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codeName="ThisWorkbook" defaultThemeVersion="124226"/>
  <xr:revisionPtr revIDLastSave="0" documentId="13_ncr:1_{B9F83695-1B11-4688-9BE5-2B229A309260}" xr6:coauthVersionLast="47" xr6:coauthVersionMax="47" xr10:uidLastSave="{00000000-0000-0000-0000-000000000000}"/>
  <bookViews>
    <workbookView xWindow="-120" yWindow="-120" windowWidth="29040" windowHeight="15840" tabRatio="863" firstSheet="3" activeTab="15" xr2:uid="{00000000-000D-0000-FFFF-FFFF00000000}"/>
  </bookViews>
  <sheets>
    <sheet name="★補助金額算定★" sheetId="11" r:id="rId1"/>
    <sheet name="確認表" sheetId="26" r:id="rId2"/>
    <sheet name="第１号様式" sheetId="17" r:id="rId3"/>
    <sheet name="第２号様式" sheetId="18" r:id="rId4"/>
    <sheet name="第３－１号様式①" sheetId="1" r:id="rId5"/>
    <sheet name="第３－１号様式②" sheetId="12" r:id="rId6"/>
    <sheet name="第３－１号様式③" sheetId="21" r:id="rId7"/>
    <sheet name="第３－１号様式④" sheetId="22" r:id="rId8"/>
    <sheet name="第３－１号様式⑤" sheetId="23" r:id="rId9"/>
    <sheet name="第３－１号様式⑥" sheetId="24" r:id="rId10"/>
    <sheet name="第３－２号様式" sheetId="2" r:id="rId11"/>
    <sheet name="第３－３号様式" sheetId="3" r:id="rId12"/>
    <sheet name="第４号様式" sheetId="7" r:id="rId13"/>
    <sheet name="第５号様式" sheetId="20" r:id="rId14"/>
    <sheet name="収支予算書" sheetId="19" r:id="rId15"/>
    <sheet name="委託費内訳" sheetId="10" r:id="rId16"/>
    <sheet name="別添" sheetId="25" r:id="rId17"/>
    <sheet name="（参考）別添２" sheetId="6" r:id="rId18"/>
    <sheet name="（参考）第３－２号記入要領" sheetId="4" r:id="rId19"/>
    <sheet name="（参考）保育料収入相当額及び調整率の算出方法" sheetId="28" r:id="rId20"/>
  </sheets>
  <definedNames>
    <definedName name="_Key1" localSheetId="19" hidden="1">#REF!</definedName>
    <definedName name="_Key1" localSheetId="1" hidden="1">#REF!</definedName>
    <definedName name="_Key1" hidden="1">#REF!</definedName>
    <definedName name="_Key2" localSheetId="19" hidden="1">#REF!</definedName>
    <definedName name="_Key2" localSheetId="1" hidden="1">#REF!</definedName>
    <definedName name="_Key2" hidden="1">#REF!</definedName>
    <definedName name="_Order1" hidden="1">255</definedName>
    <definedName name="_Order2" hidden="1">255</definedName>
    <definedName name="_Sort" localSheetId="19" hidden="1">#REF!</definedName>
    <definedName name="_Sort" localSheetId="1" hidden="1">#REF!</definedName>
    <definedName name="_Sort" hidden="1">#REF!</definedName>
    <definedName name="_xlnm.Print_Area" localSheetId="18">'（参考）第３－２号記入要領'!$A$1:$AO$15</definedName>
    <definedName name="_xlnm.Print_Area" localSheetId="1">確認表!$B$1:$C$28</definedName>
    <definedName name="_xlnm.Print_Area" localSheetId="14">収支予算書!$A$1:$AA$50</definedName>
    <definedName name="_xlnm.Print_Area" localSheetId="3">第２号様式!$A$1:$CC$39</definedName>
    <definedName name="_xlnm.Print_Area" localSheetId="10">'第３－２号様式'!$A$1:$L$33</definedName>
    <definedName name="ｓ" localSheetId="19" hidden="1">#REF!</definedName>
    <definedName name="ｓ" localSheetId="1" hidden="1">#REF!</definedName>
    <definedName name="ｓ" hidden="1">#REF!</definedName>
    <definedName name="ｓｃあ" localSheetId="19" hidden="1">#REF!</definedName>
    <definedName name="ｓｃあ" localSheetId="1" hidden="1">#REF!</definedName>
    <definedName name="ｓｃあ" hidden="1">#REF!</definedName>
    <definedName name="っっｊ" localSheetId="19" hidden="1">#REF!</definedName>
    <definedName name="っっｊ" localSheetId="1" hidden="1">#REF!</definedName>
    <definedName name="っっｊ" hidden="1">#REF!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G8" i="23" l="1"/>
  <c r="AH7" i="22"/>
  <c r="AG7" i="22" s="1"/>
  <c r="AG17" i="21"/>
  <c r="AG18" i="24" l="1"/>
  <c r="AG17" i="24"/>
  <c r="AG16" i="24"/>
  <c r="AG15" i="24"/>
  <c r="AG14" i="24"/>
  <c r="AG13" i="24"/>
  <c r="AG12" i="24"/>
  <c r="AG11" i="24"/>
  <c r="AG10" i="24"/>
  <c r="AG9" i="24"/>
  <c r="AG8" i="24"/>
  <c r="AG7" i="24"/>
  <c r="I5" i="2" l="1"/>
  <c r="AG18" i="23" l="1"/>
  <c r="AG17" i="23"/>
  <c r="AG16" i="23"/>
  <c r="AG15" i="23"/>
  <c r="AG14" i="23"/>
  <c r="AG13" i="23"/>
  <c r="AG12" i="23"/>
  <c r="AG11" i="23"/>
  <c r="AG10" i="23"/>
  <c r="AG9" i="23"/>
  <c r="AG7" i="23"/>
  <c r="J5" i="1" l="1"/>
  <c r="B21" i="18" l="1"/>
  <c r="AA12" i="3" l="1"/>
  <c r="D32" i="2" l="1"/>
  <c r="C32" i="2"/>
  <c r="B32" i="2"/>
  <c r="E32" i="2" s="1"/>
  <c r="I23" i="2"/>
  <c r="H23" i="2"/>
  <c r="Y12" i="3" s="1"/>
  <c r="G23" i="2"/>
  <c r="F23" i="2"/>
  <c r="E23" i="2"/>
  <c r="D23" i="2"/>
  <c r="C23" i="2"/>
  <c r="J13" i="2"/>
  <c r="J12" i="2"/>
  <c r="K12" i="2"/>
  <c r="K13" i="2"/>
  <c r="J14" i="2"/>
  <c r="K14" i="2"/>
  <c r="J15" i="2"/>
  <c r="K15" i="2"/>
  <c r="J16" i="2"/>
  <c r="K16" i="2"/>
  <c r="J17" i="2"/>
  <c r="K17" i="2"/>
  <c r="J18" i="2"/>
  <c r="K18" i="2"/>
  <c r="J19" i="2"/>
  <c r="K19" i="2"/>
  <c r="J20" i="2"/>
  <c r="K20" i="2"/>
  <c r="J21" i="2"/>
  <c r="K21" i="2"/>
  <c r="J22" i="2"/>
  <c r="K22" i="2"/>
  <c r="K11" i="2"/>
  <c r="J11" i="2"/>
  <c r="J23" i="2" s="1"/>
  <c r="AG19" i="24"/>
  <c r="G4" i="12" s="1"/>
  <c r="BB21" i="18" s="1"/>
  <c r="AG19" i="22"/>
  <c r="D4" i="12" s="1"/>
  <c r="AP21" i="18" s="1"/>
  <c r="AH8" i="22"/>
  <c r="AG8" i="22" s="1"/>
  <c r="AH9" i="22"/>
  <c r="AG9" i="22" s="1"/>
  <c r="AH10" i="22"/>
  <c r="AG10" i="22" s="1"/>
  <c r="AH11" i="22"/>
  <c r="AG11" i="22" s="1"/>
  <c r="AH12" i="22"/>
  <c r="AG12" i="22" s="1"/>
  <c r="AH13" i="22"/>
  <c r="AG13" i="22" s="1"/>
  <c r="AH14" i="22"/>
  <c r="AG14" i="22" s="1"/>
  <c r="AH15" i="22"/>
  <c r="AG15" i="22" s="1"/>
  <c r="AH16" i="22"/>
  <c r="AG16" i="22" s="1"/>
  <c r="AH17" i="22"/>
  <c r="AG17" i="22" s="1"/>
  <c r="AH18" i="22"/>
  <c r="AG18" i="22" s="1"/>
  <c r="K23" i="2" l="1"/>
  <c r="W12" i="3"/>
  <c r="X12" i="3"/>
  <c r="AG19" i="23"/>
  <c r="F4" i="12" s="1"/>
  <c r="AV21" i="18" s="1"/>
  <c r="AG8" i="21"/>
  <c r="AG9" i="21"/>
  <c r="AG10" i="21"/>
  <c r="AG11" i="21"/>
  <c r="AG12" i="21"/>
  <c r="AG13" i="21"/>
  <c r="AG14" i="21"/>
  <c r="AG15" i="21"/>
  <c r="AG16" i="21"/>
  <c r="AG18" i="21"/>
  <c r="AG7" i="21"/>
  <c r="AG19" i="21" l="1"/>
  <c r="C4" i="12"/>
  <c r="AJ21" i="18" s="1"/>
  <c r="G15" i="11" s="1"/>
  <c r="J15" i="11"/>
  <c r="I15" i="11"/>
  <c r="H15" i="11"/>
  <c r="Z10" i="11" l="1"/>
  <c r="S16" i="19" l="1"/>
  <c r="S15" i="19" s="1"/>
  <c r="BE21" i="18"/>
  <c r="N21" i="18"/>
  <c r="BM21" i="18" l="1"/>
  <c r="N15" i="11"/>
  <c r="S26" i="19"/>
  <c r="S41" i="19" s="1"/>
  <c r="S22" i="19"/>
  <c r="F27" i="20" l="1"/>
  <c r="AD10" i="11"/>
  <c r="AG10" i="11" l="1"/>
  <c r="Y10" i="11"/>
  <c r="J21" i="18"/>
  <c r="U12" i="3"/>
  <c r="AI10" i="11" l="1"/>
  <c r="L20" i="7" l="1"/>
  <c r="E20" i="7"/>
  <c r="AA10" i="11" l="1"/>
  <c r="I24" i="7"/>
  <c r="K12" i="3"/>
  <c r="K15" i="11" l="1"/>
  <c r="G10" i="11"/>
  <c r="D10" i="11"/>
  <c r="E19" i="10" l="1"/>
  <c r="T10" i="11" l="1"/>
  <c r="V12" i="3" l="1"/>
  <c r="AB10" i="11"/>
  <c r="AC10" i="11" s="1"/>
  <c r="AE10" i="11" s="1"/>
  <c r="AF10" i="11" s="1"/>
  <c r="AH10" i="11" s="1"/>
  <c r="AJ10" i="11" s="1"/>
  <c r="F10" i="11"/>
  <c r="H10" i="11" s="1"/>
  <c r="V21" i="18" s="1"/>
  <c r="AK10" i="11" l="1"/>
  <c r="U10" i="11" s="1"/>
  <c r="V10" i="11" s="1"/>
  <c r="W10" i="11" s="1"/>
  <c r="J10" i="11" s="1"/>
  <c r="K10" i="11" l="1"/>
  <c r="M15" i="11" s="1"/>
  <c r="Z21" i="18"/>
  <c r="AC21" i="18" s="1"/>
  <c r="BI21" i="18" s="1"/>
  <c r="BQ21" i="18" s="1"/>
  <c r="BU21" i="18" s="1"/>
  <c r="I10" i="11"/>
  <c r="O15" i="11" l="1"/>
  <c r="P15" i="11" l="1"/>
  <c r="S9" i="19" l="1"/>
  <c r="S8" i="19" s="1"/>
  <c r="S14" i="19" s="1"/>
  <c r="B3" i="11"/>
  <c r="F27" i="1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P15" authorId="0" shapeId="0" xr:uid="{00000000-0006-0000-0000-000001000000}">
      <text>
        <r>
          <rPr>
            <b/>
            <sz val="11"/>
            <color indexed="81"/>
            <rFont val="ＭＳ Ｐゴシック"/>
            <family val="3"/>
            <charset val="128"/>
          </rPr>
          <t>計算された補助金額が別シートの補助金収入額に自動入力されます</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S9" authorId="0" shapeId="0" xr:uid="{00000000-0006-0000-0E00-000001000000}">
      <text>
        <r>
          <rPr>
            <b/>
            <sz val="11"/>
            <color indexed="81"/>
            <rFont val="ＭＳ Ｐゴシック"/>
            <family val="3"/>
            <charset val="128"/>
          </rPr>
          <t>別シート（★補助金額算定★）の金額が自動入力されます</t>
        </r>
      </text>
    </comment>
    <comment ref="S11" authorId="0" shapeId="0" xr:uid="{00000000-0006-0000-0E00-000002000000}">
      <text>
        <r>
          <rPr>
            <b/>
            <u/>
            <sz val="12"/>
            <color indexed="81"/>
            <rFont val="ＭＳ Ｐゴシック"/>
            <family val="3"/>
            <charset val="128"/>
          </rPr>
          <t>収益合計額と費用合計額が一致するよう、設置者負担額にて調整をお願いします。（間違いが多いため要注意）</t>
        </r>
      </text>
    </comment>
    <comment ref="K13" authorId="0" shapeId="0" xr:uid="{00000000-0006-0000-0E00-000003000000}">
      <text>
        <r>
          <rPr>
            <b/>
            <sz val="11"/>
            <color indexed="81"/>
            <rFont val="ＭＳ Ｐゴシック"/>
            <family val="3"/>
            <charset val="128"/>
          </rPr>
          <t>その他収入がある場合は、
内容を（　）内に記載してください。
（寄付金、その他会費　等）</t>
        </r>
      </text>
    </comment>
    <comment ref="S14" authorId="0" shapeId="0" xr:uid="{00000000-0006-0000-0E00-000004000000}">
      <text>
        <r>
          <rPr>
            <b/>
            <sz val="11"/>
            <color indexed="81"/>
            <rFont val="ＭＳ Ｐゴシック"/>
            <family val="3"/>
            <charset val="128"/>
          </rPr>
          <t>設置者負担額にて調整いただき、収益と費用の合計額が一致するよう入力願います。</t>
        </r>
      </text>
    </comment>
    <comment ref="S40" authorId="0" shapeId="0" xr:uid="{00000000-0006-0000-0E00-000005000000}">
      <text>
        <r>
          <rPr>
            <b/>
            <sz val="11"/>
            <color indexed="81"/>
            <rFont val="ＭＳ Ｐゴシック"/>
            <family val="3"/>
            <charset val="128"/>
          </rPr>
          <t>委託費がある場合は、別シートの「委託費内訳書」に内訳を入力してください。</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E16" authorId="0" shapeId="0" xr:uid="{00000000-0006-0000-0F00-000001000000}">
      <text>
        <r>
          <rPr>
            <b/>
            <sz val="11"/>
            <color indexed="81"/>
            <rFont val="ＭＳ Ｐゴシック"/>
            <family val="3"/>
            <charset val="128"/>
          </rPr>
          <t>委託の場合は、委託費の内訳を入力してください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4" authorId="0" shapeId="0" xr:uid="{00000000-0006-0000-0100-000001000000}">
      <text>
        <r>
          <rPr>
            <b/>
            <sz val="12"/>
            <color indexed="81"/>
            <rFont val="ＭＳ Ｐゴシック"/>
            <family val="3"/>
            <charset val="128"/>
          </rPr>
          <t>以降、青色のセルのみ入力してください
その他の、セルについては自動入力されます
数字は半角にて入力してください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M2" authorId="0" shapeId="0" xr:uid="{00000000-0006-0000-0200-000001000000}">
      <text>
        <r>
          <rPr>
            <b/>
            <sz val="9"/>
            <color indexed="81"/>
            <rFont val="ＭＳ Ｐゴシック"/>
            <family val="3"/>
            <charset val="128"/>
          </rPr>
          <t>貴病院の文書管理番号をご記入ください。
無しの場合は空白にしてください。</t>
        </r>
      </text>
    </comment>
    <comment ref="M3" authorId="0" shapeId="0" xr:uid="{00000000-0006-0000-0200-000002000000}">
      <text>
        <r>
          <rPr>
            <b/>
            <sz val="9"/>
            <color indexed="81"/>
            <rFont val="ＭＳ Ｐゴシック"/>
            <family val="3"/>
            <charset val="128"/>
          </rPr>
          <t>書類作成日を入力ください。</t>
        </r>
      </text>
    </comment>
    <comment ref="J7" authorId="0" shapeId="0" xr:uid="{00000000-0006-0000-0200-000003000000}">
      <text>
        <r>
          <rPr>
            <b/>
            <sz val="9"/>
            <color indexed="81"/>
            <rFont val="ＭＳ Ｐゴシック"/>
            <family val="3"/>
            <charset val="128"/>
          </rPr>
          <t>開設者住所　等
ご記入ください。</t>
        </r>
      </text>
    </comment>
    <comment ref="F27" authorId="0" shapeId="0" xr:uid="{00000000-0006-0000-0200-000004000000}">
      <text>
        <r>
          <rPr>
            <sz val="9"/>
            <color indexed="81"/>
            <rFont val="ＭＳ Ｐゴシック"/>
            <family val="3"/>
            <charset val="128"/>
          </rPr>
          <t>補助金額（予定）が自動入力されます</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21" authorId="0" shapeId="0" xr:uid="{00000000-0006-0000-0300-000001000000}">
      <text>
        <r>
          <rPr>
            <b/>
            <sz val="12"/>
            <color indexed="81"/>
            <rFont val="ＭＳ Ｐゴシック"/>
            <family val="3"/>
            <charset val="128"/>
          </rPr>
          <t>★補助金額算定★(提出不要)のシートで種別を選択ください。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G4" authorId="0" shapeId="0" xr:uid="{00000000-0006-0000-0500-000001000000}">
      <text>
        <r>
          <rPr>
            <b/>
            <sz val="9"/>
            <color indexed="81"/>
            <rFont val="ＭＳ Ｐゴシック"/>
            <family val="3"/>
            <charset val="128"/>
          </rPr>
          <t>(※2)については、別様式入力値が自動反映されますので、入力不要です。</t>
        </r>
      </text>
    </comment>
    <comment ref="B7" authorId="0" shapeId="0" xr:uid="{00000000-0006-0000-0500-000002000000}">
      <text>
        <r>
          <rPr>
            <b/>
            <sz val="9"/>
            <color indexed="81"/>
            <rFont val="ＭＳ Ｐゴシック"/>
            <family val="3"/>
            <charset val="128"/>
          </rPr>
          <t>設置病院の病床数を記入下さい。</t>
        </r>
      </text>
    </comment>
    <comment ref="B9" authorId="0" shapeId="0" xr:uid="{00000000-0006-0000-0500-000003000000}">
      <text>
        <r>
          <rPr>
            <b/>
            <sz val="9"/>
            <color indexed="81"/>
            <rFont val="ＭＳ Ｐゴシック"/>
            <family val="3"/>
            <charset val="128"/>
          </rPr>
          <t>病院内保育所運営費補助金は記載不要</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8" authorId="0" shapeId="0" xr:uid="{00000000-0006-0000-0A00-000001000000}">
      <text>
        <r>
          <rPr>
            <b/>
            <sz val="11"/>
            <color indexed="81"/>
            <rFont val="ＭＳ Ｐゴシック"/>
            <family val="3"/>
            <charset val="128"/>
          </rPr>
          <t>対象保育施設で保育業務に従事する職員数を常勤・非常勤で記載して下さい。（児童保育や病児等保育に従事する職員数も入れて記載して下さい。）</t>
        </r>
      </text>
    </comment>
    <comment ref="C11" authorId="0" shapeId="0" xr:uid="{00000000-0006-0000-0A00-000002000000}">
      <text>
        <r>
          <rPr>
            <b/>
            <sz val="11"/>
            <color indexed="81"/>
            <rFont val="ＭＳ Ｐゴシック"/>
            <family val="3"/>
            <charset val="128"/>
          </rPr>
          <t>臨時保育児童を含めた人数を入力してください。（計算方法については別添を参照）</t>
        </r>
        <r>
          <rPr>
            <sz val="11"/>
            <color indexed="81"/>
            <rFont val="ＭＳ Ｐゴシック"/>
            <family val="3"/>
            <charset val="128"/>
          </rPr>
          <t xml:space="preserve">
</t>
        </r>
      </text>
    </comment>
    <comment ref="E32" authorId="0" shapeId="0" xr:uid="{00000000-0006-0000-0A00-000003000000}">
      <text>
        <r>
          <rPr>
            <b/>
            <sz val="12"/>
            <color indexed="81"/>
            <rFont val="ＭＳ Ｐゴシック"/>
            <family val="3"/>
            <charset val="128"/>
          </rPr>
          <t>第３－３号様式に入力してください。
（自動入力されます。）
なお、臨時保育児童を除いた人数になります。</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L12" authorId="0" shapeId="0" xr:uid="{00000000-0006-0000-0B00-000001000000}">
      <text>
        <r>
          <rPr>
            <b/>
            <sz val="10"/>
            <color indexed="81"/>
            <rFont val="ＭＳ Ｐゴシック"/>
            <family val="3"/>
            <charset val="128"/>
          </rPr>
          <t>臨時保育児童を除いた、4/1時点の児童数を入力してください。小学校就学前の児童が対象です。
（入力内容が、第3-2号様式下部の表に自動入力されます。）</t>
        </r>
      </text>
    </comment>
    <comment ref="P12" authorId="0" shapeId="0" xr:uid="{00000000-0006-0000-0B00-000002000000}">
      <text>
        <r>
          <rPr>
            <b/>
            <sz val="9"/>
            <color indexed="81"/>
            <rFont val="ＭＳ Ｐゴシック"/>
            <family val="3"/>
            <charset val="128"/>
          </rPr>
          <t>4/1時点保育乳幼児数
＋待機児童数を
入力ください。</t>
        </r>
      </text>
    </comment>
    <comment ref="V12" authorId="0" shapeId="0" xr:uid="{00000000-0006-0000-0B00-000003000000}">
      <text>
        <r>
          <rPr>
            <sz val="12"/>
            <color indexed="81"/>
            <rFont val="ＭＳ Ｐゴシック"/>
            <family val="3"/>
            <charset val="128"/>
          </rPr>
          <t>第3-2号様式の保育士等職員数の常勤・非常勤合計と合致するか確認下さい。</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L14" authorId="0" shapeId="0" xr:uid="{00000000-0006-0000-0C00-000001000000}">
      <text>
        <r>
          <rPr>
            <b/>
            <sz val="11"/>
            <color indexed="81"/>
            <rFont val="ＭＳ Ｐゴシック"/>
            <family val="3"/>
            <charset val="128"/>
          </rPr>
          <t>R４年度の病院の決算書を元に入力してください（単位：千円</t>
        </r>
        <r>
          <rPr>
            <b/>
            <sz val="9"/>
            <color indexed="81"/>
            <rFont val="ＭＳ Ｐゴシック"/>
            <family val="3"/>
            <charset val="128"/>
          </rPr>
          <t>）</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M2" authorId="0" shapeId="0" xr:uid="{00000000-0006-0000-0D00-000001000000}">
      <text>
        <r>
          <rPr>
            <b/>
            <sz val="9"/>
            <color indexed="81"/>
            <rFont val="ＭＳ Ｐゴシック"/>
            <family val="3"/>
            <charset val="128"/>
          </rPr>
          <t>貴病院の文書管理番号をご記入ください。
無しの場合は空白にしてください。</t>
        </r>
      </text>
    </comment>
    <comment ref="M3" authorId="0" shapeId="0" xr:uid="{00000000-0006-0000-0D00-000002000000}">
      <text>
        <r>
          <rPr>
            <b/>
            <sz val="9"/>
            <color indexed="81"/>
            <rFont val="ＭＳ Ｐゴシック"/>
            <family val="3"/>
            <charset val="128"/>
          </rPr>
          <t>日付は令和６年４月１日付でお願いします。</t>
        </r>
      </text>
    </comment>
    <comment ref="I7" authorId="0" shapeId="0" xr:uid="{00000000-0006-0000-0D00-000003000000}">
      <text>
        <r>
          <rPr>
            <b/>
            <sz val="9"/>
            <color indexed="81"/>
            <rFont val="ＭＳ Ｐゴシック"/>
            <family val="3"/>
            <charset val="128"/>
          </rPr>
          <t>開設者住所等
ご記入ください。</t>
        </r>
      </text>
    </comment>
    <comment ref="F27" authorId="0" shapeId="0" xr:uid="{00000000-0006-0000-0D00-000004000000}">
      <text>
        <r>
          <rPr>
            <b/>
            <sz val="9"/>
            <color indexed="81"/>
            <rFont val="ＭＳ Ｐゴシック"/>
            <family val="3"/>
            <charset val="128"/>
          </rPr>
          <t>事業費（予算書より）が自動入力されます</t>
        </r>
      </text>
    </comment>
    <comment ref="G30" authorId="0" shapeId="0" xr:uid="{00000000-0006-0000-0D00-000005000000}">
      <text>
        <r>
          <rPr>
            <b/>
            <sz val="9"/>
            <color indexed="81"/>
            <rFont val="ＭＳ Ｐゴシック"/>
            <family val="3"/>
            <charset val="128"/>
          </rPr>
          <t>交付決定前着手の理由は
「４月当初より保育所を運営し、児童の保育を行う必要があるため。」
等でお願いします。
表現を変えていただいても問題ございません。</t>
        </r>
      </text>
    </comment>
    <comment ref="G38" authorId="0" shapeId="0" xr:uid="{00000000-0006-0000-0D00-000006000000}">
      <text>
        <r>
          <rPr>
            <b/>
            <sz val="9"/>
            <color indexed="81"/>
            <rFont val="ＭＳ Ｐゴシック"/>
            <family val="3"/>
            <charset val="128"/>
          </rPr>
          <t>令和７年４月１日
でお願いします。</t>
        </r>
      </text>
    </comment>
  </commentList>
</comments>
</file>

<file path=xl/sharedStrings.xml><?xml version="1.0" encoding="utf-8"?>
<sst xmlns="http://schemas.openxmlformats.org/spreadsheetml/2006/main" count="709" uniqueCount="565">
  <si>
    <t>病院内保育所運営事業計画書</t>
    <rPh sb="0" eb="3">
      <t>ビョウインナイ</t>
    </rPh>
    <rPh sb="3" eb="6">
      <t>ホイクショ</t>
    </rPh>
    <rPh sb="6" eb="8">
      <t>ウンエイ</t>
    </rPh>
    <rPh sb="8" eb="10">
      <t>ジギョウ</t>
    </rPh>
    <rPh sb="10" eb="13">
      <t>ケイカクショ</t>
    </rPh>
    <phoneticPr fontId="2"/>
  </si>
  <si>
    <t>補助対象型</t>
    <rPh sb="0" eb="2">
      <t>ホジョ</t>
    </rPh>
    <rPh sb="2" eb="4">
      <t>タイショウ</t>
    </rPh>
    <rPh sb="4" eb="5">
      <t>ガタ</t>
    </rPh>
    <phoneticPr fontId="2"/>
  </si>
  <si>
    <t>病院名</t>
    <rPh sb="0" eb="2">
      <t>ビョウイン</t>
    </rPh>
    <rPh sb="2" eb="3">
      <t>メイ</t>
    </rPh>
    <phoneticPr fontId="2"/>
  </si>
  <si>
    <t>保育施設名</t>
    <rPh sb="0" eb="2">
      <t>ホイク</t>
    </rPh>
    <rPh sb="2" eb="4">
      <t>シセツ</t>
    </rPh>
    <rPh sb="4" eb="5">
      <t>メイ</t>
    </rPh>
    <phoneticPr fontId="2"/>
  </si>
  <si>
    <t>保育施設</t>
    <rPh sb="0" eb="2">
      <t>ホイク</t>
    </rPh>
    <rPh sb="2" eb="4">
      <t>シセツ</t>
    </rPh>
    <phoneticPr fontId="2"/>
  </si>
  <si>
    <t>開設年月日</t>
    <rPh sb="0" eb="2">
      <t>カイセツ</t>
    </rPh>
    <rPh sb="2" eb="5">
      <t>ネンガッピ</t>
    </rPh>
    <phoneticPr fontId="2"/>
  </si>
  <si>
    <t>所在地</t>
    <rPh sb="0" eb="3">
      <t>ショザイチ</t>
    </rPh>
    <phoneticPr fontId="2"/>
  </si>
  <si>
    <t>開設者等</t>
    <rPh sb="0" eb="3">
      <t>カイセツシャ</t>
    </rPh>
    <rPh sb="3" eb="4">
      <t>トウ</t>
    </rPh>
    <phoneticPr fontId="2"/>
  </si>
  <si>
    <t>設置主体</t>
    <rPh sb="0" eb="2">
      <t>セッチ</t>
    </rPh>
    <rPh sb="2" eb="4">
      <t>シュタイ</t>
    </rPh>
    <phoneticPr fontId="2"/>
  </si>
  <si>
    <t>開設医療施設名称</t>
    <rPh sb="0" eb="2">
      <t>カイセツ</t>
    </rPh>
    <rPh sb="2" eb="4">
      <t>イリョウ</t>
    </rPh>
    <rPh sb="4" eb="6">
      <t>シセツ</t>
    </rPh>
    <rPh sb="6" eb="8">
      <t>メイショウ</t>
    </rPh>
    <phoneticPr fontId="2"/>
  </si>
  <si>
    <t>委託団体名称等</t>
    <rPh sb="0" eb="2">
      <t>イタク</t>
    </rPh>
    <rPh sb="2" eb="4">
      <t>ダンタイ</t>
    </rPh>
    <rPh sb="4" eb="6">
      <t>メイショウ</t>
    </rPh>
    <rPh sb="6" eb="7">
      <t>トウ</t>
    </rPh>
    <phoneticPr fontId="2"/>
  </si>
  <si>
    <t>代表者名</t>
    <rPh sb="0" eb="3">
      <t>ダイヒョウシャ</t>
    </rPh>
    <rPh sb="3" eb="4">
      <t>メイ</t>
    </rPh>
    <phoneticPr fontId="2"/>
  </si>
  <si>
    <t>運営費が委託の場合</t>
    <rPh sb="0" eb="3">
      <t>ウンエイヒ</t>
    </rPh>
    <rPh sb="4" eb="6">
      <t>イタク</t>
    </rPh>
    <rPh sb="7" eb="9">
      <t>バアイ</t>
    </rPh>
    <phoneticPr fontId="2"/>
  </si>
  <si>
    <t>保育時間</t>
    <rPh sb="0" eb="2">
      <t>ホイク</t>
    </rPh>
    <rPh sb="2" eb="4">
      <t>ジカン</t>
    </rPh>
    <phoneticPr fontId="2"/>
  </si>
  <si>
    <t>保育施設開所時間帯</t>
    <rPh sb="0" eb="2">
      <t>ホイク</t>
    </rPh>
    <rPh sb="2" eb="4">
      <t>シセツ</t>
    </rPh>
    <rPh sb="4" eb="6">
      <t>カイショ</t>
    </rPh>
    <rPh sb="6" eb="9">
      <t>ジカンタイ</t>
    </rPh>
    <phoneticPr fontId="2"/>
  </si>
  <si>
    <t>開所時間</t>
    <rPh sb="0" eb="2">
      <t>カイショ</t>
    </rPh>
    <rPh sb="2" eb="4">
      <t>ジカン</t>
    </rPh>
    <phoneticPr fontId="2"/>
  </si>
  <si>
    <t>(第３－１号様式①）</t>
    <rPh sb="1" eb="2">
      <t>ダイ</t>
    </rPh>
    <rPh sb="5" eb="6">
      <t>ゴウ</t>
    </rPh>
    <rPh sb="6" eb="8">
      <t>ヨウシキ</t>
    </rPh>
    <phoneticPr fontId="2"/>
  </si>
  <si>
    <t>(第３－１号様式②）</t>
    <rPh sb="1" eb="2">
      <t>ダイ</t>
    </rPh>
    <rPh sb="5" eb="6">
      <t>ゴウ</t>
    </rPh>
    <rPh sb="6" eb="8">
      <t>ヨウシキ</t>
    </rPh>
    <phoneticPr fontId="2"/>
  </si>
  <si>
    <t>過去３カ年補助実績（該当欄に○印を付けてください）</t>
    <rPh sb="0" eb="2">
      <t>カコ</t>
    </rPh>
    <rPh sb="4" eb="5">
      <t>ネン</t>
    </rPh>
    <rPh sb="5" eb="7">
      <t>ホジョ</t>
    </rPh>
    <rPh sb="7" eb="9">
      <t>ジッセキ</t>
    </rPh>
    <rPh sb="10" eb="12">
      <t>ガイトウ</t>
    </rPh>
    <rPh sb="12" eb="13">
      <t>ラン</t>
    </rPh>
    <rPh sb="15" eb="16">
      <t>シルシ</t>
    </rPh>
    <rPh sb="17" eb="18">
      <t>ツ</t>
    </rPh>
    <phoneticPr fontId="2"/>
  </si>
  <si>
    <t>厚生労働省</t>
    <rPh sb="0" eb="2">
      <t>コウセイ</t>
    </rPh>
    <rPh sb="2" eb="5">
      <t>ロウドウショウ</t>
    </rPh>
    <phoneticPr fontId="2"/>
  </si>
  <si>
    <t>こども未来財団</t>
    <rPh sb="3" eb="5">
      <t>ミライ</t>
    </rPh>
    <rPh sb="5" eb="7">
      <t>ザイダン</t>
    </rPh>
    <phoneticPr fontId="2"/>
  </si>
  <si>
    <t>その他（具体的に記入）</t>
    <rPh sb="2" eb="3">
      <t>タ</t>
    </rPh>
    <rPh sb="4" eb="7">
      <t>グタイテキ</t>
    </rPh>
    <rPh sb="8" eb="10">
      <t>キニュウ</t>
    </rPh>
    <phoneticPr fontId="2"/>
  </si>
  <si>
    <t>＜記入要領＞</t>
    <rPh sb="1" eb="3">
      <t>キニュウ</t>
    </rPh>
    <rPh sb="3" eb="5">
      <t>ヨウリョウ</t>
    </rPh>
    <phoneticPr fontId="2"/>
  </si>
  <si>
    <t>ⅰ)　保育料の月額が年齢等により差がある場合、保育料月額の総額を保育児童数で</t>
    <phoneticPr fontId="2"/>
  </si>
  <si>
    <t>　　　除した額とすること。</t>
    <phoneticPr fontId="2"/>
  </si>
  <si>
    <t>ⅱ)　保育料が日額又は時間単位で決まっている場合は、２５日を１月とし時価単位は</t>
    <phoneticPr fontId="2"/>
  </si>
  <si>
    <t>　　　８時間で１日とし換算して得られる月額</t>
    <phoneticPr fontId="2"/>
  </si>
  <si>
    <t>　　　　「イ」を、その他の場合には「ウ」及び（　）書きで状況を記入してください。</t>
    <phoneticPr fontId="2"/>
  </si>
  <si>
    <t>保育料月額
（※１）</t>
    <rPh sb="0" eb="3">
      <t>ホイクリョウ</t>
    </rPh>
    <rPh sb="3" eb="5">
      <t>ゲツガク</t>
    </rPh>
    <phoneticPr fontId="2"/>
  </si>
  <si>
    <t>（第３－２号様式）</t>
    <rPh sb="1" eb="2">
      <t>ダイ</t>
    </rPh>
    <rPh sb="5" eb="6">
      <t>ゴウ</t>
    </rPh>
    <rPh sb="6" eb="8">
      <t>ヨウシキ</t>
    </rPh>
    <phoneticPr fontId="7"/>
  </si>
  <si>
    <t>病　院　内　保　育　所　運　営　事　業　計　画　書</t>
    <rPh sb="0" eb="1">
      <t>ヤマイ</t>
    </rPh>
    <rPh sb="2" eb="3">
      <t>イン</t>
    </rPh>
    <rPh sb="4" eb="5">
      <t>ナイ</t>
    </rPh>
    <rPh sb="6" eb="7">
      <t>ホ</t>
    </rPh>
    <rPh sb="8" eb="9">
      <t>イク</t>
    </rPh>
    <rPh sb="10" eb="11">
      <t>ショ</t>
    </rPh>
    <rPh sb="12" eb="13">
      <t>ウン</t>
    </rPh>
    <rPh sb="14" eb="15">
      <t>エイ</t>
    </rPh>
    <rPh sb="16" eb="17">
      <t>コト</t>
    </rPh>
    <rPh sb="18" eb="19">
      <t>ギョウ</t>
    </rPh>
    <rPh sb="20" eb="21">
      <t>ケイ</t>
    </rPh>
    <rPh sb="22" eb="23">
      <t>ガ</t>
    </rPh>
    <rPh sb="24" eb="25">
      <t>ショ</t>
    </rPh>
    <phoneticPr fontId="7"/>
  </si>
  <si>
    <t>補助対象型</t>
    <rPh sb="0" eb="2">
      <t>ホジョ</t>
    </rPh>
    <rPh sb="2" eb="4">
      <t>タイショウ</t>
    </rPh>
    <rPh sb="4" eb="5">
      <t>ガタ</t>
    </rPh>
    <phoneticPr fontId="7"/>
  </si>
  <si>
    <t>整理番号</t>
    <rPh sb="0" eb="2">
      <t>セイリ</t>
    </rPh>
    <rPh sb="2" eb="4">
      <t>バンゴウ</t>
    </rPh>
    <phoneticPr fontId="7"/>
  </si>
  <si>
    <t>病院等名</t>
    <rPh sb="0" eb="2">
      <t>ビョウイン</t>
    </rPh>
    <rPh sb="2" eb="3">
      <t>トウ</t>
    </rPh>
    <rPh sb="3" eb="4">
      <t>メイ</t>
    </rPh>
    <phoneticPr fontId="7"/>
  </si>
  <si>
    <t>保育施設名</t>
    <rPh sb="0" eb="2">
      <t>ホイク</t>
    </rPh>
    <rPh sb="2" eb="4">
      <t>シセツ</t>
    </rPh>
    <rPh sb="4" eb="5">
      <t>メイ</t>
    </rPh>
    <phoneticPr fontId="7"/>
  </si>
  <si>
    <t>○保育人員、職員配置状況</t>
    <rPh sb="1" eb="3">
      <t>ホイク</t>
    </rPh>
    <rPh sb="3" eb="5">
      <t>ジンイン</t>
    </rPh>
    <rPh sb="6" eb="8">
      <t>ショクイン</t>
    </rPh>
    <rPh sb="8" eb="10">
      <t>ハイチ</t>
    </rPh>
    <rPh sb="10" eb="12">
      <t>ジョウキョウ</t>
    </rPh>
    <phoneticPr fontId="7"/>
  </si>
  <si>
    <t>保育人員</t>
    <rPh sb="0" eb="2">
      <t>ホイク</t>
    </rPh>
    <rPh sb="2" eb="4">
      <t>ジンイン</t>
    </rPh>
    <phoneticPr fontId="7"/>
  </si>
  <si>
    <t>保育士等職員数</t>
    <rPh sb="0" eb="3">
      <t>ホイクシ</t>
    </rPh>
    <rPh sb="3" eb="4">
      <t>トウ</t>
    </rPh>
    <rPh sb="4" eb="6">
      <t>ショクイン</t>
    </rPh>
    <rPh sb="6" eb="7">
      <t>スウ</t>
    </rPh>
    <phoneticPr fontId="7"/>
  </si>
  <si>
    <t>看護職員</t>
    <rPh sb="0" eb="2">
      <t>カンゴ</t>
    </rPh>
    <rPh sb="2" eb="4">
      <t>ショクイン</t>
    </rPh>
    <phoneticPr fontId="7"/>
  </si>
  <si>
    <t>保育月</t>
    <rPh sb="0" eb="2">
      <t>ホイク</t>
    </rPh>
    <rPh sb="2" eb="3">
      <t>ツキ</t>
    </rPh>
    <phoneticPr fontId="7"/>
  </si>
  <si>
    <t>保育児童数</t>
    <rPh sb="0" eb="2">
      <t>ホイク</t>
    </rPh>
    <rPh sb="2" eb="5">
      <t>ジドウスウ</t>
    </rPh>
    <phoneticPr fontId="7"/>
  </si>
  <si>
    <t>保育士</t>
    <rPh sb="0" eb="3">
      <t>ホイクシ</t>
    </rPh>
    <phoneticPr fontId="7"/>
  </si>
  <si>
    <t>その他の職員</t>
    <rPh sb="2" eb="3">
      <t>タ</t>
    </rPh>
    <rPh sb="4" eb="6">
      <t>ショクイン</t>
    </rPh>
    <phoneticPr fontId="7"/>
  </si>
  <si>
    <t>計</t>
    <rPh sb="0" eb="1">
      <t>ケイ</t>
    </rPh>
    <phoneticPr fontId="7"/>
  </si>
  <si>
    <t>常勤</t>
    <rPh sb="0" eb="2">
      <t>ジョウキン</t>
    </rPh>
    <phoneticPr fontId="7"/>
  </si>
  <si>
    <t>非常勤</t>
    <rPh sb="0" eb="3">
      <t>ヒジョウキン</t>
    </rPh>
    <phoneticPr fontId="7"/>
  </si>
  <si>
    <t>４月</t>
    <rPh sb="1" eb="2">
      <t>ガツ</t>
    </rPh>
    <phoneticPr fontId="7"/>
  </si>
  <si>
    <t>５月</t>
    <rPh sb="1" eb="2">
      <t>ガツ</t>
    </rPh>
    <phoneticPr fontId="7"/>
  </si>
  <si>
    <t>６月</t>
  </si>
  <si>
    <t>７月</t>
  </si>
  <si>
    <t>８月</t>
  </si>
  <si>
    <t>９月</t>
  </si>
  <si>
    <t>１０月</t>
  </si>
  <si>
    <t>１１月</t>
  </si>
  <si>
    <t>１２月</t>
  </si>
  <si>
    <t>１月</t>
  </si>
  <si>
    <t>２月</t>
  </si>
  <si>
    <t>３月</t>
  </si>
  <si>
    <t>年間平均</t>
    <rPh sb="0" eb="2">
      <t>ネンカン</t>
    </rPh>
    <rPh sb="2" eb="4">
      <t>ヘイキン</t>
    </rPh>
    <phoneticPr fontId="7"/>
  </si>
  <si>
    <t>（注意事項）</t>
    <rPh sb="1" eb="3">
      <t>チュウイ</t>
    </rPh>
    <rPh sb="3" eb="5">
      <t>ジコウ</t>
    </rPh>
    <phoneticPr fontId="7"/>
  </si>
  <si>
    <t>２保育士等職員数の非常勤職員欄には、常勤換算後の数値を記入すること。</t>
    <rPh sb="1" eb="4">
      <t>ホイクシ</t>
    </rPh>
    <rPh sb="4" eb="5">
      <t>トウ</t>
    </rPh>
    <rPh sb="5" eb="7">
      <t>ショクイン</t>
    </rPh>
    <rPh sb="7" eb="8">
      <t>スウ</t>
    </rPh>
    <rPh sb="9" eb="12">
      <t>ヒジョウキン</t>
    </rPh>
    <rPh sb="12" eb="14">
      <t>ショクイン</t>
    </rPh>
    <rPh sb="14" eb="15">
      <t>ラン</t>
    </rPh>
    <rPh sb="18" eb="20">
      <t>ジョウキン</t>
    </rPh>
    <rPh sb="20" eb="22">
      <t>カンサン</t>
    </rPh>
    <rPh sb="22" eb="23">
      <t>ゴ</t>
    </rPh>
    <rPh sb="24" eb="26">
      <t>スウチ</t>
    </rPh>
    <rPh sb="27" eb="29">
      <t>キニュウ</t>
    </rPh>
    <phoneticPr fontId="7"/>
  </si>
  <si>
    <t>３保育士等職員数のその他の職員には、保育士助手（有資格の保育士以外の者で、直接保育に従事している者）を記入すること。</t>
    <rPh sb="1" eb="4">
      <t>ホイクシ</t>
    </rPh>
    <rPh sb="4" eb="5">
      <t>トウ</t>
    </rPh>
    <rPh sb="5" eb="7">
      <t>ショクイン</t>
    </rPh>
    <rPh sb="7" eb="8">
      <t>スウ</t>
    </rPh>
    <rPh sb="11" eb="12">
      <t>タ</t>
    </rPh>
    <rPh sb="13" eb="15">
      <t>ショクイン</t>
    </rPh>
    <rPh sb="18" eb="21">
      <t>ホイクシ</t>
    </rPh>
    <rPh sb="21" eb="23">
      <t>ジョシュ</t>
    </rPh>
    <rPh sb="24" eb="27">
      <t>ユウシカク</t>
    </rPh>
    <rPh sb="28" eb="31">
      <t>ホイクシ</t>
    </rPh>
    <rPh sb="31" eb="33">
      <t>イガイ</t>
    </rPh>
    <rPh sb="34" eb="35">
      <t>モノ</t>
    </rPh>
    <rPh sb="37" eb="39">
      <t>チョクセツ</t>
    </rPh>
    <rPh sb="39" eb="41">
      <t>ホイク</t>
    </rPh>
    <rPh sb="42" eb="44">
      <t>ジュウジ</t>
    </rPh>
    <rPh sb="48" eb="49">
      <t>モノ</t>
    </rPh>
    <rPh sb="51" eb="52">
      <t>キ</t>
    </rPh>
    <rPh sb="52" eb="53">
      <t>イ</t>
    </rPh>
    <phoneticPr fontId="7"/>
  </si>
  <si>
    <t>４看護職員欄には、「病児等保育」を実施している施設について、病児等保育を専門で担当している看護職員の人数を記入すること。</t>
    <rPh sb="1" eb="3">
      <t>カンゴ</t>
    </rPh>
    <rPh sb="3" eb="5">
      <t>ショクイン</t>
    </rPh>
    <rPh sb="5" eb="6">
      <t>ラン</t>
    </rPh>
    <rPh sb="10" eb="12">
      <t>ビョウジ</t>
    </rPh>
    <rPh sb="12" eb="13">
      <t>トウ</t>
    </rPh>
    <rPh sb="13" eb="15">
      <t>ホイク</t>
    </rPh>
    <rPh sb="17" eb="19">
      <t>ジッシ</t>
    </rPh>
    <rPh sb="23" eb="25">
      <t>シセツ</t>
    </rPh>
    <rPh sb="30" eb="32">
      <t>ビョウジ</t>
    </rPh>
    <rPh sb="32" eb="33">
      <t>トウ</t>
    </rPh>
    <rPh sb="33" eb="35">
      <t>ホイク</t>
    </rPh>
    <rPh sb="36" eb="38">
      <t>センモン</t>
    </rPh>
    <rPh sb="39" eb="41">
      <t>タントウ</t>
    </rPh>
    <rPh sb="45" eb="47">
      <t>カンゴ</t>
    </rPh>
    <rPh sb="47" eb="49">
      <t>ショクイン</t>
    </rPh>
    <rPh sb="50" eb="52">
      <t>ニンズウ</t>
    </rPh>
    <rPh sb="53" eb="55">
      <t>キニュウ</t>
    </rPh>
    <phoneticPr fontId="7"/>
  </si>
  <si>
    <r>
      <t>病院内保育施設利用児童数</t>
    </r>
    <r>
      <rPr>
        <sz val="10"/>
        <rFont val="ＭＳ 明朝"/>
        <family val="1"/>
        <charset val="128"/>
      </rPr>
      <t>（４月１日現在）</t>
    </r>
    <rPh sb="0" eb="2">
      <t>ビョウイン</t>
    </rPh>
    <rPh sb="2" eb="3">
      <t>ナイ</t>
    </rPh>
    <rPh sb="3" eb="5">
      <t>ホイク</t>
    </rPh>
    <rPh sb="5" eb="7">
      <t>シセツ</t>
    </rPh>
    <rPh sb="7" eb="9">
      <t>リヨウ</t>
    </rPh>
    <rPh sb="9" eb="11">
      <t>ジドウ</t>
    </rPh>
    <rPh sb="11" eb="12">
      <t>スウ</t>
    </rPh>
    <phoneticPr fontId="7"/>
  </si>
  <si>
    <t>０歳</t>
    <rPh sb="1" eb="2">
      <t>サイ</t>
    </rPh>
    <phoneticPr fontId="7"/>
  </si>
  <si>
    <t>３歳未満</t>
    <rPh sb="1" eb="2">
      <t>サイ</t>
    </rPh>
    <rPh sb="2" eb="4">
      <t>ミマン</t>
    </rPh>
    <phoneticPr fontId="7"/>
  </si>
  <si>
    <t>３歳以上</t>
    <rPh sb="1" eb="2">
      <t>サイ</t>
    </rPh>
    <rPh sb="2" eb="4">
      <t>イジョウ</t>
    </rPh>
    <phoneticPr fontId="7"/>
  </si>
  <si>
    <t>→第3-3号様式の保育乳幼児数（４月１日現在）と一致</t>
    <rPh sb="1" eb="2">
      <t>ダイ</t>
    </rPh>
    <rPh sb="5" eb="6">
      <t>ゴウ</t>
    </rPh>
    <rPh sb="6" eb="8">
      <t>ヨウシキ</t>
    </rPh>
    <rPh sb="9" eb="11">
      <t>ホイク</t>
    </rPh>
    <rPh sb="11" eb="14">
      <t>ニュウヨウジ</t>
    </rPh>
    <rPh sb="14" eb="15">
      <t>スウ</t>
    </rPh>
    <rPh sb="17" eb="18">
      <t>ガツ</t>
    </rPh>
    <rPh sb="19" eb="20">
      <t>ニチ</t>
    </rPh>
    <rPh sb="20" eb="22">
      <t>ゲンザイ</t>
    </rPh>
    <rPh sb="24" eb="26">
      <t>イッチ</t>
    </rPh>
    <phoneticPr fontId="7"/>
  </si>
  <si>
    <t>（第３－３号様式）</t>
    <rPh sb="1" eb="2">
      <t>ダイ</t>
    </rPh>
    <rPh sb="5" eb="6">
      <t>ゴウ</t>
    </rPh>
    <rPh sb="6" eb="8">
      <t>ヨウシキ</t>
    </rPh>
    <phoneticPr fontId="14"/>
  </si>
  <si>
    <t>病院内保育所運営事業計画書</t>
    <rPh sb="0" eb="3">
      <t>ビョウインナイ</t>
    </rPh>
    <rPh sb="3" eb="6">
      <t>ホイクショ</t>
    </rPh>
    <rPh sb="6" eb="8">
      <t>ウンエイ</t>
    </rPh>
    <rPh sb="8" eb="10">
      <t>ジギョウ</t>
    </rPh>
    <rPh sb="10" eb="12">
      <t>ケイカク</t>
    </rPh>
    <rPh sb="12" eb="13">
      <t>ショ</t>
    </rPh>
    <phoneticPr fontId="14"/>
  </si>
  <si>
    <t>保育施設名：</t>
    <rPh sb="0" eb="2">
      <t>ホイク</t>
    </rPh>
    <rPh sb="2" eb="5">
      <t>シセツメイ</t>
    </rPh>
    <phoneticPr fontId="14"/>
  </si>
  <si>
    <t>児童福祉施設最低基準</t>
    <rPh sb="0" eb="2">
      <t>ジドウ</t>
    </rPh>
    <rPh sb="2" eb="4">
      <t>フクシ</t>
    </rPh>
    <rPh sb="4" eb="6">
      <t>シセツ</t>
    </rPh>
    <rPh sb="6" eb="8">
      <t>サイテイ</t>
    </rPh>
    <rPh sb="8" eb="10">
      <t>キジュン</t>
    </rPh>
    <phoneticPr fontId="14"/>
  </si>
  <si>
    <t>保育乳幼児数（４月１日現在）</t>
    <rPh sb="0" eb="2">
      <t>ホイク</t>
    </rPh>
    <rPh sb="2" eb="5">
      <t>ニュウヨウジ</t>
    </rPh>
    <rPh sb="5" eb="6">
      <t>スウ</t>
    </rPh>
    <rPh sb="8" eb="9">
      <t>ガツ</t>
    </rPh>
    <rPh sb="10" eb="11">
      <t>ニチ</t>
    </rPh>
    <rPh sb="11" eb="13">
      <t>ゲンザイ</t>
    </rPh>
    <phoneticPr fontId="14"/>
  </si>
  <si>
    <t>保育希望乳幼児数</t>
    <rPh sb="0" eb="2">
      <t>ホイク</t>
    </rPh>
    <rPh sb="2" eb="4">
      <t>キボウ</t>
    </rPh>
    <rPh sb="4" eb="7">
      <t>ニュウヨウジ</t>
    </rPh>
    <rPh sb="7" eb="8">
      <t>スウ</t>
    </rPh>
    <phoneticPr fontId="14"/>
  </si>
  <si>
    <t>利用職種</t>
    <rPh sb="0" eb="2">
      <t>リヨウ</t>
    </rPh>
    <rPh sb="2" eb="4">
      <t>ショクシュ</t>
    </rPh>
    <phoneticPr fontId="14"/>
  </si>
  <si>
    <t>保育士等数</t>
    <rPh sb="0" eb="3">
      <t>ホイクシ</t>
    </rPh>
    <rPh sb="3" eb="4">
      <t>トウ</t>
    </rPh>
    <rPh sb="4" eb="5">
      <t>スウ</t>
    </rPh>
    <phoneticPr fontId="14"/>
  </si>
  <si>
    <t>保育施設での一般の乳幼児等の保育状況</t>
    <rPh sb="0" eb="2">
      <t>ホイク</t>
    </rPh>
    <rPh sb="2" eb="4">
      <t>シセツ</t>
    </rPh>
    <rPh sb="6" eb="8">
      <t>イッパン</t>
    </rPh>
    <rPh sb="9" eb="12">
      <t>ニュウヨウジ</t>
    </rPh>
    <rPh sb="12" eb="13">
      <t>トウ</t>
    </rPh>
    <rPh sb="14" eb="16">
      <t>ホイク</t>
    </rPh>
    <rPh sb="16" eb="18">
      <t>ジョウキョウ</t>
    </rPh>
    <phoneticPr fontId="14"/>
  </si>
  <si>
    <t>月額保育料</t>
    <rPh sb="0" eb="2">
      <t>ゲツガク</t>
    </rPh>
    <rPh sb="2" eb="5">
      <t>ホイクリョウ</t>
    </rPh>
    <phoneticPr fontId="14"/>
  </si>
  <si>
    <t>備考</t>
    <rPh sb="0" eb="2">
      <t>ビコウ</t>
    </rPh>
    <phoneticPr fontId="14"/>
  </si>
  <si>
    <t>児童福祉施設最低基準を満たしていない要素</t>
    <rPh sb="0" eb="2">
      <t>ジドウ</t>
    </rPh>
    <rPh sb="2" eb="4">
      <t>フクシ</t>
    </rPh>
    <rPh sb="4" eb="6">
      <t>シセツ</t>
    </rPh>
    <rPh sb="6" eb="8">
      <t>サイテイ</t>
    </rPh>
    <rPh sb="8" eb="10">
      <t>キジュン</t>
    </rPh>
    <rPh sb="11" eb="12">
      <t>ミ</t>
    </rPh>
    <rPh sb="18" eb="20">
      <t>ヨウソ</t>
    </rPh>
    <phoneticPr fontId="14"/>
  </si>
  <si>
    <t>総数</t>
    <rPh sb="0" eb="2">
      <t>ソウスウ</t>
    </rPh>
    <phoneticPr fontId="14"/>
  </si>
  <si>
    <t>乳児</t>
    <rPh sb="0" eb="2">
      <t>ニュウジ</t>
    </rPh>
    <phoneticPr fontId="14"/>
  </si>
  <si>
    <t>１，２歳児</t>
    <rPh sb="3" eb="5">
      <t>サイジ</t>
    </rPh>
    <phoneticPr fontId="14"/>
  </si>
  <si>
    <t>３歳児</t>
    <rPh sb="1" eb="3">
      <t>サイジ</t>
    </rPh>
    <phoneticPr fontId="14"/>
  </si>
  <si>
    <t>４歳児以上</t>
    <rPh sb="1" eb="3">
      <t>サイジ</t>
    </rPh>
    <rPh sb="3" eb="5">
      <t>イジョウ</t>
    </rPh>
    <phoneticPr fontId="14"/>
  </si>
  <si>
    <t>医師</t>
    <rPh sb="0" eb="2">
      <t>イシ</t>
    </rPh>
    <phoneticPr fontId="14"/>
  </si>
  <si>
    <t>看護職員</t>
    <rPh sb="0" eb="2">
      <t>カンゴ</t>
    </rPh>
    <rPh sb="2" eb="4">
      <t>ショクイン</t>
    </rPh>
    <phoneticPr fontId="14"/>
  </si>
  <si>
    <t>その他</t>
    <rPh sb="2" eb="3">
      <t>タ</t>
    </rPh>
    <phoneticPr fontId="14"/>
  </si>
  <si>
    <t>計</t>
    <rPh sb="0" eb="1">
      <t>ケイ</t>
    </rPh>
    <phoneticPr fontId="14"/>
  </si>
  <si>
    <t>保育士数</t>
    <rPh sb="0" eb="3">
      <t>ホイクシ</t>
    </rPh>
    <rPh sb="3" eb="4">
      <t>スウ</t>
    </rPh>
    <phoneticPr fontId="14"/>
  </si>
  <si>
    <t>看護師数</t>
    <rPh sb="0" eb="3">
      <t>カンゴシ</t>
    </rPh>
    <rPh sb="3" eb="4">
      <t>スウ</t>
    </rPh>
    <phoneticPr fontId="14"/>
  </si>
  <si>
    <t>職員の人数</t>
    <rPh sb="0" eb="2">
      <t>ショクイン</t>
    </rPh>
    <rPh sb="3" eb="5">
      <t>ニンズウ</t>
    </rPh>
    <phoneticPr fontId="14"/>
  </si>
  <si>
    <t>職員の資格</t>
    <rPh sb="0" eb="2">
      <t>ショクイン</t>
    </rPh>
    <rPh sb="3" eb="5">
      <t>シカク</t>
    </rPh>
    <phoneticPr fontId="14"/>
  </si>
  <si>
    <t>面積基準</t>
    <rPh sb="0" eb="2">
      <t>メンセキ</t>
    </rPh>
    <rPh sb="2" eb="4">
      <t>キジュン</t>
    </rPh>
    <phoneticPr fontId="14"/>
  </si>
  <si>
    <t>給食室の設置</t>
    <rPh sb="0" eb="3">
      <t>キュウショクシツ</t>
    </rPh>
    <rPh sb="4" eb="6">
      <t>セッチ</t>
    </rPh>
    <phoneticPr fontId="14"/>
  </si>
  <si>
    <t>その他の設備の設置</t>
    <rPh sb="2" eb="3">
      <t>タ</t>
    </rPh>
    <rPh sb="4" eb="6">
      <t>セツビ</t>
    </rPh>
    <rPh sb="7" eb="9">
      <t>セッチ</t>
    </rPh>
    <phoneticPr fontId="14"/>
  </si>
  <si>
    <t>保育時間・開所時間基準</t>
    <rPh sb="0" eb="2">
      <t>ホイク</t>
    </rPh>
    <rPh sb="2" eb="4">
      <t>ジカン</t>
    </rPh>
    <rPh sb="5" eb="7">
      <t>カイショ</t>
    </rPh>
    <rPh sb="7" eb="9">
      <t>ジカン</t>
    </rPh>
    <rPh sb="9" eb="11">
      <t>キジュン</t>
    </rPh>
    <phoneticPr fontId="14"/>
  </si>
  <si>
    <t>立地基準</t>
    <rPh sb="0" eb="2">
      <t>リッチ</t>
    </rPh>
    <rPh sb="2" eb="4">
      <t>キジュン</t>
    </rPh>
    <phoneticPr fontId="14"/>
  </si>
  <si>
    <t>内女性医師</t>
    <rPh sb="0" eb="1">
      <t>ウチ</t>
    </rPh>
    <rPh sb="1" eb="3">
      <t>ジョセイ</t>
    </rPh>
    <rPh sb="3" eb="5">
      <t>イシ</t>
    </rPh>
    <phoneticPr fontId="14"/>
  </si>
  <si>
    <t>人</t>
    <rPh sb="0" eb="1">
      <t>ニン</t>
    </rPh>
    <phoneticPr fontId="14"/>
  </si>
  <si>
    <t>円</t>
    <rPh sb="0" eb="1">
      <t>エン</t>
    </rPh>
    <phoneticPr fontId="14"/>
  </si>
  <si>
    <t>１．　「児童福祉施設最低基準」については、その適否を記入すること。最低基準満たしていない場合、児童福祉施設最低基準第３２条・第３３条に掲げる設備・職員の配置の基準を満たして</t>
    <rPh sb="4" eb="6">
      <t>ジドウ</t>
    </rPh>
    <rPh sb="6" eb="8">
      <t>フクシ</t>
    </rPh>
    <rPh sb="8" eb="10">
      <t>シセツ</t>
    </rPh>
    <rPh sb="10" eb="12">
      <t>サイテイ</t>
    </rPh>
    <rPh sb="12" eb="14">
      <t>キジュン</t>
    </rPh>
    <rPh sb="23" eb="25">
      <t>テキヒ</t>
    </rPh>
    <rPh sb="26" eb="28">
      <t>キニュウ</t>
    </rPh>
    <rPh sb="33" eb="35">
      <t>サイテイ</t>
    </rPh>
    <rPh sb="35" eb="37">
      <t>キジュン</t>
    </rPh>
    <rPh sb="37" eb="38">
      <t>ミ</t>
    </rPh>
    <rPh sb="44" eb="46">
      <t>バアイ</t>
    </rPh>
    <rPh sb="47" eb="49">
      <t>ジドウ</t>
    </rPh>
    <rPh sb="49" eb="51">
      <t>フクシ</t>
    </rPh>
    <rPh sb="51" eb="53">
      <t>シセツ</t>
    </rPh>
    <rPh sb="53" eb="55">
      <t>サイテイ</t>
    </rPh>
    <rPh sb="55" eb="57">
      <t>キジュン</t>
    </rPh>
    <rPh sb="57" eb="58">
      <t>ダイ</t>
    </rPh>
    <rPh sb="60" eb="61">
      <t>ジョウ</t>
    </rPh>
    <rPh sb="62" eb="63">
      <t>ダイ</t>
    </rPh>
    <rPh sb="65" eb="66">
      <t>ジョウ</t>
    </rPh>
    <rPh sb="67" eb="68">
      <t>カカ</t>
    </rPh>
    <rPh sb="70" eb="72">
      <t>セツビ</t>
    </rPh>
    <rPh sb="73" eb="75">
      <t>ショクイン</t>
    </rPh>
    <rPh sb="76" eb="78">
      <t>ハイチ</t>
    </rPh>
    <phoneticPr fontId="14"/>
  </si>
  <si>
    <t xml:space="preserve">      いない要素に○を記入すること。（すべてを満たしている場合は左端欄に「適」と記入すること。）</t>
    <rPh sb="26" eb="27">
      <t>ミ</t>
    </rPh>
    <rPh sb="32" eb="34">
      <t>バアイ</t>
    </rPh>
    <rPh sb="35" eb="36">
      <t>ヒダリ</t>
    </rPh>
    <rPh sb="36" eb="37">
      <t>ハシ</t>
    </rPh>
    <rPh sb="37" eb="38">
      <t>ラン</t>
    </rPh>
    <rPh sb="40" eb="41">
      <t>テキ</t>
    </rPh>
    <rPh sb="43" eb="45">
      <t>キニュウ</t>
    </rPh>
    <phoneticPr fontId="14"/>
  </si>
  <si>
    <t>２．　「保育乳幼児数」については、補助対象となる保育乳幼児数を記入すること。</t>
    <rPh sb="4" eb="6">
      <t>ホイク</t>
    </rPh>
    <rPh sb="6" eb="9">
      <t>ニュウヨウジ</t>
    </rPh>
    <rPh sb="9" eb="10">
      <t>スウ</t>
    </rPh>
    <rPh sb="17" eb="19">
      <t>ホジョ</t>
    </rPh>
    <rPh sb="19" eb="21">
      <t>タイショウ</t>
    </rPh>
    <rPh sb="24" eb="26">
      <t>ホイク</t>
    </rPh>
    <rPh sb="26" eb="29">
      <t>ニュウヨウジ</t>
    </rPh>
    <rPh sb="29" eb="30">
      <t>スウ</t>
    </rPh>
    <rPh sb="31" eb="33">
      <t>キニュウ</t>
    </rPh>
    <phoneticPr fontId="14"/>
  </si>
  <si>
    <t>３．　「保育希望乳幼児数」は、４月１日現在の保育希望乳幼児数のうち、補助対象となる者のみ記入すること。</t>
    <rPh sb="4" eb="6">
      <t>ホイク</t>
    </rPh>
    <rPh sb="6" eb="8">
      <t>キボウ</t>
    </rPh>
    <rPh sb="8" eb="11">
      <t>ニュウヨウジ</t>
    </rPh>
    <rPh sb="11" eb="12">
      <t>スウ</t>
    </rPh>
    <rPh sb="16" eb="17">
      <t>ツキ</t>
    </rPh>
    <rPh sb="18" eb="19">
      <t>ヒ</t>
    </rPh>
    <rPh sb="19" eb="21">
      <t>ゲンザイ</t>
    </rPh>
    <rPh sb="22" eb="24">
      <t>ホイク</t>
    </rPh>
    <rPh sb="24" eb="26">
      <t>キボウ</t>
    </rPh>
    <rPh sb="26" eb="29">
      <t>ニュウヨウジ</t>
    </rPh>
    <rPh sb="29" eb="30">
      <t>スウ</t>
    </rPh>
    <rPh sb="34" eb="36">
      <t>ホジョ</t>
    </rPh>
    <rPh sb="36" eb="38">
      <t>タイショウ</t>
    </rPh>
    <rPh sb="41" eb="42">
      <t>モノ</t>
    </rPh>
    <rPh sb="44" eb="46">
      <t>キニュウ</t>
    </rPh>
    <phoneticPr fontId="14"/>
  </si>
  <si>
    <t>４．　「利用職種」については、保育所との保育契約をしている者を職種別について計上すること。</t>
    <rPh sb="4" eb="6">
      <t>リヨウ</t>
    </rPh>
    <rPh sb="6" eb="8">
      <t>ショクシュ</t>
    </rPh>
    <rPh sb="15" eb="18">
      <t>ホイクショ</t>
    </rPh>
    <rPh sb="20" eb="22">
      <t>ホイク</t>
    </rPh>
    <rPh sb="22" eb="24">
      <t>ケイヤク</t>
    </rPh>
    <rPh sb="29" eb="30">
      <t>モノ</t>
    </rPh>
    <rPh sb="31" eb="33">
      <t>ショクシュ</t>
    </rPh>
    <rPh sb="33" eb="34">
      <t>ベツ</t>
    </rPh>
    <rPh sb="38" eb="40">
      <t>ケイジョウ</t>
    </rPh>
    <phoneticPr fontId="14"/>
  </si>
  <si>
    <t>５．　「保育士等数」については、保育士の有資格者、看護師、その他の者（事務職等の保育に従事しない者は除く）について、補助対象年度の平均保育士等数を記入すること。</t>
    <rPh sb="4" eb="7">
      <t>ホイクシ</t>
    </rPh>
    <rPh sb="7" eb="9">
      <t>トウスウ</t>
    </rPh>
    <rPh sb="16" eb="19">
      <t>ホイクシ</t>
    </rPh>
    <rPh sb="20" eb="24">
      <t>ユウシカクシャ</t>
    </rPh>
    <rPh sb="25" eb="28">
      <t>カンゴシ</t>
    </rPh>
    <rPh sb="31" eb="32">
      <t>タ</t>
    </rPh>
    <rPh sb="33" eb="34">
      <t>モノ</t>
    </rPh>
    <rPh sb="35" eb="38">
      <t>ジムショク</t>
    </rPh>
    <rPh sb="38" eb="39">
      <t>トウ</t>
    </rPh>
    <rPh sb="40" eb="42">
      <t>ホイク</t>
    </rPh>
    <rPh sb="43" eb="45">
      <t>ジュウジ</t>
    </rPh>
    <rPh sb="48" eb="49">
      <t>モノ</t>
    </rPh>
    <rPh sb="50" eb="51">
      <t>ノゾ</t>
    </rPh>
    <rPh sb="58" eb="60">
      <t>ホジョ</t>
    </rPh>
    <rPh sb="60" eb="62">
      <t>タイショウ</t>
    </rPh>
    <rPh sb="62" eb="64">
      <t>ネンド</t>
    </rPh>
    <rPh sb="65" eb="67">
      <t>ヘイキン</t>
    </rPh>
    <rPh sb="67" eb="70">
      <t>ホイクシ</t>
    </rPh>
    <rPh sb="70" eb="71">
      <t>トウ</t>
    </rPh>
    <phoneticPr fontId="14"/>
  </si>
  <si>
    <t>　　　（第３－２号様式と一致する。）</t>
    <rPh sb="4" eb="5">
      <t>ダイ</t>
    </rPh>
    <rPh sb="8" eb="9">
      <t>ゴウ</t>
    </rPh>
    <rPh sb="9" eb="11">
      <t>ヨウシキ</t>
    </rPh>
    <phoneticPr fontId="14"/>
  </si>
  <si>
    <t>６．　「保育施設での一般の乳幼児等の保育状況」については、地域住民等の乳幼児（補助対象以外の乳幼児）を保育している場合に、その乳幼児数の年間平均数を記入すること。</t>
    <rPh sb="4" eb="6">
      <t>ホイク</t>
    </rPh>
    <rPh sb="6" eb="8">
      <t>シセツ</t>
    </rPh>
    <rPh sb="10" eb="12">
      <t>イッパン</t>
    </rPh>
    <rPh sb="13" eb="16">
      <t>ニュウヨウジ</t>
    </rPh>
    <rPh sb="16" eb="17">
      <t>トウ</t>
    </rPh>
    <rPh sb="18" eb="20">
      <t>ホイク</t>
    </rPh>
    <rPh sb="20" eb="22">
      <t>ジョウキョウ</t>
    </rPh>
    <rPh sb="29" eb="31">
      <t>チイキ</t>
    </rPh>
    <rPh sb="31" eb="33">
      <t>ジュウミン</t>
    </rPh>
    <rPh sb="33" eb="34">
      <t>トウ</t>
    </rPh>
    <rPh sb="35" eb="38">
      <t>ニュウヨウジ</t>
    </rPh>
    <rPh sb="39" eb="41">
      <t>ホジョ</t>
    </rPh>
    <rPh sb="41" eb="43">
      <t>タイショウ</t>
    </rPh>
    <rPh sb="43" eb="45">
      <t>イガイ</t>
    </rPh>
    <rPh sb="46" eb="49">
      <t>ニュウヨウジ</t>
    </rPh>
    <rPh sb="51" eb="53">
      <t>ホイク</t>
    </rPh>
    <rPh sb="57" eb="59">
      <t>バアイ</t>
    </rPh>
    <rPh sb="63" eb="66">
      <t>ニュウヨウジ</t>
    </rPh>
    <rPh sb="66" eb="67">
      <t>スウ</t>
    </rPh>
    <rPh sb="68" eb="70">
      <t>ネンカン</t>
    </rPh>
    <rPh sb="70" eb="72">
      <t>ヘイキン</t>
    </rPh>
    <rPh sb="72" eb="73">
      <t>スウ</t>
    </rPh>
    <rPh sb="74" eb="76">
      <t>キニュウ</t>
    </rPh>
    <phoneticPr fontId="14"/>
  </si>
  <si>
    <t>年間平均児童数については、補助対象型別に定められた児童数の算定方法に準じること。</t>
    <rPh sb="0" eb="2">
      <t>ネンカン</t>
    </rPh>
    <rPh sb="2" eb="4">
      <t>ヘイキン</t>
    </rPh>
    <rPh sb="4" eb="7">
      <t>ジドウスウ</t>
    </rPh>
    <rPh sb="13" eb="15">
      <t>ホジョ</t>
    </rPh>
    <rPh sb="15" eb="17">
      <t>タイショウ</t>
    </rPh>
    <rPh sb="17" eb="18">
      <t>カタ</t>
    </rPh>
    <rPh sb="18" eb="19">
      <t>ベツ</t>
    </rPh>
    <rPh sb="20" eb="21">
      <t>サダ</t>
    </rPh>
    <rPh sb="25" eb="28">
      <t>ジドウスウ</t>
    </rPh>
    <rPh sb="29" eb="31">
      <t>サンテイ</t>
    </rPh>
    <rPh sb="31" eb="33">
      <t>ホウホウ</t>
    </rPh>
    <rPh sb="34" eb="35">
      <t>ジュン</t>
    </rPh>
    <phoneticPr fontId="14"/>
  </si>
  <si>
    <t>７．「月額保育料」欄は、児童1人当たりの保育料月額を記入すること。</t>
    <rPh sb="5" eb="8">
      <t>ホイクリョウ</t>
    </rPh>
    <rPh sb="26" eb="28">
      <t>キニュウ</t>
    </rPh>
    <phoneticPr fontId="14"/>
  </si>
  <si>
    <t>(１)．保育料の月額が年齢等により差が存する場合、保育料月額の総額を保育児童数で除した額とする。</t>
    <rPh sb="4" eb="7">
      <t>ホイクリョウ</t>
    </rPh>
    <rPh sb="8" eb="10">
      <t>ゲツガク</t>
    </rPh>
    <rPh sb="11" eb="13">
      <t>ネンレイ</t>
    </rPh>
    <rPh sb="13" eb="14">
      <t>トウ</t>
    </rPh>
    <rPh sb="17" eb="18">
      <t>サ</t>
    </rPh>
    <rPh sb="19" eb="20">
      <t>ソン</t>
    </rPh>
    <rPh sb="22" eb="24">
      <t>バアイ</t>
    </rPh>
    <rPh sb="25" eb="28">
      <t>ホイクリョウ</t>
    </rPh>
    <rPh sb="28" eb="30">
      <t>ゲツガク</t>
    </rPh>
    <rPh sb="31" eb="33">
      <t>ソウガク</t>
    </rPh>
    <rPh sb="34" eb="36">
      <t>ホイク</t>
    </rPh>
    <rPh sb="36" eb="39">
      <t>ジドウスウ</t>
    </rPh>
    <rPh sb="40" eb="41">
      <t>ジョ</t>
    </rPh>
    <rPh sb="43" eb="44">
      <t>ガク</t>
    </rPh>
    <phoneticPr fontId="14"/>
  </si>
  <si>
    <t>(２)．保育料が日額又は時間単位で決まっている場合は、２５日を１月とし、時間単位は８時間で１日とし換算して得られる月額とする。</t>
    <rPh sb="4" eb="7">
      <t>ホイクリョウ</t>
    </rPh>
    <rPh sb="8" eb="10">
      <t>ニチガク</t>
    </rPh>
    <rPh sb="10" eb="11">
      <t>マタ</t>
    </rPh>
    <rPh sb="12" eb="14">
      <t>ジカン</t>
    </rPh>
    <rPh sb="14" eb="16">
      <t>タンイ</t>
    </rPh>
    <rPh sb="17" eb="18">
      <t>キ</t>
    </rPh>
    <rPh sb="23" eb="25">
      <t>バアイ</t>
    </rPh>
    <rPh sb="29" eb="30">
      <t>ニチ</t>
    </rPh>
    <rPh sb="32" eb="33">
      <t>ツキ</t>
    </rPh>
    <rPh sb="36" eb="38">
      <t>ジカン</t>
    </rPh>
    <rPh sb="38" eb="40">
      <t>タンイ</t>
    </rPh>
    <rPh sb="42" eb="44">
      <t>ジカン</t>
    </rPh>
    <rPh sb="46" eb="47">
      <t>ニチ</t>
    </rPh>
    <rPh sb="49" eb="51">
      <t>カンザン</t>
    </rPh>
    <rPh sb="53" eb="54">
      <t>エ</t>
    </rPh>
    <rPh sb="57" eb="59">
      <t>ゲツガク</t>
    </rPh>
    <phoneticPr fontId="14"/>
  </si>
  <si>
    <t>第３－２号様式記入要領</t>
    <rPh sb="0" eb="1">
      <t>ダイ</t>
    </rPh>
    <rPh sb="4" eb="5">
      <t>ゴウ</t>
    </rPh>
    <rPh sb="5" eb="7">
      <t>ヨウシキ</t>
    </rPh>
    <rPh sb="7" eb="9">
      <t>キニュウ</t>
    </rPh>
    <rPh sb="9" eb="11">
      <t>ヨウリョウ</t>
    </rPh>
    <phoneticPr fontId="14"/>
  </si>
  <si>
    <t>各非常勤職員の月（年）間延勤務時間数</t>
    <rPh sb="0" eb="1">
      <t>カク</t>
    </rPh>
    <rPh sb="1" eb="4">
      <t>ヒジョウキン</t>
    </rPh>
    <rPh sb="4" eb="6">
      <t>ショクイン</t>
    </rPh>
    <rPh sb="7" eb="8">
      <t>ツキ</t>
    </rPh>
    <rPh sb="9" eb="10">
      <t>トシ</t>
    </rPh>
    <rPh sb="11" eb="12">
      <t>アイダ</t>
    </rPh>
    <rPh sb="12" eb="13">
      <t>エン</t>
    </rPh>
    <rPh sb="13" eb="15">
      <t>キンム</t>
    </rPh>
    <rPh sb="15" eb="18">
      <t>ジカンスウ</t>
    </rPh>
    <phoneticPr fontId="14"/>
  </si>
  <si>
    <t>月（年）間開所日数×８ｈ</t>
    <rPh sb="0" eb="1">
      <t>ツキ</t>
    </rPh>
    <rPh sb="2" eb="3">
      <t>ネン</t>
    </rPh>
    <rPh sb="4" eb="5">
      <t>アイダ</t>
    </rPh>
    <rPh sb="5" eb="7">
      <t>カイショ</t>
    </rPh>
    <rPh sb="7" eb="9">
      <t>ニッスウ</t>
    </rPh>
    <phoneticPr fontId="14"/>
  </si>
  <si>
    <t xml:space="preserve">                                        </t>
  </si>
  <si>
    <t>１．児童数の算定方法</t>
  </si>
  <si>
    <t>　　</t>
  </si>
  <si>
    <t>２．臨時に保育した児童数の算定について</t>
  </si>
  <si>
    <t xml:space="preserve">  例）その月において１日あたり８時間、１５日間開所した保育所において、</t>
  </si>
  <si>
    <t xml:space="preserve">      　６日間臨時に保育した児童数      １人</t>
  </si>
  <si>
    <t xml:space="preserve">        ５日間臨時に保育した児童数      ２人　である場合、</t>
  </si>
  <si>
    <t xml:space="preserve">      臨時に保育した児童数を換算すると、</t>
  </si>
  <si>
    <t xml:space="preserve">      （６日）÷（１５日）＝０．４</t>
  </si>
  <si>
    <t xml:space="preserve">      （５日）÷（１５日）＝０．３３</t>
  </si>
  <si>
    <t xml:space="preserve">      </t>
  </si>
  <si>
    <t>　　　であるから、これに１５日間保育した児童数を加算すると、</t>
  </si>
  <si>
    <t xml:space="preserve">        ３＋０．４＋０．３３＋０．３３＝４．０６人</t>
  </si>
  <si>
    <t xml:space="preserve">                                                  →補助対象Ａ型</t>
  </si>
  <si>
    <t>３．補助対象施設の種別</t>
  </si>
  <si>
    <t>　　　①４～１０月（７ヶ月）　保育児童数５人</t>
  </si>
  <si>
    <t>　　　　１１～３月（５ヶ月）　保育児童数３人　の場合　　　　　</t>
  </si>
  <si>
    <t xml:space="preserve">        ｛（５人×７ヶ月）＋（３人×５ヶ月）｝÷１２ヶ月＝４．１６人</t>
  </si>
  <si>
    <t>　　　　４人未満の月が５ヶ月間あるが、年間平均が４人以上の為→補助対象Ａ型</t>
  </si>
  <si>
    <t>　　　②４～１０月（７ヶ月）　保育児童数４人</t>
  </si>
  <si>
    <t>　　　　１１～３月（５ヶ月）　保育児童数３人　</t>
  </si>
  <si>
    <t xml:space="preserve">        ｛（４人×７ヶ月）＋（３人×５ヶ月）｝÷１２ヶ月＝３．５８人</t>
  </si>
  <si>
    <t>　　　　　　　　　　　　　　　　　　年間平均が４人未満の為→補助対象外</t>
  </si>
  <si>
    <t>　　　③４～　９月（６ヶ月）　保育児童数５人</t>
  </si>
  <si>
    <t>　　　　１０～３月（６ヶ月）　保育児童数３人　　　　　　　　</t>
  </si>
  <si>
    <t xml:space="preserve">        ｛（５人×６ヶ月）＋（３人×６ヶ月）｝÷１２ヶ月＝４．０人</t>
  </si>
  <si>
    <t>　　　　　　　年間平均４人以上だが、３人の月が６ヶ月ある為→補助対象外</t>
  </si>
  <si>
    <t>※　ただし、年間の平均を算出する際の端数処理については、小数点第２位を四捨五入し、小数点第１位まで求めることとする。</t>
  </si>
  <si>
    <t>別添２</t>
    <rPh sb="0" eb="2">
      <t>ベッテン</t>
    </rPh>
    <phoneticPr fontId="14"/>
  </si>
  <si>
    <t>病院内保育施設運営に係る科目の説明</t>
  </si>
  <si>
    <t>区　分</t>
    <rPh sb="0" eb="1">
      <t>ク</t>
    </rPh>
    <rPh sb="2" eb="3">
      <t>ブン</t>
    </rPh>
    <phoneticPr fontId="14"/>
  </si>
  <si>
    <t>科　　　　目</t>
    <rPh sb="0" eb="1">
      <t>カ</t>
    </rPh>
    <rPh sb="5" eb="6">
      <t>メ</t>
    </rPh>
    <phoneticPr fontId="14"/>
  </si>
  <si>
    <t>説　　　　　　　　　明</t>
    <rPh sb="0" eb="1">
      <t>セツ</t>
    </rPh>
    <rPh sb="10" eb="11">
      <t>メイ</t>
    </rPh>
    <phoneticPr fontId="14"/>
  </si>
  <si>
    <t>病院内保育施設運営収益</t>
    <rPh sb="0" eb="3">
      <t>ビョウインナイ</t>
    </rPh>
    <rPh sb="3" eb="5">
      <t>ホイク</t>
    </rPh>
    <rPh sb="5" eb="7">
      <t>シセツ</t>
    </rPh>
    <rPh sb="7" eb="9">
      <t>ウンエイ</t>
    </rPh>
    <rPh sb="9" eb="11">
      <t>シュウエキ</t>
    </rPh>
    <phoneticPr fontId="14"/>
  </si>
  <si>
    <t>保　育　料　収　入</t>
    <rPh sb="0" eb="1">
      <t>タモツ</t>
    </rPh>
    <rPh sb="2" eb="3">
      <t>イク</t>
    </rPh>
    <rPh sb="4" eb="5">
      <t>リョウ</t>
    </rPh>
    <rPh sb="6" eb="7">
      <t>オサム</t>
    </rPh>
    <rPh sb="8" eb="9">
      <t>イ</t>
    </rPh>
    <phoneticPr fontId="14"/>
  </si>
  <si>
    <t>補　助　金　収　入</t>
    <rPh sb="0" eb="1">
      <t>ホ</t>
    </rPh>
    <rPh sb="2" eb="3">
      <t>スケ</t>
    </rPh>
    <rPh sb="4" eb="5">
      <t>キン</t>
    </rPh>
    <rPh sb="6" eb="7">
      <t>オサム</t>
    </rPh>
    <rPh sb="8" eb="9">
      <t>イ</t>
    </rPh>
    <phoneticPr fontId="14"/>
  </si>
  <si>
    <t>都　道　府　県</t>
    <rPh sb="0" eb="1">
      <t>ト</t>
    </rPh>
    <rPh sb="2" eb="3">
      <t>ミチ</t>
    </rPh>
    <rPh sb="4" eb="5">
      <t>フ</t>
    </rPh>
    <rPh sb="6" eb="7">
      <t>ケン</t>
    </rPh>
    <phoneticPr fontId="14"/>
  </si>
  <si>
    <t>病院内保育施設運営費に対する都道府県補助金収入</t>
  </si>
  <si>
    <t>市　町　村</t>
    <rPh sb="0" eb="1">
      <t>シ</t>
    </rPh>
    <rPh sb="2" eb="3">
      <t>マチ</t>
    </rPh>
    <rPh sb="4" eb="5">
      <t>ムラ</t>
    </rPh>
    <phoneticPr fontId="14"/>
  </si>
  <si>
    <t>病院内保育施設運営費に対する市町村補助金収入</t>
  </si>
  <si>
    <t>設置者負担額</t>
    <rPh sb="0" eb="1">
      <t>セツ</t>
    </rPh>
    <rPh sb="1" eb="2">
      <t>オ</t>
    </rPh>
    <rPh sb="2" eb="3">
      <t>モノ</t>
    </rPh>
    <rPh sb="3" eb="4">
      <t>フ</t>
    </rPh>
    <rPh sb="4" eb="5">
      <t>タダシ</t>
    </rPh>
    <rPh sb="5" eb="6">
      <t>ガク</t>
    </rPh>
    <phoneticPr fontId="14"/>
  </si>
  <si>
    <t>お　や　つ　代</t>
    <rPh sb="6" eb="7">
      <t>ダイ</t>
    </rPh>
    <phoneticPr fontId="14"/>
  </si>
  <si>
    <t>その他の収入</t>
    <rPh sb="2" eb="3">
      <t>タ</t>
    </rPh>
    <rPh sb="4" eb="6">
      <t>シュウニュウ</t>
    </rPh>
    <phoneticPr fontId="14"/>
  </si>
  <si>
    <t>病院内保育施設運営費用</t>
    <rPh sb="0" eb="3">
      <t>ビョウインナイ</t>
    </rPh>
    <rPh sb="3" eb="5">
      <t>ホイク</t>
    </rPh>
    <rPh sb="5" eb="7">
      <t>シセツ</t>
    </rPh>
    <rPh sb="7" eb="9">
      <t>ウンエイ</t>
    </rPh>
    <rPh sb="9" eb="11">
      <t>ヒヨウ</t>
    </rPh>
    <phoneticPr fontId="14"/>
  </si>
  <si>
    <t>給　　与　　費</t>
    <rPh sb="0" eb="1">
      <t>キュウ</t>
    </rPh>
    <rPh sb="3" eb="4">
      <t>タスク</t>
    </rPh>
    <rPh sb="6" eb="7">
      <t>ヒ</t>
    </rPh>
    <phoneticPr fontId="14"/>
  </si>
  <si>
    <t>職 員 俸 給</t>
    <rPh sb="0" eb="1">
      <t>ショク</t>
    </rPh>
    <rPh sb="2" eb="3">
      <t>イン</t>
    </rPh>
    <rPh sb="4" eb="5">
      <t>ポウ</t>
    </rPh>
    <rPh sb="6" eb="7">
      <t>キュウ</t>
    </rPh>
    <phoneticPr fontId="14"/>
  </si>
  <si>
    <t>常勤職員に支払った俸給</t>
  </si>
  <si>
    <t>職員諸手当</t>
    <rPh sb="0" eb="2">
      <t>ショクイン</t>
    </rPh>
    <rPh sb="2" eb="5">
      <t>ショテアテ</t>
    </rPh>
    <phoneticPr fontId="14"/>
  </si>
  <si>
    <t>常勤職員に支払った諸手当</t>
  </si>
  <si>
    <t>法定福利費</t>
    <rPh sb="0" eb="2">
      <t>ホウテイ</t>
    </rPh>
    <rPh sb="2" eb="5">
      <t>フクリヒ</t>
    </rPh>
    <phoneticPr fontId="14"/>
  </si>
  <si>
    <t>職員に対する社会保険料等の事業主負担額</t>
  </si>
  <si>
    <t>非常勤職員給与</t>
    <rPh sb="0" eb="3">
      <t>ヒジョウキン</t>
    </rPh>
    <rPh sb="3" eb="5">
      <t>ショクイン</t>
    </rPh>
    <rPh sb="5" eb="7">
      <t>キュウヨ</t>
    </rPh>
    <phoneticPr fontId="14"/>
  </si>
  <si>
    <t>事　業　費　用</t>
    <rPh sb="0" eb="1">
      <t>コト</t>
    </rPh>
    <rPh sb="2" eb="3">
      <t>ギョウ</t>
    </rPh>
    <rPh sb="4" eb="5">
      <t>ヒ</t>
    </rPh>
    <rPh sb="6" eb="7">
      <t>ヨウ</t>
    </rPh>
    <phoneticPr fontId="14"/>
  </si>
  <si>
    <t>給　食　費</t>
    <rPh sb="0" eb="1">
      <t>キュウ</t>
    </rPh>
    <rPh sb="2" eb="3">
      <t>ショク</t>
    </rPh>
    <rPh sb="4" eb="5">
      <t>ヒ</t>
    </rPh>
    <phoneticPr fontId="14"/>
  </si>
  <si>
    <t>児童の主食費、副食費、間食費及び調味料等の費用</t>
  </si>
  <si>
    <t>保健衛生費</t>
    <rPh sb="0" eb="2">
      <t>ホケン</t>
    </rPh>
    <rPh sb="2" eb="5">
      <t>エイセイヒ</t>
    </rPh>
    <phoneticPr fontId="14"/>
  </si>
  <si>
    <t>炊具食器費</t>
    <rPh sb="0" eb="1">
      <t>スイ</t>
    </rPh>
    <rPh sb="1" eb="2">
      <t>グ</t>
    </rPh>
    <rPh sb="2" eb="4">
      <t>ショッキ</t>
    </rPh>
    <rPh sb="4" eb="5">
      <t>ヒ</t>
    </rPh>
    <phoneticPr fontId="14"/>
  </si>
  <si>
    <t>給食等に必要な炊具、食器類の購入費用</t>
  </si>
  <si>
    <t>事　務　費　用</t>
    <rPh sb="0" eb="1">
      <t>コト</t>
    </rPh>
    <rPh sb="2" eb="3">
      <t>ツトム</t>
    </rPh>
    <rPh sb="4" eb="5">
      <t>ヒ</t>
    </rPh>
    <rPh sb="6" eb="7">
      <t>ヨウ</t>
    </rPh>
    <phoneticPr fontId="14"/>
  </si>
  <si>
    <t>福利厚生費</t>
    <rPh sb="0" eb="2">
      <t>フクリ</t>
    </rPh>
    <rPh sb="2" eb="5">
      <t>コウセイヒ</t>
    </rPh>
    <phoneticPr fontId="14"/>
  </si>
  <si>
    <t>旅　　費</t>
    <rPh sb="0" eb="1">
      <t>タビ</t>
    </rPh>
    <rPh sb="3" eb="4">
      <t>ヒ</t>
    </rPh>
    <phoneticPr fontId="14"/>
  </si>
  <si>
    <t>消耗品費</t>
    <rPh sb="0" eb="3">
      <t>ショウモウヒン</t>
    </rPh>
    <rPh sb="3" eb="4">
      <t>ヒ</t>
    </rPh>
    <phoneticPr fontId="14"/>
  </si>
  <si>
    <t>消耗器具備品費</t>
    <rPh sb="0" eb="2">
      <t>ショウモウ</t>
    </rPh>
    <rPh sb="2" eb="4">
      <t>キグ</t>
    </rPh>
    <rPh sb="4" eb="7">
      <t>ビヒンヒ</t>
    </rPh>
    <phoneticPr fontId="14"/>
  </si>
  <si>
    <t>光熱水費</t>
    <rPh sb="0" eb="4">
      <t>コウネツスイヒ</t>
    </rPh>
    <phoneticPr fontId="14"/>
  </si>
  <si>
    <t>電気料、ガス料、水道料、重油、プロパン等の費用</t>
  </si>
  <si>
    <t>修　繕　費</t>
    <rPh sb="0" eb="1">
      <t>オサム</t>
    </rPh>
    <rPh sb="2" eb="3">
      <t>ゼン</t>
    </rPh>
    <rPh sb="4" eb="5">
      <t>ヒ</t>
    </rPh>
    <phoneticPr fontId="14"/>
  </si>
  <si>
    <t>役　務　費</t>
    <rPh sb="0" eb="1">
      <t>エキ</t>
    </rPh>
    <rPh sb="2" eb="3">
      <t>ツトム</t>
    </rPh>
    <rPh sb="4" eb="5">
      <t>ヒ</t>
    </rPh>
    <phoneticPr fontId="14"/>
  </si>
  <si>
    <t>借料損料</t>
    <rPh sb="0" eb="2">
      <t>シャクリョウ</t>
    </rPh>
    <rPh sb="2" eb="4">
      <t>ソンリョウ</t>
    </rPh>
    <phoneticPr fontId="14"/>
  </si>
  <si>
    <t>業務委託費</t>
    <rPh sb="0" eb="2">
      <t>ギョウム</t>
    </rPh>
    <rPh sb="2" eb="5">
      <t>イタクヒ</t>
    </rPh>
    <phoneticPr fontId="14"/>
  </si>
  <si>
    <t>減価償却費</t>
    <rPh sb="0" eb="2">
      <t>ゲンカ</t>
    </rPh>
    <rPh sb="2" eb="5">
      <t>ショウキャクヒ</t>
    </rPh>
    <phoneticPr fontId="14"/>
  </si>
  <si>
    <t>固定資産の減価償却費</t>
  </si>
  <si>
    <t>そ　の　他</t>
    <rPh sb="4" eb="5">
      <t>タ</t>
    </rPh>
    <phoneticPr fontId="14"/>
  </si>
  <si>
    <t>以上のいずれにも属さないもので事務費として支出する費用</t>
    <rPh sb="25" eb="27">
      <t>ヒヨウ</t>
    </rPh>
    <phoneticPr fontId="14"/>
  </si>
  <si>
    <t>その他の費用</t>
    <rPh sb="2" eb="3">
      <t>タ</t>
    </rPh>
    <rPh sb="4" eb="6">
      <t>ヒヨウ</t>
    </rPh>
    <phoneticPr fontId="14"/>
  </si>
  <si>
    <t>退職給与引当金繰入</t>
    <rPh sb="0" eb="2">
      <t>タイショク</t>
    </rPh>
    <rPh sb="2" eb="4">
      <t>キュウヨ</t>
    </rPh>
    <rPh sb="4" eb="7">
      <t>ヒキアテキン</t>
    </rPh>
    <rPh sb="7" eb="9">
      <t>クリイレ</t>
    </rPh>
    <phoneticPr fontId="14"/>
  </si>
  <si>
    <t>委　　託　　費</t>
    <rPh sb="0" eb="1">
      <t>イ</t>
    </rPh>
    <rPh sb="3" eb="4">
      <t>コトヅケ</t>
    </rPh>
    <rPh sb="6" eb="7">
      <t>ヒ</t>
    </rPh>
    <phoneticPr fontId="14"/>
  </si>
  <si>
    <t>保育に要する費用の保護者負担額。但し、この費用には給食費を含むが、おやつ代は含まない。</t>
    <phoneticPr fontId="14"/>
  </si>
  <si>
    <t>病院内保育施設運営費に係る設置者負担額</t>
    <phoneticPr fontId="14"/>
  </si>
  <si>
    <t>保護者が負担するおやつ代</t>
    <phoneticPr fontId="14"/>
  </si>
  <si>
    <t>病院内保育施設運営費に係るその他の収入。但し、１科目の金額が５万円を超える場合は独立の項目を設けること。</t>
    <phoneticPr fontId="14"/>
  </si>
  <si>
    <t>常勤職員給与</t>
    <phoneticPr fontId="14"/>
  </si>
  <si>
    <t>産休代替職員等の雇上保育士等(非常勤職員)に対する賃金(俸給)、報酬、諸手当、法定福利費</t>
    <phoneticPr fontId="14"/>
  </si>
  <si>
    <t>施設内医療に要する薬品、医療器具、衛生材料の購入費及び児童の健康診断の実施、施設内の消毒等に要する費用</t>
    <phoneticPr fontId="14"/>
  </si>
  <si>
    <t>職員の健康診断、福利厚生のための費用及び職員に貸与する被服等の購入費用等</t>
    <phoneticPr fontId="14"/>
  </si>
  <si>
    <t>施設業務のための職員の出張旅費及び各種職員研修への出席旅費</t>
    <phoneticPr fontId="14"/>
  </si>
  <si>
    <t>施設運営に必要な消耗品（用紙、文房具、雑誌等）であって、給食費に属さない費用</t>
    <phoneticPr fontId="14"/>
  </si>
  <si>
    <t>事務用の計算機など減価償却を必要としないもので１年を超えて使用できるものであって炊具食器費に属さない費用</t>
    <phoneticPr fontId="14"/>
  </si>
  <si>
    <t>有形固定資産に損傷、磨滅、汚損などが生じたとき現状回復に要した通常の修繕のための費用</t>
    <phoneticPr fontId="14"/>
  </si>
  <si>
    <t>事務用の郵便料金、電報料金、電話料金、諸物品の運搬料、近距離の乗船・乗車費用及び火災保険料等の各種損害保険料等</t>
    <phoneticPr fontId="14"/>
  </si>
  <si>
    <t>施設運営に必要な機械器具の借損料、会場借料、物品使用料、車両借上料及び駐車料等の費用</t>
    <phoneticPr fontId="14"/>
  </si>
  <si>
    <t>洗濯、清掃等施設業務の一部を他に委託するための費用</t>
    <phoneticPr fontId="14"/>
  </si>
  <si>
    <t>その他の費用。但し、１科目の金額が５万円を超える場合は独立の項目を設けること。</t>
    <phoneticPr fontId="14"/>
  </si>
  <si>
    <t>当該年度に支出する退職金及び退職金給与引当金繰入額</t>
    <phoneticPr fontId="14"/>
  </si>
  <si>
    <t>運営を関係団体に委託している場合の委託料（保育士等の人件費、消耗品費、役務費等）</t>
    <phoneticPr fontId="14"/>
  </si>
  <si>
    <t>　</t>
    <phoneticPr fontId="2"/>
  </si>
  <si>
    <t>【算定例】</t>
    <rPh sb="1" eb="3">
      <t>サンテイ</t>
    </rPh>
    <rPh sb="3" eb="4">
      <t>レイ</t>
    </rPh>
    <phoneticPr fontId="2"/>
  </si>
  <si>
    <t>【換算方法（臨時に保育した児童の換算式）　】</t>
    <rPh sb="1" eb="3">
      <t>カンザン</t>
    </rPh>
    <rPh sb="3" eb="5">
      <t>ホウホウ</t>
    </rPh>
    <phoneticPr fontId="2"/>
  </si>
  <si>
    <t>病院内保育施設名</t>
    <rPh sb="0" eb="3">
      <t>ビョウインナイ</t>
    </rPh>
    <rPh sb="3" eb="5">
      <t>ホイク</t>
    </rPh>
    <rPh sb="5" eb="7">
      <t>シセツ</t>
    </rPh>
    <rPh sb="7" eb="8">
      <t>メイ</t>
    </rPh>
    <phoneticPr fontId="2"/>
  </si>
  <si>
    <t>病院内保育施設病院名</t>
    <rPh sb="0" eb="3">
      <t>ビョウインナイ</t>
    </rPh>
    <rPh sb="3" eb="5">
      <t>ホイク</t>
    </rPh>
    <rPh sb="5" eb="7">
      <t>シセツ</t>
    </rPh>
    <rPh sb="7" eb="9">
      <t>ビョウイン</t>
    </rPh>
    <rPh sb="9" eb="10">
      <t>メイ</t>
    </rPh>
    <phoneticPr fontId="2"/>
  </si>
  <si>
    <t>医業収益</t>
    <rPh sb="0" eb="2">
      <t>イギョウ</t>
    </rPh>
    <rPh sb="2" eb="4">
      <t>シュウエキ</t>
    </rPh>
    <phoneticPr fontId="2"/>
  </si>
  <si>
    <t>医業外収益</t>
    <rPh sb="0" eb="2">
      <t>イギョウ</t>
    </rPh>
    <rPh sb="2" eb="3">
      <t>ガイ</t>
    </rPh>
    <rPh sb="3" eb="5">
      <t>シュウエキ</t>
    </rPh>
    <phoneticPr fontId="2"/>
  </si>
  <si>
    <t>特別利益</t>
    <rPh sb="0" eb="2">
      <t>トクベツ</t>
    </rPh>
    <rPh sb="2" eb="4">
      <t>リエキ</t>
    </rPh>
    <phoneticPr fontId="2"/>
  </si>
  <si>
    <t>医業費用</t>
    <rPh sb="0" eb="2">
      <t>イギョウ</t>
    </rPh>
    <rPh sb="2" eb="4">
      <t>ヒヨウ</t>
    </rPh>
    <phoneticPr fontId="2"/>
  </si>
  <si>
    <t>医業外費用</t>
    <rPh sb="0" eb="2">
      <t>イギョウ</t>
    </rPh>
    <rPh sb="2" eb="3">
      <t>ガイ</t>
    </rPh>
    <rPh sb="3" eb="5">
      <t>ヒヨウ</t>
    </rPh>
    <phoneticPr fontId="2"/>
  </si>
  <si>
    <t>特別損失</t>
    <rPh sb="0" eb="2">
      <t>トクベツ</t>
    </rPh>
    <rPh sb="2" eb="4">
      <t>ソンシツ</t>
    </rPh>
    <phoneticPr fontId="2"/>
  </si>
  <si>
    <t>a　計</t>
    <rPh sb="2" eb="3">
      <t>ケイ</t>
    </rPh>
    <phoneticPr fontId="2"/>
  </si>
  <si>
    <t>（単位：千円）</t>
    <rPh sb="1" eb="3">
      <t>タンイ</t>
    </rPh>
    <rPh sb="4" eb="6">
      <t>センエン</t>
    </rPh>
    <phoneticPr fontId="2"/>
  </si>
  <si>
    <t>b　計</t>
    <rPh sb="2" eb="3">
      <t>ケイ</t>
    </rPh>
    <phoneticPr fontId="2"/>
  </si>
  <si>
    <t>（千円）</t>
    <rPh sb="1" eb="3">
      <t>センエン</t>
    </rPh>
    <phoneticPr fontId="2"/>
  </si>
  <si>
    <t>区分</t>
    <rPh sb="0" eb="2">
      <t>クブン</t>
    </rPh>
    <phoneticPr fontId="14"/>
  </si>
  <si>
    <t>科目</t>
    <rPh sb="0" eb="2">
      <t>カモク</t>
    </rPh>
    <phoneticPr fontId="14"/>
  </si>
  <si>
    <t>病院内保育施設運営収益</t>
    <rPh sb="0" eb="2">
      <t>ビョウイン</t>
    </rPh>
    <rPh sb="2" eb="3">
      <t>ナイ</t>
    </rPh>
    <rPh sb="3" eb="5">
      <t>ホイク</t>
    </rPh>
    <rPh sb="5" eb="7">
      <t>シセツ</t>
    </rPh>
    <rPh sb="7" eb="9">
      <t>ウンエイ</t>
    </rPh>
    <rPh sb="9" eb="11">
      <t>シュウエキ</t>
    </rPh>
    <phoneticPr fontId="14"/>
  </si>
  <si>
    <t>保育料収入</t>
    <rPh sb="0" eb="3">
      <t>ホイクリョウ</t>
    </rPh>
    <rPh sb="3" eb="5">
      <t>シュウニュウ</t>
    </rPh>
    <phoneticPr fontId="14"/>
  </si>
  <si>
    <t>補助金収入</t>
    <rPh sb="0" eb="3">
      <t>ホジョキン</t>
    </rPh>
    <rPh sb="3" eb="5">
      <t>シュウニュウ</t>
    </rPh>
    <phoneticPr fontId="14"/>
  </si>
  <si>
    <t>都道府県</t>
    <rPh sb="0" eb="4">
      <t>トドウフケン</t>
    </rPh>
    <phoneticPr fontId="14"/>
  </si>
  <si>
    <t>市町村</t>
    <rPh sb="0" eb="3">
      <t>シチョウソン</t>
    </rPh>
    <phoneticPr fontId="14"/>
  </si>
  <si>
    <t>設置者負担額</t>
    <rPh sb="0" eb="3">
      <t>セッチシャ</t>
    </rPh>
    <rPh sb="3" eb="5">
      <t>フタン</t>
    </rPh>
    <rPh sb="5" eb="6">
      <t>ガク</t>
    </rPh>
    <phoneticPr fontId="14"/>
  </si>
  <si>
    <t>おやつ代</t>
    <rPh sb="3" eb="4">
      <t>ダイ</t>
    </rPh>
    <phoneticPr fontId="14"/>
  </si>
  <si>
    <t>病院内保育施設運営費用</t>
    <rPh sb="0" eb="2">
      <t>ビョウイン</t>
    </rPh>
    <rPh sb="2" eb="3">
      <t>ナイ</t>
    </rPh>
    <rPh sb="3" eb="5">
      <t>ホイク</t>
    </rPh>
    <rPh sb="5" eb="7">
      <t>シセツ</t>
    </rPh>
    <rPh sb="7" eb="10">
      <t>ウンエイヒ</t>
    </rPh>
    <rPh sb="10" eb="11">
      <t>ヨウ</t>
    </rPh>
    <phoneticPr fontId="14"/>
  </si>
  <si>
    <t>給与費</t>
    <rPh sb="0" eb="3">
      <t>キュウヨヒ</t>
    </rPh>
    <phoneticPr fontId="14"/>
  </si>
  <si>
    <t>保育士等常勤職員給与</t>
    <rPh sb="0" eb="2">
      <t>ホイク</t>
    </rPh>
    <rPh sb="2" eb="4">
      <t>シナド</t>
    </rPh>
    <rPh sb="4" eb="6">
      <t>ジョウキン</t>
    </rPh>
    <rPh sb="6" eb="8">
      <t>ショクイン</t>
    </rPh>
    <rPh sb="8" eb="10">
      <t>キュウヨ</t>
    </rPh>
    <phoneticPr fontId="14"/>
  </si>
  <si>
    <t>職員俸給</t>
    <rPh sb="0" eb="2">
      <t>ショクイン</t>
    </rPh>
    <rPh sb="2" eb="4">
      <t>ホウキュウ</t>
    </rPh>
    <phoneticPr fontId="14"/>
  </si>
  <si>
    <t>法定福利費</t>
    <rPh sb="0" eb="2">
      <t>ホウテイ</t>
    </rPh>
    <rPh sb="2" eb="4">
      <t>フクリ</t>
    </rPh>
    <rPh sb="4" eb="5">
      <t>ヒ</t>
    </rPh>
    <phoneticPr fontId="14"/>
  </si>
  <si>
    <t>保育士等非常勤職員給与</t>
    <rPh sb="0" eb="2">
      <t>ホイク</t>
    </rPh>
    <rPh sb="2" eb="4">
      <t>シナド</t>
    </rPh>
    <rPh sb="4" eb="5">
      <t>ヒ</t>
    </rPh>
    <rPh sb="5" eb="7">
      <t>ジョウキン</t>
    </rPh>
    <rPh sb="7" eb="9">
      <t>ショクイン</t>
    </rPh>
    <rPh sb="9" eb="11">
      <t>キュウヨ</t>
    </rPh>
    <phoneticPr fontId="14"/>
  </si>
  <si>
    <t>保育士等職員以外の給与</t>
    <rPh sb="0" eb="2">
      <t>ホイク</t>
    </rPh>
    <rPh sb="2" eb="4">
      <t>シナド</t>
    </rPh>
    <rPh sb="4" eb="6">
      <t>ショクイン</t>
    </rPh>
    <rPh sb="6" eb="8">
      <t>イガイ</t>
    </rPh>
    <rPh sb="9" eb="11">
      <t>キュウヨ</t>
    </rPh>
    <phoneticPr fontId="14"/>
  </si>
  <si>
    <t>事業費用</t>
    <rPh sb="0" eb="2">
      <t>ジギョウ</t>
    </rPh>
    <rPh sb="2" eb="4">
      <t>ヒヨウ</t>
    </rPh>
    <phoneticPr fontId="14"/>
  </si>
  <si>
    <t>給食費</t>
    <rPh sb="0" eb="3">
      <t>キュウショクヒ</t>
    </rPh>
    <phoneticPr fontId="14"/>
  </si>
  <si>
    <t>事務費用</t>
    <rPh sb="0" eb="2">
      <t>ジム</t>
    </rPh>
    <rPh sb="2" eb="4">
      <t>ヒヨウ</t>
    </rPh>
    <phoneticPr fontId="14"/>
  </si>
  <si>
    <t>旅費</t>
    <rPh sb="0" eb="2">
      <t>リョヒ</t>
    </rPh>
    <phoneticPr fontId="14"/>
  </si>
  <si>
    <t>光熱水費</t>
    <rPh sb="0" eb="2">
      <t>コウネツ</t>
    </rPh>
    <rPh sb="2" eb="3">
      <t>ミズ</t>
    </rPh>
    <rPh sb="3" eb="4">
      <t>ヒ</t>
    </rPh>
    <phoneticPr fontId="14"/>
  </si>
  <si>
    <t>修繕費</t>
    <rPh sb="0" eb="3">
      <t>シュウゼンヒ</t>
    </rPh>
    <phoneticPr fontId="14"/>
  </si>
  <si>
    <t>役務費</t>
    <rPh sb="0" eb="2">
      <t>エキム</t>
    </rPh>
    <rPh sb="2" eb="3">
      <t>ヒ</t>
    </rPh>
    <phoneticPr fontId="14"/>
  </si>
  <si>
    <t>委託費</t>
    <rPh sb="0" eb="3">
      <t>イタクヒ</t>
    </rPh>
    <phoneticPr fontId="14"/>
  </si>
  <si>
    <t>病院名</t>
    <rPh sb="0" eb="2">
      <t>ビョウイン</t>
    </rPh>
    <rPh sb="2" eb="3">
      <t>メイ</t>
    </rPh>
    <phoneticPr fontId="14"/>
  </si>
  <si>
    <t>委託の内容</t>
    <rPh sb="0" eb="2">
      <t>イタク</t>
    </rPh>
    <rPh sb="3" eb="5">
      <t>ナイヨウ</t>
    </rPh>
    <phoneticPr fontId="14"/>
  </si>
  <si>
    <t>病院内保育所運営業務</t>
    <rPh sb="0" eb="2">
      <t>ビョウイン</t>
    </rPh>
    <rPh sb="2" eb="3">
      <t>ナイ</t>
    </rPh>
    <rPh sb="3" eb="6">
      <t>ホイクショ</t>
    </rPh>
    <rPh sb="6" eb="8">
      <t>ウンエイ</t>
    </rPh>
    <rPh sb="8" eb="10">
      <t>ギョウム</t>
    </rPh>
    <phoneticPr fontId="14"/>
  </si>
  <si>
    <t>支出内訳</t>
    <rPh sb="0" eb="2">
      <t>シシュツ</t>
    </rPh>
    <rPh sb="2" eb="4">
      <t>ウチワケ</t>
    </rPh>
    <phoneticPr fontId="14"/>
  </si>
  <si>
    <t>委託費内訳</t>
    <rPh sb="0" eb="3">
      <t>イタクヒ</t>
    </rPh>
    <rPh sb="3" eb="5">
      <t>ウチワケ</t>
    </rPh>
    <phoneticPr fontId="14"/>
  </si>
  <si>
    <t>項目</t>
    <rPh sb="0" eb="2">
      <t>コウモク</t>
    </rPh>
    <phoneticPr fontId="14"/>
  </si>
  <si>
    <t>金額（円）</t>
    <rPh sb="0" eb="2">
      <t>キンガク</t>
    </rPh>
    <rPh sb="3" eb="4">
      <t>エン</t>
    </rPh>
    <phoneticPr fontId="14"/>
  </si>
  <si>
    <t>保育士等　　人件費</t>
    <rPh sb="0" eb="2">
      <t>ホイク</t>
    </rPh>
    <rPh sb="2" eb="3">
      <t>シ</t>
    </rPh>
    <rPh sb="3" eb="4">
      <t>トウ</t>
    </rPh>
    <rPh sb="6" eb="9">
      <t>ジンケンヒ</t>
    </rPh>
    <phoneticPr fontId="14"/>
  </si>
  <si>
    <t>給与</t>
    <rPh sb="0" eb="2">
      <t>キュウヨ</t>
    </rPh>
    <phoneticPr fontId="14"/>
  </si>
  <si>
    <t>A型特例</t>
    <rPh sb="1" eb="2">
      <t>ガタ</t>
    </rPh>
    <rPh sb="2" eb="4">
      <t>トクレイ</t>
    </rPh>
    <phoneticPr fontId="2"/>
  </si>
  <si>
    <t>A型</t>
    <rPh sb="1" eb="2">
      <t>ガタ</t>
    </rPh>
    <phoneticPr fontId="2"/>
  </si>
  <si>
    <t>B型</t>
    <rPh sb="1" eb="2">
      <t>ガタ</t>
    </rPh>
    <phoneticPr fontId="2"/>
  </si>
  <si>
    <t>B型特例</t>
    <rPh sb="1" eb="2">
      <t>ガタ</t>
    </rPh>
    <rPh sb="2" eb="4">
      <t>トクレイ</t>
    </rPh>
    <phoneticPr fontId="2"/>
  </si>
  <si>
    <t>保育料収入
相当額</t>
    <rPh sb="0" eb="3">
      <t>ホイクリョウ</t>
    </rPh>
    <rPh sb="3" eb="5">
      <t>シュウニュウ</t>
    </rPh>
    <rPh sb="6" eb="8">
      <t>ソウトウ</t>
    </rPh>
    <rPh sb="8" eb="9">
      <t>ガク</t>
    </rPh>
    <phoneticPr fontId="2"/>
  </si>
  <si>
    <t>設置病院
前々年度
余剰金</t>
    <rPh sb="0" eb="2">
      <t>セッチ</t>
    </rPh>
    <rPh sb="2" eb="4">
      <t>ビョウイン</t>
    </rPh>
    <rPh sb="5" eb="7">
      <t>ゼンゼン</t>
    </rPh>
    <rPh sb="7" eb="9">
      <t>ネンド</t>
    </rPh>
    <rPh sb="10" eb="13">
      <t>ヨジョウキン</t>
    </rPh>
    <phoneticPr fontId="14"/>
  </si>
  <si>
    <t>負担能力指数</t>
    <rPh sb="0" eb="2">
      <t>フタン</t>
    </rPh>
    <rPh sb="2" eb="4">
      <t>ノウリョク</t>
    </rPh>
    <rPh sb="4" eb="6">
      <t>シスウ</t>
    </rPh>
    <phoneticPr fontId="2"/>
  </si>
  <si>
    <t>負担見込み額（A）</t>
    <rPh sb="0" eb="2">
      <t>フタン</t>
    </rPh>
    <rPh sb="2" eb="4">
      <t>ミコ</t>
    </rPh>
    <rPh sb="5" eb="6">
      <t>ガク</t>
    </rPh>
    <phoneticPr fontId="2"/>
  </si>
  <si>
    <t>標準経費額による負担見込み額（B）</t>
    <rPh sb="0" eb="2">
      <t>ヒョウジュン</t>
    </rPh>
    <rPh sb="2" eb="4">
      <t>ケイヒ</t>
    </rPh>
    <rPh sb="4" eb="5">
      <t>ガク</t>
    </rPh>
    <rPh sb="8" eb="10">
      <t>フタン</t>
    </rPh>
    <rPh sb="10" eb="12">
      <t>ミコ</t>
    </rPh>
    <rPh sb="13" eb="14">
      <t>ガク</t>
    </rPh>
    <phoneticPr fontId="2"/>
  </si>
  <si>
    <t>4/1
児童数</t>
    <rPh sb="4" eb="7">
      <t>ジドウスウ</t>
    </rPh>
    <phoneticPr fontId="2"/>
  </si>
  <si>
    <t>保育士
等数</t>
    <rPh sb="0" eb="3">
      <t>ホイクシ</t>
    </rPh>
    <rPh sb="4" eb="6">
      <t>トウスウ</t>
    </rPh>
    <phoneticPr fontId="2"/>
  </si>
  <si>
    <t>選定数</t>
    <rPh sb="0" eb="2">
      <t>センテイ</t>
    </rPh>
    <rPh sb="2" eb="3">
      <t>スウ</t>
    </rPh>
    <phoneticPr fontId="2"/>
  </si>
  <si>
    <t xml:space="preserve">
型別
基準値</t>
    <rPh sb="1" eb="2">
      <t>カタ</t>
    </rPh>
    <rPh sb="2" eb="3">
      <t>ベツ</t>
    </rPh>
    <rPh sb="4" eb="7">
      <t>キジュンチ</t>
    </rPh>
    <phoneticPr fontId="2"/>
  </si>
  <si>
    <t>調整率</t>
    <phoneticPr fontId="2"/>
  </si>
  <si>
    <t>○</t>
    <phoneticPr fontId="2"/>
  </si>
  <si>
    <t>×</t>
    <phoneticPr fontId="2"/>
  </si>
  <si>
    <t>【基準額算出時】
保育士
等数</t>
    <rPh sb="1" eb="4">
      <t>キジュンガク</t>
    </rPh>
    <rPh sb="4" eb="6">
      <t>サンシュツ</t>
    </rPh>
    <rPh sb="6" eb="7">
      <t>ジ</t>
    </rPh>
    <rPh sb="9" eb="12">
      <t>ホイクシ</t>
    </rPh>
    <rPh sb="13" eb="15">
      <t>トウスウ</t>
    </rPh>
    <phoneticPr fontId="2"/>
  </si>
  <si>
    <t>【保育料収入相当額算出時】
上限児童数</t>
    <rPh sb="1" eb="4">
      <t>ホイクリョウ</t>
    </rPh>
    <rPh sb="4" eb="6">
      <t>シュウニュウ</t>
    </rPh>
    <rPh sb="6" eb="8">
      <t>ソウトウ</t>
    </rPh>
    <rPh sb="8" eb="9">
      <t>ガク</t>
    </rPh>
    <rPh sb="9" eb="11">
      <t>サンシュツ</t>
    </rPh>
    <rPh sb="11" eb="12">
      <t>ジ</t>
    </rPh>
    <rPh sb="14" eb="16">
      <t>ジョウゲン</t>
    </rPh>
    <rPh sb="16" eb="19">
      <t>ジドウスウ</t>
    </rPh>
    <phoneticPr fontId="2"/>
  </si>
  <si>
    <t>【設置者負担見込額算出時】
保育士等数</t>
    <rPh sb="1" eb="4">
      <t>セッチシャ</t>
    </rPh>
    <rPh sb="4" eb="6">
      <t>フタン</t>
    </rPh>
    <rPh sb="6" eb="8">
      <t>ミコ</t>
    </rPh>
    <rPh sb="8" eb="9">
      <t>ガク</t>
    </rPh>
    <rPh sb="9" eb="11">
      <t>サンシュツ</t>
    </rPh>
    <rPh sb="11" eb="12">
      <t>ジ</t>
    </rPh>
    <rPh sb="14" eb="17">
      <t>ホイクシ</t>
    </rPh>
    <rPh sb="17" eb="19">
      <t>トウスウ</t>
    </rPh>
    <phoneticPr fontId="2"/>
  </si>
  <si>
    <t>3年以内
に設置</t>
    <rPh sb="1" eb="2">
      <t>ネン</t>
    </rPh>
    <rPh sb="2" eb="4">
      <t>イナイ</t>
    </rPh>
    <rPh sb="6" eb="8">
      <t>セッチ</t>
    </rPh>
    <phoneticPr fontId="2"/>
  </si>
  <si>
    <t>単価</t>
    <rPh sb="0" eb="2">
      <t>タンカ</t>
    </rPh>
    <phoneticPr fontId="2"/>
  </si>
  <si>
    <t>使用許可
病床</t>
    <rPh sb="0" eb="2">
      <t>シヨウ</t>
    </rPh>
    <rPh sb="2" eb="4">
      <t>キョカ</t>
    </rPh>
    <rPh sb="5" eb="7">
      <t>ビョウショウ</t>
    </rPh>
    <phoneticPr fontId="2"/>
  </si>
  <si>
    <t>左記が「あり」の場合、保育受入の対象としている児童を具体的に記入
（例：一般の乳幼児、設置主体の法人が設置している他の施設に勤務する職員の乳幼児のみ等）</t>
    <phoneticPr fontId="2"/>
  </si>
  <si>
    <t>保育施設での一般の
乳幼児等の保育
（　あり　／　なし　）</t>
    <rPh sb="0" eb="2">
      <t>ホイク</t>
    </rPh>
    <rPh sb="2" eb="4">
      <t>シセツ</t>
    </rPh>
    <rPh sb="6" eb="8">
      <t>イッパン</t>
    </rPh>
    <rPh sb="10" eb="13">
      <t>ニュウヨウジ</t>
    </rPh>
    <rPh sb="13" eb="14">
      <t>トウ</t>
    </rPh>
    <rPh sb="15" eb="17">
      <t>ホイク</t>
    </rPh>
    <phoneticPr fontId="2"/>
  </si>
  <si>
    <t>負担
能力
指数</t>
    <rPh sb="0" eb="2">
      <t>フタン</t>
    </rPh>
    <rPh sb="3" eb="5">
      <t>ノウリョク</t>
    </rPh>
    <rPh sb="6" eb="8">
      <t>シスウ</t>
    </rPh>
    <phoneticPr fontId="2"/>
  </si>
  <si>
    <t>調整率</t>
    <rPh sb="0" eb="3">
      <t>チョウセイリツ</t>
    </rPh>
    <phoneticPr fontId="2"/>
  </si>
  <si>
    <t>基準額A</t>
    <rPh sb="0" eb="3">
      <t>キジュンガク</t>
    </rPh>
    <phoneticPr fontId="2"/>
  </si>
  <si>
    <t>基準額B（加算額）</t>
    <rPh sb="0" eb="3">
      <t>キジュンガク</t>
    </rPh>
    <rPh sb="5" eb="8">
      <t>カサンガク</t>
    </rPh>
    <phoneticPr fontId="2"/>
  </si>
  <si>
    <t>基準額
合計</t>
    <rPh sb="0" eb="3">
      <t>キジュンガク</t>
    </rPh>
    <rPh sb="4" eb="6">
      <t>ゴウケイ</t>
    </rPh>
    <phoneticPr fontId="2"/>
  </si>
  <si>
    <t>A</t>
    <phoneticPr fontId="2"/>
  </si>
  <si>
    <t>B</t>
    <phoneticPr fontId="2"/>
  </si>
  <si>
    <t>３年以内
に設置</t>
    <rPh sb="1" eb="2">
      <t>ネン</t>
    </rPh>
    <rPh sb="2" eb="4">
      <t>イナイ</t>
    </rPh>
    <rPh sb="6" eb="8">
      <t>セッチ</t>
    </rPh>
    <phoneticPr fontId="2"/>
  </si>
  <si>
    <t>上限
児童数</t>
    <rPh sb="0" eb="2">
      <t>ジョウゲン</t>
    </rPh>
    <rPh sb="3" eb="6">
      <t>ジドウスウ</t>
    </rPh>
    <phoneticPr fontId="2"/>
  </si>
  <si>
    <t>24H
保育
日数</t>
    <rPh sb="4" eb="6">
      <t>ホイク</t>
    </rPh>
    <rPh sb="7" eb="9">
      <t>ニッスウ</t>
    </rPh>
    <phoneticPr fontId="2"/>
  </si>
  <si>
    <t>病児等
保育
日数</t>
    <rPh sb="7" eb="9">
      <t>ニッスウ</t>
    </rPh>
    <phoneticPr fontId="2"/>
  </si>
  <si>
    <t>児童
保育
日数</t>
    <rPh sb="6" eb="8">
      <t>ニッスウ</t>
    </rPh>
    <phoneticPr fontId="2"/>
  </si>
  <si>
    <t>休日
保育
日数</t>
    <rPh sb="6" eb="8">
      <t>ニッスウ</t>
    </rPh>
    <phoneticPr fontId="2"/>
  </si>
  <si>
    <t>調整率　算定</t>
    <rPh sb="0" eb="3">
      <t>チョウセイリツ</t>
    </rPh>
    <rPh sb="4" eb="6">
      <t>サンテイ</t>
    </rPh>
    <phoneticPr fontId="2"/>
  </si>
  <si>
    <t>負担
能力
指数</t>
    <phoneticPr fontId="2"/>
  </si>
  <si>
    <t>C</t>
    <phoneticPr fontId="2"/>
  </si>
  <si>
    <t>D</t>
    <phoneticPr fontId="2"/>
  </si>
  <si>
    <t>C/D</t>
    <phoneticPr fontId="2"/>
  </si>
  <si>
    <t>５未満</t>
    <rPh sb="1" eb="3">
      <t>ミマン</t>
    </rPh>
    <phoneticPr fontId="2"/>
  </si>
  <si>
    <t>５以上２０未満</t>
    <rPh sb="1" eb="3">
      <t>イジョウ</t>
    </rPh>
    <rPh sb="5" eb="7">
      <t>ミマン</t>
    </rPh>
    <phoneticPr fontId="2"/>
  </si>
  <si>
    <t>２０以上</t>
    <rPh sb="2" eb="4">
      <t>イジョウ</t>
    </rPh>
    <phoneticPr fontId="2"/>
  </si>
  <si>
    <t>対象
経費の
支出
予定額
(人件費）</t>
    <rPh sb="0" eb="2">
      <t>タイショウ</t>
    </rPh>
    <rPh sb="3" eb="5">
      <t>ケイヒ</t>
    </rPh>
    <rPh sb="7" eb="9">
      <t>シシュツ</t>
    </rPh>
    <rPh sb="10" eb="12">
      <t>ヨテイ</t>
    </rPh>
    <rPh sb="12" eb="13">
      <t>ガク</t>
    </rPh>
    <rPh sb="15" eb="18">
      <t>ジンケンヒ</t>
    </rPh>
    <phoneticPr fontId="2"/>
  </si>
  <si>
    <t>選定額
（AとBの
うち
小さい方）</t>
    <rPh sb="0" eb="2">
      <t>センテイ</t>
    </rPh>
    <rPh sb="2" eb="3">
      <t>ガク</t>
    </rPh>
    <rPh sb="13" eb="14">
      <t>チイ</t>
    </rPh>
    <rPh sb="16" eb="17">
      <t>ホウ</t>
    </rPh>
    <phoneticPr fontId="2"/>
  </si>
  <si>
    <t>病院内
保育施設
運営費
見込額</t>
    <phoneticPr fontId="2"/>
  </si>
  <si>
    <t>保育料
等収入</t>
    <phoneticPr fontId="2"/>
  </si>
  <si>
    <t>設置者
負担
見込み額</t>
    <rPh sb="0" eb="3">
      <t>セッチシャ</t>
    </rPh>
    <rPh sb="4" eb="6">
      <t>フタン</t>
    </rPh>
    <rPh sb="7" eb="9">
      <t>ミコ</t>
    </rPh>
    <rPh sb="10" eb="11">
      <t>ガク</t>
    </rPh>
    <phoneticPr fontId="2"/>
  </si>
  <si>
    <t>児童数
÷2.6</t>
    <rPh sb="0" eb="3">
      <t>ジドウスウ</t>
    </rPh>
    <phoneticPr fontId="2"/>
  </si>
  <si>
    <t>保育士等数
（選定数）
×3,186千円</t>
    <rPh sb="0" eb="3">
      <t>ホイクシ</t>
    </rPh>
    <rPh sb="3" eb="5">
      <t>トウスウ</t>
    </rPh>
    <rPh sb="7" eb="9">
      <t>センテイ</t>
    </rPh>
    <rPh sb="9" eb="10">
      <t>スウ</t>
    </rPh>
    <rPh sb="18" eb="20">
      <t>センエン</t>
    </rPh>
    <phoneticPr fontId="2"/>
  </si>
  <si>
    <t>保育士等数（標準数）算定</t>
    <rPh sb="0" eb="3">
      <t>ホイクシ</t>
    </rPh>
    <rPh sb="3" eb="5">
      <t>トウスウ</t>
    </rPh>
    <rPh sb="6" eb="8">
      <t>ヒョウジュン</t>
    </rPh>
    <rPh sb="8" eb="9">
      <t>スウ</t>
    </rPh>
    <rPh sb="10" eb="12">
      <t>サンテイ</t>
    </rPh>
    <phoneticPr fontId="2"/>
  </si>
  <si>
    <t>標準経費算定</t>
    <rPh sb="0" eb="2">
      <t>ヒョウジュン</t>
    </rPh>
    <rPh sb="2" eb="4">
      <t>ケイヒ</t>
    </rPh>
    <rPh sb="4" eb="6">
      <t>サンテイ</t>
    </rPh>
    <phoneticPr fontId="2"/>
  </si>
  <si>
    <t>その他
の経費
(千円)</t>
    <rPh sb="2" eb="3">
      <t>タ</t>
    </rPh>
    <rPh sb="5" eb="7">
      <t>ケイヒ</t>
    </rPh>
    <rPh sb="9" eb="11">
      <t>センエン</t>
    </rPh>
    <phoneticPr fontId="2"/>
  </si>
  <si>
    <t>調整率について</t>
    <rPh sb="0" eb="3">
      <t>チョウセイリツ</t>
    </rPh>
    <phoneticPr fontId="2"/>
  </si>
  <si>
    <t>設置者負担額について</t>
    <rPh sb="0" eb="3">
      <t>セッチシャ</t>
    </rPh>
    <rPh sb="3" eb="6">
      <t>フタンガク</t>
    </rPh>
    <phoneticPr fontId="2"/>
  </si>
  <si>
    <t>小計
(a)</t>
    <rPh sb="0" eb="2">
      <t>ショウケイ</t>
    </rPh>
    <phoneticPr fontId="2"/>
  </si>
  <si>
    <t>小計
(b)</t>
    <rPh sb="0" eb="2">
      <t>ショウケイ</t>
    </rPh>
    <phoneticPr fontId="2"/>
  </si>
  <si>
    <t>８h 以上</t>
    <rPh sb="3" eb="5">
      <t>イジョウ</t>
    </rPh>
    <phoneticPr fontId="2"/>
  </si>
  <si>
    <t>１０ｈ 以上</t>
    <rPh sb="4" eb="6">
      <t>イジョウ</t>
    </rPh>
    <phoneticPr fontId="2"/>
  </si>
  <si>
    <t>保育
児童数
(年間平均)</t>
    <rPh sb="0" eb="2">
      <t>ホイク</t>
    </rPh>
    <rPh sb="3" eb="6">
      <t>ジドウスウ</t>
    </rPh>
    <rPh sb="8" eb="10">
      <t>ネンカン</t>
    </rPh>
    <rPh sb="10" eb="12">
      <t>ヘイキン</t>
    </rPh>
    <phoneticPr fontId="2"/>
  </si>
  <si>
    <t>保育士
等数
（各月）</t>
    <rPh sb="0" eb="3">
      <t>ホイクシ</t>
    </rPh>
    <rPh sb="4" eb="5">
      <t>トウ</t>
    </rPh>
    <rPh sb="5" eb="6">
      <t>スウ</t>
    </rPh>
    <rPh sb="8" eb="10">
      <t>カクツキ</t>
    </rPh>
    <phoneticPr fontId="2"/>
  </si>
  <si>
    <t>4人未満</t>
    <rPh sb="1" eb="2">
      <t>ニン</t>
    </rPh>
    <rPh sb="2" eb="4">
      <t>ミマン</t>
    </rPh>
    <phoneticPr fontId="2"/>
  </si>
  <si>
    <t>4人以上</t>
    <rPh sb="1" eb="2">
      <t>ニン</t>
    </rPh>
    <rPh sb="2" eb="4">
      <t>イジョウ</t>
    </rPh>
    <phoneticPr fontId="2"/>
  </si>
  <si>
    <t>10人以上</t>
    <rPh sb="2" eb="3">
      <t>ニン</t>
    </rPh>
    <rPh sb="3" eb="5">
      <t>イジョウ</t>
    </rPh>
    <phoneticPr fontId="2"/>
  </si>
  <si>
    <t>30人以上</t>
    <rPh sb="2" eb="3">
      <t>ニン</t>
    </rPh>
    <rPh sb="3" eb="5">
      <t>イジョウ</t>
    </rPh>
    <phoneticPr fontId="2"/>
  </si>
  <si>
    <t>2人以上</t>
    <rPh sb="1" eb="2">
      <t>ニン</t>
    </rPh>
    <rPh sb="2" eb="4">
      <t>イジョウ</t>
    </rPh>
    <phoneticPr fontId="2"/>
  </si>
  <si>
    <t>リスト</t>
    <phoneticPr fontId="2"/>
  </si>
  <si>
    <t>保育施設負担見込み額
（選定額）</t>
    <rPh sb="0" eb="2">
      <t>ホイク</t>
    </rPh>
    <rPh sb="2" eb="4">
      <t>シセツ</t>
    </rPh>
    <rPh sb="4" eb="6">
      <t>フタン</t>
    </rPh>
    <rPh sb="6" eb="8">
      <t>ミコ</t>
    </rPh>
    <rPh sb="9" eb="10">
      <t>ガク</t>
    </rPh>
    <rPh sb="12" eb="14">
      <t>センテイ</t>
    </rPh>
    <rPh sb="14" eb="15">
      <t>ガク</t>
    </rPh>
    <phoneticPr fontId="14"/>
  </si>
  <si>
    <t>保育料
等収入
（千円）</t>
    <rPh sb="9" eb="11">
      <t>センエン</t>
    </rPh>
    <phoneticPr fontId="2"/>
  </si>
  <si>
    <t>病院内
保育施設
運営標準
経費額
（千円）</t>
    <rPh sb="19" eb="21">
      <t>センエン</t>
    </rPh>
    <phoneticPr fontId="2"/>
  </si>
  <si>
    <t>負担
見込み額
（選定額）
（千円）</t>
    <rPh sb="0" eb="2">
      <t>フタン</t>
    </rPh>
    <rPh sb="3" eb="5">
      <t>ミコ</t>
    </rPh>
    <rPh sb="6" eb="7">
      <t>ガク</t>
    </rPh>
    <rPh sb="9" eb="11">
      <t>センテイ</t>
    </rPh>
    <rPh sb="11" eb="12">
      <t>ガク</t>
    </rPh>
    <rPh sb="15" eb="17">
      <t>センエン</t>
    </rPh>
    <phoneticPr fontId="2"/>
  </si>
  <si>
    <t>差引
設置者
負担
見込額
（千円）</t>
    <phoneticPr fontId="2"/>
  </si>
  <si>
    <t>適</t>
    <rPh sb="0" eb="1">
      <t>テキ</t>
    </rPh>
    <phoneticPr fontId="2"/>
  </si>
  <si>
    <t>２．「保育士等職員数」欄は、次により記入すること。</t>
    <rPh sb="3" eb="6">
      <t>ホイクシ</t>
    </rPh>
    <rPh sb="6" eb="7">
      <t>ナド</t>
    </rPh>
    <rPh sb="7" eb="10">
      <t>ショクインスウ</t>
    </rPh>
    <rPh sb="11" eb="12">
      <t>ラン</t>
    </rPh>
    <rPh sb="14" eb="15">
      <t>ツギ</t>
    </rPh>
    <rPh sb="18" eb="20">
      <t>キニュウ</t>
    </rPh>
    <phoneticPr fontId="14"/>
  </si>
  <si>
    <r>
      <t>１．計算によって生じた端数については、すべて</t>
    </r>
    <r>
      <rPr>
        <u/>
        <sz val="12"/>
        <rFont val="ＭＳ Ｐゴシック"/>
        <family val="3"/>
        <charset val="128"/>
      </rPr>
      <t>小数第２位を四捨五入し、</t>
    </r>
    <rPh sb="2" eb="4">
      <t>ケイサン</t>
    </rPh>
    <rPh sb="8" eb="9">
      <t>ショウ</t>
    </rPh>
    <rPh sb="11" eb="13">
      <t>ハスウ</t>
    </rPh>
    <rPh sb="22" eb="24">
      <t>ショウスウ</t>
    </rPh>
    <rPh sb="24" eb="25">
      <t>ダイ</t>
    </rPh>
    <rPh sb="26" eb="27">
      <t>イ</t>
    </rPh>
    <rPh sb="28" eb="32">
      <t>シシャゴニュウ</t>
    </rPh>
    <phoneticPr fontId="14"/>
  </si>
  <si>
    <t>小数第１位まで記入すること。</t>
    <phoneticPr fontId="2"/>
  </si>
  <si>
    <t>（１）保育士等職員は、「保育士」と「保育士助手」とし、「保育士」とは有資格者の</t>
    <rPh sb="3" eb="6">
      <t>ホイクシ</t>
    </rPh>
    <rPh sb="6" eb="7">
      <t>トウ</t>
    </rPh>
    <rPh sb="7" eb="9">
      <t>ショクイン</t>
    </rPh>
    <rPh sb="12" eb="14">
      <t>ホイク</t>
    </rPh>
    <rPh sb="14" eb="15">
      <t>シ</t>
    </rPh>
    <rPh sb="18" eb="21">
      <t>ホイクシ</t>
    </rPh>
    <rPh sb="21" eb="23">
      <t>ジョシュ</t>
    </rPh>
    <rPh sb="28" eb="31">
      <t>ホイクシ</t>
    </rPh>
    <rPh sb="34" eb="35">
      <t>ユウ</t>
    </rPh>
    <rPh sb="35" eb="37">
      <t>シカク</t>
    </rPh>
    <rPh sb="37" eb="38">
      <t>シャ</t>
    </rPh>
    <phoneticPr fontId="14"/>
  </si>
  <si>
    <t>　　保育士をいい、「保育士助手」とは、有資格者の保育士以外の者で直接保育</t>
    <phoneticPr fontId="2"/>
  </si>
  <si>
    <t>　　に従事している者（事務、給食職員等を除く）をいう。</t>
    <phoneticPr fontId="2"/>
  </si>
  <si>
    <r>
      <t>（２）</t>
    </r>
    <r>
      <rPr>
        <u/>
        <sz val="12"/>
        <rFont val="ＭＳ Ｐゴシック"/>
        <family val="3"/>
        <charset val="128"/>
      </rPr>
      <t>「常勤職員」とは、年間を通じて平日は毎日８時間以上勤務するものをいい、</t>
    </r>
    <rPh sb="4" eb="6">
      <t>ジョウキン</t>
    </rPh>
    <rPh sb="6" eb="8">
      <t>ショクイン</t>
    </rPh>
    <rPh sb="12" eb="14">
      <t>ネンカン</t>
    </rPh>
    <rPh sb="15" eb="16">
      <t>ツウ</t>
    </rPh>
    <rPh sb="18" eb="20">
      <t>ヘイジツ</t>
    </rPh>
    <rPh sb="21" eb="23">
      <t>マイニチ</t>
    </rPh>
    <rPh sb="24" eb="26">
      <t>ジカン</t>
    </rPh>
    <rPh sb="26" eb="28">
      <t>イジョウ</t>
    </rPh>
    <rPh sb="28" eb="30">
      <t>キンム</t>
    </rPh>
    <phoneticPr fontId="14"/>
  </si>
  <si>
    <t>　　「非常勤職員」とは、常勤職員以外のものをいう。</t>
    <phoneticPr fontId="2"/>
  </si>
  <si>
    <r>
      <t>（３）非常勤職員については、次式により算出した数（</t>
    </r>
    <r>
      <rPr>
        <u/>
        <sz val="12"/>
        <rFont val="ＭＳ Ｐゴシック"/>
        <family val="3"/>
        <charset val="128"/>
      </rPr>
      <t>保育士等常勤職員換算数</t>
    </r>
    <r>
      <rPr>
        <sz val="12"/>
        <rFont val="ＭＳ Ｐゴシック"/>
        <family val="3"/>
        <charset val="128"/>
      </rPr>
      <t>）</t>
    </r>
    <rPh sb="3" eb="4">
      <t>ヒ</t>
    </rPh>
    <rPh sb="4" eb="6">
      <t>ジョウキン</t>
    </rPh>
    <rPh sb="6" eb="8">
      <t>ショクイン</t>
    </rPh>
    <rPh sb="14" eb="16">
      <t>ジシキ</t>
    </rPh>
    <rPh sb="19" eb="21">
      <t>サンシュツ</t>
    </rPh>
    <rPh sb="23" eb="24">
      <t>カズ</t>
    </rPh>
    <rPh sb="25" eb="28">
      <t>ホイクシ</t>
    </rPh>
    <rPh sb="28" eb="29">
      <t>トウ</t>
    </rPh>
    <rPh sb="29" eb="31">
      <t>ジョウキン</t>
    </rPh>
    <rPh sb="31" eb="33">
      <t>ショクイン</t>
    </rPh>
    <rPh sb="33" eb="35">
      <t>カンザン</t>
    </rPh>
    <rPh sb="35" eb="36">
      <t>スウ</t>
    </rPh>
    <phoneticPr fontId="14"/>
  </si>
  <si>
    <t>　　を保育士等職員数に算入することとする。</t>
    <phoneticPr fontId="2"/>
  </si>
  <si>
    <t>（各臨時に保育した児童の月間延保育日数）÷（実際の月間延開所日数）</t>
    <rPh sb="22" eb="24">
      <t>ジッサイ</t>
    </rPh>
    <rPh sb="25" eb="27">
      <t>ゲッカン</t>
    </rPh>
    <rPh sb="27" eb="28">
      <t>ノ</t>
    </rPh>
    <rPh sb="28" eb="30">
      <t>カイショ</t>
    </rPh>
    <rPh sb="30" eb="32">
      <t>ニッスウ</t>
    </rPh>
    <phoneticPr fontId="2"/>
  </si>
  <si>
    <t>補助型の基準</t>
    <rPh sb="0" eb="2">
      <t>ホジョ</t>
    </rPh>
    <rPh sb="2" eb="3">
      <t>ガタ</t>
    </rPh>
    <rPh sb="4" eb="6">
      <t>キジュン</t>
    </rPh>
    <phoneticPr fontId="2"/>
  </si>
  <si>
    <t>※保育児童数については、年間平均値が基準となりますが</t>
    <rPh sb="1" eb="3">
      <t>ホイク</t>
    </rPh>
    <rPh sb="3" eb="6">
      <t>ジドウスウ</t>
    </rPh>
    <rPh sb="12" eb="14">
      <t>ネンカン</t>
    </rPh>
    <rPh sb="14" eb="17">
      <t>ヘイキンチ</t>
    </rPh>
    <rPh sb="18" eb="20">
      <t>キジュン</t>
    </rPh>
    <phoneticPr fontId="2"/>
  </si>
  <si>
    <t>※保育士等数については、各月とも、上記の基準を満たす必要があります</t>
    <rPh sb="1" eb="4">
      <t>ホイクシ</t>
    </rPh>
    <rPh sb="4" eb="6">
      <t>トウスウ</t>
    </rPh>
    <rPh sb="12" eb="14">
      <t>カクツキ</t>
    </rPh>
    <rPh sb="17" eb="19">
      <t>ジョウキ</t>
    </rPh>
    <rPh sb="20" eb="22">
      <t>キジュン</t>
    </rPh>
    <rPh sb="23" eb="24">
      <t>ミ</t>
    </rPh>
    <rPh sb="26" eb="28">
      <t>ヒツヨウ</t>
    </rPh>
    <phoneticPr fontId="2"/>
  </si>
  <si>
    <t>　（保育士等数が２名未満の月が１月でもあれば</t>
    <rPh sb="2" eb="5">
      <t>ホイクシ</t>
    </rPh>
    <rPh sb="5" eb="7">
      <t>トウスウ</t>
    </rPh>
    <rPh sb="9" eb="10">
      <t>メイ</t>
    </rPh>
    <rPh sb="10" eb="12">
      <t>ミマン</t>
    </rPh>
    <rPh sb="13" eb="14">
      <t>ツキ</t>
    </rPh>
    <rPh sb="16" eb="17">
      <t>ツキ</t>
    </rPh>
    <phoneticPr fontId="2"/>
  </si>
  <si>
    <t>　　補助対象外となりますので、ご注意ください。）</t>
    <rPh sb="2" eb="4">
      <t>ホジョ</t>
    </rPh>
    <rPh sb="4" eb="7">
      <t>タイショウガイ</t>
    </rPh>
    <rPh sb="16" eb="18">
      <t>チュウイ</t>
    </rPh>
    <phoneticPr fontId="2"/>
  </si>
  <si>
    <t>　上記の基準値未満の月が６ヶ月以上ある場合は、一つ下の型になります（別添１参照）</t>
    <rPh sb="1" eb="3">
      <t>ジョウキ</t>
    </rPh>
    <rPh sb="4" eb="7">
      <t>キジュンチ</t>
    </rPh>
    <rPh sb="7" eb="9">
      <t>ミマン</t>
    </rPh>
    <rPh sb="10" eb="11">
      <t>ツキ</t>
    </rPh>
    <rPh sb="14" eb="15">
      <t>ゲツ</t>
    </rPh>
    <rPh sb="15" eb="17">
      <t>イジョウ</t>
    </rPh>
    <rPh sb="19" eb="21">
      <t>バアイ</t>
    </rPh>
    <rPh sb="23" eb="24">
      <t>ヒト</t>
    </rPh>
    <rPh sb="25" eb="26">
      <t>シタ</t>
    </rPh>
    <rPh sb="27" eb="28">
      <t>カタ</t>
    </rPh>
    <rPh sb="34" eb="36">
      <t>ベッテン</t>
    </rPh>
    <rPh sb="37" eb="39">
      <t>サンショウ</t>
    </rPh>
    <phoneticPr fontId="2"/>
  </si>
  <si>
    <t>補助型の基準（第３－２号様式を元にいずれかの型を選択ください）</t>
    <rPh sb="7" eb="8">
      <t>ダイ</t>
    </rPh>
    <rPh sb="11" eb="12">
      <t>ゴウ</t>
    </rPh>
    <rPh sb="12" eb="14">
      <t>ヨウシキ</t>
    </rPh>
    <rPh sb="15" eb="16">
      <t>モト</t>
    </rPh>
    <rPh sb="22" eb="23">
      <t>カタ</t>
    </rPh>
    <rPh sb="24" eb="26">
      <t>センタク</t>
    </rPh>
    <phoneticPr fontId="2"/>
  </si>
  <si>
    <t>（第１号様式）</t>
    <rPh sb="1" eb="2">
      <t>ダイ</t>
    </rPh>
    <rPh sb="3" eb="4">
      <t>ゴウ</t>
    </rPh>
    <rPh sb="4" eb="6">
      <t>ヨウシキ</t>
    </rPh>
    <phoneticPr fontId="2"/>
  </si>
  <si>
    <t>番　　　　　　　　　号</t>
    <rPh sb="0" eb="1">
      <t>バン</t>
    </rPh>
    <rPh sb="10" eb="11">
      <t>ゴウ</t>
    </rPh>
    <phoneticPr fontId="2"/>
  </si>
  <si>
    <t>　　奈　良　県　知　事　　殿</t>
    <rPh sb="2" eb="3">
      <t>ナ</t>
    </rPh>
    <rPh sb="4" eb="5">
      <t>リョウ</t>
    </rPh>
    <rPh sb="6" eb="7">
      <t>ケン</t>
    </rPh>
    <rPh sb="8" eb="9">
      <t>チ</t>
    </rPh>
    <rPh sb="10" eb="11">
      <t>コト</t>
    </rPh>
    <rPh sb="13" eb="14">
      <t>ドノ</t>
    </rPh>
    <phoneticPr fontId="2"/>
  </si>
  <si>
    <t>住所</t>
    <rPh sb="0" eb="2">
      <t>ジュウショ</t>
    </rPh>
    <phoneticPr fontId="2"/>
  </si>
  <si>
    <t>法人名</t>
    <rPh sb="0" eb="2">
      <t>ホウジン</t>
    </rPh>
    <rPh sb="2" eb="3">
      <t>メイ</t>
    </rPh>
    <phoneticPr fontId="2"/>
  </si>
  <si>
    <t>職・氏名</t>
    <rPh sb="0" eb="1">
      <t>ショク</t>
    </rPh>
    <rPh sb="2" eb="4">
      <t>シメイ</t>
    </rPh>
    <phoneticPr fontId="2"/>
  </si>
  <si>
    <t>補助金の交付申請について</t>
    <rPh sb="0" eb="3">
      <t>ホジョキン</t>
    </rPh>
    <rPh sb="4" eb="6">
      <t>コウフ</t>
    </rPh>
    <rPh sb="6" eb="8">
      <t>シンセイ</t>
    </rPh>
    <phoneticPr fontId="2"/>
  </si>
  <si>
    <t>　　１　申請額</t>
    <rPh sb="4" eb="7">
      <t>シンセイガク</t>
    </rPh>
    <phoneticPr fontId="2"/>
  </si>
  <si>
    <t>金</t>
    <rPh sb="0" eb="1">
      <t>キン</t>
    </rPh>
    <phoneticPr fontId="2"/>
  </si>
  <si>
    <t>円</t>
    <rPh sb="0" eb="1">
      <t>エン</t>
    </rPh>
    <phoneticPr fontId="2"/>
  </si>
  <si>
    <t>　　２　病院内保育所運営事業経費所要額調書（第２号様式）</t>
    <phoneticPr fontId="2"/>
  </si>
  <si>
    <t>　　３　病院内保育所運営事業計画書(第３-１号様式、第３-２号様式、第３-３号様式)</t>
    <phoneticPr fontId="2"/>
  </si>
  <si>
    <t>　　４　収支予算書</t>
    <phoneticPr fontId="2"/>
  </si>
  <si>
    <t>　　６　その他　（院内保育施設の保育料金が規定された規則等の書類）</t>
    <phoneticPr fontId="2"/>
  </si>
  <si>
    <t>(第２号様式)</t>
    <rPh sb="1" eb="2">
      <t>ダイ</t>
    </rPh>
    <rPh sb="3" eb="4">
      <t>ゴウ</t>
    </rPh>
    <rPh sb="4" eb="6">
      <t>ヨウシキ</t>
    </rPh>
    <phoneticPr fontId="14"/>
  </si>
  <si>
    <t>病院内保育所運営事業経費所要額調書</t>
    <rPh sb="0" eb="3">
      <t>ビョウインナイ</t>
    </rPh>
    <rPh sb="3" eb="6">
      <t>ホイクショ</t>
    </rPh>
    <rPh sb="6" eb="8">
      <t>ウンエイ</t>
    </rPh>
    <rPh sb="8" eb="10">
      <t>ジギョウ</t>
    </rPh>
    <rPh sb="10" eb="12">
      <t>ケイヒ</t>
    </rPh>
    <rPh sb="12" eb="15">
      <t>ショヨウガク</t>
    </rPh>
    <rPh sb="15" eb="17">
      <t>チョウショ</t>
    </rPh>
    <phoneticPr fontId="14"/>
  </si>
  <si>
    <t>医療施設名</t>
    <rPh sb="0" eb="2">
      <t>イリョウ</t>
    </rPh>
    <rPh sb="2" eb="4">
      <t>シセツ</t>
    </rPh>
    <rPh sb="4" eb="5">
      <t>メイ</t>
    </rPh>
    <phoneticPr fontId="14"/>
  </si>
  <si>
    <t>種別</t>
    <rPh sb="0" eb="2">
      <t>シュベツ</t>
    </rPh>
    <phoneticPr fontId="14"/>
  </si>
  <si>
    <t>保育施設名</t>
    <rPh sb="0" eb="2">
      <t>ホイク</t>
    </rPh>
    <rPh sb="2" eb="3">
      <t>シ</t>
    </rPh>
    <rPh sb="3" eb="4">
      <t>セツ</t>
    </rPh>
    <rPh sb="4" eb="5">
      <t>メイ</t>
    </rPh>
    <phoneticPr fontId="14"/>
  </si>
  <si>
    <t>設置
主体</t>
    <rPh sb="0" eb="2">
      <t>セッチ</t>
    </rPh>
    <rPh sb="3" eb="5">
      <t>シュタイ</t>
    </rPh>
    <phoneticPr fontId="14"/>
  </si>
  <si>
    <t xml:space="preserve">
総事業費</t>
    <rPh sb="1" eb="4">
      <t>ソウジギョウ</t>
    </rPh>
    <rPh sb="4" eb="5">
      <t>ヒ</t>
    </rPh>
    <phoneticPr fontId="14"/>
  </si>
  <si>
    <t>基　　準　　額</t>
    <rPh sb="0" eb="1">
      <t>モト</t>
    </rPh>
    <rPh sb="3" eb="4">
      <t>ジュン</t>
    </rPh>
    <rPh sb="6" eb="7">
      <t>ガク</t>
    </rPh>
    <phoneticPr fontId="14"/>
  </si>
  <si>
    <t>選定額</t>
    <rPh sb="0" eb="2">
      <t>センテイ</t>
    </rPh>
    <rPh sb="2" eb="3">
      <t>ガク</t>
    </rPh>
    <phoneticPr fontId="14"/>
  </si>
  <si>
    <t>補　 助
所要額</t>
    <rPh sb="0" eb="1">
      <t>タスク</t>
    </rPh>
    <rPh sb="3" eb="4">
      <t>スケ</t>
    </rPh>
    <rPh sb="5" eb="7">
      <t>ショヨウ</t>
    </rPh>
    <rPh sb="7" eb="8">
      <t>ガク</t>
    </rPh>
    <phoneticPr fontId="14"/>
  </si>
  <si>
    <t>備　考</t>
    <rPh sb="0" eb="1">
      <t>ソナエ</t>
    </rPh>
    <rPh sb="2" eb="3">
      <t>コウ</t>
    </rPh>
    <phoneticPr fontId="14"/>
  </si>
  <si>
    <t>基　　本　　額</t>
    <rPh sb="0" eb="1">
      <t>モト</t>
    </rPh>
    <rPh sb="3" eb="4">
      <t>ホン</t>
    </rPh>
    <rPh sb="6" eb="7">
      <t>ガク</t>
    </rPh>
    <phoneticPr fontId="14"/>
  </si>
  <si>
    <t>加　　算　　額</t>
    <rPh sb="0" eb="1">
      <t>カ</t>
    </rPh>
    <rPh sb="3" eb="4">
      <t>ザン</t>
    </rPh>
    <rPh sb="6" eb="7">
      <t>ガク</t>
    </rPh>
    <phoneticPr fontId="14"/>
  </si>
  <si>
    <t>合計</t>
    <rPh sb="0" eb="2">
      <t>ゴウケイ</t>
    </rPh>
    <phoneticPr fontId="14"/>
  </si>
  <si>
    <t>人員</t>
    <rPh sb="0" eb="2">
      <t>ジンイン</t>
    </rPh>
    <phoneticPr fontId="14"/>
  </si>
  <si>
    <t>単価</t>
    <rPh sb="0" eb="2">
      <t>タンカ</t>
    </rPh>
    <phoneticPr fontId="14"/>
  </si>
  <si>
    <t>運営
月数</t>
    <rPh sb="0" eb="2">
      <t>ウンエイ</t>
    </rPh>
    <rPh sb="3" eb="5">
      <t>ゲッスウ</t>
    </rPh>
    <phoneticPr fontId="14"/>
  </si>
  <si>
    <t>負担能力
指数によ
る調整率</t>
    <rPh sb="0" eb="2">
      <t>フタン</t>
    </rPh>
    <rPh sb="2" eb="4">
      <t>ノウリョク</t>
    </rPh>
    <rPh sb="5" eb="7">
      <t>シスウ</t>
    </rPh>
    <rPh sb="11" eb="14">
      <t>チョウセイリツ</t>
    </rPh>
    <phoneticPr fontId="14"/>
  </si>
  <si>
    <t>24時間保育</t>
    <rPh sb="2" eb="4">
      <t>ジカン</t>
    </rPh>
    <rPh sb="4" eb="6">
      <t>ホイク</t>
    </rPh>
    <phoneticPr fontId="14"/>
  </si>
  <si>
    <t>病児等保育</t>
    <rPh sb="0" eb="2">
      <t>ビョウジ</t>
    </rPh>
    <rPh sb="2" eb="3">
      <t>トウ</t>
    </rPh>
    <rPh sb="3" eb="5">
      <t>ホイク</t>
    </rPh>
    <phoneticPr fontId="14"/>
  </si>
  <si>
    <t>児童保育</t>
    <rPh sb="0" eb="2">
      <t>ジドウ</t>
    </rPh>
    <rPh sb="2" eb="4">
      <t>ホイク</t>
    </rPh>
    <phoneticPr fontId="14"/>
  </si>
  <si>
    <t>休日保育</t>
    <rPh sb="0" eb="2">
      <t>キュウジツ</t>
    </rPh>
    <rPh sb="2" eb="4">
      <t>ホイク</t>
    </rPh>
    <phoneticPr fontId="14"/>
  </si>
  <si>
    <t>運営
日数</t>
    <rPh sb="0" eb="2">
      <t>ウンエイ</t>
    </rPh>
    <rPh sb="3" eb="5">
      <t>ニッスウ</t>
    </rPh>
    <phoneticPr fontId="14"/>
  </si>
  <si>
    <t>Ａ</t>
    <phoneticPr fontId="14"/>
  </si>
  <si>
    <t>Ｂ</t>
    <phoneticPr fontId="14"/>
  </si>
  <si>
    <t>Ｃ</t>
    <phoneticPr fontId="14"/>
  </si>
  <si>
    <t>Ｄ</t>
    <phoneticPr fontId="14"/>
  </si>
  <si>
    <t>Ｅ</t>
    <phoneticPr fontId="14"/>
  </si>
  <si>
    <t>月</t>
    <rPh sb="0" eb="1">
      <t>ツキ</t>
    </rPh>
    <phoneticPr fontId="14"/>
  </si>
  <si>
    <t>日</t>
    <rPh sb="0" eb="1">
      <t>ヒ</t>
    </rPh>
    <phoneticPr fontId="14"/>
  </si>
  <si>
    <t>（注）Ｄ欄には、Ｂ欄の金額とＣ欄の金額とを比較して少ない方の額を記入すること。</t>
    <phoneticPr fontId="14"/>
  </si>
  <si>
    <t>保育料
収入相
当額　　</t>
    <rPh sb="0" eb="3">
      <t>ホイクリョウ</t>
    </rPh>
    <rPh sb="4" eb="6">
      <t>シュウニュウ</t>
    </rPh>
    <rPh sb="6" eb="7">
      <t>ソウ</t>
    </rPh>
    <rPh sb="8" eb="9">
      <t>トウ</t>
    </rPh>
    <rPh sb="9" eb="10">
      <t>ガク</t>
    </rPh>
    <phoneticPr fontId="14"/>
  </si>
  <si>
    <t>対象経費の支出予定額</t>
    <rPh sb="0" eb="2">
      <t>タイショウ</t>
    </rPh>
    <rPh sb="2" eb="3">
      <t>キョウ</t>
    </rPh>
    <rPh sb="3" eb="4">
      <t>ヒ</t>
    </rPh>
    <rPh sb="5" eb="6">
      <t>ササ</t>
    </rPh>
    <rPh sb="6" eb="7">
      <t>デ</t>
    </rPh>
    <rPh sb="7" eb="9">
      <t>ヨテイ</t>
    </rPh>
    <rPh sb="9" eb="10">
      <t>ガク</t>
    </rPh>
    <phoneticPr fontId="14"/>
  </si>
  <si>
    <t>退職給与引当金繰入</t>
    <rPh sb="0" eb="2">
      <t>タイショク</t>
    </rPh>
    <rPh sb="2" eb="4">
      <t>キュウヨ</t>
    </rPh>
    <rPh sb="4" eb="6">
      <t>ヒキアテ</t>
    </rPh>
    <rPh sb="6" eb="7">
      <t>キン</t>
    </rPh>
    <rPh sb="7" eb="9">
      <t>クリイレ</t>
    </rPh>
    <phoneticPr fontId="14"/>
  </si>
  <si>
    <t>この写しは原本と相違ないことを証明する。</t>
    <rPh sb="2" eb="3">
      <t>ウツ</t>
    </rPh>
    <rPh sb="5" eb="7">
      <t>ゲンポン</t>
    </rPh>
    <rPh sb="8" eb="10">
      <t>ソウイ</t>
    </rPh>
    <rPh sb="15" eb="17">
      <t>ショウメイ</t>
    </rPh>
    <phoneticPr fontId="14"/>
  </si>
  <si>
    <t>【基準額算出時】
保育士
等数</t>
    <phoneticPr fontId="2"/>
  </si>
  <si>
    <t>【保育料収入相当額算出時】
上限児童数</t>
    <phoneticPr fontId="2"/>
  </si>
  <si>
    <t>【設置者負担見込額算出時】
保育士等数</t>
    <phoneticPr fontId="2"/>
  </si>
  <si>
    <t>リスト</t>
    <phoneticPr fontId="2"/>
  </si>
  <si>
    <t>種別を選択してください</t>
    <rPh sb="0" eb="2">
      <t>シュベツ</t>
    </rPh>
    <rPh sb="3" eb="5">
      <t>センタク</t>
    </rPh>
    <phoneticPr fontId="2"/>
  </si>
  <si>
    <t>保育施設・開設者の名称等</t>
    <rPh sb="0" eb="2">
      <t>ホイク</t>
    </rPh>
    <rPh sb="2" eb="4">
      <t>シセツ</t>
    </rPh>
    <rPh sb="5" eb="8">
      <t>カイセツシャ</t>
    </rPh>
    <rPh sb="9" eb="11">
      <t>メイショウ</t>
    </rPh>
    <rPh sb="11" eb="12">
      <t>トウ</t>
    </rPh>
    <phoneticPr fontId="2"/>
  </si>
  <si>
    <t>24時間保育
運営日数（※2）
（年間）</t>
    <rPh sb="2" eb="4">
      <t>ジカン</t>
    </rPh>
    <rPh sb="4" eb="6">
      <t>ホイク</t>
    </rPh>
    <rPh sb="7" eb="9">
      <t>ウンエイ</t>
    </rPh>
    <rPh sb="9" eb="11">
      <t>ニッスウ</t>
    </rPh>
    <rPh sb="17" eb="19">
      <t>ネンカン</t>
    </rPh>
    <phoneticPr fontId="2"/>
  </si>
  <si>
    <t>児童保育
運営日数（※2）
（年間）</t>
    <rPh sb="0" eb="2">
      <t>ジドウ</t>
    </rPh>
    <rPh sb="2" eb="4">
      <t>ホイク</t>
    </rPh>
    <rPh sb="5" eb="7">
      <t>ウンエイ</t>
    </rPh>
    <rPh sb="7" eb="9">
      <t>ニッスウ</t>
    </rPh>
    <rPh sb="15" eb="17">
      <t>ネンカン</t>
    </rPh>
    <phoneticPr fontId="2"/>
  </si>
  <si>
    <t>休日保育
運営日数（※2）
（年間）</t>
    <rPh sb="0" eb="2">
      <t>キュウジツ</t>
    </rPh>
    <rPh sb="2" eb="4">
      <t>ホイク</t>
    </rPh>
    <rPh sb="5" eb="7">
      <t>ウンエイ</t>
    </rPh>
    <rPh sb="7" eb="9">
      <t>ニッスウ</t>
    </rPh>
    <rPh sb="15" eb="17">
      <t>ネンカン</t>
    </rPh>
    <phoneticPr fontId="2"/>
  </si>
  <si>
    <t>給食の状況
（※3）</t>
    <rPh sb="0" eb="2">
      <t>キュウショク</t>
    </rPh>
    <rPh sb="3" eb="5">
      <t>ジョウキョウ</t>
    </rPh>
    <phoneticPr fontId="2"/>
  </si>
  <si>
    <t>※１　「保育料月額」欄は、児童１人あたりの保育料月額を記入してください。</t>
    <phoneticPr fontId="2"/>
  </si>
  <si>
    <t>※３　「給食の状況」欄は、保育所で実施している場合は「ア」、利用者が持参している場合は、</t>
    <phoneticPr fontId="2"/>
  </si>
  <si>
    <t>その他の収入
（　　　　　　　　　　　　　　　　　　）</t>
    <rPh sb="2" eb="3">
      <t>タ</t>
    </rPh>
    <rPh sb="4" eb="6">
      <t>シュウニュウ</t>
    </rPh>
    <phoneticPr fontId="14"/>
  </si>
  <si>
    <t>医療施設名</t>
    <rPh sb="0" eb="2">
      <t>イリョウ</t>
    </rPh>
    <rPh sb="2" eb="4">
      <t>シセツ</t>
    </rPh>
    <rPh sb="4" eb="5">
      <t>メイ</t>
    </rPh>
    <phoneticPr fontId="2"/>
  </si>
  <si>
    <t>病院内保育所運営費補助金交付決定前着手届</t>
    <rPh sb="0" eb="3">
      <t>ビョウインナイ</t>
    </rPh>
    <rPh sb="3" eb="6">
      <t>ホイクショ</t>
    </rPh>
    <rPh sb="6" eb="9">
      <t>ウンエイヒ</t>
    </rPh>
    <rPh sb="9" eb="12">
      <t>ホジョキン</t>
    </rPh>
    <rPh sb="12" eb="14">
      <t>コウフ</t>
    </rPh>
    <rPh sb="14" eb="17">
      <t>ケッテイマエ</t>
    </rPh>
    <rPh sb="17" eb="19">
      <t>チャクシュ</t>
    </rPh>
    <rPh sb="19" eb="20">
      <t>トドケ</t>
    </rPh>
    <phoneticPr fontId="2"/>
  </si>
  <si>
    <t>添えて届け出ます。</t>
    <rPh sb="0" eb="1">
      <t>ソ</t>
    </rPh>
    <rPh sb="3" eb="4">
      <t>トド</t>
    </rPh>
    <rPh sb="5" eb="6">
      <t>デ</t>
    </rPh>
    <phoneticPr fontId="2"/>
  </si>
  <si>
    <t>記</t>
    <rPh sb="0" eb="1">
      <t>キ</t>
    </rPh>
    <phoneticPr fontId="2"/>
  </si>
  <si>
    <t>１　事業費</t>
    <rPh sb="2" eb="5">
      <t>ジギョウヒ</t>
    </rPh>
    <phoneticPr fontId="2"/>
  </si>
  <si>
    <t>金　　　</t>
    <rPh sb="0" eb="1">
      <t>キン</t>
    </rPh>
    <phoneticPr fontId="2"/>
  </si>
  <si>
    <t>２　交付決定前の着手を必要とする理由</t>
    <rPh sb="2" eb="4">
      <t>コウフ</t>
    </rPh>
    <rPh sb="4" eb="7">
      <t>ケッテイマエ</t>
    </rPh>
    <rPh sb="8" eb="10">
      <t>チャクシュ</t>
    </rPh>
    <rPh sb="11" eb="13">
      <t>ヒツヨウ</t>
    </rPh>
    <rPh sb="16" eb="18">
      <t>リユウ</t>
    </rPh>
    <phoneticPr fontId="2"/>
  </si>
  <si>
    <t>３　着手予定年月日</t>
    <rPh sb="2" eb="4">
      <t>チャクシュ</t>
    </rPh>
    <rPh sb="4" eb="6">
      <t>ヨテイ</t>
    </rPh>
    <rPh sb="6" eb="9">
      <t>ネンガッピ</t>
    </rPh>
    <phoneticPr fontId="2"/>
  </si>
  <si>
    <t>４　着手条件</t>
    <rPh sb="2" eb="4">
      <t>チャクシュ</t>
    </rPh>
    <rPh sb="4" eb="6">
      <t>ジョウケン</t>
    </rPh>
    <phoneticPr fontId="2"/>
  </si>
  <si>
    <t>　　　　行わないこと</t>
    <rPh sb="4" eb="5">
      <t>オコナ</t>
    </rPh>
    <phoneticPr fontId="2"/>
  </si>
  <si>
    <t>（１）　本事業については、着手から交付決定を受けるまでの間において、計画変更を</t>
    <phoneticPr fontId="2"/>
  </si>
  <si>
    <t>（２）　交付決定を受けるまでの間において、天変地異等の事由により、実施した事業</t>
    <phoneticPr fontId="2"/>
  </si>
  <si>
    <t>（３）　交付決定を受けた補助金額が交付申請額に達しない場合においても、異議がな</t>
    <phoneticPr fontId="2"/>
  </si>
  <si>
    <t>　　　　に損失が生じた場合、これらの損失は事業実施主体が負担するものとする。</t>
    <phoneticPr fontId="2"/>
  </si>
  <si>
    <t>　　　　いこと。</t>
    <phoneticPr fontId="2"/>
  </si>
  <si>
    <t xml:space="preserve">住所 </t>
    <rPh sb="0" eb="2">
      <t>ジュウショ</t>
    </rPh>
    <phoneticPr fontId="2"/>
  </si>
  <si>
    <t xml:space="preserve">法人名 </t>
    <rPh sb="0" eb="2">
      <t>ホウジン</t>
    </rPh>
    <rPh sb="2" eb="3">
      <t>メイ</t>
    </rPh>
    <phoneticPr fontId="2"/>
  </si>
  <si>
    <t xml:space="preserve">職・氏名 </t>
    <rPh sb="0" eb="1">
      <t>ショク</t>
    </rPh>
    <rPh sb="2" eb="4">
      <t>シメイ</t>
    </rPh>
    <phoneticPr fontId="2"/>
  </si>
  <si>
    <t xml:space="preserve">医療施設名 </t>
    <rPh sb="0" eb="2">
      <t>イリョウ</t>
    </rPh>
    <rPh sb="2" eb="4">
      <t>シセツ</t>
    </rPh>
    <rPh sb="4" eb="5">
      <t>メイ</t>
    </rPh>
    <phoneticPr fontId="2"/>
  </si>
  <si>
    <t xml:space="preserve">開設者 </t>
    <rPh sb="0" eb="3">
      <t>カイセツシャ</t>
    </rPh>
    <phoneticPr fontId="2"/>
  </si>
  <si>
    <t>病児保育
運営月数（※2）
（年間）</t>
    <rPh sb="0" eb="2">
      <t>ビョウジ</t>
    </rPh>
    <rPh sb="2" eb="4">
      <t>ホイク</t>
    </rPh>
    <rPh sb="5" eb="7">
      <t>ウンエイ</t>
    </rPh>
    <rPh sb="7" eb="8">
      <t>ツキ</t>
    </rPh>
    <rPh sb="8" eb="9">
      <t>スウ</t>
    </rPh>
    <rPh sb="15" eb="17">
      <t>ネンカン</t>
    </rPh>
    <phoneticPr fontId="2"/>
  </si>
  <si>
    <t>注）補助を受けようとする年度の、前々年度の病院決算に基づき記入すること。</t>
    <rPh sb="0" eb="1">
      <t>チュウ</t>
    </rPh>
    <rPh sb="2" eb="4">
      <t>ホジョ</t>
    </rPh>
    <rPh sb="5" eb="6">
      <t>ウ</t>
    </rPh>
    <rPh sb="12" eb="14">
      <t>ネンド</t>
    </rPh>
    <rPh sb="16" eb="18">
      <t>ゼンゼン</t>
    </rPh>
    <rPh sb="18" eb="20">
      <t>ネンド</t>
    </rPh>
    <rPh sb="21" eb="23">
      <t>ビョウイン</t>
    </rPh>
    <rPh sb="23" eb="25">
      <t>ケッサン</t>
    </rPh>
    <rPh sb="26" eb="27">
      <t>モト</t>
    </rPh>
    <rPh sb="29" eb="31">
      <t>キニュウ</t>
    </rPh>
    <phoneticPr fontId="2"/>
  </si>
  <si>
    <t>開設者　</t>
    <rPh sb="0" eb="3">
      <t>カイセツシャ</t>
    </rPh>
    <phoneticPr fontId="2"/>
  </si>
  <si>
    <t>交付申請額</t>
    <rPh sb="0" eb="2">
      <t>コウフ</t>
    </rPh>
    <rPh sb="2" eb="5">
      <t>シンセイガク</t>
    </rPh>
    <phoneticPr fontId="2"/>
  </si>
  <si>
    <t>交付申請額　算定</t>
    <rPh sb="0" eb="2">
      <t>コウフ</t>
    </rPh>
    <rPh sb="2" eb="5">
      <t>シンセイガク</t>
    </rPh>
    <rPh sb="6" eb="8">
      <t>サンテイ</t>
    </rPh>
    <phoneticPr fontId="2"/>
  </si>
  <si>
    <t>※予算執行状況により、満額での交付が難しい場合がございます。予めご了承下さいませ。</t>
    <rPh sb="1" eb="3">
      <t>ヨサン</t>
    </rPh>
    <rPh sb="3" eb="5">
      <t>シッコウ</t>
    </rPh>
    <rPh sb="5" eb="7">
      <t>ジョウキョウ</t>
    </rPh>
    <rPh sb="11" eb="13">
      <t>マンガク</t>
    </rPh>
    <rPh sb="15" eb="17">
      <t>コウフ</t>
    </rPh>
    <rPh sb="18" eb="19">
      <t>ムズカ</t>
    </rPh>
    <rPh sb="21" eb="23">
      <t>バアイ</t>
    </rPh>
    <rPh sb="30" eb="31">
      <t>アラカジ</t>
    </rPh>
    <rPh sb="33" eb="35">
      <t>リョウショウ</t>
    </rPh>
    <rPh sb="35" eb="36">
      <t>クダ</t>
    </rPh>
    <phoneticPr fontId="2"/>
  </si>
  <si>
    <t>←今年度の交付申請額になります</t>
    <rPh sb="1" eb="2">
      <t>イマ</t>
    </rPh>
    <rPh sb="2" eb="4">
      <t>ネンド</t>
    </rPh>
    <rPh sb="5" eb="7">
      <t>コウフ</t>
    </rPh>
    <rPh sb="7" eb="9">
      <t>シンセイ</t>
    </rPh>
    <rPh sb="9" eb="10">
      <t>ガク</t>
    </rPh>
    <phoneticPr fontId="2"/>
  </si>
  <si>
    <t>　　５　前々年度　決算状況表（第４号様式）及び病院決算書</t>
    <phoneticPr fontId="2"/>
  </si>
  <si>
    <t>　　　　標記について、次により補助金を交付されるよう関係書類を添えて申請します。</t>
    <rPh sb="4" eb="6">
      <t>ヒョウキ</t>
    </rPh>
    <rPh sb="11" eb="12">
      <t>ツギ</t>
    </rPh>
    <rPh sb="15" eb="18">
      <t>ホジョキン</t>
    </rPh>
    <rPh sb="19" eb="21">
      <t>コウフ</t>
    </rPh>
    <rPh sb="26" eb="28">
      <t>カンケイ</t>
    </rPh>
    <rPh sb="28" eb="30">
      <t>ショルイ</t>
    </rPh>
    <rPh sb="31" eb="32">
      <t>ソ</t>
    </rPh>
    <rPh sb="34" eb="36">
      <t>シンセイ</t>
    </rPh>
    <phoneticPr fontId="2"/>
  </si>
  <si>
    <t>（例）（AM　　時　　分　～　PM　　時　　分）</t>
    <rPh sb="1" eb="2">
      <t>レイ</t>
    </rPh>
    <rPh sb="8" eb="9">
      <t>ジ</t>
    </rPh>
    <rPh sb="11" eb="12">
      <t>フン</t>
    </rPh>
    <rPh sb="19" eb="20">
      <t>ジ</t>
    </rPh>
    <rPh sb="22" eb="23">
      <t>フン</t>
    </rPh>
    <phoneticPr fontId="2"/>
  </si>
  <si>
    <t>（例）（　　　時間　　　分）</t>
    <rPh sb="7" eb="9">
      <t>ジカン</t>
    </rPh>
    <rPh sb="12" eb="13">
      <t>フン</t>
    </rPh>
    <phoneticPr fontId="2"/>
  </si>
  <si>
    <t>病児等保育
保育料日額
（※２）</t>
    <phoneticPr fontId="2"/>
  </si>
  <si>
    <t>※２　「病院内保育所運営費補助金交付要綱」（別紙２）（１）～（４）をご確認ください。　</t>
    <rPh sb="4" eb="7">
      <t>ビョウインナイ</t>
    </rPh>
    <rPh sb="7" eb="10">
      <t>ホイクショ</t>
    </rPh>
    <rPh sb="10" eb="12">
      <t>ウンエイ</t>
    </rPh>
    <rPh sb="12" eb="13">
      <t>ヒ</t>
    </rPh>
    <rPh sb="13" eb="16">
      <t>ホジョキン</t>
    </rPh>
    <rPh sb="16" eb="18">
      <t>コウフ</t>
    </rPh>
    <rPh sb="18" eb="20">
      <t>ヨウコウ</t>
    </rPh>
    <rPh sb="22" eb="24">
      <t>ベッシ</t>
    </rPh>
    <rPh sb="35" eb="37">
      <t>カクニン</t>
    </rPh>
    <phoneticPr fontId="4"/>
  </si>
  <si>
    <t>安静室の延床面積（m2）</t>
    <rPh sb="0" eb="2">
      <t>アンセイ</t>
    </rPh>
    <rPh sb="2" eb="3">
      <t>シツ</t>
    </rPh>
    <rPh sb="4" eb="5">
      <t>ノ</t>
    </rPh>
    <rPh sb="5" eb="6">
      <t>ユカ</t>
    </rPh>
    <rPh sb="6" eb="8">
      <t>メンセキ</t>
    </rPh>
    <phoneticPr fontId="2"/>
  </si>
  <si>
    <t>児童保育の為の床面積（m2）</t>
    <rPh sb="0" eb="2">
      <t>ジドウ</t>
    </rPh>
    <rPh sb="2" eb="4">
      <t>ホイク</t>
    </rPh>
    <rPh sb="5" eb="6">
      <t>タメ</t>
    </rPh>
    <rPh sb="7" eb="8">
      <t>ユカ</t>
    </rPh>
    <rPh sb="8" eb="10">
      <t>メンセキ</t>
    </rPh>
    <phoneticPr fontId="2"/>
  </si>
  <si>
    <t>保育室の延床面積（m2）</t>
    <rPh sb="0" eb="2">
      <t>ホイク</t>
    </rPh>
    <rPh sb="2" eb="3">
      <t>シツ</t>
    </rPh>
    <rPh sb="4" eb="5">
      <t>ノ</t>
    </rPh>
    <rPh sb="5" eb="6">
      <t>ユカ</t>
    </rPh>
    <rPh sb="6" eb="8">
      <t>メンセキ</t>
    </rPh>
    <phoneticPr fontId="2"/>
  </si>
  <si>
    <t>(第３－１号様式③）</t>
    <rPh sb="1" eb="2">
      <t>ダイ</t>
    </rPh>
    <rPh sb="5" eb="6">
      <t>ゴウ</t>
    </rPh>
    <rPh sb="6" eb="8">
      <t>ヨウシキ</t>
    </rPh>
    <phoneticPr fontId="4"/>
  </si>
  <si>
    <t>病院内保育所運営事業計画書</t>
    <rPh sb="0" eb="2">
      <t>ビョウイン</t>
    </rPh>
    <rPh sb="2" eb="3">
      <t>ナイ</t>
    </rPh>
    <rPh sb="3" eb="5">
      <t>ホイク</t>
    </rPh>
    <rPh sb="5" eb="6">
      <t>ジョ</t>
    </rPh>
    <rPh sb="6" eb="8">
      <t>ウンエイ</t>
    </rPh>
    <rPh sb="8" eb="10">
      <t>ジギョウ</t>
    </rPh>
    <rPh sb="10" eb="13">
      <t>ケイカクショ</t>
    </rPh>
    <phoneticPr fontId="12"/>
  </si>
  <si>
    <t>（２４時間保育）</t>
    <rPh sb="3" eb="5">
      <t>ジカン</t>
    </rPh>
    <rPh sb="5" eb="7">
      <t>ホイク</t>
    </rPh>
    <phoneticPr fontId="4"/>
  </si>
  <si>
    <t>医療機関名：　　　　　　　　　　　　　　　　　　　　　　　</t>
    <rPh sb="0" eb="2">
      <t>イリョウ</t>
    </rPh>
    <rPh sb="2" eb="4">
      <t>キカン</t>
    </rPh>
    <rPh sb="4" eb="5">
      <t>メイ</t>
    </rPh>
    <phoneticPr fontId="12"/>
  </si>
  <si>
    <t>計(日)</t>
    <rPh sb="0" eb="1">
      <t>ケイ</t>
    </rPh>
    <rPh sb="2" eb="3">
      <t>ニチ</t>
    </rPh>
    <phoneticPr fontId="12"/>
  </si>
  <si>
    <t>計</t>
    <rPh sb="0" eb="1">
      <t>ケイ</t>
    </rPh>
    <phoneticPr fontId="12"/>
  </si>
  <si>
    <t>※　「病院内保育所運営費補助金交付要綱」（別紙２）（１）をご確認ください。　</t>
  </si>
  <si>
    <t>※　実施日に○を記入してください。</t>
    <rPh sb="2" eb="4">
      <t>ジッシ</t>
    </rPh>
    <rPh sb="4" eb="5">
      <t>ビ</t>
    </rPh>
    <rPh sb="8" eb="10">
      <t>キニュウ</t>
    </rPh>
    <phoneticPr fontId="4"/>
  </si>
  <si>
    <t>日</t>
    <rPh sb="0" eb="1">
      <t>ニチ</t>
    </rPh>
    <phoneticPr fontId="14"/>
  </si>
  <si>
    <t>（病児等保育）</t>
    <rPh sb="1" eb="3">
      <t>ビョウジ</t>
    </rPh>
    <rPh sb="3" eb="4">
      <t>トウ</t>
    </rPh>
    <rPh sb="4" eb="6">
      <t>ホイク</t>
    </rPh>
    <phoneticPr fontId="2"/>
  </si>
  <si>
    <t>実施月</t>
    <rPh sb="0" eb="2">
      <t>ジッシ</t>
    </rPh>
    <rPh sb="2" eb="3">
      <t>ヅキ</t>
    </rPh>
    <phoneticPr fontId="14"/>
  </si>
  <si>
    <t>※　「病院内保育所運営費補助金交付要綱」（別紙２）（２）をご確認ください。　</t>
    <phoneticPr fontId="2"/>
  </si>
  <si>
    <t>※　実施日に病児等保育を専門に担当する看護職員の人数を記入してください。</t>
    <rPh sb="2" eb="4">
      <t>ジッシ</t>
    </rPh>
    <rPh sb="4" eb="5">
      <t>ビ</t>
    </rPh>
    <rPh sb="6" eb="8">
      <t>ビョウジ</t>
    </rPh>
    <rPh sb="8" eb="9">
      <t>トウ</t>
    </rPh>
    <rPh sb="9" eb="11">
      <t>ホイク</t>
    </rPh>
    <rPh sb="12" eb="14">
      <t>センモン</t>
    </rPh>
    <rPh sb="15" eb="17">
      <t>タントウ</t>
    </rPh>
    <rPh sb="19" eb="21">
      <t>カンゴ</t>
    </rPh>
    <rPh sb="21" eb="23">
      <t>ショクイン</t>
    </rPh>
    <rPh sb="24" eb="25">
      <t>ヒト</t>
    </rPh>
    <rPh sb="25" eb="26">
      <t>スウ</t>
    </rPh>
    <rPh sb="27" eb="29">
      <t>キニュウ</t>
    </rPh>
    <phoneticPr fontId="2"/>
  </si>
  <si>
    <t>実施月　合計</t>
    <rPh sb="0" eb="2">
      <t>ジッシ</t>
    </rPh>
    <rPh sb="2" eb="3">
      <t>ヅキ</t>
    </rPh>
    <rPh sb="4" eb="6">
      <t>ゴウケイ</t>
    </rPh>
    <phoneticPr fontId="14"/>
  </si>
  <si>
    <t>（児童保育）</t>
    <rPh sb="1" eb="3">
      <t>ジドウ</t>
    </rPh>
    <rPh sb="3" eb="5">
      <t>ホイク</t>
    </rPh>
    <phoneticPr fontId="4"/>
  </si>
  <si>
    <t>※　「病院内保育所運営費補助金交付要綱」（別紙２）（３）をご確認ください。　</t>
    <phoneticPr fontId="2"/>
  </si>
  <si>
    <t>※　実施日に放課後児童の保育に専従する保育職員の人数を記入してください。</t>
    <rPh sb="2" eb="4">
      <t>ジッシ</t>
    </rPh>
    <rPh sb="4" eb="5">
      <t>ビ</t>
    </rPh>
    <rPh sb="6" eb="9">
      <t>ホウカゴ</t>
    </rPh>
    <rPh sb="9" eb="11">
      <t>ジドウ</t>
    </rPh>
    <rPh sb="12" eb="14">
      <t>ホイク</t>
    </rPh>
    <rPh sb="15" eb="17">
      <t>センジュウ</t>
    </rPh>
    <rPh sb="19" eb="21">
      <t>ホイク</t>
    </rPh>
    <rPh sb="21" eb="23">
      <t>ショクイン</t>
    </rPh>
    <rPh sb="24" eb="26">
      <t>ニンズウ</t>
    </rPh>
    <rPh sb="27" eb="29">
      <t>キニュウ</t>
    </rPh>
    <phoneticPr fontId="2"/>
  </si>
  <si>
    <t>（休日保育）</t>
    <rPh sb="1" eb="3">
      <t>キュウジツ</t>
    </rPh>
    <rPh sb="3" eb="5">
      <t>ホイク</t>
    </rPh>
    <phoneticPr fontId="4"/>
  </si>
  <si>
    <t>(第３－１号様式⑥）</t>
    <rPh sb="1" eb="2">
      <t>ダイ</t>
    </rPh>
    <rPh sb="5" eb="6">
      <t>ゴウ</t>
    </rPh>
    <rPh sb="6" eb="8">
      <t>ヨウシキ</t>
    </rPh>
    <phoneticPr fontId="4"/>
  </si>
  <si>
    <t>※　「病院内保育所運営費補助金交付要綱」（別紙２）（４）をご確認ください。　</t>
  </si>
  <si>
    <t>(第３－１号様式⑤）</t>
    <rPh sb="1" eb="2">
      <t>ダイ</t>
    </rPh>
    <rPh sb="5" eb="6">
      <t>ゴウ</t>
    </rPh>
    <rPh sb="6" eb="8">
      <t>ヨウシキ</t>
    </rPh>
    <phoneticPr fontId="4"/>
  </si>
  <si>
    <t>(第３－１号様式④）</t>
    <rPh sb="1" eb="2">
      <t>ダイ</t>
    </rPh>
    <rPh sb="5" eb="6">
      <t>ゴウ</t>
    </rPh>
    <rPh sb="6" eb="8">
      <t>ヨウシキ</t>
    </rPh>
    <phoneticPr fontId="4"/>
  </si>
  <si>
    <r>
      <t>１保育人員の保育児童数欄は、各月毎の補助対象児童数を記入すること。</t>
    </r>
    <r>
      <rPr>
        <u/>
        <sz val="10"/>
        <rFont val="ＭＳ 明朝"/>
        <family val="1"/>
        <charset val="128"/>
      </rPr>
      <t>（別添参照）</t>
    </r>
    <rPh sb="1" eb="3">
      <t>ホイク</t>
    </rPh>
    <rPh sb="3" eb="5">
      <t>ジンイン</t>
    </rPh>
    <rPh sb="6" eb="8">
      <t>ホイク</t>
    </rPh>
    <rPh sb="8" eb="10">
      <t>ジドウ</t>
    </rPh>
    <rPh sb="10" eb="11">
      <t>スウ</t>
    </rPh>
    <rPh sb="11" eb="12">
      <t>ラン</t>
    </rPh>
    <rPh sb="14" eb="16">
      <t>カクツキ</t>
    </rPh>
    <rPh sb="16" eb="17">
      <t>ゴト</t>
    </rPh>
    <rPh sb="18" eb="20">
      <t>ホジョ</t>
    </rPh>
    <rPh sb="20" eb="22">
      <t>タイショウ</t>
    </rPh>
    <rPh sb="22" eb="24">
      <t>ジドウ</t>
    </rPh>
    <rPh sb="24" eb="25">
      <t>スウ</t>
    </rPh>
    <rPh sb="26" eb="28">
      <t>キニュウ</t>
    </rPh>
    <rPh sb="34" eb="36">
      <t>ベッテン</t>
    </rPh>
    <rPh sb="36" eb="38">
      <t>サンショウ</t>
    </rPh>
    <phoneticPr fontId="7"/>
  </si>
  <si>
    <t>(注)４月１日現在の補助対象児童について、年齢別に記入すること（臨時保育児童は除く）。</t>
    <rPh sb="1" eb="2">
      <t>チュウ</t>
    </rPh>
    <rPh sb="4" eb="5">
      <t>ガツ</t>
    </rPh>
    <rPh sb="6" eb="7">
      <t>ニチ</t>
    </rPh>
    <rPh sb="7" eb="9">
      <t>ゲンザイ</t>
    </rPh>
    <rPh sb="10" eb="12">
      <t>ホジョ</t>
    </rPh>
    <rPh sb="12" eb="14">
      <t>タイショウ</t>
    </rPh>
    <rPh sb="14" eb="16">
      <t>ジドウ</t>
    </rPh>
    <rPh sb="21" eb="23">
      <t>ネンレイ</t>
    </rPh>
    <rPh sb="23" eb="24">
      <t>ベツ</t>
    </rPh>
    <rPh sb="25" eb="27">
      <t>キニュウ</t>
    </rPh>
    <rPh sb="32" eb="34">
      <t>リンジ</t>
    </rPh>
    <rPh sb="34" eb="36">
      <t>ホイク</t>
    </rPh>
    <rPh sb="36" eb="38">
      <t>ジドウ</t>
    </rPh>
    <rPh sb="39" eb="40">
      <t>ノゾ</t>
    </rPh>
    <phoneticPr fontId="7"/>
  </si>
  <si>
    <t>○</t>
    <phoneticPr fontId="2"/>
  </si>
  <si>
    <t>○</t>
    <phoneticPr fontId="2"/>
  </si>
  <si>
    <t>（別添）</t>
    <rPh sb="1" eb="3">
      <t>ベッテン</t>
    </rPh>
    <phoneticPr fontId="14"/>
  </si>
  <si>
    <t>　　病院内保育所運営費補助金交付要綱の第５条「病院内保育施設の種別」において、補助対象型別に定められた保育児童数の策定については、以下のとおりとする。</t>
    <rPh sb="10" eb="11">
      <t>ヒ</t>
    </rPh>
    <rPh sb="11" eb="14">
      <t>ホジョキン</t>
    </rPh>
    <rPh sb="14" eb="16">
      <t>コウフ</t>
    </rPh>
    <rPh sb="16" eb="18">
      <t>ヨウコウ</t>
    </rPh>
    <rPh sb="21" eb="22">
      <t>ジョウ</t>
    </rPh>
    <phoneticPr fontId="14"/>
  </si>
  <si>
    <t>　各月において職員と保育所との間に受託契約をしており、かつ各月において１５日以上保育した職員の児童を、補助対象型別に定められた保育児童数として算定する。</t>
    <rPh sb="38" eb="40">
      <t>イジョウ</t>
    </rPh>
    <phoneticPr fontId="14"/>
  </si>
  <si>
    <t>補助対象型別の保育児童数の算定</t>
    <phoneticPr fontId="2"/>
  </si>
  <si>
    <t>　　臨時の保育については、下記の要領で換算した上で補助対象型別に定められた保育児童数の算定に含める。ただし、臨時に保育した児童の換算は、１日単位で保育した児童についてにのみ行い、時間単位以下の保育した児童については含めない。</t>
    <phoneticPr fontId="14"/>
  </si>
  <si>
    <t>（保育児童一人当たりの換算数）＝</t>
    <phoneticPr fontId="2"/>
  </si>
  <si>
    <t xml:space="preserve">     　 １５日間保育した児童数　  　　　　３人</t>
    <phoneticPr fontId="14"/>
  </si>
  <si>
    <t>　各月における保育児童数の年間の平均によって求めた数が４．０人以上であれば、各月において４人未満であっても、補助対象Ａ型とする。ただし、各月において４人未満の月が６ヶ月以上に達する場合は、当該補助対象型に該当しないものとする。補助対象Ａ型特例、Ｂ型、Ｂ型特例についても、同様の考え方とする。</t>
    <phoneticPr fontId="14"/>
  </si>
  <si>
    <t>　</t>
    <phoneticPr fontId="2"/>
  </si>
  <si>
    <t>　病院内保育所運営費補助金交付要綱第９条の規定により、下記条件を了承の上、関係書類を</t>
    <rPh sb="1" eb="4">
      <t>ビョウインナイ</t>
    </rPh>
    <rPh sb="4" eb="7">
      <t>ホイクショ</t>
    </rPh>
    <rPh sb="7" eb="10">
      <t>ウンエイヒ</t>
    </rPh>
    <rPh sb="10" eb="13">
      <t>ホジョキン</t>
    </rPh>
    <rPh sb="13" eb="15">
      <t>コウフ</t>
    </rPh>
    <rPh sb="15" eb="17">
      <t>ヨウコウ</t>
    </rPh>
    <rPh sb="17" eb="18">
      <t>ダイ</t>
    </rPh>
    <rPh sb="19" eb="20">
      <t>ジョウ</t>
    </rPh>
    <rPh sb="21" eb="23">
      <t>キテイ</t>
    </rPh>
    <rPh sb="27" eb="29">
      <t>カキ</t>
    </rPh>
    <rPh sb="29" eb="31">
      <t>ジョウケン</t>
    </rPh>
    <rPh sb="32" eb="34">
      <t>リョウショウ</t>
    </rPh>
    <rPh sb="35" eb="36">
      <t>ウエ</t>
    </rPh>
    <rPh sb="37" eb="39">
      <t>カンケイ</t>
    </rPh>
    <phoneticPr fontId="2"/>
  </si>
  <si>
    <t>（第４号様式）</t>
    <rPh sb="3" eb="4">
      <t>ゴウ</t>
    </rPh>
    <rPh sb="4" eb="6">
      <t>ヨウシキ</t>
    </rPh>
    <phoneticPr fontId="2"/>
  </si>
  <si>
    <t>（第５号様式）</t>
    <rPh sb="1" eb="2">
      <t>ダイ</t>
    </rPh>
    <rPh sb="3" eb="4">
      <t>ゴウ</t>
    </rPh>
    <rPh sb="4" eb="6">
      <t>ヨウシキ</t>
    </rPh>
    <phoneticPr fontId="2"/>
  </si>
  <si>
    <t>計(日)</t>
    <rPh sb="0" eb="1">
      <t>ケイ</t>
    </rPh>
    <rPh sb="2" eb="3">
      <t>ニチ</t>
    </rPh>
    <phoneticPr fontId="14"/>
  </si>
  <si>
    <t>保育士等常勤職員換算数　　　　　　　　　　　　　　　　　　　　　　　　　　　　　　　　　＝（各非常勤職員の月（年）間延べ勤務時間数）／（月（年）間開所日数×８時間）</t>
    <rPh sb="0" eb="3">
      <t>ホイクシ</t>
    </rPh>
    <rPh sb="3" eb="4">
      <t>トウ</t>
    </rPh>
    <rPh sb="4" eb="6">
      <t>ジョウキン</t>
    </rPh>
    <rPh sb="6" eb="8">
      <t>ショクイン</t>
    </rPh>
    <rPh sb="8" eb="10">
      <t>カンサン</t>
    </rPh>
    <rPh sb="10" eb="11">
      <t>スウ</t>
    </rPh>
    <rPh sb="46" eb="47">
      <t>カク</t>
    </rPh>
    <rPh sb="47" eb="50">
      <t>ヒジョウキン</t>
    </rPh>
    <rPh sb="50" eb="52">
      <t>ショクイン</t>
    </rPh>
    <rPh sb="53" eb="54">
      <t>ツキ</t>
    </rPh>
    <rPh sb="55" eb="56">
      <t>ネン</t>
    </rPh>
    <rPh sb="57" eb="58">
      <t>アイダ</t>
    </rPh>
    <rPh sb="58" eb="59">
      <t>ノ</t>
    </rPh>
    <rPh sb="60" eb="62">
      <t>キンム</t>
    </rPh>
    <rPh sb="62" eb="65">
      <t>ジカンスウ</t>
    </rPh>
    <rPh sb="68" eb="69">
      <t>ツキ</t>
    </rPh>
    <rPh sb="70" eb="71">
      <t>ネン</t>
    </rPh>
    <rPh sb="72" eb="73">
      <t>アイダ</t>
    </rPh>
    <rPh sb="73" eb="75">
      <t>カイショ</t>
    </rPh>
    <rPh sb="75" eb="77">
      <t>ニッスウ</t>
    </rPh>
    <rPh sb="79" eb="81">
      <t>ジカン</t>
    </rPh>
    <phoneticPr fontId="14"/>
  </si>
  <si>
    <r>
      <t>「保育士等職員数」の非常勤職員欄は</t>
    </r>
    <r>
      <rPr>
        <u/>
        <sz val="11"/>
        <rFont val="ＭＳ ゴシック"/>
        <family val="3"/>
        <charset val="128"/>
      </rPr>
      <t>保育士等常勤職員換算数</t>
    </r>
    <r>
      <rPr>
        <sz val="11"/>
        <rFont val="ＭＳ 明朝"/>
        <family val="1"/>
        <charset val="128"/>
      </rPr>
      <t>を記入していますか。</t>
    </r>
    <rPh sb="1" eb="4">
      <t>ホイクシ</t>
    </rPh>
    <rPh sb="4" eb="5">
      <t>トウ</t>
    </rPh>
    <rPh sb="5" eb="7">
      <t>ショクイン</t>
    </rPh>
    <rPh sb="7" eb="8">
      <t>スウ</t>
    </rPh>
    <rPh sb="10" eb="13">
      <t>ヒジョウキン</t>
    </rPh>
    <rPh sb="13" eb="15">
      <t>ショクイン</t>
    </rPh>
    <rPh sb="15" eb="16">
      <t>ラン</t>
    </rPh>
    <rPh sb="17" eb="20">
      <t>ホイクシ</t>
    </rPh>
    <rPh sb="20" eb="21">
      <t>トウ</t>
    </rPh>
    <rPh sb="21" eb="23">
      <t>ジョウキン</t>
    </rPh>
    <rPh sb="23" eb="25">
      <t>ショクイン</t>
    </rPh>
    <rPh sb="25" eb="27">
      <t>カンサン</t>
    </rPh>
    <rPh sb="27" eb="28">
      <t>スウ</t>
    </rPh>
    <rPh sb="29" eb="31">
      <t>キニュウ</t>
    </rPh>
    <phoneticPr fontId="14"/>
  </si>
  <si>
    <t>□</t>
    <phoneticPr fontId="14"/>
  </si>
  <si>
    <t>病院内保育所運営事業計画書（第３－２号様式）</t>
    <rPh sb="0" eb="2">
      <t>ビョウイン</t>
    </rPh>
    <rPh sb="2" eb="3">
      <t>ナイ</t>
    </rPh>
    <rPh sb="3" eb="6">
      <t>ホイクショ</t>
    </rPh>
    <rPh sb="6" eb="8">
      <t>ウンエイ</t>
    </rPh>
    <rPh sb="8" eb="10">
      <t>ジギョウ</t>
    </rPh>
    <rPh sb="10" eb="13">
      <t>ケイカクショ</t>
    </rPh>
    <rPh sb="14" eb="15">
      <t>ダイ</t>
    </rPh>
    <rPh sb="18" eb="19">
      <t>ゴウ</t>
    </rPh>
    <rPh sb="19" eb="21">
      <t>ヨウシキ</t>
    </rPh>
    <phoneticPr fontId="14"/>
  </si>
  <si>
    <t>様式の記入事項の確認</t>
    <rPh sb="0" eb="2">
      <t>ヨウシキ</t>
    </rPh>
    <rPh sb="3" eb="5">
      <t>キニュウ</t>
    </rPh>
    <rPh sb="5" eb="7">
      <t>ジコウ</t>
    </rPh>
    <rPh sb="8" eb="10">
      <t>カクニン</t>
    </rPh>
    <phoneticPr fontId="14"/>
  </si>
  <si>
    <t>提出書類は揃っていますか</t>
    <rPh sb="0" eb="2">
      <t>テイシュツ</t>
    </rPh>
    <rPh sb="2" eb="4">
      <t>ショルイ</t>
    </rPh>
    <rPh sb="5" eb="6">
      <t>ソロ</t>
    </rPh>
    <phoneticPr fontId="14"/>
  </si>
  <si>
    <t>※　電子メールで事務連絡等をお送りする場合がありますので必ずご記入ください</t>
    <rPh sb="2" eb="4">
      <t>デンシ</t>
    </rPh>
    <rPh sb="8" eb="10">
      <t>ジム</t>
    </rPh>
    <rPh sb="10" eb="12">
      <t>レンラク</t>
    </rPh>
    <rPh sb="12" eb="13">
      <t>トウ</t>
    </rPh>
    <rPh sb="15" eb="16">
      <t>オク</t>
    </rPh>
    <rPh sb="19" eb="21">
      <t>バアイ</t>
    </rPh>
    <rPh sb="28" eb="29">
      <t>カナラ</t>
    </rPh>
    <rPh sb="31" eb="33">
      <t>キニュウ</t>
    </rPh>
    <phoneticPr fontId="14"/>
  </si>
  <si>
    <t>E-mail</t>
    <phoneticPr fontId="14"/>
  </si>
  <si>
    <t>　　　（ＦＡＸ）</t>
    <phoneticPr fontId="14"/>
  </si>
  <si>
    <t>連絡先（ＴＥＬ）</t>
    <rPh sb="0" eb="3">
      <t>レンラクサキ</t>
    </rPh>
    <phoneticPr fontId="14"/>
  </si>
  <si>
    <t>担当者名</t>
    <rPh sb="0" eb="3">
      <t>タントウシャ</t>
    </rPh>
    <rPh sb="3" eb="4">
      <t>メイ</t>
    </rPh>
    <phoneticPr fontId="14"/>
  </si>
  <si>
    <t>施設名</t>
    <rPh sb="0" eb="2">
      <t>シセツ</t>
    </rPh>
    <rPh sb="2" eb="3">
      <t>メイ</t>
    </rPh>
    <phoneticPr fontId="14"/>
  </si>
  <si>
    <t>補助金交付申請書（第1号様式）</t>
    <rPh sb="0" eb="3">
      <t>ホジョキン</t>
    </rPh>
    <rPh sb="3" eb="5">
      <t>コウフ</t>
    </rPh>
    <rPh sb="5" eb="8">
      <t>シンセイショ</t>
    </rPh>
    <rPh sb="9" eb="10">
      <t>ダイ</t>
    </rPh>
    <rPh sb="11" eb="12">
      <t>ゴウ</t>
    </rPh>
    <rPh sb="12" eb="14">
      <t>ヨウシキ</t>
    </rPh>
    <phoneticPr fontId="14"/>
  </si>
  <si>
    <t>病院内保育所運営事業経費所要額調書（第２号様式）</t>
    <rPh sb="0" eb="2">
      <t>ビョウイン</t>
    </rPh>
    <rPh sb="2" eb="3">
      <t>ナイ</t>
    </rPh>
    <rPh sb="3" eb="5">
      <t>ホイク</t>
    </rPh>
    <rPh sb="5" eb="6">
      <t>ジョ</t>
    </rPh>
    <rPh sb="6" eb="8">
      <t>ウンエイ</t>
    </rPh>
    <rPh sb="8" eb="10">
      <t>ジギョウ</t>
    </rPh>
    <rPh sb="10" eb="12">
      <t>ケイヒ</t>
    </rPh>
    <rPh sb="12" eb="14">
      <t>ショヨウ</t>
    </rPh>
    <rPh sb="14" eb="15">
      <t>ガク</t>
    </rPh>
    <rPh sb="15" eb="17">
      <t>チョウショ</t>
    </rPh>
    <rPh sb="18" eb="19">
      <t>ダイ</t>
    </rPh>
    <rPh sb="20" eb="21">
      <t>ゴウ</t>
    </rPh>
    <rPh sb="21" eb="23">
      <t>ヨウシキ</t>
    </rPh>
    <phoneticPr fontId="14"/>
  </si>
  <si>
    <t>病院内保育所運営事業計画書（第３－１号様式から第３－３号様式）</t>
    <rPh sb="0" eb="2">
      <t>ビョウイン</t>
    </rPh>
    <rPh sb="2" eb="3">
      <t>ナイ</t>
    </rPh>
    <rPh sb="3" eb="5">
      <t>ホイク</t>
    </rPh>
    <rPh sb="5" eb="6">
      <t>ジョ</t>
    </rPh>
    <rPh sb="6" eb="8">
      <t>ウンエイ</t>
    </rPh>
    <rPh sb="8" eb="10">
      <t>ジギョウ</t>
    </rPh>
    <rPh sb="10" eb="13">
      <t>ケイカクショ</t>
    </rPh>
    <rPh sb="14" eb="15">
      <t>ダイ</t>
    </rPh>
    <rPh sb="18" eb="19">
      <t>ゴウ</t>
    </rPh>
    <rPh sb="19" eb="21">
      <t>ヨウシキ</t>
    </rPh>
    <rPh sb="23" eb="24">
      <t>ダイ</t>
    </rPh>
    <rPh sb="27" eb="28">
      <t>ゴウ</t>
    </rPh>
    <rPh sb="28" eb="30">
      <t>ヨウシキ</t>
    </rPh>
    <phoneticPr fontId="14"/>
  </si>
  <si>
    <t>病院内保育所運営費補助金交付決定前着手届（第５号様式）</t>
    <rPh sb="0" eb="2">
      <t>ビョウイン</t>
    </rPh>
    <rPh sb="2" eb="3">
      <t>ナイ</t>
    </rPh>
    <rPh sb="3" eb="5">
      <t>ホイク</t>
    </rPh>
    <rPh sb="5" eb="6">
      <t>ジョ</t>
    </rPh>
    <rPh sb="6" eb="9">
      <t>ウンエイヒ</t>
    </rPh>
    <rPh sb="9" eb="12">
      <t>ホジョキン</t>
    </rPh>
    <rPh sb="12" eb="14">
      <t>コウフ</t>
    </rPh>
    <rPh sb="14" eb="16">
      <t>ケッテイ</t>
    </rPh>
    <rPh sb="16" eb="17">
      <t>マエ</t>
    </rPh>
    <rPh sb="17" eb="19">
      <t>チャクシュ</t>
    </rPh>
    <rPh sb="19" eb="20">
      <t>トドケ</t>
    </rPh>
    <rPh sb="21" eb="22">
      <t>ダイ</t>
    </rPh>
    <rPh sb="23" eb="24">
      <t>ゴウ</t>
    </rPh>
    <rPh sb="24" eb="26">
      <t>ヨウシキ</t>
    </rPh>
    <phoneticPr fontId="14"/>
  </si>
  <si>
    <t>委託契約書（写）（保育所の運営を委託している場合）</t>
    <phoneticPr fontId="2"/>
  </si>
  <si>
    <t>病院内保育所の運営規則（写）</t>
    <rPh sb="0" eb="3">
      <t>ビョウインアイ</t>
    </rPh>
    <rPh sb="3" eb="6">
      <t>ホイクショ</t>
    </rPh>
    <rPh sb="7" eb="9">
      <t>ウンエイ</t>
    </rPh>
    <rPh sb="9" eb="11">
      <t>キソク</t>
    </rPh>
    <rPh sb="12" eb="13">
      <t>ウツ</t>
    </rPh>
    <phoneticPr fontId="14"/>
  </si>
  <si>
    <t>２０以上</t>
  </si>
  <si>
    <t>５以上２０未満</t>
  </si>
  <si>
    <t>５未満</t>
  </si>
  <si>
    <t>調整率</t>
  </si>
  <si>
    <t>負担能力指数</t>
  </si>
  <si>
    <t>　後３か年を経過していない施設にあっては適用しない。</t>
    <phoneticPr fontId="2"/>
  </si>
  <si>
    <t>３　負担能力指数による調整率は、以下の表の通りとする。ただし、病院内保育施設設置</t>
    <phoneticPr fontId="2"/>
  </si>
  <si>
    <t>　　　年額３，１８６，０００円</t>
    <phoneticPr fontId="2"/>
  </si>
  <si>
    <t xml:space="preserve">　○病院内保育施設に係る標準経費の算出に用いる標準人件費
</t>
    <phoneticPr fontId="2"/>
  </si>
  <si>
    <t>　　　２．６人</t>
    <phoneticPr fontId="2"/>
  </si>
  <si>
    <t xml:space="preserve">　○病院内保育施設に係る標準経費の算出に用いる保育士等の数算出基準児童数
</t>
    <phoneticPr fontId="2"/>
  </si>
  <si>
    <t>　　　　　　標準人件費とする。</t>
    <phoneticPr fontId="2"/>
  </si>
  <si>
    <t>　　　（３）　　標準人件費は、以下に定める病院内保育施設に係る標準経費の算出に用いる</t>
    <phoneticPr fontId="2"/>
  </si>
  <si>
    <t xml:space="preserve">　　　　　　の職員の給食費等病院内保育施設の運営費以外の費用は認めないものとする。
</t>
    <phoneticPr fontId="2"/>
  </si>
  <si>
    <t>　　　　　　　　ただし、借入金の返済、土地購入費等の資本取引に係る経費及び保育士等</t>
    <phoneticPr fontId="2"/>
  </si>
  <si>
    <t>　　　　　　人件費を除いた経費のうちの都道府県が認めた額とする。</t>
    <phoneticPr fontId="2"/>
  </si>
  <si>
    <t>　　　（２）　　その他の経費は、病院内保育施設運営費支出予定額から保育士等の職員の</t>
    <phoneticPr fontId="2"/>
  </si>
  <si>
    <t>　　　　　　の保育士等の数は、Ａ型特例及びＡ型２人、Ｂ型４人、Ｂ型特例１０人とする。</t>
    <phoneticPr fontId="2"/>
  </si>
  <si>
    <t>　　　　　　あっては４人、Ｂ型特例にあっては１０人を下回る場合は、当該病院内保育施設</t>
    <phoneticPr fontId="2"/>
  </si>
  <si>
    <t>　　　　　　　ただし、算出された保育士等の数がＡ型特例及びＡ型にあっては２人、Ｂ型に</t>
    <phoneticPr fontId="2"/>
  </si>
  <si>
    <t>　　　　　　点第２位を四捨五入する。）とする。</t>
    <phoneticPr fontId="2"/>
  </si>
  <si>
    <t xml:space="preserve">　　　　　　育施設に係る標準経費の算出に用いる保育士等の数で除して得た数値（小数
</t>
    <phoneticPr fontId="2"/>
  </si>
  <si>
    <t>　　　　　　とする。）現在の病院内保育施設利用職員の児童数を、以下に定める病院内保</t>
    <phoneticPr fontId="2"/>
  </si>
  <si>
    <t>　注）（１）　保育士等の数は、当該年度の４月１日（土曜日又は休日の場合は直後の平日</t>
    <phoneticPr fontId="2"/>
  </si>
  <si>
    <t>　　　　　　標準経費＝保育士等の数×標準人件費＋その他の経費</t>
    <phoneticPr fontId="2"/>
  </si>
  <si>
    <t>　める標準経費とを比較して少ない方の額とする。</t>
    <phoneticPr fontId="2"/>
  </si>
  <si>
    <t xml:space="preserve">　　ただし、病院内保育施設運営費は、病院内保育施設運営費支出予定額と以下に定
</t>
    <phoneticPr fontId="2"/>
  </si>
  <si>
    <t>　院内保育所運営費補助金交付前の額）で除した数値とする。</t>
    <phoneticPr fontId="2"/>
  </si>
  <si>
    <t>　余剰金を、補助を受けようとする年度の病院内保育所運営費に係る設置者負担額（病</t>
    <phoneticPr fontId="2"/>
  </si>
  <si>
    <t>２　負担能力指数とは、補助を受けようとする年度の前々年度の病院決算における当期</t>
    <phoneticPr fontId="2"/>
  </si>
  <si>
    <t>表１　上限人数</t>
  </si>
  <si>
    <t>１８人</t>
  </si>
  <si>
    <t>Ｂ型特例</t>
  </si>
  <si>
    <t>１０人</t>
  </si>
  <si>
    <t>Ｂ型</t>
  </si>
  <si>
    <t>４人</t>
  </si>
  <si>
    <t>Ａ型</t>
  </si>
  <si>
    <t>１人</t>
  </si>
  <si>
    <t>Ａ型特例</t>
  </si>
  <si>
    <t>保育児童</t>
  </si>
  <si>
    <t>種別</t>
  </si>
  <si>
    <t>　　また、保育料収入相当額の算出にあたっては対象となる上限の人数は表１のとおりである。</t>
    <phoneticPr fontId="2"/>
  </si>
  <si>
    <t>１　保育料収入相当額は、２４，０００円に保育月数を乗じた金額の合計額とする。</t>
    <phoneticPr fontId="2"/>
  </si>
  <si>
    <t>保育料収入相当額及び負担能力指数による調整率の算出方法</t>
  </si>
  <si>
    <t>（別添）</t>
    <rPh sb="1" eb="3">
      <t>ベッテン</t>
    </rPh>
    <phoneticPr fontId="2"/>
  </si>
  <si>
    <t>令和６年度病院内保育所運営費</t>
    <phoneticPr fontId="2"/>
  </si>
  <si>
    <t>令和６年度予算額</t>
    <rPh sb="0" eb="2">
      <t>レイワ</t>
    </rPh>
    <rPh sb="3" eb="5">
      <t>ネンド</t>
    </rPh>
    <rPh sb="5" eb="8">
      <t>ヨサンガク</t>
    </rPh>
    <phoneticPr fontId="14"/>
  </si>
  <si>
    <t>令和　年　月　日</t>
    <rPh sb="0" eb="2">
      <t>レイワ</t>
    </rPh>
    <rPh sb="3" eb="4">
      <t>ネン</t>
    </rPh>
    <rPh sb="5" eb="6">
      <t>ガツ</t>
    </rPh>
    <rPh sb="7" eb="8">
      <t>ニチ</t>
    </rPh>
    <phoneticPr fontId="2"/>
  </si>
  <si>
    <r>
      <t>令和７年度</t>
    </r>
    <r>
      <rPr>
        <sz val="14"/>
        <rFont val="ＭＳ ゴシック"/>
        <family val="3"/>
        <charset val="128"/>
      </rPr>
      <t>病院内保育所運営費補助事業の提出書類確認表</t>
    </r>
    <rPh sb="0" eb="2">
      <t>レイワ</t>
    </rPh>
    <rPh sb="3" eb="5">
      <t>ネンド</t>
    </rPh>
    <rPh sb="5" eb="7">
      <t>ビョウイン</t>
    </rPh>
    <rPh sb="7" eb="8">
      <t>ナイ</t>
    </rPh>
    <rPh sb="8" eb="11">
      <t>ホイクショ</t>
    </rPh>
    <rPh sb="11" eb="14">
      <t>ウンエイヒ</t>
    </rPh>
    <rPh sb="14" eb="16">
      <t>ホジョ</t>
    </rPh>
    <rPh sb="16" eb="18">
      <t>ジギョウ</t>
    </rPh>
    <rPh sb="19" eb="21">
      <t>テイシュツ</t>
    </rPh>
    <rPh sb="21" eb="23">
      <t>ショルイ</t>
    </rPh>
    <rPh sb="23" eb="25">
      <t>カクニン</t>
    </rPh>
    <rPh sb="25" eb="26">
      <t>ヒョウ</t>
    </rPh>
    <phoneticPr fontId="14"/>
  </si>
  <si>
    <t>令和５年度　決算状況表（第４号様式）</t>
    <rPh sb="0" eb="2">
      <t>レイワ</t>
    </rPh>
    <rPh sb="3" eb="5">
      <t>ネンド</t>
    </rPh>
    <rPh sb="6" eb="8">
      <t>ケッサン</t>
    </rPh>
    <rPh sb="8" eb="10">
      <t>ジョウキョウ</t>
    </rPh>
    <rPh sb="10" eb="11">
      <t>ヒョウ</t>
    </rPh>
    <rPh sb="12" eb="13">
      <t>ダイ</t>
    </rPh>
    <rPh sb="14" eb="15">
      <t>ゴウ</t>
    </rPh>
    <rPh sb="15" eb="17">
      <t>ヨウシキ</t>
    </rPh>
    <phoneticPr fontId="14"/>
  </si>
  <si>
    <t>令和７年度病院内保育所歳入歳出予算書</t>
    <phoneticPr fontId="2"/>
  </si>
  <si>
    <t>令和７年度委託費内訳書（保育所の運営を委託している場合）</t>
    <phoneticPr fontId="2"/>
  </si>
  <si>
    <t>貴病院の令和５年度決算書（損益計算書および貸借対照表）</t>
    <rPh sb="4" eb="6">
      <t>レイワ</t>
    </rPh>
    <phoneticPr fontId="2"/>
  </si>
  <si>
    <t>令和７年　月　日</t>
    <rPh sb="0" eb="2">
      <t>レイワ</t>
    </rPh>
    <rPh sb="3" eb="4">
      <t>ネン</t>
    </rPh>
    <rPh sb="5" eb="6">
      <t>ガツ</t>
    </rPh>
    <rPh sb="7" eb="8">
      <t>ニチ</t>
    </rPh>
    <phoneticPr fontId="2"/>
  </si>
  <si>
    <r>
      <rPr>
        <b/>
        <sz val="11"/>
        <color theme="1"/>
        <rFont val="ＭＳ Ｐゴシック"/>
        <family val="3"/>
        <charset val="128"/>
        <scheme val="minor"/>
      </rPr>
      <t>前々年度（令和５年度）</t>
    </r>
    <r>
      <rPr>
        <sz val="11"/>
        <color theme="1"/>
        <rFont val="ＭＳ Ｐゴシック"/>
        <family val="2"/>
        <scheme val="minor"/>
      </rPr>
      <t>　決算状況表</t>
    </r>
    <rPh sb="0" eb="2">
      <t>ゼンゼン</t>
    </rPh>
    <rPh sb="2" eb="4">
      <t>ネンド</t>
    </rPh>
    <rPh sb="5" eb="7">
      <t>レイワ</t>
    </rPh>
    <rPh sb="8" eb="10">
      <t>ネンド</t>
    </rPh>
    <rPh sb="10" eb="12">
      <t>ヘイネンド</t>
    </rPh>
    <rPh sb="12" eb="14">
      <t>ケッサン</t>
    </rPh>
    <rPh sb="14" eb="16">
      <t>ジョウキョウ</t>
    </rPh>
    <rPh sb="16" eb="17">
      <t>ヒョウ</t>
    </rPh>
    <phoneticPr fontId="2"/>
  </si>
  <si>
    <r>
      <rPr>
        <b/>
        <sz val="11"/>
        <color theme="1"/>
        <rFont val="ＭＳ Ｐゴシック"/>
        <family val="3"/>
        <charset val="128"/>
        <scheme val="minor"/>
      </rPr>
      <t>　     　　　令和５年度</t>
    </r>
    <r>
      <rPr>
        <sz val="11"/>
        <color theme="1"/>
        <rFont val="ＭＳ Ｐゴシック"/>
        <family val="2"/>
        <scheme val="minor"/>
      </rPr>
      <t>　病院内保育施設病院の決算状況（決算書を添付してください）</t>
    </r>
    <rPh sb="9" eb="11">
      <t>レイワ</t>
    </rPh>
    <rPh sb="12" eb="14">
      <t>ネンド</t>
    </rPh>
    <rPh sb="15" eb="18">
      <t>ビョウインナイ</t>
    </rPh>
    <rPh sb="18" eb="20">
      <t>ホイク</t>
    </rPh>
    <rPh sb="20" eb="22">
      <t>シセツ</t>
    </rPh>
    <rPh sb="22" eb="24">
      <t>ビョウイン</t>
    </rPh>
    <rPh sb="25" eb="27">
      <t>ケッサン</t>
    </rPh>
    <rPh sb="27" eb="29">
      <t>ジョウキョウ</t>
    </rPh>
    <rPh sb="30" eb="33">
      <t>ケッサンショ</t>
    </rPh>
    <rPh sb="34" eb="36">
      <t>テンプ</t>
    </rPh>
    <phoneticPr fontId="2"/>
  </si>
  <si>
    <t>令和５年度　余剰金　（ａ－ｂ）</t>
    <rPh sb="0" eb="2">
      <t>レイワ</t>
    </rPh>
    <rPh sb="3" eb="5">
      <t>ネンド</t>
    </rPh>
    <rPh sb="5" eb="7">
      <t>ヘイネンド</t>
    </rPh>
    <rPh sb="6" eb="9">
      <t>ヨジョウキン</t>
    </rPh>
    <phoneticPr fontId="2"/>
  </si>
  <si>
    <t>　　令和７年度病院内保育所歳入歳出予算書</t>
    <rPh sb="2" eb="4">
      <t>レイワ</t>
    </rPh>
    <rPh sb="5" eb="7">
      <t>ネンド</t>
    </rPh>
    <rPh sb="7" eb="10">
      <t>ビョウインナイ</t>
    </rPh>
    <rPh sb="10" eb="12">
      <t>ホイク</t>
    </rPh>
    <rPh sb="12" eb="13">
      <t>ショ</t>
    </rPh>
    <rPh sb="13" eb="15">
      <t>サイニュウ</t>
    </rPh>
    <rPh sb="15" eb="17">
      <t>サイシュツ</t>
    </rPh>
    <rPh sb="17" eb="20">
      <t>ヨサンショ</t>
    </rPh>
    <phoneticPr fontId="14"/>
  </si>
  <si>
    <t>令和７年度　委託費内訳書</t>
    <rPh sb="0" eb="2">
      <t>レイワ</t>
    </rPh>
    <rPh sb="3" eb="5">
      <t>ネンド</t>
    </rPh>
    <rPh sb="5" eb="7">
      <t>ヘイネンド</t>
    </rPh>
    <rPh sb="6" eb="9">
      <t>イタクヒ</t>
    </rPh>
    <rPh sb="9" eb="11">
      <t>ウチワケ</t>
    </rPh>
    <rPh sb="11" eb="12">
      <t>ショ</t>
    </rPh>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</si>
</sst>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0_);[Red]\(#,##0.0\)"/>
    <numFmt numFmtId="177" formatCode="[$-411]ge\.m\.d;@"/>
    <numFmt numFmtId="178" formatCode="0_);[Red]\(0\)"/>
    <numFmt numFmtId="179" formatCode="0.0_);[Red]\(0.0\)"/>
    <numFmt numFmtId="180" formatCode="h:mm;@"/>
    <numFmt numFmtId="181" formatCode="#,##0_ "/>
    <numFmt numFmtId="182" formatCode="#,##0.0_ "/>
    <numFmt numFmtId="183" formatCode="0.00_ "/>
    <numFmt numFmtId="184" formatCode="#,##0;&quot;▲ &quot;#,##0"/>
    <numFmt numFmtId="185" formatCode="#,##0_ ;[Red]\-#,##0\ "/>
    <numFmt numFmtId="186" formatCode="0.0_ "/>
    <numFmt numFmtId="187" formatCode="#,##0_);[Red]\(#,##0\)"/>
  </numFmts>
  <fonts count="64">
    <font>
      <sz val="11"/>
      <color theme="1"/>
      <name val="ＭＳ Ｐゴシック"/>
      <family val="2"/>
      <scheme val="minor"/>
    </font>
    <font>
      <sz val="11"/>
      <color theme="1"/>
      <name val="ＭＳ Ｐゴシック"/>
      <family val="2"/>
      <charset val="128"/>
      <scheme val="minor"/>
    </font>
    <font>
      <sz val="6"/>
      <name val="ＭＳ Ｐゴシック"/>
      <family val="3"/>
      <charset val="128"/>
      <scheme val="minor"/>
    </font>
    <font>
      <sz val="10"/>
      <color theme="1"/>
      <name val="ＭＳ Ｐ明朝"/>
      <family val="1"/>
      <charset val="128"/>
    </font>
    <font>
      <sz val="14"/>
      <color theme="1"/>
      <name val="ＭＳ Ｐ明朝"/>
      <family val="1"/>
      <charset val="128"/>
    </font>
    <font>
      <sz val="11"/>
      <name val="明朝"/>
      <family val="3"/>
      <charset val="128"/>
    </font>
    <font>
      <sz val="12"/>
      <name val="ＭＳ 明朝"/>
      <family val="1"/>
      <charset val="128"/>
    </font>
    <font>
      <sz val="6"/>
      <name val="ＭＳ Ｐ明朝"/>
      <family val="1"/>
      <charset val="128"/>
    </font>
    <font>
      <sz val="16"/>
      <name val="ＭＳ 明朝"/>
      <family val="1"/>
      <charset val="128"/>
    </font>
    <font>
      <sz val="11"/>
      <name val="ＭＳ Ｐ明朝"/>
      <family val="1"/>
      <charset val="128"/>
    </font>
    <font>
      <sz val="10"/>
      <name val="ＭＳ 明朝"/>
      <family val="1"/>
      <charset val="128"/>
    </font>
    <font>
      <sz val="11"/>
      <name val="ＭＳ 明朝"/>
      <family val="1"/>
      <charset val="128"/>
    </font>
    <font>
      <sz val="11"/>
      <name val="ＭＳ Ｐゴシック"/>
      <family val="3"/>
      <charset val="128"/>
    </font>
    <font>
      <sz val="12"/>
      <name val="ＭＳ Ｐゴシック"/>
      <family val="3"/>
      <charset val="128"/>
    </font>
    <font>
      <sz val="6"/>
      <name val="ＭＳ Ｐゴシック"/>
      <family val="3"/>
      <charset val="128"/>
    </font>
    <font>
      <sz val="16"/>
      <name val="ＭＳ Ｐゴシック"/>
      <family val="3"/>
      <charset val="128"/>
    </font>
    <font>
      <sz val="10"/>
      <name val="ＭＳ Ｐゴシック"/>
      <family val="3"/>
      <charset val="128"/>
    </font>
    <font>
      <sz val="9"/>
      <name val="ＭＳ 明朝"/>
      <family val="1"/>
      <charset val="128"/>
    </font>
    <font>
      <sz val="6"/>
      <name val="ＭＳ 明朝"/>
      <family val="1"/>
      <charset val="128"/>
    </font>
    <font>
      <u/>
      <sz val="12"/>
      <name val="ＭＳ Ｐゴシック"/>
      <family val="3"/>
      <charset val="128"/>
    </font>
    <font>
      <b/>
      <u/>
      <sz val="11"/>
      <name val="ＭＳ Ｐゴシック"/>
      <family val="3"/>
      <charset val="128"/>
    </font>
    <font>
      <sz val="14"/>
      <name val="ＭＳ Ｐゴシック"/>
      <family val="3"/>
      <charset val="128"/>
    </font>
    <font>
      <sz val="11"/>
      <color indexed="8"/>
      <name val="ＭＳ Ｐゴシック"/>
      <family val="3"/>
      <charset val="128"/>
    </font>
    <font>
      <b/>
      <sz val="16"/>
      <name val="ＭＳ Ｐ明朝"/>
      <family val="1"/>
      <charset val="128"/>
    </font>
    <font>
      <sz val="8"/>
      <color theme="1"/>
      <name val="ＭＳ Ｐゴシック"/>
      <family val="2"/>
      <scheme val="minor"/>
    </font>
    <font>
      <sz val="14"/>
      <color theme="1"/>
      <name val="ＭＳ Ｐゴシック"/>
      <family val="2"/>
      <scheme val="minor"/>
    </font>
    <font>
      <sz val="10"/>
      <color theme="1"/>
      <name val="ＭＳ Ｐゴシック"/>
      <family val="2"/>
      <scheme val="minor"/>
    </font>
    <font>
      <sz val="10"/>
      <color theme="1"/>
      <name val="ＭＳ Ｐゴシック"/>
      <family val="3"/>
      <charset val="128"/>
      <scheme val="minor"/>
    </font>
    <font>
      <sz val="11"/>
      <color theme="1"/>
      <name val="ＭＳ Ｐゴシック"/>
      <family val="3"/>
      <charset val="128"/>
      <scheme val="minor"/>
    </font>
    <font>
      <b/>
      <sz val="12"/>
      <color theme="1"/>
      <name val="ＭＳ Ｐゴシック"/>
      <family val="3"/>
      <charset val="128"/>
      <scheme val="minor"/>
    </font>
    <font>
      <b/>
      <sz val="14"/>
      <color theme="1"/>
      <name val="ＭＳ Ｐゴシック"/>
      <family val="3"/>
      <charset val="128"/>
      <scheme val="minor"/>
    </font>
    <font>
      <sz val="11"/>
      <color theme="0"/>
      <name val="ＭＳ 明朝"/>
      <family val="1"/>
      <charset val="128"/>
    </font>
    <font>
      <b/>
      <sz val="9"/>
      <color indexed="81"/>
      <name val="ＭＳ Ｐゴシック"/>
      <family val="3"/>
      <charset val="128"/>
    </font>
    <font>
      <b/>
      <sz val="11"/>
      <color theme="1"/>
      <name val="ＭＳ Ｐゴシック"/>
      <family val="3"/>
      <charset val="128"/>
      <scheme val="minor"/>
    </font>
    <font>
      <sz val="12"/>
      <color indexed="81"/>
      <name val="ＭＳ Ｐゴシック"/>
      <family val="3"/>
      <charset val="128"/>
    </font>
    <font>
      <sz val="11"/>
      <color indexed="81"/>
      <name val="ＭＳ Ｐゴシック"/>
      <family val="3"/>
      <charset val="128"/>
    </font>
    <font>
      <sz val="12"/>
      <name val="ＭＳ Ｐゴシック"/>
      <family val="3"/>
      <charset val="128"/>
      <scheme val="minor"/>
    </font>
    <font>
      <b/>
      <sz val="11"/>
      <color indexed="81"/>
      <name val="ＭＳ Ｐゴシック"/>
      <family val="3"/>
      <charset val="128"/>
    </font>
    <font>
      <b/>
      <sz val="10"/>
      <color indexed="81"/>
      <name val="ＭＳ Ｐゴシック"/>
      <family val="3"/>
      <charset val="128"/>
    </font>
    <font>
      <sz val="11"/>
      <color theme="1"/>
      <name val="ＭＳ Ｐゴシック"/>
      <family val="2"/>
      <scheme val="minor"/>
    </font>
    <font>
      <sz val="11"/>
      <color theme="1"/>
      <name val="ＭＳ Ｐ明朝"/>
      <family val="1"/>
      <charset val="128"/>
    </font>
    <font>
      <sz val="8"/>
      <color theme="1"/>
      <name val="ＭＳ Ｐ明朝"/>
      <family val="1"/>
      <charset val="128"/>
    </font>
    <font>
      <sz val="10.5"/>
      <name val="ＭＳ 明朝"/>
      <family val="1"/>
      <charset val="128"/>
    </font>
    <font>
      <sz val="21"/>
      <name val="ＭＳ 明朝"/>
      <family val="1"/>
      <charset val="128"/>
    </font>
    <font>
      <sz val="7"/>
      <name val="ＭＳ 明朝"/>
      <family val="1"/>
      <charset val="128"/>
    </font>
    <font>
      <sz val="9"/>
      <color indexed="81"/>
      <name val="ＭＳ Ｐゴシック"/>
      <family val="3"/>
      <charset val="128"/>
    </font>
    <font>
      <sz val="12"/>
      <color theme="1"/>
      <name val="ＭＳ Ｐ明朝"/>
      <family val="1"/>
      <charset val="128"/>
    </font>
    <font>
      <b/>
      <sz val="12"/>
      <color indexed="81"/>
      <name val="ＭＳ Ｐゴシック"/>
      <family val="3"/>
      <charset val="128"/>
    </font>
    <font>
      <u/>
      <sz val="11"/>
      <color theme="1"/>
      <name val="ＭＳ Ｐゴシック"/>
      <family val="2"/>
      <scheme val="minor"/>
    </font>
    <font>
      <sz val="12"/>
      <name val="ＭＳ Ｐ明朝"/>
      <family val="1"/>
      <charset val="128"/>
    </font>
    <font>
      <b/>
      <sz val="11"/>
      <name val="ＭＳ ゴシック"/>
      <family val="3"/>
      <charset val="128"/>
    </font>
    <font>
      <sz val="11"/>
      <color theme="0"/>
      <name val="ＭＳ Ｐゴシック"/>
      <family val="2"/>
      <scheme val="minor"/>
    </font>
    <font>
      <u/>
      <sz val="10"/>
      <name val="ＭＳ 明朝"/>
      <family val="1"/>
      <charset val="128"/>
    </font>
    <font>
      <u/>
      <sz val="11"/>
      <color theme="10"/>
      <name val="ＭＳ Ｐゴシック"/>
      <family val="3"/>
      <charset val="128"/>
    </font>
    <font>
      <sz val="14"/>
      <name val="ＭＳ 明朝"/>
      <family val="1"/>
      <charset val="128"/>
    </font>
    <font>
      <sz val="14"/>
      <name val="ＭＳ Ｐ明朝"/>
      <family val="1"/>
      <charset val="128"/>
    </font>
    <font>
      <b/>
      <u/>
      <sz val="12"/>
      <color indexed="81"/>
      <name val="ＭＳ Ｐゴシック"/>
      <family val="3"/>
      <charset val="128"/>
    </font>
    <font>
      <u/>
      <sz val="11"/>
      <name val="ＭＳ ゴシック"/>
      <family val="3"/>
      <charset val="128"/>
    </font>
    <font>
      <sz val="12"/>
      <name val="ＭＳ ゴシック"/>
      <family val="3"/>
      <charset val="128"/>
    </font>
    <font>
      <sz val="11"/>
      <name val="ＭＳ ゴシック"/>
      <family val="3"/>
      <charset val="128"/>
    </font>
    <font>
      <sz val="14"/>
      <name val="ＭＳ ゴシック"/>
      <family val="3"/>
      <charset val="128"/>
    </font>
    <font>
      <b/>
      <u/>
      <sz val="14"/>
      <name val="ＭＳ ゴシック"/>
      <family val="3"/>
      <charset val="128"/>
    </font>
    <font>
      <sz val="10.5"/>
      <color theme="1"/>
      <name val="ＭＳ Ｐゴシック"/>
      <family val="3"/>
      <charset val="128"/>
      <scheme val="minor"/>
    </font>
    <font>
      <sz val="12"/>
      <color theme="1"/>
      <name val="ＭＳ Ｐゴシック"/>
      <family val="3"/>
      <charset val="128"/>
      <scheme val="minor"/>
    </font>
  </fonts>
  <fills count="8">
    <fill>
      <patternFill patternType="none"/>
    </fill>
    <fill>
      <patternFill patternType="gray125"/>
    </fill>
    <fill>
      <patternFill patternType="solid">
        <fgColor indexed="9"/>
        <bgColor indexed="64"/>
      </patternFill>
    </fill>
    <fill>
      <patternFill patternType="solid">
        <fgColor rgb="FFFFFF00"/>
        <bgColor indexed="64"/>
      </patternFill>
    </fill>
    <fill>
      <patternFill patternType="solid">
        <fgColor theme="3" tint="0.79998168889431442"/>
        <bgColor indexed="64"/>
      </patternFill>
    </fill>
    <fill>
      <patternFill patternType="solid">
        <fgColor rgb="FFFF99FF"/>
        <bgColor indexed="64"/>
      </patternFill>
    </fill>
    <fill>
      <patternFill patternType="solid">
        <fgColor theme="0"/>
        <bgColor indexed="64"/>
      </patternFill>
    </fill>
    <fill>
      <patternFill patternType="solid">
        <fgColor theme="4" tint="0.59999389629810485"/>
        <bgColor indexed="64"/>
      </patternFill>
    </fill>
  </fills>
  <borders count="17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medium">
        <color indexed="64"/>
      </left>
      <right style="medium">
        <color indexed="64"/>
      </right>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thin">
        <color indexed="64"/>
      </left>
      <right style="hair">
        <color indexed="64"/>
      </right>
      <top style="thin">
        <color indexed="64"/>
      </top>
      <bottom style="dotted">
        <color indexed="64"/>
      </bottom>
      <diagonal/>
    </border>
    <border>
      <left style="hair">
        <color indexed="64"/>
      </left>
      <right style="hair">
        <color indexed="64"/>
      </right>
      <top style="thin">
        <color indexed="64"/>
      </top>
      <bottom style="dotted">
        <color indexed="64"/>
      </bottom>
      <diagonal/>
    </border>
    <border>
      <left style="hair">
        <color indexed="64"/>
      </left>
      <right style="thin">
        <color indexed="64"/>
      </right>
      <top style="thin">
        <color indexed="64"/>
      </top>
      <bottom style="dotted">
        <color indexed="64"/>
      </bottom>
      <diagonal/>
    </border>
    <border>
      <left style="thin">
        <color indexed="64"/>
      </left>
      <right style="hair">
        <color indexed="64"/>
      </right>
      <top style="dotted">
        <color indexed="64"/>
      </top>
      <bottom style="medium">
        <color indexed="64"/>
      </bottom>
      <diagonal/>
    </border>
    <border>
      <left style="hair">
        <color indexed="64"/>
      </left>
      <right style="hair">
        <color indexed="64"/>
      </right>
      <top style="dotted">
        <color indexed="64"/>
      </top>
      <bottom style="medium">
        <color indexed="64"/>
      </bottom>
      <diagonal/>
    </border>
    <border>
      <left style="hair">
        <color indexed="64"/>
      </left>
      <right style="thin">
        <color indexed="64"/>
      </right>
      <top style="dotted">
        <color indexed="64"/>
      </top>
      <bottom style="medium">
        <color indexed="64"/>
      </bottom>
      <diagonal/>
    </border>
    <border>
      <left style="hair">
        <color indexed="64"/>
      </left>
      <right style="hair">
        <color indexed="64"/>
      </right>
      <top/>
      <bottom style="medium">
        <color indexed="64"/>
      </bottom>
      <diagonal/>
    </border>
    <border>
      <left style="hair">
        <color indexed="64"/>
      </left>
      <right style="hair">
        <color indexed="64"/>
      </right>
      <top style="hair">
        <color indexed="64"/>
      </top>
      <bottom/>
      <diagonal/>
    </border>
    <border>
      <left style="thick">
        <color indexed="64"/>
      </left>
      <right/>
      <top style="medium">
        <color indexed="64"/>
      </top>
      <bottom/>
      <diagonal/>
    </border>
    <border>
      <left style="thick">
        <color indexed="64"/>
      </left>
      <right/>
      <top/>
      <bottom style="thick">
        <color indexed="64"/>
      </bottom>
      <diagonal/>
    </border>
    <border>
      <left/>
      <right/>
      <top/>
      <bottom style="thick">
        <color indexed="64"/>
      </bottom>
      <diagonal/>
    </border>
    <border>
      <left/>
      <right style="medium">
        <color indexed="64"/>
      </right>
      <top/>
      <bottom style="thick">
        <color indexed="64"/>
      </bottom>
      <diagonal/>
    </border>
    <border>
      <left style="thick">
        <color indexed="64"/>
      </left>
      <right/>
      <top style="thick">
        <color indexed="64"/>
      </top>
      <bottom/>
      <diagonal/>
    </border>
    <border>
      <left/>
      <right style="medium">
        <color indexed="64"/>
      </right>
      <top style="thick">
        <color indexed="64"/>
      </top>
      <bottom/>
      <diagonal/>
    </border>
    <border>
      <left style="medium">
        <color indexed="64"/>
      </left>
      <right/>
      <top style="thick">
        <color indexed="64"/>
      </top>
      <bottom/>
      <diagonal/>
    </border>
    <border>
      <left/>
      <right/>
      <top style="thick">
        <color indexed="64"/>
      </top>
      <bottom/>
      <diagonal/>
    </border>
    <border>
      <left style="thick">
        <color indexed="64"/>
      </left>
      <right/>
      <top/>
      <bottom style="medium">
        <color indexed="64"/>
      </bottom>
      <diagonal/>
    </border>
    <border>
      <left style="thick">
        <color indexed="64"/>
      </left>
      <right/>
      <top/>
      <bottom/>
      <diagonal/>
    </border>
    <border>
      <left/>
      <right/>
      <top style="thin">
        <color indexed="64"/>
      </top>
      <bottom style="medium">
        <color indexed="64"/>
      </bottom>
      <diagonal/>
    </border>
    <border>
      <left style="medium">
        <color indexed="64"/>
      </left>
      <right/>
      <top style="medium">
        <color indexed="64"/>
      </top>
      <bottom style="thick">
        <color indexed="64"/>
      </bottom>
      <diagonal/>
    </border>
    <border>
      <left/>
      <right/>
      <top style="medium">
        <color indexed="64"/>
      </top>
      <bottom style="thick">
        <color indexed="64"/>
      </bottom>
      <diagonal/>
    </border>
    <border>
      <left/>
      <right style="medium">
        <color indexed="64"/>
      </right>
      <top style="medium">
        <color indexed="64"/>
      </top>
      <bottom style="thick">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bottom style="thin">
        <color indexed="64"/>
      </bottom>
      <diagonal/>
    </border>
    <border>
      <left style="thin">
        <color indexed="64"/>
      </left>
      <right style="thick">
        <color indexed="64"/>
      </right>
      <top/>
      <bottom style="thin">
        <color indexed="64"/>
      </bottom>
      <diagonal/>
    </border>
    <border>
      <left style="thick">
        <color indexed="64"/>
      </left>
      <right style="thin">
        <color indexed="64"/>
      </right>
      <top/>
      <bottom style="thick">
        <color indexed="64"/>
      </bottom>
      <diagonal/>
    </border>
    <border>
      <left style="thin">
        <color indexed="64"/>
      </left>
      <right style="thick">
        <color indexed="64"/>
      </right>
      <top/>
      <bottom style="thick">
        <color indexed="64"/>
      </bottom>
      <diagonal/>
    </border>
    <border>
      <left style="thick">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n">
        <color indexed="64"/>
      </left>
      <right style="medium">
        <color indexed="64"/>
      </right>
      <top style="thin">
        <color indexed="64"/>
      </top>
      <bottom/>
      <diagonal/>
    </border>
    <border>
      <left/>
      <right style="medium">
        <color indexed="64"/>
      </right>
      <top style="thin">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style="medium">
        <color indexed="64"/>
      </right>
      <top style="double">
        <color indexed="64"/>
      </top>
      <bottom style="medium">
        <color indexed="64"/>
      </bottom>
      <diagonal/>
    </border>
    <border diagonalUp="1">
      <left style="medium">
        <color indexed="64"/>
      </left>
      <right style="thin">
        <color indexed="64"/>
      </right>
      <top style="thin">
        <color indexed="64"/>
      </top>
      <bottom style="thin">
        <color indexed="64"/>
      </bottom>
      <diagonal style="thin">
        <color indexed="64"/>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diagonal/>
    </border>
    <border diagonalUp="1">
      <left/>
      <right style="medium">
        <color indexed="64"/>
      </right>
      <top style="thin">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style="hair">
        <color indexed="64"/>
      </right>
      <top style="hair">
        <color indexed="64"/>
      </top>
      <bottom style="medium">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medium">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diagonal/>
    </border>
    <border>
      <left style="medium">
        <color indexed="64"/>
      </left>
      <right style="hair">
        <color indexed="64"/>
      </right>
      <top style="hair">
        <color indexed="64"/>
      </top>
      <bottom/>
      <diagonal/>
    </border>
    <border>
      <left style="hair">
        <color indexed="64"/>
      </left>
      <right style="medium">
        <color indexed="64"/>
      </right>
      <top style="thin">
        <color indexed="64"/>
      </top>
      <bottom style="hair">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style="medium">
        <color indexed="64"/>
      </top>
      <bottom style="double">
        <color indexed="64"/>
      </bottom>
      <diagonal/>
    </border>
    <border>
      <left style="medium">
        <color indexed="64"/>
      </left>
      <right style="medium">
        <color indexed="64"/>
      </right>
      <top style="medium">
        <color indexed="64"/>
      </top>
      <bottom style="double">
        <color indexed="64"/>
      </bottom>
      <diagonal/>
    </border>
    <border diagonalUp="1">
      <left style="thin">
        <color indexed="64"/>
      </left>
      <right style="thin">
        <color indexed="64"/>
      </right>
      <top style="thin">
        <color indexed="64"/>
      </top>
      <bottom style="thin">
        <color indexed="64"/>
      </bottom>
      <diagonal style="thin">
        <color indexed="64"/>
      </diagonal>
    </border>
  </borders>
  <cellStyleXfs count="11">
    <xf numFmtId="0" fontId="0" fillId="0" borderId="0"/>
    <xf numFmtId="0" fontId="5" fillId="0" borderId="0"/>
    <xf numFmtId="0" fontId="9" fillId="0" borderId="0"/>
    <xf numFmtId="0" fontId="12" fillId="0" borderId="0"/>
    <xf numFmtId="0" fontId="22" fillId="0" borderId="0">
      <alignment vertical="center"/>
    </xf>
    <xf numFmtId="38" fontId="22" fillId="0" borderId="0" applyFont="0" applyFill="0" applyBorder="0" applyAlignment="0" applyProtection="0">
      <alignment vertical="center"/>
    </xf>
    <xf numFmtId="38" fontId="39" fillId="0" borderId="0" applyFont="0" applyFill="0" applyBorder="0" applyAlignment="0" applyProtection="0">
      <alignment vertical="center"/>
    </xf>
    <xf numFmtId="0" fontId="53" fillId="0" borderId="0" applyNumberFormat="0" applyFill="0" applyBorder="0" applyAlignment="0" applyProtection="0">
      <alignment vertical="top"/>
      <protection locked="0"/>
    </xf>
    <xf numFmtId="38" fontId="9" fillId="0" borderId="0" applyFont="0" applyFill="0" applyBorder="0" applyAlignment="0" applyProtection="0"/>
    <xf numFmtId="0" fontId="1" fillId="0" borderId="0">
      <alignment vertical="center"/>
    </xf>
    <xf numFmtId="1" fontId="54" fillId="0" borderId="0"/>
  </cellStyleXfs>
  <cellXfs count="869">
    <xf numFmtId="0" fontId="0" fillId="0" borderId="0" xfId="0"/>
    <xf numFmtId="0" fontId="0" fillId="0" borderId="0" xfId="0" applyAlignment="1">
      <alignment vertical="center"/>
    </xf>
    <xf numFmtId="0" fontId="3" fillId="0" borderId="0" xfId="0" applyFont="1" applyAlignment="1">
      <alignment vertical="center"/>
    </xf>
    <xf numFmtId="0" fontId="6" fillId="0" borderId="0" xfId="1" applyFont="1" applyAlignment="1"/>
    <xf numFmtId="0" fontId="6" fillId="0" borderId="0" xfId="1" applyFont="1" applyFill="1" applyAlignment="1"/>
    <xf numFmtId="176" fontId="6" fillId="0" borderId="0" xfId="1" applyNumberFormat="1" applyFont="1" applyFill="1" applyAlignment="1"/>
    <xf numFmtId="177" fontId="6" fillId="0" borderId="0" xfId="1" applyNumberFormat="1" applyFont="1" applyFill="1" applyAlignment="1"/>
    <xf numFmtId="0" fontId="8" fillId="0" borderId="0" xfId="1" applyFont="1" applyAlignment="1"/>
    <xf numFmtId="0" fontId="6" fillId="0" borderId="0" xfId="1" applyFont="1" applyFill="1" applyAlignment="1">
      <alignment vertical="center"/>
    </xf>
    <xf numFmtId="0" fontId="9" fillId="0" borderId="21" xfId="2" applyFont="1" applyFill="1" applyBorder="1"/>
    <xf numFmtId="0" fontId="6" fillId="0" borderId="0" xfId="1" applyFont="1" applyFill="1" applyBorder="1" applyAlignment="1"/>
    <xf numFmtId="176" fontId="6" fillId="0" borderId="0" xfId="1" applyNumberFormat="1" applyFont="1" applyFill="1" applyBorder="1" applyAlignment="1">
      <alignment horizontal="center"/>
    </xf>
    <xf numFmtId="0" fontId="6" fillId="0" borderId="0" xfId="1" applyFont="1" applyFill="1" applyBorder="1" applyAlignment="1">
      <alignment horizontal="center"/>
    </xf>
    <xf numFmtId="0" fontId="6" fillId="0" borderId="0" xfId="1" applyFont="1" applyBorder="1" applyAlignment="1"/>
    <xf numFmtId="0" fontId="6" fillId="0" borderId="0" xfId="1" applyFont="1" applyBorder="1" applyAlignment="1">
      <alignment horizontal="center"/>
    </xf>
    <xf numFmtId="176" fontId="6" fillId="0" borderId="0" xfId="1" applyNumberFormat="1" applyFont="1" applyBorder="1" applyAlignment="1"/>
    <xf numFmtId="177" fontId="6" fillId="0" borderId="0" xfId="1" applyNumberFormat="1" applyFont="1" applyBorder="1" applyAlignment="1"/>
    <xf numFmtId="176" fontId="6" fillId="0" borderId="0" xfId="1" applyNumberFormat="1" applyFont="1" applyAlignment="1"/>
    <xf numFmtId="177" fontId="6" fillId="0" borderId="0" xfId="1" applyNumberFormat="1" applyFont="1" applyAlignment="1"/>
    <xf numFmtId="0" fontId="6" fillId="0" borderId="0" xfId="1" applyFont="1" applyFill="1" applyAlignment="1">
      <alignment horizontal="center"/>
    </xf>
    <xf numFmtId="0" fontId="9" fillId="0" borderId="21" xfId="2" applyFont="1" applyFill="1" applyBorder="1" applyAlignment="1">
      <alignment horizontal="center"/>
    </xf>
    <xf numFmtId="0" fontId="6" fillId="0" borderId="21" xfId="1" applyFont="1" applyFill="1" applyBorder="1" applyAlignment="1">
      <alignment horizontal="center"/>
    </xf>
    <xf numFmtId="0" fontId="6" fillId="0" borderId="0" xfId="1" applyFont="1" applyAlignment="1">
      <alignment horizontal="center"/>
    </xf>
    <xf numFmtId="0" fontId="12" fillId="2" borderId="0" xfId="0" applyFont="1" applyFill="1"/>
    <xf numFmtId="0" fontId="13" fillId="2" borderId="0" xfId="1" applyFont="1" applyFill="1" applyAlignment="1"/>
    <xf numFmtId="0" fontId="12" fillId="0" borderId="0" xfId="0" applyFont="1" applyFill="1"/>
    <xf numFmtId="0" fontId="6" fillId="2" borderId="0" xfId="0" applyFont="1" applyFill="1"/>
    <xf numFmtId="0" fontId="11" fillId="2" borderId="0" xfId="0" applyFont="1" applyFill="1"/>
    <xf numFmtId="0" fontId="6" fillId="2" borderId="0" xfId="1" applyFont="1" applyFill="1" applyAlignment="1"/>
    <xf numFmtId="0" fontId="8" fillId="2" borderId="0" xfId="1" applyFont="1" applyFill="1" applyAlignment="1"/>
    <xf numFmtId="0" fontId="8" fillId="2" borderId="0" xfId="1" applyFont="1" applyFill="1" applyAlignment="1">
      <alignment horizontal="center"/>
    </xf>
    <xf numFmtId="0" fontId="8" fillId="2" borderId="0" xfId="0" applyFont="1" applyFill="1" applyAlignment="1">
      <alignment vertical="top"/>
    </xf>
    <xf numFmtId="0" fontId="15" fillId="2" borderId="0" xfId="0" applyFont="1" applyFill="1" applyAlignment="1">
      <alignment vertical="top"/>
    </xf>
    <xf numFmtId="0" fontId="10" fillId="2" borderId="0" xfId="0" applyFont="1" applyFill="1" applyBorder="1" applyAlignment="1">
      <alignment vertical="center"/>
    </xf>
    <xf numFmtId="0" fontId="10" fillId="2" borderId="21" xfId="0" applyFont="1" applyFill="1" applyBorder="1" applyAlignment="1">
      <alignment vertical="center"/>
    </xf>
    <xf numFmtId="0" fontId="16" fillId="2" borderId="0" xfId="0" applyFont="1" applyFill="1" applyBorder="1" applyAlignment="1">
      <alignment vertical="center"/>
    </xf>
    <xf numFmtId="0" fontId="11" fillId="2" borderId="36" xfId="0" applyFont="1" applyFill="1" applyBorder="1" applyAlignment="1">
      <alignment horizontal="center" vertical="center" wrapText="1"/>
    </xf>
    <xf numFmtId="0" fontId="10" fillId="2" borderId="41" xfId="0" applyFont="1" applyFill="1" applyBorder="1" applyAlignment="1">
      <alignment horizontal="right" vertical="center" shrinkToFit="1"/>
    </xf>
    <xf numFmtId="0" fontId="10" fillId="2" borderId="42" xfId="0" applyFont="1" applyFill="1" applyBorder="1" applyAlignment="1">
      <alignment horizontal="right" vertical="center" shrinkToFit="1"/>
    </xf>
    <xf numFmtId="0" fontId="10" fillId="2" borderId="42" xfId="0" applyFont="1" applyFill="1" applyBorder="1" applyAlignment="1">
      <alignment vertical="center" shrinkToFit="1"/>
    </xf>
    <xf numFmtId="180" fontId="10" fillId="2" borderId="13" xfId="1" applyNumberFormat="1" applyFont="1" applyFill="1" applyBorder="1" applyAlignment="1">
      <alignment horizontal="right" shrinkToFit="1"/>
    </xf>
    <xf numFmtId="0" fontId="10" fillId="2" borderId="43" xfId="0" applyFont="1" applyFill="1" applyBorder="1" applyAlignment="1">
      <alignment vertical="center" shrinkToFit="1"/>
    </xf>
    <xf numFmtId="0" fontId="16" fillId="2" borderId="0" xfId="0" applyFont="1" applyFill="1" applyAlignment="1">
      <alignment vertical="center"/>
    </xf>
    <xf numFmtId="0" fontId="6" fillId="2" borderId="0" xfId="1" applyFont="1" applyFill="1" applyBorder="1" applyAlignment="1"/>
    <xf numFmtId="0" fontId="6" fillId="2" borderId="0" xfId="0" applyFont="1" applyFill="1" applyAlignment="1">
      <alignment vertical="center"/>
    </xf>
    <xf numFmtId="0" fontId="6" fillId="2" borderId="0" xfId="0" applyFont="1" applyFill="1" applyBorder="1" applyAlignment="1">
      <alignment vertical="center"/>
    </xf>
    <xf numFmtId="0" fontId="6" fillId="2" borderId="0" xfId="0" applyFont="1" applyFill="1" applyBorder="1" applyAlignment="1">
      <alignment vertical="center" shrinkToFit="1"/>
    </xf>
    <xf numFmtId="0" fontId="13" fillId="2" borderId="0" xfId="0" applyFont="1" applyFill="1" applyBorder="1" applyAlignment="1">
      <alignment vertical="center"/>
    </xf>
    <xf numFmtId="0" fontId="13" fillId="2" borderId="0" xfId="0" applyFont="1" applyFill="1" applyAlignment="1">
      <alignment vertical="center"/>
    </xf>
    <xf numFmtId="0" fontId="10" fillId="2" borderId="0" xfId="0" applyFont="1" applyFill="1" applyAlignment="1">
      <alignment vertical="center"/>
    </xf>
    <xf numFmtId="0" fontId="13" fillId="0" borderId="0" xfId="1" applyFont="1" applyAlignment="1"/>
    <xf numFmtId="0" fontId="13" fillId="0" borderId="0" xfId="0" applyFont="1"/>
    <xf numFmtId="0" fontId="12" fillId="0" borderId="0" xfId="0" applyFont="1"/>
    <xf numFmtId="0" fontId="13" fillId="0" borderId="0" xfId="0" applyFont="1" applyAlignment="1">
      <alignment vertical="top"/>
    </xf>
    <xf numFmtId="0" fontId="16" fillId="0" borderId="0" xfId="0" applyFont="1"/>
    <xf numFmtId="0" fontId="12" fillId="0" borderId="0" xfId="3"/>
    <xf numFmtId="0" fontId="12" fillId="0" borderId="53" xfId="3" applyBorder="1"/>
    <xf numFmtId="0" fontId="12" fillId="0" borderId="0" xfId="3" applyBorder="1"/>
    <xf numFmtId="0" fontId="12" fillId="0" borderId="54" xfId="3" applyBorder="1"/>
    <xf numFmtId="0" fontId="12" fillId="0" borderId="0" xfId="3" applyBorder="1" applyAlignment="1">
      <alignment vertical="center"/>
    </xf>
    <xf numFmtId="0" fontId="12" fillId="0" borderId="0" xfId="3" applyFill="1" applyBorder="1" applyAlignment="1">
      <alignment vertical="center"/>
    </xf>
    <xf numFmtId="0" fontId="12" fillId="0" borderId="54" xfId="3" applyBorder="1" applyAlignment="1">
      <alignment vertical="center"/>
    </xf>
    <xf numFmtId="0" fontId="12" fillId="0" borderId="55" xfId="3" applyBorder="1" applyAlignment="1">
      <alignment vertical="center"/>
    </xf>
    <xf numFmtId="0" fontId="12" fillId="0" borderId="0" xfId="3" applyBorder="1" applyAlignment="1">
      <alignment vertical="top" wrapText="1"/>
    </xf>
    <xf numFmtId="0" fontId="12" fillId="0" borderId="50" xfId="3" applyBorder="1"/>
    <xf numFmtId="0" fontId="12" fillId="0" borderId="21" xfId="3" applyBorder="1"/>
    <xf numFmtId="0" fontId="12" fillId="0" borderId="52" xfId="3" applyBorder="1"/>
    <xf numFmtId="0" fontId="12" fillId="0" borderId="55" xfId="3" applyBorder="1"/>
    <xf numFmtId="0" fontId="12" fillId="0" borderId="0" xfId="3" applyBorder="1" applyAlignment="1">
      <alignment horizontal="center" vertical="center"/>
    </xf>
    <xf numFmtId="0" fontId="12" fillId="0" borderId="54" xfId="3" applyBorder="1" applyAlignment="1">
      <alignment horizontal="center" vertical="center"/>
    </xf>
    <xf numFmtId="0" fontId="12" fillId="0" borderId="54" xfId="3" applyBorder="1" applyAlignment="1">
      <alignment vertical="top" wrapText="1"/>
    </xf>
    <xf numFmtId="0" fontId="12" fillId="0" borderId="0" xfId="3" applyBorder="1" applyAlignment="1">
      <alignment horizontal="center" vertical="top" wrapText="1"/>
    </xf>
    <xf numFmtId="0" fontId="20" fillId="0" borderId="0" xfId="3" applyFont="1" applyBorder="1"/>
    <xf numFmtId="0" fontId="0" fillId="0" borderId="0" xfId="0" applyAlignment="1">
      <alignment vertical="center" wrapText="1"/>
    </xf>
    <xf numFmtId="0" fontId="22" fillId="0" borderId="0" xfId="4">
      <alignment vertical="center"/>
    </xf>
    <xf numFmtId="0" fontId="22" fillId="0" borderId="0" xfId="4" applyAlignment="1">
      <alignment horizontal="center"/>
    </xf>
    <xf numFmtId="0" fontId="22" fillId="0" borderId="0" xfId="4" applyAlignment="1"/>
    <xf numFmtId="0" fontId="22" fillId="0" borderId="0" xfId="4" applyAlignment="1">
      <alignment vertical="center"/>
    </xf>
    <xf numFmtId="0" fontId="22" fillId="0" borderId="70" xfId="4" applyBorder="1" applyAlignment="1">
      <alignment horizontal="center" vertical="center" wrapText="1"/>
    </xf>
    <xf numFmtId="0" fontId="21" fillId="0" borderId="71" xfId="4" applyFont="1" applyBorder="1" applyAlignment="1">
      <alignment horizontal="center" vertical="center"/>
    </xf>
    <xf numFmtId="0" fontId="0" fillId="0" borderId="0" xfId="0" applyAlignment="1">
      <alignment wrapText="1"/>
    </xf>
    <xf numFmtId="0" fontId="0" fillId="0" borderId="0" xfId="0" applyAlignment="1">
      <alignment horizontal="center" vertical="center"/>
    </xf>
    <xf numFmtId="0" fontId="0" fillId="0" borderId="10" xfId="0" applyBorder="1" applyAlignment="1">
      <alignment horizontal="center" vertical="center"/>
    </xf>
    <xf numFmtId="0" fontId="0" fillId="0" borderId="1" xfId="0" applyBorder="1" applyAlignment="1">
      <alignment horizontal="center" vertical="center"/>
    </xf>
    <xf numFmtId="0" fontId="21" fillId="0" borderId="30" xfId="4" applyFont="1" applyBorder="1" applyAlignment="1">
      <alignment horizontal="center" vertical="center"/>
    </xf>
    <xf numFmtId="0" fontId="0" fillId="0" borderId="0" xfId="0" applyAlignment="1">
      <alignment horizontal="center"/>
    </xf>
    <xf numFmtId="38" fontId="21" fillId="0" borderId="30" xfId="5" applyFont="1" applyBorder="1" applyAlignment="1">
      <alignment vertical="center"/>
    </xf>
    <xf numFmtId="38" fontId="21" fillId="0" borderId="20" xfId="5" applyFont="1" applyBorder="1" applyAlignment="1">
      <alignment vertical="center"/>
    </xf>
    <xf numFmtId="0" fontId="0" fillId="0" borderId="13" xfId="0" applyBorder="1"/>
    <xf numFmtId="181" fontId="0" fillId="0" borderId="25" xfId="0" applyNumberFormat="1" applyBorder="1" applyAlignment="1">
      <alignment wrapText="1"/>
    </xf>
    <xf numFmtId="0" fontId="0" fillId="0" borderId="14" xfId="0" applyBorder="1" applyAlignment="1">
      <alignment wrapText="1"/>
    </xf>
    <xf numFmtId="0" fontId="0" fillId="0" borderId="82" xfId="0" applyBorder="1"/>
    <xf numFmtId="0" fontId="0" fillId="0" borderId="82" xfId="0" applyBorder="1" applyAlignment="1">
      <alignment wrapText="1"/>
    </xf>
    <xf numFmtId="0" fontId="0" fillId="0" borderId="83" xfId="0" applyBorder="1" applyAlignment="1">
      <alignment wrapText="1"/>
    </xf>
    <xf numFmtId="0" fontId="0" fillId="0" borderId="13" xfId="0" applyBorder="1" applyAlignment="1">
      <alignment vertical="center"/>
    </xf>
    <xf numFmtId="0" fontId="0" fillId="0" borderId="79" xfId="0" applyBorder="1" applyAlignment="1">
      <alignment vertical="center"/>
    </xf>
    <xf numFmtId="0" fontId="0" fillId="0" borderId="25" xfId="0" applyBorder="1" applyAlignment="1">
      <alignment horizontal="center" vertical="center" wrapText="1"/>
    </xf>
    <xf numFmtId="0" fontId="0" fillId="0" borderId="78" xfId="0" applyBorder="1" applyAlignment="1">
      <alignment horizontal="center" vertical="center" wrapText="1"/>
    </xf>
    <xf numFmtId="0" fontId="0" fillId="0" borderId="79" xfId="0" applyBorder="1" applyAlignment="1">
      <alignment horizontal="center" vertical="center"/>
    </xf>
    <xf numFmtId="0" fontId="0" fillId="0" borderId="79" xfId="0" applyBorder="1" applyAlignment="1">
      <alignment horizontal="center" vertical="center" wrapText="1"/>
    </xf>
    <xf numFmtId="0" fontId="0" fillId="0" borderId="80" xfId="0" applyBorder="1" applyAlignment="1">
      <alignment horizontal="center" vertical="center" wrapText="1"/>
    </xf>
    <xf numFmtId="0" fontId="0" fillId="0" borderId="4" xfId="0" applyBorder="1" applyAlignment="1">
      <alignment vertical="center"/>
    </xf>
    <xf numFmtId="0" fontId="12" fillId="0" borderId="0" xfId="3" applyFont="1" applyFill="1" applyBorder="1" applyAlignment="1">
      <alignment vertical="center" wrapText="1"/>
    </xf>
    <xf numFmtId="0" fontId="12" fillId="0" borderId="13" xfId="3" applyFont="1" applyFill="1" applyBorder="1" applyAlignment="1">
      <alignment horizontal="center" vertical="center" wrapText="1"/>
    </xf>
    <xf numFmtId="0" fontId="0" fillId="0" borderId="11" xfId="0" applyBorder="1"/>
    <xf numFmtId="0" fontId="0" fillId="0" borderId="12" xfId="0" applyBorder="1"/>
    <xf numFmtId="0" fontId="0" fillId="0" borderId="5" xfId="0" applyBorder="1"/>
    <xf numFmtId="0" fontId="0" fillId="0" borderId="7" xfId="0" applyBorder="1"/>
    <xf numFmtId="182" fontId="0" fillId="0" borderId="39" xfId="0" applyNumberFormat="1" applyBorder="1" applyAlignment="1">
      <alignment horizontal="center" vertical="center"/>
    </xf>
    <xf numFmtId="182" fontId="0" fillId="0" borderId="85" xfId="0" applyNumberFormat="1" applyBorder="1" applyAlignment="1">
      <alignment horizontal="center" vertical="center"/>
    </xf>
    <xf numFmtId="182" fontId="0" fillId="0" borderId="74" xfId="0" applyNumberFormat="1" applyBorder="1" applyAlignment="1">
      <alignment horizontal="center" vertical="center"/>
    </xf>
    <xf numFmtId="0" fontId="0" fillId="0" borderId="0" xfId="0" applyBorder="1"/>
    <xf numFmtId="0" fontId="0" fillId="0" borderId="5" xfId="0" applyBorder="1" applyAlignment="1">
      <alignment horizontal="center" vertical="center" wrapText="1"/>
    </xf>
    <xf numFmtId="0" fontId="0" fillId="0" borderId="6" xfId="0" applyBorder="1"/>
    <xf numFmtId="0" fontId="0" fillId="0" borderId="0" xfId="0" applyBorder="1" applyAlignment="1">
      <alignment vertical="center"/>
    </xf>
    <xf numFmtId="0" fontId="0" fillId="0" borderId="11" xfId="0" applyBorder="1" applyAlignment="1">
      <alignment vertical="center" wrapText="1"/>
    </xf>
    <xf numFmtId="0" fontId="0" fillId="0" borderId="2" xfId="0" applyBorder="1" applyAlignment="1">
      <alignment vertical="center"/>
    </xf>
    <xf numFmtId="0" fontId="0" fillId="0" borderId="3" xfId="0" applyBorder="1" applyAlignment="1">
      <alignment vertical="center"/>
    </xf>
    <xf numFmtId="0" fontId="0" fillId="0" borderId="11" xfId="0" applyBorder="1" applyAlignment="1">
      <alignment vertical="center"/>
    </xf>
    <xf numFmtId="0" fontId="0" fillId="0" borderId="12" xfId="0" applyBorder="1" applyAlignment="1">
      <alignment vertical="center"/>
    </xf>
    <xf numFmtId="0" fontId="0" fillId="0" borderId="11" xfId="0" applyBorder="1" applyAlignment="1">
      <alignment horizontal="center" vertical="center"/>
    </xf>
    <xf numFmtId="0" fontId="0" fillId="0" borderId="0" xfId="0" applyBorder="1" applyAlignment="1">
      <alignment horizontal="center" vertical="center"/>
    </xf>
    <xf numFmtId="0" fontId="0" fillId="0" borderId="12" xfId="0" applyBorder="1" applyAlignment="1">
      <alignment horizontal="center" vertical="center"/>
    </xf>
    <xf numFmtId="181" fontId="0" fillId="0" borderId="86" xfId="0" applyNumberFormat="1" applyBorder="1" applyAlignment="1">
      <alignment wrapText="1"/>
    </xf>
    <xf numFmtId="181" fontId="0" fillId="0" borderId="87" xfId="0" applyNumberFormat="1" applyBorder="1" applyAlignment="1">
      <alignment wrapText="1"/>
    </xf>
    <xf numFmtId="181" fontId="0" fillId="0" borderId="88" xfId="0" applyNumberFormat="1" applyBorder="1" applyAlignment="1">
      <alignment wrapText="1"/>
    </xf>
    <xf numFmtId="0" fontId="12" fillId="0" borderId="75" xfId="3" applyFont="1" applyFill="1" applyBorder="1" applyAlignment="1">
      <alignment horizontal="center" vertical="center" wrapText="1"/>
    </xf>
    <xf numFmtId="0" fontId="12" fillId="0" borderId="14" xfId="3" applyFont="1" applyFill="1" applyBorder="1" applyAlignment="1">
      <alignment vertical="center" wrapText="1"/>
    </xf>
    <xf numFmtId="0" fontId="28" fillId="0" borderId="0" xfId="0" applyFont="1"/>
    <xf numFmtId="0" fontId="0" fillId="0" borderId="78" xfId="0" applyBorder="1" applyAlignment="1">
      <alignment vertical="center"/>
    </xf>
    <xf numFmtId="0" fontId="0" fillId="0" borderId="80" xfId="0" applyBorder="1" applyAlignment="1">
      <alignment vertical="center"/>
    </xf>
    <xf numFmtId="0" fontId="0" fillId="0" borderId="89" xfId="0" applyFont="1" applyBorder="1" applyAlignment="1">
      <alignment vertical="center" wrapText="1"/>
    </xf>
    <xf numFmtId="0" fontId="28" fillId="0" borderId="90" xfId="0" applyFont="1" applyBorder="1" applyAlignment="1">
      <alignment vertical="center" wrapText="1"/>
    </xf>
    <xf numFmtId="0" fontId="28" fillId="0" borderId="91" xfId="0" applyFont="1" applyFill="1" applyBorder="1" applyAlignment="1">
      <alignment vertical="center" wrapText="1"/>
    </xf>
    <xf numFmtId="0" fontId="28" fillId="0" borderId="81" xfId="0" applyFont="1" applyBorder="1" applyAlignment="1">
      <alignment wrapText="1"/>
    </xf>
    <xf numFmtId="0" fontId="28" fillId="0" borderId="82" xfId="0" applyFont="1" applyBorder="1" applyAlignment="1">
      <alignment wrapText="1"/>
    </xf>
    <xf numFmtId="0" fontId="28" fillId="0" borderId="83" xfId="0" applyFont="1" applyFill="1" applyBorder="1" applyAlignment="1">
      <alignment horizontal="center" wrapText="1"/>
    </xf>
    <xf numFmtId="0" fontId="28" fillId="0" borderId="89" xfId="0" applyFont="1" applyFill="1" applyBorder="1" applyAlignment="1">
      <alignment vertical="center" wrapText="1"/>
    </xf>
    <xf numFmtId="0" fontId="28" fillId="0" borderId="90" xfId="0" applyFont="1" applyFill="1" applyBorder="1" applyAlignment="1">
      <alignment vertical="center" wrapText="1"/>
    </xf>
    <xf numFmtId="0" fontId="28" fillId="0" borderId="81" xfId="0" applyFont="1" applyFill="1" applyBorder="1" applyAlignment="1">
      <alignment wrapText="1"/>
    </xf>
    <xf numFmtId="0" fontId="28" fillId="0" borderId="82" xfId="0" applyFont="1" applyFill="1" applyBorder="1" applyAlignment="1">
      <alignment wrapText="1"/>
    </xf>
    <xf numFmtId="0" fontId="28" fillId="0" borderId="83" xfId="0" applyFont="1" applyFill="1" applyBorder="1" applyAlignment="1">
      <alignment wrapText="1"/>
    </xf>
    <xf numFmtId="0" fontId="0" fillId="0" borderId="25" xfId="0" applyBorder="1" applyAlignment="1">
      <alignment vertical="center"/>
    </xf>
    <xf numFmtId="0" fontId="28" fillId="0" borderId="25" xfId="0" applyFont="1" applyBorder="1" applyAlignment="1">
      <alignment vertical="center" wrapText="1"/>
    </xf>
    <xf numFmtId="0" fontId="24" fillId="0" borderId="25" xfId="0" applyFont="1" applyBorder="1" applyAlignment="1">
      <alignment wrapText="1"/>
    </xf>
    <xf numFmtId="0" fontId="0" fillId="0" borderId="1" xfId="0" applyBorder="1" applyAlignment="1">
      <alignment vertical="center"/>
    </xf>
    <xf numFmtId="0" fontId="26" fillId="0" borderId="1" xfId="0" applyFont="1" applyBorder="1" applyAlignment="1">
      <alignment vertical="center" wrapText="1"/>
    </xf>
    <xf numFmtId="0" fontId="27" fillId="0" borderId="1" xfId="0" applyFont="1" applyBorder="1" applyAlignment="1">
      <alignment vertical="center" wrapText="1"/>
    </xf>
    <xf numFmtId="0" fontId="0" fillId="0" borderId="1" xfId="0" applyBorder="1" applyAlignment="1">
      <alignment horizontal="center" vertical="center" wrapText="1"/>
    </xf>
    <xf numFmtId="0" fontId="0" fillId="0" borderId="1" xfId="0" applyBorder="1"/>
    <xf numFmtId="0" fontId="0" fillId="0" borderId="11" xfId="0" applyBorder="1" applyAlignment="1">
      <alignment wrapText="1"/>
    </xf>
    <xf numFmtId="0" fontId="0" fillId="0" borderId="48" xfId="0" applyBorder="1" applyAlignment="1">
      <alignment vertical="center"/>
    </xf>
    <xf numFmtId="0" fontId="0" fillId="0" borderId="53" xfId="0" applyBorder="1" applyAlignment="1">
      <alignment horizontal="center" wrapText="1"/>
    </xf>
    <xf numFmtId="0" fontId="0" fillId="0" borderId="92" xfId="0" applyBorder="1"/>
    <xf numFmtId="181" fontId="0" fillId="0" borderId="14" xfId="0" applyNumberFormat="1" applyBorder="1" applyAlignment="1">
      <alignment horizontal="center" vertical="center" wrapText="1"/>
    </xf>
    <xf numFmtId="0" fontId="0" fillId="0" borderId="25" xfId="0" applyBorder="1" applyAlignment="1">
      <alignment vertical="center" wrapText="1"/>
    </xf>
    <xf numFmtId="0" fontId="27" fillId="0" borderId="1" xfId="0" applyFont="1" applyBorder="1" applyAlignment="1">
      <alignment horizontal="center" vertical="center"/>
    </xf>
    <xf numFmtId="0" fontId="0" fillId="0" borderId="1" xfId="0" applyBorder="1" applyAlignment="1">
      <alignment horizontal="center"/>
    </xf>
    <xf numFmtId="0" fontId="0" fillId="0" borderId="93" xfId="0" applyBorder="1" applyAlignment="1">
      <alignment horizontal="center" vertical="center" wrapText="1"/>
    </xf>
    <xf numFmtId="0" fontId="0" fillId="0" borderId="94" xfId="0" applyBorder="1" applyAlignment="1">
      <alignment wrapText="1"/>
    </xf>
    <xf numFmtId="181" fontId="0" fillId="3" borderId="14" xfId="0" applyNumberFormat="1" applyFill="1" applyBorder="1" applyAlignment="1">
      <alignment vertical="center" shrinkToFit="1"/>
    </xf>
    <xf numFmtId="0" fontId="0" fillId="3" borderId="14" xfId="0" applyFill="1" applyBorder="1" applyAlignment="1">
      <alignment horizontal="center" vertical="center" shrinkToFit="1"/>
    </xf>
    <xf numFmtId="0" fontId="0" fillId="0" borderId="0" xfId="0" applyAlignment="1">
      <alignment vertical="center" shrinkToFit="1"/>
    </xf>
    <xf numFmtId="181" fontId="0" fillId="3" borderId="81" xfId="0" applyNumberFormat="1" applyFill="1" applyBorder="1" applyAlignment="1">
      <alignment vertical="center" shrinkToFit="1"/>
    </xf>
    <xf numFmtId="181" fontId="0" fillId="3" borderId="82" xfId="0" applyNumberFormat="1" applyFill="1" applyBorder="1" applyAlignment="1">
      <alignment vertical="center" shrinkToFit="1"/>
    </xf>
    <xf numFmtId="181" fontId="0" fillId="3" borderId="83" xfId="0" applyNumberFormat="1" applyFill="1" applyBorder="1" applyAlignment="1">
      <alignment vertical="center" shrinkToFit="1"/>
    </xf>
    <xf numFmtId="0" fontId="0" fillId="3" borderId="81" xfId="0" applyFill="1" applyBorder="1" applyAlignment="1">
      <alignment vertical="center" shrinkToFit="1"/>
    </xf>
    <xf numFmtId="0" fontId="0" fillId="3" borderId="82" xfId="0" applyFill="1" applyBorder="1" applyAlignment="1">
      <alignment vertical="center" shrinkToFit="1"/>
    </xf>
    <xf numFmtId="181" fontId="0" fillId="3" borderId="1" xfId="0" applyNumberFormat="1" applyFill="1" applyBorder="1" applyAlignment="1">
      <alignment vertical="center" shrinkToFit="1"/>
    </xf>
    <xf numFmtId="0" fontId="0" fillId="3" borderId="94" xfId="0" applyFill="1" applyBorder="1" applyAlignment="1">
      <alignment horizontal="center" vertical="center" shrinkToFit="1"/>
    </xf>
    <xf numFmtId="181" fontId="0" fillId="3" borderId="83" xfId="0" applyNumberFormat="1" applyFill="1" applyBorder="1" applyAlignment="1">
      <alignment horizontal="center" vertical="center" shrinkToFit="1"/>
    </xf>
    <xf numFmtId="181" fontId="0" fillId="3" borderId="56" xfId="0" applyNumberFormat="1" applyFill="1" applyBorder="1" applyAlignment="1">
      <alignment vertical="center" shrinkToFit="1"/>
    </xf>
    <xf numFmtId="181" fontId="0" fillId="3" borderId="57" xfId="0" applyNumberFormat="1" applyFill="1" applyBorder="1" applyAlignment="1">
      <alignment vertical="center" shrinkToFit="1"/>
    </xf>
    <xf numFmtId="181" fontId="0" fillId="3" borderId="58" xfId="0" applyNumberFormat="1" applyFill="1" applyBorder="1" applyAlignment="1">
      <alignment vertical="center" shrinkToFit="1"/>
    </xf>
    <xf numFmtId="0" fontId="0" fillId="0" borderId="0" xfId="0" applyBorder="1" applyAlignment="1">
      <alignment horizontal="center" vertical="center" shrinkToFit="1"/>
    </xf>
    <xf numFmtId="38" fontId="0" fillId="3" borderId="5" xfId="0" applyNumberFormat="1" applyFill="1" applyBorder="1" applyAlignment="1">
      <alignment vertical="center" shrinkToFit="1"/>
    </xf>
    <xf numFmtId="181" fontId="0" fillId="3" borderId="5" xfId="0" applyNumberFormat="1" applyFill="1" applyBorder="1" applyAlignment="1">
      <alignment vertical="center" shrinkToFit="1"/>
    </xf>
    <xf numFmtId="181" fontId="29" fillId="3" borderId="50" xfId="0" applyNumberFormat="1" applyFont="1" applyFill="1" applyBorder="1" applyAlignment="1">
      <alignment vertical="center" shrinkToFit="1"/>
    </xf>
    <xf numFmtId="183" fontId="0" fillId="3" borderId="14" xfId="0" applyNumberFormat="1" applyFill="1" applyBorder="1" applyAlignment="1">
      <alignment horizontal="center" vertical="center" shrinkToFit="1"/>
    </xf>
    <xf numFmtId="0" fontId="3" fillId="0" borderId="0" xfId="0" applyFont="1" applyFill="1" applyAlignment="1">
      <alignment vertical="center"/>
    </xf>
    <xf numFmtId="0" fontId="3" fillId="0" borderId="0" xfId="0" applyFont="1" applyFill="1" applyBorder="1" applyAlignment="1">
      <alignment horizontal="center" vertical="center"/>
    </xf>
    <xf numFmtId="0" fontId="3" fillId="0" borderId="1" xfId="0" applyFont="1" applyFill="1" applyBorder="1" applyAlignment="1">
      <alignment vertical="center" wrapText="1"/>
    </xf>
    <xf numFmtId="0" fontId="3" fillId="0" borderId="8" xfId="0" applyFont="1" applyFill="1" applyBorder="1" applyAlignment="1">
      <alignment vertical="center" wrapText="1"/>
    </xf>
    <xf numFmtId="0" fontId="10" fillId="2" borderId="95" xfId="0" applyFont="1" applyFill="1" applyBorder="1" applyAlignment="1">
      <alignment horizontal="right" vertical="center" shrinkToFit="1"/>
    </xf>
    <xf numFmtId="0" fontId="10" fillId="2" borderId="96" xfId="0" applyFont="1" applyFill="1" applyBorder="1" applyAlignment="1">
      <alignment horizontal="right" vertical="center" shrinkToFit="1"/>
    </xf>
    <xf numFmtId="0" fontId="10" fillId="2" borderId="97" xfId="0" applyFont="1" applyFill="1" applyBorder="1" applyAlignment="1">
      <alignment horizontal="right" vertical="center" shrinkToFit="1"/>
    </xf>
    <xf numFmtId="0" fontId="11" fillId="2" borderId="89" xfId="0" applyFont="1" applyFill="1" applyBorder="1"/>
    <xf numFmtId="0" fontId="11" fillId="2" borderId="81" xfId="0" applyFont="1" applyFill="1" applyBorder="1"/>
    <xf numFmtId="0" fontId="10" fillId="2" borderId="80" xfId="0" applyFont="1" applyFill="1" applyBorder="1" applyAlignment="1">
      <alignment horizontal="right" vertical="center" shrinkToFit="1"/>
    </xf>
    <xf numFmtId="38" fontId="21" fillId="4" borderId="72" xfId="5" applyFont="1" applyFill="1" applyBorder="1" applyAlignment="1">
      <alignment vertical="center"/>
    </xf>
    <xf numFmtId="38" fontId="21" fillId="4" borderId="76" xfId="5" applyFont="1" applyFill="1" applyBorder="1" applyAlignment="1">
      <alignment vertical="center"/>
    </xf>
    <xf numFmtId="0" fontId="31" fillId="2" borderId="40" xfId="0" applyFont="1" applyFill="1" applyBorder="1" applyAlignment="1">
      <alignment horizontal="center" vertical="center" wrapText="1"/>
    </xf>
    <xf numFmtId="0" fontId="10" fillId="2" borderId="46" xfId="0" applyFont="1" applyFill="1" applyBorder="1" applyAlignment="1">
      <alignment horizontal="center" vertical="center"/>
    </xf>
    <xf numFmtId="0" fontId="10" fillId="2" borderId="100" xfId="0" applyFont="1" applyFill="1" applyBorder="1" applyAlignment="1">
      <alignment horizontal="center" vertical="center"/>
    </xf>
    <xf numFmtId="0" fontId="6" fillId="0" borderId="0" xfId="1" applyFont="1" applyFill="1" applyAlignment="1">
      <alignment horizontal="center" vertical="center"/>
    </xf>
    <xf numFmtId="0" fontId="6" fillId="0" borderId="0" xfId="1" applyFont="1" applyAlignment="1">
      <alignment vertical="center"/>
    </xf>
    <xf numFmtId="176" fontId="6" fillId="0" borderId="0" xfId="1" applyNumberFormat="1" applyFont="1" applyFill="1" applyAlignment="1">
      <alignment vertical="center"/>
    </xf>
    <xf numFmtId="177" fontId="6" fillId="0" borderId="0" xfId="1" applyNumberFormat="1" applyFont="1" applyFill="1" applyAlignment="1">
      <alignment vertical="center"/>
    </xf>
    <xf numFmtId="0" fontId="8" fillId="0" borderId="0" xfId="1" applyFont="1" applyFill="1" applyAlignment="1">
      <alignment horizontal="center" vertical="center"/>
    </xf>
    <xf numFmtId="0" fontId="8" fillId="0" borderId="0" xfId="1" applyFont="1" applyAlignment="1">
      <alignment vertical="center"/>
    </xf>
    <xf numFmtId="0" fontId="9" fillId="0" borderId="15" xfId="2" applyFont="1" applyFill="1" applyBorder="1" applyAlignment="1">
      <alignment vertical="center" shrinkToFit="1"/>
    </xf>
    <xf numFmtId="0" fontId="9" fillId="0" borderId="16" xfId="2" applyFont="1" applyFill="1" applyBorder="1" applyAlignment="1">
      <alignment horizontal="center" vertical="center" shrinkToFit="1"/>
    </xf>
    <xf numFmtId="0" fontId="9" fillId="0" borderId="18" xfId="2" applyFont="1" applyFill="1" applyBorder="1" applyAlignment="1">
      <alignment vertical="center" shrinkToFit="1"/>
    </xf>
    <xf numFmtId="0" fontId="9" fillId="0" borderId="19" xfId="2" applyFont="1" applyFill="1" applyBorder="1" applyAlignment="1">
      <alignment horizontal="center" vertical="center" shrinkToFit="1"/>
    </xf>
    <xf numFmtId="0" fontId="15" fillId="0" borderId="0" xfId="0" applyFont="1" applyAlignment="1">
      <alignment vertical="center"/>
    </xf>
    <xf numFmtId="0" fontId="16" fillId="0" borderId="0" xfId="0" applyFont="1" applyAlignment="1">
      <alignment vertical="center"/>
    </xf>
    <xf numFmtId="0" fontId="12" fillId="0" borderId="0" xfId="0" applyFont="1" applyAlignment="1">
      <alignment vertical="center"/>
    </xf>
    <xf numFmtId="0" fontId="16" fillId="0" borderId="105" xfId="0" applyFont="1" applyBorder="1" applyAlignment="1">
      <alignment vertical="center"/>
    </xf>
    <xf numFmtId="0" fontId="21" fillId="0" borderId="0" xfId="3" applyFont="1" applyBorder="1" applyAlignment="1"/>
    <xf numFmtId="0" fontId="12" fillId="0" borderId="0" xfId="3" applyBorder="1" applyAlignment="1">
      <alignment horizontal="left" vertical="top" wrapText="1"/>
    </xf>
    <xf numFmtId="0" fontId="12" fillId="0" borderId="54" xfId="3" applyBorder="1" applyAlignment="1">
      <alignment horizontal="left" vertical="top" wrapText="1"/>
    </xf>
    <xf numFmtId="0" fontId="12" fillId="0" borderId="21" xfId="3" applyBorder="1" applyAlignment="1">
      <alignment horizontal="left" vertical="top" wrapText="1"/>
    </xf>
    <xf numFmtId="0" fontId="12" fillId="0" borderId="52" xfId="3" applyBorder="1" applyAlignment="1">
      <alignment horizontal="left" vertical="top" wrapText="1"/>
    </xf>
    <xf numFmtId="0" fontId="0" fillId="0" borderId="117" xfId="0" applyBorder="1" applyAlignment="1">
      <alignment horizontal="center" vertical="center"/>
    </xf>
    <xf numFmtId="0" fontId="0" fillId="0" borderId="118" xfId="0" applyBorder="1" applyAlignment="1">
      <alignment horizontal="center" vertical="center" wrapText="1"/>
    </xf>
    <xf numFmtId="0" fontId="0" fillId="0" borderId="119" xfId="0" applyBorder="1"/>
    <xf numFmtId="0" fontId="0" fillId="0" borderId="120" xfId="0" applyBorder="1" applyAlignment="1">
      <alignment wrapText="1"/>
    </xf>
    <xf numFmtId="0" fontId="22" fillId="4" borderId="0" xfId="4" applyFill="1">
      <alignment vertical="center"/>
    </xf>
    <xf numFmtId="0" fontId="13" fillId="0" borderId="0" xfId="0" applyFont="1" applyAlignment="1">
      <alignment vertical="center"/>
    </xf>
    <xf numFmtId="0" fontId="13" fillId="0" borderId="0" xfId="0" applyFont="1" applyAlignment="1">
      <alignment vertical="center" wrapText="1"/>
    </xf>
    <xf numFmtId="0" fontId="12" fillId="0" borderId="48" xfId="3" applyBorder="1"/>
    <xf numFmtId="0" fontId="12" fillId="0" borderId="33" xfId="3" applyBorder="1"/>
    <xf numFmtId="0" fontId="12" fillId="0" borderId="49" xfId="3" applyBorder="1"/>
    <xf numFmtId="0" fontId="12" fillId="0" borderId="21" xfId="3" applyBorder="1" applyAlignment="1">
      <alignment vertical="center"/>
    </xf>
    <xf numFmtId="0" fontId="12" fillId="0" borderId="52" xfId="3" applyBorder="1" applyAlignment="1">
      <alignment vertical="center"/>
    </xf>
    <xf numFmtId="0" fontId="0" fillId="0" borderId="1" xfId="0" applyBorder="1" applyAlignment="1">
      <alignment horizontal="center" vertical="center"/>
    </xf>
    <xf numFmtId="0" fontId="0" fillId="0" borderId="1" xfId="0" applyBorder="1" applyAlignment="1">
      <alignment horizontal="center"/>
    </xf>
    <xf numFmtId="0" fontId="36" fillId="0" borderId="0" xfId="1" applyFont="1" applyAlignment="1">
      <alignment vertical="center"/>
    </xf>
    <xf numFmtId="0" fontId="0" fillId="0" borderId="1" xfId="0" applyBorder="1" applyAlignment="1">
      <alignment horizontal="center" vertical="center"/>
    </xf>
    <xf numFmtId="0" fontId="16" fillId="0" borderId="0" xfId="0" applyFont="1" applyAlignment="1"/>
    <xf numFmtId="0" fontId="12" fillId="0" borderId="0" xfId="0" applyFont="1" applyAlignment="1"/>
    <xf numFmtId="0" fontId="12" fillId="0" borderId="0" xfId="0" applyFont="1" applyAlignment="1">
      <alignment vertical="center"/>
    </xf>
    <xf numFmtId="0" fontId="40" fillId="0" borderId="0" xfId="0" applyFont="1"/>
    <xf numFmtId="0" fontId="40" fillId="0" borderId="0" xfId="0" applyFont="1" applyAlignment="1">
      <alignment horizontal="right"/>
    </xf>
    <xf numFmtId="0" fontId="40" fillId="0" borderId="0" xfId="0" applyFont="1" applyAlignment="1">
      <alignment horizontal="center"/>
    </xf>
    <xf numFmtId="0" fontId="12" fillId="2" borderId="0" xfId="0" applyFont="1" applyFill="1" applyAlignment="1">
      <alignment vertical="center"/>
    </xf>
    <xf numFmtId="0" fontId="0" fillId="2" borderId="0" xfId="0" applyFill="1" applyAlignment="1">
      <alignment vertical="center"/>
    </xf>
    <xf numFmtId="0" fontId="0" fillId="0" borderId="0" xfId="0" applyFill="1" applyAlignment="1">
      <alignment vertical="center"/>
    </xf>
    <xf numFmtId="0" fontId="12" fillId="0" borderId="0" xfId="0" applyFont="1" applyFill="1" applyAlignment="1">
      <alignment vertical="center"/>
    </xf>
    <xf numFmtId="0" fontId="42" fillId="0" borderId="0" xfId="0" applyFont="1" applyFill="1" applyAlignment="1">
      <alignment vertical="center"/>
    </xf>
    <xf numFmtId="0" fontId="11" fillId="0" borderId="0" xfId="0" applyFont="1" applyFill="1" applyAlignment="1">
      <alignment vertical="center"/>
    </xf>
    <xf numFmtId="0" fontId="43" fillId="0" borderId="0" xfId="0" applyFont="1" applyFill="1" applyAlignment="1">
      <alignment horizontal="center" vertical="center"/>
    </xf>
    <xf numFmtId="0" fontId="11" fillId="0" borderId="3" xfId="0" applyFont="1" applyFill="1" applyBorder="1" applyAlignment="1">
      <alignment vertical="center"/>
    </xf>
    <xf numFmtId="0" fontId="11" fillId="0" borderId="0" xfId="0" applyFont="1" applyFill="1" applyBorder="1" applyAlignment="1">
      <alignment vertical="center"/>
    </xf>
    <xf numFmtId="0" fontId="16" fillId="0" borderId="0" xfId="0" applyFont="1" applyFill="1" applyAlignment="1">
      <alignment vertical="center"/>
    </xf>
    <xf numFmtId="0" fontId="16" fillId="0" borderId="110" xfId="0" applyFont="1" applyBorder="1" applyAlignment="1"/>
    <xf numFmtId="0" fontId="12" fillId="0" borderId="110" xfId="0" applyFont="1" applyBorder="1" applyAlignment="1"/>
    <xf numFmtId="0" fontId="13" fillId="0" borderId="0" xfId="0" applyFont="1" applyAlignment="1"/>
    <xf numFmtId="0" fontId="16" fillId="0" borderId="105" xfId="0" applyFont="1" applyFill="1" applyBorder="1" applyAlignment="1">
      <alignment vertical="center"/>
    </xf>
    <xf numFmtId="0" fontId="12" fillId="0" borderId="31" xfId="0" applyFont="1" applyFill="1" applyBorder="1" applyAlignment="1">
      <alignment vertical="center"/>
    </xf>
    <xf numFmtId="0" fontId="12" fillId="0" borderId="33" xfId="0" applyFont="1" applyFill="1" applyBorder="1" applyAlignment="1">
      <alignment vertical="center"/>
    </xf>
    <xf numFmtId="0" fontId="12" fillId="0" borderId="63" xfId="0" applyFont="1" applyFill="1" applyBorder="1" applyAlignment="1">
      <alignment horizontal="left" vertical="center"/>
    </xf>
    <xf numFmtId="0" fontId="12" fillId="0" borderId="61" xfId="0" applyFont="1" applyFill="1" applyBorder="1" applyAlignment="1">
      <alignment horizontal="left" vertical="center"/>
    </xf>
    <xf numFmtId="0" fontId="12" fillId="0" borderId="110" xfId="0" applyFont="1" applyFill="1" applyBorder="1" applyAlignment="1"/>
    <xf numFmtId="0" fontId="13" fillId="0" borderId="0" xfId="0" applyFont="1" applyFill="1" applyAlignment="1"/>
    <xf numFmtId="0" fontId="13" fillId="0" borderId="0" xfId="0" applyFont="1" applyFill="1" applyAlignment="1">
      <alignment vertical="center"/>
    </xf>
    <xf numFmtId="0" fontId="16" fillId="0" borderId="0" xfId="0" applyFont="1" applyFill="1"/>
    <xf numFmtId="0" fontId="41" fillId="0" borderId="1" xfId="0" applyFont="1" applyFill="1" applyBorder="1" applyAlignment="1">
      <alignment vertical="center" wrapText="1"/>
    </xf>
    <xf numFmtId="186" fontId="10" fillId="2" borderId="46" xfId="0" applyNumberFormat="1" applyFont="1" applyFill="1" applyBorder="1" applyAlignment="1">
      <alignment horizontal="center" vertical="center"/>
    </xf>
    <xf numFmtId="186" fontId="10" fillId="2" borderId="21" xfId="0" applyNumberFormat="1" applyFont="1" applyFill="1" applyBorder="1" applyAlignment="1">
      <alignment horizontal="center" vertical="center"/>
    </xf>
    <xf numFmtId="0" fontId="12" fillId="0" borderId="70" xfId="0" applyFont="1" applyFill="1" applyBorder="1" applyAlignment="1">
      <alignment horizontal="left" vertical="center"/>
    </xf>
    <xf numFmtId="0" fontId="12" fillId="0" borderId="38" xfId="0" applyFont="1" applyFill="1" applyBorder="1" applyAlignment="1">
      <alignment horizontal="left" vertical="center"/>
    </xf>
    <xf numFmtId="0" fontId="12" fillId="0" borderId="129" xfId="0" applyFont="1" applyFill="1" applyBorder="1" applyAlignment="1">
      <alignment horizontal="left" vertical="center"/>
    </xf>
    <xf numFmtId="0" fontId="12" fillId="0" borderId="130" xfId="0" applyFont="1" applyFill="1" applyBorder="1" applyAlignment="1">
      <alignment horizontal="left" vertical="center"/>
    </xf>
    <xf numFmtId="0" fontId="12" fillId="0" borderId="73" xfId="0" applyFont="1" applyFill="1" applyBorder="1" applyAlignment="1">
      <alignment horizontal="left" vertical="center"/>
    </xf>
    <xf numFmtId="0" fontId="12" fillId="0" borderId="132" xfId="0" applyFont="1" applyFill="1" applyBorder="1" applyAlignment="1">
      <alignment horizontal="left" vertical="center"/>
    </xf>
    <xf numFmtId="181" fontId="6" fillId="0" borderId="46" xfId="1" applyNumberFormat="1" applyFont="1" applyFill="1" applyBorder="1" applyAlignment="1">
      <alignment vertical="center"/>
    </xf>
    <xf numFmtId="0" fontId="12" fillId="0" borderId="0" xfId="0" applyFont="1" applyAlignment="1">
      <alignment vertical="center"/>
    </xf>
    <xf numFmtId="0" fontId="48" fillId="0" borderId="0" xfId="0" applyFont="1" applyAlignment="1">
      <alignment vertical="center"/>
    </xf>
    <xf numFmtId="0" fontId="40" fillId="0" borderId="0" xfId="0" applyFont="1" applyAlignment="1">
      <alignment horizontal="right" vertical="center"/>
    </xf>
    <xf numFmtId="0" fontId="40" fillId="0" borderId="0" xfId="0" applyFont="1" applyAlignment="1">
      <alignment vertical="center"/>
    </xf>
    <xf numFmtId="0" fontId="0" fillId="0" borderId="0" xfId="0" applyAlignment="1">
      <alignment vertical="top"/>
    </xf>
    <xf numFmtId="0" fontId="30" fillId="4" borderId="121" xfId="0" applyFont="1" applyFill="1" applyBorder="1" applyAlignment="1" applyProtection="1">
      <alignment horizontal="center" vertical="center" shrinkToFit="1"/>
      <protection locked="0"/>
    </xf>
    <xf numFmtId="0" fontId="30" fillId="4" borderId="122" xfId="0" applyFont="1" applyFill="1" applyBorder="1" applyAlignment="1" applyProtection="1">
      <alignment horizontal="center" vertical="center" shrinkToFit="1"/>
      <protection locked="0"/>
    </xf>
    <xf numFmtId="181" fontId="3" fillId="4" borderId="1" xfId="0" applyNumberFormat="1" applyFont="1" applyFill="1" applyBorder="1" applyAlignment="1" applyProtection="1">
      <alignment vertical="center"/>
      <protection locked="0"/>
    </xf>
    <xf numFmtId="0" fontId="3" fillId="4" borderId="1" xfId="0" applyFont="1" applyFill="1" applyBorder="1" applyAlignment="1" applyProtection="1">
      <alignment horizontal="center" vertical="center"/>
      <protection locked="0"/>
    </xf>
    <xf numFmtId="0" fontId="3" fillId="4" borderId="5" xfId="0" applyFont="1" applyFill="1" applyBorder="1" applyAlignment="1" applyProtection="1">
      <alignment vertical="center"/>
      <protection locked="0"/>
    </xf>
    <xf numFmtId="0" fontId="3" fillId="4" borderId="14" xfId="0" applyFont="1" applyFill="1" applyBorder="1" applyAlignment="1" applyProtection="1">
      <alignment vertical="center"/>
      <protection locked="0"/>
    </xf>
    <xf numFmtId="0" fontId="9" fillId="4" borderId="19" xfId="2" applyFont="1" applyFill="1" applyBorder="1" applyAlignment="1" applyProtection="1">
      <alignment vertical="center" shrinkToFit="1"/>
      <protection locked="0"/>
    </xf>
    <xf numFmtId="0" fontId="9" fillId="0" borderId="17" xfId="2" applyFont="1" applyFill="1" applyBorder="1" applyAlignment="1" applyProtection="1">
      <alignment horizontal="center" vertical="center" shrinkToFit="1"/>
      <protection locked="0"/>
    </xf>
    <xf numFmtId="0" fontId="9" fillId="4" borderId="20" xfId="2" applyFont="1" applyFill="1" applyBorder="1" applyAlignment="1" applyProtection="1">
      <alignment horizontal="center" vertical="center" shrinkToFit="1"/>
      <protection locked="0"/>
    </xf>
    <xf numFmtId="179" fontId="6" fillId="4" borderId="30" xfId="1" applyNumberFormat="1" applyFont="1" applyFill="1" applyBorder="1" applyAlignment="1" applyProtection="1">
      <alignment horizontal="center" vertical="center" shrinkToFit="1"/>
      <protection locked="0"/>
    </xf>
    <xf numFmtId="0" fontId="6" fillId="4" borderId="10" xfId="1" applyFont="1" applyFill="1" applyBorder="1" applyAlignment="1" applyProtection="1">
      <alignment horizontal="center" vertical="center" shrinkToFit="1"/>
      <protection locked="0"/>
    </xf>
    <xf numFmtId="176" fontId="6" fillId="4" borderId="1" xfId="1" applyNumberFormat="1" applyFont="1" applyFill="1" applyBorder="1" applyAlignment="1" applyProtection="1">
      <alignment horizontal="center" vertical="center" shrinkToFit="1"/>
      <protection locked="0"/>
    </xf>
    <xf numFmtId="0" fontId="6" fillId="4" borderId="1" xfId="1" applyFont="1" applyFill="1" applyBorder="1" applyAlignment="1" applyProtection="1">
      <alignment horizontal="center" vertical="center" shrinkToFit="1"/>
      <protection locked="0"/>
    </xf>
    <xf numFmtId="0" fontId="10" fillId="4" borderId="44" xfId="0" applyFont="1" applyFill="1" applyBorder="1" applyAlignment="1" applyProtection="1">
      <alignment horizontal="center" vertical="center"/>
      <protection locked="0"/>
    </xf>
    <xf numFmtId="0" fontId="10" fillId="4" borderId="21" xfId="0" applyFont="1" applyFill="1" applyBorder="1" applyAlignment="1" applyProtection="1">
      <alignment vertical="center"/>
      <protection locked="0"/>
    </xf>
    <xf numFmtId="0" fontId="10" fillId="4" borderId="45" xfId="0" applyFont="1" applyFill="1" applyBorder="1" applyAlignment="1" applyProtection="1">
      <alignment vertical="center"/>
      <protection locked="0"/>
    </xf>
    <xf numFmtId="0" fontId="10" fillId="4" borderId="46" xfId="0" applyFont="1" applyFill="1" applyBorder="1" applyAlignment="1" applyProtection="1">
      <alignment vertical="center"/>
      <protection locked="0"/>
    </xf>
    <xf numFmtId="0" fontId="10" fillId="4" borderId="98" xfId="0" applyFont="1" applyFill="1" applyBorder="1" applyAlignment="1" applyProtection="1">
      <alignment horizontal="center" vertical="center"/>
      <protection locked="0"/>
    </xf>
    <xf numFmtId="0" fontId="10" fillId="4" borderId="99" xfId="0" applyFont="1" applyFill="1" applyBorder="1" applyAlignment="1" applyProtection="1">
      <alignment horizontal="center" vertical="center"/>
      <protection locked="0"/>
    </xf>
    <xf numFmtId="0" fontId="10" fillId="4" borderId="100" xfId="0" applyFont="1" applyFill="1" applyBorder="1" applyAlignment="1" applyProtection="1">
      <alignment horizontal="center" vertical="center"/>
      <protection locked="0"/>
    </xf>
    <xf numFmtId="0" fontId="10" fillId="4" borderId="21" xfId="0" applyFont="1" applyFill="1" applyBorder="1" applyAlignment="1" applyProtection="1">
      <alignment horizontal="center" vertical="center"/>
      <protection locked="0"/>
    </xf>
    <xf numFmtId="0" fontId="10" fillId="4" borderId="101" xfId="0" applyFont="1" applyFill="1" applyBorder="1" applyAlignment="1" applyProtection="1">
      <alignment horizontal="center" vertical="center"/>
      <protection locked="0"/>
    </xf>
    <xf numFmtId="0" fontId="10" fillId="4" borderId="46" xfId="0" applyFont="1" applyFill="1" applyBorder="1" applyAlignment="1" applyProtection="1">
      <alignment horizontal="center" vertical="center"/>
      <protection locked="0"/>
    </xf>
    <xf numFmtId="0" fontId="10" fillId="4" borderId="47" xfId="0" applyFont="1" applyFill="1" applyBorder="1" applyAlignment="1" applyProtection="1">
      <alignment vertical="center"/>
      <protection locked="0"/>
    </xf>
    <xf numFmtId="0" fontId="3" fillId="0" borderId="1" xfId="0" applyFont="1" applyFill="1" applyBorder="1" applyAlignment="1" applyProtection="1">
      <alignment horizontal="center" vertical="center"/>
      <protection locked="0"/>
    </xf>
    <xf numFmtId="0" fontId="0" fillId="0" borderId="8" xfId="0" applyBorder="1" applyAlignment="1">
      <alignment vertical="center"/>
    </xf>
    <xf numFmtId="0" fontId="0" fillId="0" borderId="9" xfId="0" applyBorder="1" applyAlignment="1">
      <alignment vertical="center"/>
    </xf>
    <xf numFmtId="0" fontId="9" fillId="6" borderId="0" xfId="3" applyFont="1" applyFill="1"/>
    <xf numFmtId="0" fontId="0" fillId="0" borderId="30" xfId="0" applyBorder="1"/>
    <xf numFmtId="0" fontId="0" fillId="0" borderId="20" xfId="0" applyBorder="1"/>
    <xf numFmtId="0" fontId="0" fillId="0" borderId="61" xfId="0" applyBorder="1"/>
    <xf numFmtId="0" fontId="0" fillId="0" borderId="64" xfId="0" applyBorder="1"/>
    <xf numFmtId="0" fontId="9" fillId="6" borderId="48" xfId="3" applyFont="1" applyFill="1" applyBorder="1" applyAlignment="1">
      <alignment horizontal="right"/>
    </xf>
    <xf numFmtId="0" fontId="9" fillId="6" borderId="92" xfId="3" applyFont="1" applyFill="1" applyBorder="1" applyAlignment="1">
      <alignment horizontal="left"/>
    </xf>
    <xf numFmtId="0" fontId="0" fillId="0" borderId="141" xfId="0" applyBorder="1"/>
    <xf numFmtId="0" fontId="26" fillId="0" borderId="0" xfId="0" applyFont="1"/>
    <xf numFmtId="0" fontId="51" fillId="0" borderId="0" xfId="0" applyFont="1"/>
    <xf numFmtId="0" fontId="6" fillId="6" borderId="0" xfId="1" applyFont="1" applyFill="1" applyAlignment="1">
      <alignment vertical="center"/>
    </xf>
    <xf numFmtId="0" fontId="6" fillId="6" borderId="10" xfId="1" applyFont="1" applyFill="1" applyBorder="1" applyAlignment="1">
      <alignment horizontal="center" vertical="center" shrinkToFit="1"/>
    </xf>
    <xf numFmtId="0" fontId="6" fillId="6" borderId="1" xfId="1" applyFont="1" applyFill="1" applyBorder="1" applyAlignment="1">
      <alignment horizontal="center" vertical="center" shrinkToFit="1"/>
    </xf>
    <xf numFmtId="0" fontId="6" fillId="6" borderId="27" xfId="1" applyFont="1" applyFill="1" applyBorder="1" applyAlignment="1">
      <alignment vertical="center" shrinkToFit="1"/>
    </xf>
    <xf numFmtId="0" fontId="6" fillId="6" borderId="1" xfId="1" applyFont="1" applyFill="1" applyBorder="1" applyAlignment="1" applyProtection="1">
      <alignment horizontal="center" vertical="center" shrinkToFit="1"/>
      <protection locked="0"/>
    </xf>
    <xf numFmtId="0" fontId="6" fillId="6" borderId="30" xfId="1" applyFont="1" applyFill="1" applyBorder="1" applyAlignment="1" applyProtection="1">
      <alignment horizontal="center" vertical="center"/>
      <protection locked="0"/>
    </xf>
    <xf numFmtId="0" fontId="6" fillId="6" borderId="142" xfId="1" applyFont="1" applyFill="1" applyBorder="1" applyAlignment="1">
      <alignment vertical="center" shrinkToFit="1"/>
    </xf>
    <xf numFmtId="0" fontId="6" fillId="6" borderId="145" xfId="1" applyFont="1" applyFill="1" applyBorder="1" applyAlignment="1" applyProtection="1">
      <alignment horizontal="center" vertical="center" shrinkToFit="1"/>
      <protection locked="0"/>
    </xf>
    <xf numFmtId="0" fontId="6" fillId="6" borderId="143" xfId="1" applyFont="1" applyFill="1" applyBorder="1" applyAlignment="1" applyProtection="1">
      <alignment horizontal="center" vertical="center"/>
      <protection locked="0"/>
    </xf>
    <xf numFmtId="0" fontId="6" fillId="6" borderId="146" xfId="1" applyFont="1" applyFill="1" applyBorder="1" applyAlignment="1">
      <alignment horizontal="center" vertical="center" shrinkToFit="1"/>
    </xf>
    <xf numFmtId="176" fontId="6" fillId="6" borderId="147" xfId="1" applyNumberFormat="1" applyFont="1" applyFill="1" applyBorder="1" applyAlignment="1">
      <alignment horizontal="center" vertical="center" shrinkToFit="1"/>
    </xf>
    <xf numFmtId="176" fontId="6" fillId="6" borderId="134" xfId="1" applyNumberFormat="1" applyFont="1" applyFill="1" applyBorder="1" applyAlignment="1">
      <alignment horizontal="center" vertical="center" shrinkToFit="1"/>
    </xf>
    <xf numFmtId="0" fontId="6" fillId="6" borderId="0" xfId="1" applyFont="1" applyFill="1" applyBorder="1" applyAlignment="1"/>
    <xf numFmtId="176" fontId="6" fillId="6" borderId="0" xfId="1" applyNumberFormat="1" applyFont="1" applyFill="1" applyBorder="1" applyAlignment="1">
      <alignment shrinkToFit="1"/>
    </xf>
    <xf numFmtId="176" fontId="6" fillId="6" borderId="0" xfId="1" applyNumberFormat="1" applyFont="1" applyFill="1" applyBorder="1" applyAlignment="1">
      <alignment horizontal="center" shrinkToFit="1"/>
    </xf>
    <xf numFmtId="0" fontId="6" fillId="6" borderId="0" xfId="1" applyFont="1" applyFill="1" applyAlignment="1">
      <alignment horizontal="center"/>
    </xf>
    <xf numFmtId="0" fontId="11" fillId="6" borderId="0" xfId="1" applyFont="1" applyFill="1" applyBorder="1" applyAlignment="1">
      <alignment vertical="center" wrapText="1"/>
    </xf>
    <xf numFmtId="0" fontId="11" fillId="6" borderId="0" xfId="1" applyFont="1" applyFill="1" applyBorder="1" applyAlignment="1">
      <alignment horizontal="center" vertical="center" wrapText="1"/>
    </xf>
    <xf numFmtId="176" fontId="6" fillId="6" borderId="0" xfId="1" applyNumberFormat="1" applyFont="1" applyFill="1" applyBorder="1" applyAlignment="1">
      <alignment horizontal="center"/>
    </xf>
    <xf numFmtId="0" fontId="6" fillId="6" borderId="0" xfId="1" applyFont="1" applyFill="1" applyBorder="1" applyAlignment="1">
      <alignment horizontal="center"/>
    </xf>
    <xf numFmtId="0" fontId="6" fillId="6" borderId="0" xfId="1" applyFont="1" applyFill="1" applyAlignment="1"/>
    <xf numFmtId="176" fontId="6" fillId="6" borderId="15" xfId="1" applyNumberFormat="1" applyFont="1" applyFill="1" applyBorder="1" applyAlignment="1">
      <alignment horizontal="center" vertical="center"/>
    </xf>
    <xf numFmtId="0" fontId="6" fillId="6" borderId="16" xfId="1" applyFont="1" applyFill="1" applyBorder="1" applyAlignment="1">
      <alignment horizontal="center" vertical="center"/>
    </xf>
    <xf numFmtId="0" fontId="6" fillId="6" borderId="17" xfId="1" applyFont="1" applyFill="1" applyBorder="1" applyAlignment="1">
      <alignment horizontal="center" vertical="center"/>
    </xf>
    <xf numFmtId="0" fontId="6" fillId="6" borderId="0" xfId="1" applyFont="1" applyFill="1" applyBorder="1" applyAlignment="1">
      <alignment horizontal="center" vertical="center"/>
    </xf>
    <xf numFmtId="0" fontId="6" fillId="6" borderId="0" xfId="1" applyFont="1" applyFill="1" applyBorder="1" applyAlignment="1">
      <alignment vertical="center"/>
    </xf>
    <xf numFmtId="0" fontId="6" fillId="6" borderId="0" xfId="1" applyFont="1" applyFill="1" applyAlignment="1">
      <alignment horizontal="center" vertical="center"/>
    </xf>
    <xf numFmtId="178" fontId="6" fillId="6" borderId="18" xfId="1" applyNumberFormat="1" applyFont="1" applyFill="1" applyBorder="1" applyAlignment="1">
      <alignment horizontal="center" vertical="center"/>
    </xf>
    <xf numFmtId="178" fontId="6" fillId="6" borderId="19" xfId="1" applyNumberFormat="1" applyFont="1" applyFill="1" applyBorder="1" applyAlignment="1">
      <alignment horizontal="center" vertical="center"/>
    </xf>
    <xf numFmtId="0" fontId="6" fillId="6" borderId="30" xfId="1" applyFont="1" applyFill="1" applyBorder="1" applyAlignment="1">
      <alignment horizontal="center" vertical="center" wrapText="1"/>
    </xf>
    <xf numFmtId="179" fontId="6" fillId="4" borderId="143" xfId="1" applyNumberFormat="1" applyFont="1" applyFill="1" applyBorder="1" applyAlignment="1" applyProtection="1">
      <alignment horizontal="center" vertical="center" shrinkToFit="1"/>
      <protection locked="0"/>
    </xf>
    <xf numFmtId="0" fontId="6" fillId="4" borderId="144" xfId="1" applyFont="1" applyFill="1" applyBorder="1" applyAlignment="1" applyProtection="1">
      <alignment horizontal="center" vertical="center" shrinkToFit="1"/>
      <protection locked="0"/>
    </xf>
    <xf numFmtId="176" fontId="6" fillId="4" borderId="145" xfId="1" applyNumberFormat="1" applyFont="1" applyFill="1" applyBorder="1" applyAlignment="1" applyProtection="1">
      <alignment horizontal="center" vertical="center" shrinkToFit="1"/>
      <protection locked="0"/>
    </xf>
    <xf numFmtId="0" fontId="6" fillId="4" borderId="145" xfId="1" applyFont="1" applyFill="1" applyBorder="1" applyAlignment="1" applyProtection="1">
      <alignment horizontal="center" vertical="center" shrinkToFit="1"/>
      <protection locked="0"/>
    </xf>
    <xf numFmtId="176" fontId="6" fillId="0" borderId="141" xfId="1" applyNumberFormat="1" applyFont="1" applyFill="1" applyBorder="1" applyAlignment="1">
      <alignment horizontal="center" vertical="center" shrinkToFit="1"/>
    </xf>
    <xf numFmtId="176" fontId="6" fillId="0" borderId="140" xfId="1" applyNumberFormat="1" applyFont="1" applyFill="1" applyBorder="1" applyAlignment="1">
      <alignment horizontal="center" vertical="center" shrinkToFit="1"/>
    </xf>
    <xf numFmtId="176" fontId="6" fillId="0" borderId="147" xfId="1" applyNumberFormat="1" applyFont="1" applyFill="1" applyBorder="1" applyAlignment="1">
      <alignment horizontal="center" vertical="center" shrinkToFit="1"/>
    </xf>
    <xf numFmtId="0" fontId="0" fillId="4" borderId="27" xfId="0" applyFill="1" applyBorder="1" applyAlignment="1">
      <alignment horizontal="center" vertical="center"/>
    </xf>
    <xf numFmtId="0" fontId="0" fillId="4" borderId="1" xfId="0" applyFill="1" applyBorder="1" applyAlignment="1">
      <alignment horizontal="center" vertical="center"/>
    </xf>
    <xf numFmtId="0" fontId="0" fillId="4" borderId="30" xfId="0" applyFill="1" applyBorder="1" applyAlignment="1">
      <alignment horizontal="center" vertical="center"/>
    </xf>
    <xf numFmtId="0" fontId="0" fillId="4" borderId="10" xfId="0" applyFill="1" applyBorder="1" applyAlignment="1">
      <alignment horizontal="center" vertical="center"/>
    </xf>
    <xf numFmtId="0" fontId="0" fillId="4" borderId="8" xfId="0" applyFill="1" applyBorder="1" applyAlignment="1">
      <alignment horizontal="center" vertical="center"/>
    </xf>
    <xf numFmtId="0" fontId="0" fillId="4" borderId="18" xfId="0" applyFill="1" applyBorder="1" applyAlignment="1">
      <alignment horizontal="center" vertical="center"/>
    </xf>
    <xf numFmtId="0" fontId="0" fillId="4" borderId="19" xfId="0" applyFill="1" applyBorder="1" applyAlignment="1">
      <alignment horizontal="center" vertical="center"/>
    </xf>
    <xf numFmtId="0" fontId="0" fillId="4" borderId="20" xfId="0" applyFill="1" applyBorder="1" applyAlignment="1">
      <alignment horizontal="center" vertical="center"/>
    </xf>
    <xf numFmtId="0" fontId="0" fillId="4" borderId="69" xfId="0" applyFill="1" applyBorder="1" applyAlignment="1">
      <alignment horizontal="center" vertical="center"/>
    </xf>
    <xf numFmtId="0" fontId="12" fillId="0" borderId="0" xfId="3" applyBorder="1" applyAlignment="1">
      <alignment horizontal="left" vertical="top" wrapText="1"/>
    </xf>
    <xf numFmtId="0" fontId="12" fillId="0" borderId="0" xfId="3" applyBorder="1" applyAlignment="1">
      <alignment horizontal="left" vertical="top"/>
    </xf>
    <xf numFmtId="181" fontId="3" fillId="0" borderId="1" xfId="0" applyNumberFormat="1" applyFont="1" applyFill="1" applyBorder="1" applyAlignment="1" applyProtection="1">
      <alignment horizontal="center" vertical="center"/>
      <protection locked="0"/>
    </xf>
    <xf numFmtId="0" fontId="49" fillId="4" borderId="1" xfId="3" applyFont="1" applyFill="1" applyBorder="1" applyAlignment="1" applyProtection="1">
      <alignment horizontal="center" vertical="center"/>
      <protection locked="0"/>
    </xf>
    <xf numFmtId="0" fontId="49" fillId="4" borderId="8" xfId="3" applyFont="1" applyFill="1" applyBorder="1" applyAlignment="1" applyProtection="1">
      <alignment horizontal="center" vertical="center"/>
      <protection locked="0"/>
    </xf>
    <xf numFmtId="0" fontId="49" fillId="4" borderId="30" xfId="3" applyFont="1" applyFill="1" applyBorder="1" applyAlignment="1" applyProtection="1">
      <alignment horizontal="center" vertical="center"/>
      <protection locked="0"/>
    </xf>
    <xf numFmtId="0" fontId="49" fillId="4" borderId="27" xfId="3" applyFont="1" applyFill="1" applyBorder="1" applyAlignment="1" applyProtection="1">
      <alignment horizontal="center" vertical="center"/>
      <protection locked="0"/>
    </xf>
    <xf numFmtId="0" fontId="9" fillId="6" borderId="148" xfId="3" applyFont="1" applyFill="1" applyBorder="1" applyAlignment="1" applyProtection="1">
      <alignment horizontal="center" vertical="center"/>
      <protection locked="0"/>
    </xf>
    <xf numFmtId="0" fontId="9" fillId="4" borderId="10" xfId="3" applyFont="1" applyFill="1" applyBorder="1" applyAlignment="1" applyProtection="1">
      <alignment horizontal="center" vertical="center"/>
      <protection locked="0"/>
    </xf>
    <xf numFmtId="0" fontId="49" fillId="4" borderId="20" xfId="3" applyFont="1" applyFill="1" applyBorder="1" applyAlignment="1" applyProtection="1">
      <alignment horizontal="center" vertical="center"/>
      <protection locked="0"/>
    </xf>
    <xf numFmtId="0" fontId="49" fillId="4" borderId="19" xfId="3" applyFont="1" applyFill="1" applyBorder="1" applyAlignment="1" applyProtection="1">
      <alignment horizontal="center" vertical="center"/>
      <protection locked="0"/>
    </xf>
    <xf numFmtId="0" fontId="49" fillId="4" borderId="149" xfId="3" applyFont="1" applyFill="1" applyBorder="1" applyAlignment="1" applyProtection="1">
      <alignment horizontal="center" vertical="center"/>
      <protection locked="0"/>
    </xf>
    <xf numFmtId="0" fontId="49" fillId="4" borderId="18" xfId="3" applyFont="1" applyFill="1" applyBorder="1" applyAlignment="1" applyProtection="1">
      <alignment horizontal="center" vertical="center"/>
      <protection locked="0"/>
    </xf>
    <xf numFmtId="0" fontId="9" fillId="4" borderId="69" xfId="3" applyFont="1" applyFill="1" applyBorder="1" applyAlignment="1" applyProtection="1">
      <alignment horizontal="center" vertical="center"/>
      <protection locked="0"/>
    </xf>
    <xf numFmtId="0" fontId="9" fillId="6" borderId="31" xfId="3" applyFont="1" applyFill="1" applyBorder="1" applyAlignment="1">
      <alignment horizontal="right"/>
    </xf>
    <xf numFmtId="0" fontId="9" fillId="6" borderId="59" xfId="3" applyFont="1" applyFill="1" applyBorder="1" applyAlignment="1">
      <alignment horizontal="left"/>
    </xf>
    <xf numFmtId="178" fontId="6" fillId="0" borderId="20" xfId="1" applyNumberFormat="1" applyFont="1" applyFill="1" applyBorder="1" applyAlignment="1">
      <alignment horizontal="center" vertical="center"/>
    </xf>
    <xf numFmtId="0" fontId="28" fillId="0" borderId="0" xfId="0" applyFont="1" applyAlignment="1">
      <alignment vertical="center"/>
    </xf>
    <xf numFmtId="0" fontId="9" fillId="0" borderId="16" xfId="2" applyFont="1" applyFill="1" applyBorder="1" applyAlignment="1" applyProtection="1">
      <alignment vertical="center" shrinkToFit="1"/>
      <protection locked="0"/>
    </xf>
    <xf numFmtId="0" fontId="55" fillId="6" borderId="30" xfId="3" applyFont="1" applyFill="1" applyBorder="1" applyAlignment="1">
      <alignment vertical="center"/>
    </xf>
    <xf numFmtId="0" fontId="55" fillId="6" borderId="127" xfId="3" applyFont="1" applyFill="1" applyBorder="1" applyAlignment="1">
      <alignment vertical="center"/>
    </xf>
    <xf numFmtId="0" fontId="15" fillId="0" borderId="0" xfId="0" applyFont="1" applyAlignment="1">
      <alignment horizontal="center" vertical="center"/>
    </xf>
    <xf numFmtId="0" fontId="0" fillId="0" borderId="135" xfId="0" applyFill="1" applyBorder="1" applyAlignment="1">
      <alignment horizontal="center" vertical="center"/>
    </xf>
    <xf numFmtId="0" fontId="49" fillId="6" borderId="151" xfId="3" applyFont="1" applyFill="1" applyBorder="1" applyAlignment="1" applyProtection="1">
      <alignment horizontal="center" vertical="center"/>
      <protection locked="0"/>
    </xf>
    <xf numFmtId="0" fontId="0" fillId="0" borderId="151" xfId="0" applyFill="1" applyBorder="1" applyAlignment="1">
      <alignment horizontal="center" vertical="center"/>
    </xf>
    <xf numFmtId="0" fontId="0" fillId="0" borderId="63" xfId="0" applyBorder="1"/>
    <xf numFmtId="0" fontId="25" fillId="0" borderId="152" xfId="0" applyFont="1" applyBorder="1"/>
    <xf numFmtId="0" fontId="10" fillId="0" borderId="153" xfId="0" applyFont="1" applyBorder="1" applyAlignment="1">
      <alignment vertical="center" wrapText="1"/>
    </xf>
    <xf numFmtId="0" fontId="21" fillId="0" borderId="154" xfId="0" applyFont="1" applyBorder="1" applyAlignment="1">
      <alignment horizontal="center" vertical="center"/>
    </xf>
    <xf numFmtId="0" fontId="11" fillId="0" borderId="155" xfId="0" applyFont="1" applyBorder="1" applyAlignment="1">
      <alignment vertical="center"/>
    </xf>
    <xf numFmtId="0" fontId="21" fillId="4" borderId="156" xfId="0" applyFont="1" applyFill="1" applyBorder="1" applyAlignment="1" applyProtection="1">
      <alignment horizontal="center" vertical="center"/>
      <protection locked="0"/>
    </xf>
    <xf numFmtId="0" fontId="58" fillId="3" borderId="139" xfId="0" applyFont="1" applyFill="1" applyBorder="1" applyAlignment="1">
      <alignment vertical="center"/>
    </xf>
    <xf numFmtId="0" fontId="0" fillId="3" borderId="136" xfId="0" applyFill="1" applyBorder="1" applyAlignment="1">
      <alignment vertical="center"/>
    </xf>
    <xf numFmtId="0" fontId="58" fillId="0" borderId="0" xfId="0" applyFont="1" applyFill="1" applyBorder="1" applyAlignment="1">
      <alignment vertical="center"/>
    </xf>
    <xf numFmtId="0" fontId="0" fillId="0" borderId="0" xfId="0" applyFill="1" applyBorder="1" applyAlignment="1">
      <alignment vertical="center"/>
    </xf>
    <xf numFmtId="0" fontId="21" fillId="0" borderId="0" xfId="0" applyFont="1" applyFill="1" applyBorder="1" applyAlignment="1">
      <alignment horizontal="left" vertical="center"/>
    </xf>
    <xf numFmtId="0" fontId="11" fillId="0" borderId="153" xfId="0" applyFont="1" applyBorder="1" applyAlignment="1">
      <alignment vertical="center"/>
    </xf>
    <xf numFmtId="0" fontId="21" fillId="4" borderId="154" xfId="0" applyFont="1" applyFill="1" applyBorder="1" applyAlignment="1" applyProtection="1">
      <alignment horizontal="center" vertical="center"/>
      <protection locked="0"/>
    </xf>
    <xf numFmtId="0" fontId="11" fillId="0" borderId="157" xfId="0" applyFont="1" applyBorder="1" applyAlignment="1">
      <alignment vertical="center"/>
    </xf>
    <xf numFmtId="0" fontId="21" fillId="4" borderId="158" xfId="0" applyFont="1" applyFill="1" applyBorder="1" applyAlignment="1" applyProtection="1">
      <alignment horizontal="center" vertical="center"/>
      <protection locked="0"/>
    </xf>
    <xf numFmtId="0" fontId="11" fillId="0" borderId="159" xfId="0" applyFont="1" applyBorder="1" applyAlignment="1">
      <alignment vertical="center"/>
    </xf>
    <xf numFmtId="0" fontId="21" fillId="4" borderId="160" xfId="0" applyFont="1" applyFill="1" applyBorder="1" applyAlignment="1" applyProtection="1">
      <alignment horizontal="center" vertical="center"/>
      <protection locked="0"/>
    </xf>
    <xf numFmtId="0" fontId="11" fillId="0" borderId="161" xfId="0" applyFont="1" applyBorder="1" applyAlignment="1">
      <alignment vertical="center"/>
    </xf>
    <xf numFmtId="0" fontId="21" fillId="4" borderId="162" xfId="0" applyFont="1" applyFill="1" applyBorder="1" applyAlignment="1" applyProtection="1">
      <alignment horizontal="center" vertical="center"/>
      <protection locked="0"/>
    </xf>
    <xf numFmtId="0" fontId="58" fillId="3" borderId="49" xfId="0" applyFont="1" applyFill="1" applyBorder="1" applyAlignment="1">
      <alignment vertical="center"/>
    </xf>
    <xf numFmtId="0" fontId="15" fillId="3" borderId="31" xfId="0" applyFont="1" applyFill="1" applyBorder="1" applyAlignment="1">
      <alignment horizontal="center" vertical="center"/>
    </xf>
    <xf numFmtId="0" fontId="59" fillId="0" borderId="0" xfId="0" applyFont="1" applyFill="1" applyBorder="1" applyAlignment="1">
      <alignment vertical="center"/>
    </xf>
    <xf numFmtId="0" fontId="59" fillId="4" borderId="9" xfId="0" applyFont="1" applyFill="1" applyBorder="1" applyAlignment="1" applyProtection="1">
      <alignment vertical="center"/>
      <protection locked="0"/>
    </xf>
    <xf numFmtId="0" fontId="59" fillId="4" borderId="0" xfId="0" applyFont="1" applyFill="1" applyBorder="1" applyAlignment="1" applyProtection="1">
      <alignment vertical="center"/>
      <protection locked="0"/>
    </xf>
    <xf numFmtId="0" fontId="21" fillId="4" borderId="163" xfId="0" applyFont="1" applyFill="1" applyBorder="1" applyAlignment="1" applyProtection="1">
      <alignment horizontal="center" vertical="center"/>
      <protection locked="0"/>
    </xf>
    <xf numFmtId="0" fontId="11" fillId="0" borderId="164" xfId="0" applyFont="1" applyBorder="1" applyAlignment="1">
      <alignment vertical="center"/>
    </xf>
    <xf numFmtId="0" fontId="28" fillId="0" borderId="0" xfId="0" applyFont="1" applyAlignment="1"/>
    <xf numFmtId="0" fontId="62" fillId="0" borderId="65" xfId="0" applyFont="1" applyBorder="1" applyAlignment="1">
      <alignment horizontal="center" vertical="center" wrapText="1"/>
    </xf>
    <xf numFmtId="0" fontId="62" fillId="0" borderId="165" xfId="0" applyFont="1" applyBorder="1" applyAlignment="1">
      <alignment horizontal="justify" vertical="center" wrapText="1"/>
    </xf>
    <xf numFmtId="0" fontId="62" fillId="0" borderId="62" xfId="0" applyFont="1" applyBorder="1" applyAlignment="1">
      <alignment horizontal="center" vertical="center" wrapText="1"/>
    </xf>
    <xf numFmtId="0" fontId="62" fillId="0" borderId="166" xfId="0" applyFont="1" applyBorder="1" applyAlignment="1">
      <alignment horizontal="justify" vertical="center" wrapText="1"/>
    </xf>
    <xf numFmtId="0" fontId="62" fillId="0" borderId="167" xfId="0" applyFont="1" applyBorder="1" applyAlignment="1">
      <alignment horizontal="center" vertical="center" wrapText="1"/>
    </xf>
    <xf numFmtId="0" fontId="62" fillId="0" borderId="168" xfId="0" applyFont="1" applyBorder="1" applyAlignment="1">
      <alignment horizontal="justify" vertical="center" wrapText="1"/>
    </xf>
    <xf numFmtId="0" fontId="62" fillId="0" borderId="169" xfId="0" applyFont="1" applyBorder="1" applyAlignment="1">
      <alignment horizontal="center" vertical="center" wrapText="1"/>
    </xf>
    <xf numFmtId="0" fontId="62" fillId="0" borderId="170" xfId="0" applyFont="1" applyBorder="1" applyAlignment="1">
      <alignment horizontal="justify" vertical="center" wrapText="1"/>
    </xf>
    <xf numFmtId="0" fontId="62" fillId="0" borderId="0" xfId="0" applyFont="1" applyAlignment="1"/>
    <xf numFmtId="0" fontId="62" fillId="0" borderId="65" xfId="0" applyFont="1" applyBorder="1" applyAlignment="1">
      <alignment horizontal="center" vertical="center"/>
    </xf>
    <xf numFmtId="0" fontId="62" fillId="0" borderId="165" xfId="0" applyFont="1" applyBorder="1" applyAlignment="1">
      <alignment horizontal="center" vertical="center"/>
    </xf>
    <xf numFmtId="0" fontId="62" fillId="0" borderId="62" xfId="0" applyFont="1" applyBorder="1" applyAlignment="1">
      <alignment horizontal="center" vertical="center"/>
    </xf>
    <xf numFmtId="0" fontId="62" fillId="0" borderId="166" xfId="0" applyFont="1" applyBorder="1" applyAlignment="1">
      <alignment horizontal="center" vertical="center"/>
    </xf>
    <xf numFmtId="0" fontId="62" fillId="0" borderId="167" xfId="0" applyFont="1" applyBorder="1" applyAlignment="1">
      <alignment horizontal="center" vertical="center"/>
    </xf>
    <xf numFmtId="0" fontId="62" fillId="0" borderId="168" xfId="0" applyFont="1" applyBorder="1" applyAlignment="1">
      <alignment horizontal="center" vertical="center"/>
    </xf>
    <xf numFmtId="0" fontId="62" fillId="0" borderId="169" xfId="0" applyFont="1" applyBorder="1" applyAlignment="1">
      <alignment horizontal="center" vertical="center"/>
    </xf>
    <xf numFmtId="0" fontId="62" fillId="0" borderId="170" xfId="0" applyFont="1" applyBorder="1" applyAlignment="1">
      <alignment horizontal="center" vertical="center"/>
    </xf>
    <xf numFmtId="0" fontId="0" fillId="0" borderId="0" xfId="0" applyFill="1"/>
    <xf numFmtId="0" fontId="49" fillId="7" borderId="27" xfId="3" applyFont="1" applyFill="1" applyBorder="1" applyAlignment="1" applyProtection="1">
      <alignment horizontal="center" vertical="center"/>
      <protection locked="0"/>
    </xf>
    <xf numFmtId="0" fontId="49" fillId="7" borderId="8" xfId="3" applyFont="1" applyFill="1" applyBorder="1" applyAlignment="1" applyProtection="1">
      <alignment horizontal="center" vertical="center"/>
      <protection locked="0"/>
    </xf>
    <xf numFmtId="0" fontId="49" fillId="7" borderId="1" xfId="3" applyFont="1" applyFill="1" applyBorder="1" applyAlignment="1" applyProtection="1">
      <alignment horizontal="center" vertical="center"/>
      <protection locked="0"/>
    </xf>
    <xf numFmtId="0" fontId="49" fillId="7" borderId="30" xfId="3" applyFont="1" applyFill="1" applyBorder="1" applyAlignment="1" applyProtection="1">
      <alignment horizontal="center" vertical="center"/>
      <protection locked="0"/>
    </xf>
    <xf numFmtId="0" fontId="49" fillId="7" borderId="13" xfId="3" applyFont="1" applyFill="1" applyBorder="1" applyAlignment="1" applyProtection="1">
      <alignment horizontal="center" vertical="center"/>
      <protection locked="0"/>
    </xf>
    <xf numFmtId="0" fontId="49" fillId="7" borderId="127" xfId="3" applyFont="1" applyFill="1" applyBorder="1" applyAlignment="1" applyProtection="1">
      <alignment horizontal="center" vertical="center"/>
      <protection locked="0"/>
    </xf>
    <xf numFmtId="0" fontId="0" fillId="0" borderId="1" xfId="0" applyBorder="1" applyAlignment="1">
      <alignment horizontal="center" vertical="center"/>
    </xf>
    <xf numFmtId="0" fontId="0" fillId="0" borderId="56" xfId="0" applyBorder="1" applyAlignment="1">
      <alignment horizontal="center" vertical="center"/>
    </xf>
    <xf numFmtId="0" fontId="0" fillId="0" borderId="57" xfId="0" applyBorder="1" applyAlignment="1">
      <alignment horizontal="center" vertical="center"/>
    </xf>
    <xf numFmtId="0" fontId="0" fillId="0" borderId="58" xfId="0" applyBorder="1" applyAlignment="1">
      <alignment horizontal="center" vertical="center"/>
    </xf>
    <xf numFmtId="0" fontId="0" fillId="0" borderId="1" xfId="0" applyBorder="1" applyAlignment="1">
      <alignment horizontal="center"/>
    </xf>
    <xf numFmtId="181" fontId="30" fillId="3" borderId="125" xfId="0" applyNumberFormat="1" applyFont="1" applyFill="1" applyBorder="1" applyAlignment="1">
      <alignment horizontal="right" vertical="center" shrinkToFit="1"/>
    </xf>
    <xf numFmtId="181" fontId="30" fillId="3" borderId="126" xfId="0" applyNumberFormat="1" applyFont="1" applyFill="1" applyBorder="1" applyAlignment="1">
      <alignment horizontal="right" vertical="center" shrinkToFit="1"/>
    </xf>
    <xf numFmtId="0" fontId="0" fillId="0" borderId="0" xfId="0" applyAlignment="1">
      <alignment horizontal="left" vertical="center"/>
    </xf>
    <xf numFmtId="0" fontId="0" fillId="0" borderId="6" xfId="0" applyBorder="1" applyAlignment="1">
      <alignment horizontal="left" vertical="center"/>
    </xf>
    <xf numFmtId="0" fontId="12" fillId="0" borderId="8" xfId="3" applyFont="1" applyFill="1" applyBorder="1" applyAlignment="1">
      <alignment horizontal="center" vertical="center" wrapText="1"/>
    </xf>
    <xf numFmtId="0" fontId="12" fillId="0" borderId="9" xfId="3" applyFont="1" applyFill="1" applyBorder="1" applyAlignment="1">
      <alignment horizontal="center" vertical="center" wrapText="1"/>
    </xf>
    <xf numFmtId="0" fontId="12" fillId="0" borderId="10" xfId="3" applyFont="1" applyFill="1" applyBorder="1" applyAlignment="1">
      <alignment horizontal="center" vertical="center" wrapText="1"/>
    </xf>
    <xf numFmtId="0" fontId="0" fillId="0" borderId="8" xfId="0" applyBorder="1" applyAlignment="1">
      <alignment horizontal="center" vertical="center"/>
    </xf>
    <xf numFmtId="0" fontId="0" fillId="0" borderId="9" xfId="0" applyBorder="1" applyAlignment="1">
      <alignment horizontal="center" vertical="center"/>
    </xf>
    <xf numFmtId="0" fontId="0" fillId="0" borderId="37" xfId="0" applyBorder="1" applyAlignment="1">
      <alignment horizontal="center" vertical="center"/>
    </xf>
    <xf numFmtId="0" fontId="0" fillId="0" borderId="39" xfId="0" applyBorder="1" applyAlignment="1">
      <alignment horizontal="center" vertical="center"/>
    </xf>
    <xf numFmtId="0" fontId="0" fillId="0" borderId="84" xfId="0" applyBorder="1" applyAlignment="1">
      <alignment horizontal="center" vertical="center"/>
    </xf>
    <xf numFmtId="0" fontId="0" fillId="0" borderId="85" xfId="0" applyBorder="1" applyAlignment="1">
      <alignment horizontal="center" vertical="center"/>
    </xf>
    <xf numFmtId="0" fontId="0" fillId="0" borderId="77" xfId="0" applyBorder="1" applyAlignment="1">
      <alignment horizontal="center" vertical="center"/>
    </xf>
    <xf numFmtId="0" fontId="0" fillId="0" borderId="74" xfId="0" applyBorder="1" applyAlignment="1">
      <alignment horizontal="center" vertical="center"/>
    </xf>
    <xf numFmtId="0" fontId="0" fillId="0" borderId="8" xfId="0" applyBorder="1" applyAlignment="1">
      <alignment horizontal="center" vertical="center" wrapText="1"/>
    </xf>
    <xf numFmtId="0" fontId="0" fillId="0" borderId="10" xfId="0" applyBorder="1" applyAlignment="1">
      <alignment horizontal="center" vertical="center" wrapText="1"/>
    </xf>
    <xf numFmtId="0" fontId="25" fillId="5" borderId="123" xfId="0" applyFont="1" applyFill="1" applyBorder="1" applyAlignment="1">
      <alignment horizontal="center" vertical="center"/>
    </xf>
    <xf numFmtId="0" fontId="25" fillId="5" borderId="124" xfId="0" applyFont="1" applyFill="1" applyBorder="1" applyAlignment="1">
      <alignment horizontal="center" vertical="center"/>
    </xf>
    <xf numFmtId="0" fontId="61" fillId="0" borderId="0" xfId="0" applyFont="1" applyAlignment="1">
      <alignment horizontal="center" vertical="center"/>
    </xf>
    <xf numFmtId="0" fontId="40" fillId="0" borderId="0" xfId="0" applyFont="1" applyAlignment="1">
      <alignment horizontal="center"/>
    </xf>
    <xf numFmtId="181" fontId="46" fillId="0" borderId="0" xfId="0" applyNumberFormat="1" applyFont="1" applyAlignment="1">
      <alignment horizontal="center"/>
    </xf>
    <xf numFmtId="58" fontId="40" fillId="0" borderId="0" xfId="0" applyNumberFormat="1" applyFont="1" applyAlignment="1">
      <alignment horizontal="distributed"/>
    </xf>
    <xf numFmtId="0" fontId="40" fillId="0" borderId="0" xfId="0" applyFont="1" applyAlignment="1">
      <alignment horizontal="distributed"/>
    </xf>
    <xf numFmtId="0" fontId="42" fillId="0" borderId="11" xfId="0" applyFont="1" applyFill="1" applyBorder="1" applyAlignment="1">
      <alignment horizontal="center" vertical="center"/>
    </xf>
    <xf numFmtId="0" fontId="42" fillId="0" borderId="0" xfId="0" applyFont="1" applyFill="1" applyBorder="1" applyAlignment="1">
      <alignment horizontal="center" vertical="center"/>
    </xf>
    <xf numFmtId="0" fontId="42" fillId="0" borderId="5" xfId="0" applyFont="1" applyFill="1" applyBorder="1" applyAlignment="1">
      <alignment horizontal="center" vertical="center"/>
    </xf>
    <xf numFmtId="0" fontId="42" fillId="0" borderId="6" xfId="0" applyFont="1" applyFill="1" applyBorder="1" applyAlignment="1">
      <alignment horizontal="center" vertical="center"/>
    </xf>
    <xf numFmtId="0" fontId="42" fillId="0" borderId="11" xfId="0" applyFont="1" applyFill="1" applyBorder="1" applyAlignment="1">
      <alignment horizontal="right" vertical="center"/>
    </xf>
    <xf numFmtId="0" fontId="42" fillId="0" borderId="0" xfId="0" applyFont="1" applyFill="1" applyBorder="1" applyAlignment="1">
      <alignment horizontal="right" vertical="center"/>
    </xf>
    <xf numFmtId="0" fontId="42" fillId="0" borderId="12" xfId="0" applyFont="1" applyFill="1" applyBorder="1" applyAlignment="1">
      <alignment horizontal="right" vertical="center"/>
    </xf>
    <xf numFmtId="0" fontId="42" fillId="0" borderId="5" xfId="0" applyFont="1" applyFill="1" applyBorder="1" applyAlignment="1">
      <alignment horizontal="right" vertical="center"/>
    </xf>
    <xf numFmtId="0" fontId="42" fillId="0" borderId="6" xfId="0" applyFont="1" applyFill="1" applyBorder="1" applyAlignment="1">
      <alignment horizontal="right" vertical="center"/>
    </xf>
    <xf numFmtId="0" fontId="42" fillId="0" borderId="7" xfId="0" applyFont="1" applyFill="1" applyBorder="1" applyAlignment="1">
      <alignment horizontal="right" vertical="center"/>
    </xf>
    <xf numFmtId="0" fontId="43" fillId="0" borderId="0" xfId="0" applyFont="1" applyFill="1" applyAlignment="1">
      <alignment horizontal="center" vertical="center"/>
    </xf>
    <xf numFmtId="0" fontId="11" fillId="4" borderId="0" xfId="0" applyFont="1" applyFill="1" applyBorder="1" applyAlignment="1" applyProtection="1">
      <alignment horizontal="center" vertical="center"/>
      <protection locked="0"/>
    </xf>
    <xf numFmtId="0" fontId="42" fillId="0" borderId="2" xfId="0" applyFont="1" applyFill="1" applyBorder="1" applyAlignment="1">
      <alignment horizontal="center" vertical="center"/>
    </xf>
    <xf numFmtId="0" fontId="42" fillId="0" borderId="3" xfId="0" applyFont="1" applyFill="1" applyBorder="1" applyAlignment="1">
      <alignment horizontal="center" vertical="center"/>
    </xf>
    <xf numFmtId="0" fontId="42" fillId="0" borderId="2" xfId="0" applyFont="1" applyFill="1" applyBorder="1" applyAlignment="1">
      <alignment horizontal="left" vertical="center" wrapText="1"/>
    </xf>
    <xf numFmtId="0" fontId="42" fillId="0" borderId="3" xfId="0" applyFont="1" applyFill="1" applyBorder="1" applyAlignment="1">
      <alignment horizontal="left" vertical="center"/>
    </xf>
    <xf numFmtId="0" fontId="42" fillId="0" borderId="4" xfId="0" applyFont="1" applyFill="1" applyBorder="1" applyAlignment="1">
      <alignment horizontal="left" vertical="center"/>
    </xf>
    <xf numFmtId="0" fontId="42" fillId="0" borderId="11" xfId="0" applyFont="1" applyFill="1" applyBorder="1" applyAlignment="1">
      <alignment horizontal="left" vertical="center"/>
    </xf>
    <xf numFmtId="0" fontId="42" fillId="0" borderId="0" xfId="0" applyFont="1" applyFill="1" applyBorder="1" applyAlignment="1">
      <alignment horizontal="left" vertical="center"/>
    </xf>
    <xf numFmtId="0" fontId="42" fillId="0" borderId="12" xfId="0" applyFont="1" applyFill="1" applyBorder="1" applyAlignment="1">
      <alignment horizontal="left" vertical="center"/>
    </xf>
    <xf numFmtId="0" fontId="42" fillId="0" borderId="5" xfId="0" applyFont="1" applyFill="1" applyBorder="1" applyAlignment="1">
      <alignment horizontal="left" vertical="center"/>
    </xf>
    <xf numFmtId="0" fontId="42" fillId="0" borderId="6" xfId="0" applyFont="1" applyFill="1" applyBorder="1" applyAlignment="1">
      <alignment horizontal="left" vertical="center"/>
    </xf>
    <xf numFmtId="0" fontId="42" fillId="0" borderId="7" xfId="0" applyFont="1" applyFill="1" applyBorder="1" applyAlignment="1">
      <alignment horizontal="left" vertical="center"/>
    </xf>
    <xf numFmtId="0" fontId="42" fillId="0" borderId="3" xfId="0" applyFont="1" applyFill="1" applyBorder="1" applyAlignment="1">
      <alignment horizontal="center" vertical="center" wrapText="1"/>
    </xf>
    <xf numFmtId="0" fontId="42" fillId="0" borderId="2" xfId="0" applyFont="1" applyFill="1" applyBorder="1" applyAlignment="1">
      <alignment horizontal="center" vertical="center" wrapText="1"/>
    </xf>
    <xf numFmtId="0" fontId="42" fillId="0" borderId="4" xfId="0" applyFont="1" applyFill="1" applyBorder="1" applyAlignment="1">
      <alignment horizontal="center" vertical="center"/>
    </xf>
    <xf numFmtId="0" fontId="42" fillId="0" borderId="12" xfId="0" applyFont="1" applyFill="1" applyBorder="1" applyAlignment="1">
      <alignment horizontal="center" vertical="center"/>
    </xf>
    <xf numFmtId="0" fontId="42" fillId="0" borderId="7" xfId="0" applyFont="1" applyFill="1" applyBorder="1" applyAlignment="1">
      <alignment horizontal="center" vertical="center"/>
    </xf>
    <xf numFmtId="0" fontId="42" fillId="0" borderId="78" xfId="0" applyFont="1" applyFill="1" applyBorder="1" applyAlignment="1">
      <alignment horizontal="center" vertical="center"/>
    </xf>
    <xf numFmtId="0" fontId="42" fillId="0" borderId="79" xfId="0" applyFont="1" applyFill="1" applyBorder="1" applyAlignment="1">
      <alignment horizontal="center" vertical="center"/>
    </xf>
    <xf numFmtId="0" fontId="42" fillId="0" borderId="89" xfId="0" applyFont="1" applyFill="1" applyBorder="1" applyAlignment="1">
      <alignment horizontal="center" vertical="center"/>
    </xf>
    <xf numFmtId="0" fontId="42" fillId="0" borderId="90" xfId="0" applyFont="1" applyFill="1" applyBorder="1" applyAlignment="1">
      <alignment horizontal="center" vertical="center"/>
    </xf>
    <xf numFmtId="0" fontId="42" fillId="0" borderId="81" xfId="0" applyFont="1" applyFill="1" applyBorder="1" applyAlignment="1">
      <alignment horizontal="center" vertical="center"/>
    </xf>
    <xf numFmtId="0" fontId="42" fillId="0" borderId="82" xfId="0" applyFont="1" applyFill="1" applyBorder="1" applyAlignment="1">
      <alignment horizontal="center" vertical="center"/>
    </xf>
    <xf numFmtId="0" fontId="42" fillId="0" borderId="79" xfId="0" applyFont="1" applyFill="1" applyBorder="1" applyAlignment="1">
      <alignment horizontal="center" vertical="center" wrapText="1"/>
    </xf>
    <xf numFmtId="0" fontId="42" fillId="0" borderId="80" xfId="0" applyFont="1" applyFill="1" applyBorder="1" applyAlignment="1">
      <alignment horizontal="center" vertical="center"/>
    </xf>
    <xf numFmtId="0" fontId="42" fillId="0" borderId="91" xfId="0" applyFont="1" applyFill="1" applyBorder="1" applyAlignment="1">
      <alignment horizontal="center" vertical="center"/>
    </xf>
    <xf numFmtId="0" fontId="42" fillId="0" borderId="83" xfId="0" applyFont="1" applyFill="1" applyBorder="1" applyAlignment="1">
      <alignment horizontal="center" vertical="center"/>
    </xf>
    <xf numFmtId="0" fontId="42" fillId="0" borderId="3" xfId="0" applyFont="1" applyFill="1" applyBorder="1" applyAlignment="1">
      <alignment horizontal="right" vertical="center"/>
    </xf>
    <xf numFmtId="0" fontId="42" fillId="0" borderId="4" xfId="0" applyFont="1" applyFill="1" applyBorder="1" applyAlignment="1">
      <alignment horizontal="right" vertical="center"/>
    </xf>
    <xf numFmtId="0" fontId="42" fillId="0" borderId="79" xfId="0" applyFont="1" applyFill="1" applyBorder="1" applyAlignment="1">
      <alignment horizontal="right" vertical="center"/>
    </xf>
    <xf numFmtId="0" fontId="42" fillId="0" borderId="80" xfId="0" applyFont="1" applyFill="1" applyBorder="1" applyAlignment="1">
      <alignment horizontal="right" vertical="center"/>
    </xf>
    <xf numFmtId="0" fontId="42" fillId="0" borderId="90" xfId="0" applyFont="1" applyFill="1" applyBorder="1" applyAlignment="1">
      <alignment horizontal="right" vertical="center"/>
    </xf>
    <xf numFmtId="0" fontId="42" fillId="0" borderId="91" xfId="0" applyFont="1" applyFill="1" applyBorder="1" applyAlignment="1">
      <alignment horizontal="right" vertical="center"/>
    </xf>
    <xf numFmtId="0" fontId="42" fillId="0" borderId="4" xfId="0" applyFont="1" applyFill="1" applyBorder="1" applyAlignment="1">
      <alignment horizontal="center" vertical="center" wrapText="1"/>
    </xf>
    <xf numFmtId="0" fontId="42" fillId="0" borderId="11" xfId="0" applyFont="1" applyFill="1" applyBorder="1" applyAlignment="1">
      <alignment horizontal="center" vertical="center" wrapText="1"/>
    </xf>
    <xf numFmtId="0" fontId="42" fillId="0" borderId="0" xfId="0" applyFont="1" applyFill="1" applyBorder="1" applyAlignment="1">
      <alignment horizontal="center" vertical="center" wrapText="1"/>
    </xf>
    <xf numFmtId="0" fontId="42" fillId="0" borderId="12" xfId="0" applyFont="1" applyFill="1" applyBorder="1" applyAlignment="1">
      <alignment horizontal="center" vertical="center" wrapText="1"/>
    </xf>
    <xf numFmtId="0" fontId="42" fillId="0" borderId="5" xfId="0" applyFont="1" applyFill="1" applyBorder="1" applyAlignment="1">
      <alignment horizontal="center" vertical="center" wrapText="1"/>
    </xf>
    <xf numFmtId="0" fontId="42" fillId="0" borderId="6" xfId="0" applyFont="1" applyFill="1" applyBorder="1" applyAlignment="1">
      <alignment horizontal="center" vertical="center" wrapText="1"/>
    </xf>
    <xf numFmtId="0" fontId="42" fillId="0" borderId="7" xfId="0" applyFont="1" applyFill="1" applyBorder="1" applyAlignment="1">
      <alignment horizontal="center" vertical="center" wrapText="1"/>
    </xf>
    <xf numFmtId="0" fontId="44" fillId="0" borderId="3" xfId="0" applyFont="1" applyFill="1" applyBorder="1" applyAlignment="1">
      <alignment horizontal="center" vertical="center" wrapText="1"/>
    </xf>
    <xf numFmtId="0" fontId="44" fillId="0" borderId="3" xfId="0" applyFont="1" applyFill="1" applyBorder="1" applyAlignment="1">
      <alignment horizontal="center" vertical="center"/>
    </xf>
    <xf numFmtId="0" fontId="44" fillId="0" borderId="4" xfId="0" applyFont="1" applyFill="1" applyBorder="1" applyAlignment="1">
      <alignment horizontal="center" vertical="center"/>
    </xf>
    <xf numFmtId="0" fontId="44" fillId="0" borderId="0" xfId="0" applyFont="1" applyFill="1" applyBorder="1" applyAlignment="1">
      <alignment horizontal="center" vertical="center"/>
    </xf>
    <xf numFmtId="0" fontId="44" fillId="0" borderId="12" xfId="0" applyFont="1" applyFill="1" applyBorder="1" applyAlignment="1">
      <alignment horizontal="center" vertical="center"/>
    </xf>
    <xf numFmtId="0" fontId="44" fillId="0" borderId="6" xfId="0" applyFont="1" applyFill="1" applyBorder="1" applyAlignment="1">
      <alignment horizontal="center" vertical="center"/>
    </xf>
    <xf numFmtId="0" fontId="44" fillId="0" borderId="7" xfId="0" applyFont="1" applyFill="1" applyBorder="1" applyAlignment="1">
      <alignment horizontal="center" vertical="center"/>
    </xf>
    <xf numFmtId="0" fontId="11" fillId="0" borderId="11" xfId="0" applyFont="1" applyFill="1" applyBorder="1" applyAlignment="1">
      <alignment horizontal="right" vertical="center"/>
    </xf>
    <xf numFmtId="0" fontId="11" fillId="0" borderId="0" xfId="0" applyFont="1" applyFill="1" applyBorder="1" applyAlignment="1">
      <alignment horizontal="right" vertical="center"/>
    </xf>
    <xf numFmtId="0" fontId="11" fillId="0" borderId="5" xfId="0" applyFont="1" applyFill="1" applyBorder="1" applyAlignment="1">
      <alignment horizontal="right" vertical="center"/>
    </xf>
    <xf numFmtId="0" fontId="11" fillId="0" borderId="6" xfId="0" applyFont="1" applyFill="1" applyBorder="1" applyAlignment="1">
      <alignment horizontal="right" vertical="center"/>
    </xf>
    <xf numFmtId="0" fontId="11" fillId="0" borderId="12" xfId="0" applyFont="1" applyFill="1" applyBorder="1" applyAlignment="1">
      <alignment horizontal="right" vertical="center"/>
    </xf>
    <xf numFmtId="0" fontId="11" fillId="0" borderId="7" xfId="0" applyFont="1" applyFill="1" applyBorder="1" applyAlignment="1">
      <alignment horizontal="right" vertical="center"/>
    </xf>
    <xf numFmtId="0" fontId="42" fillId="0" borderId="78" xfId="0" applyFont="1" applyFill="1" applyBorder="1" applyAlignment="1">
      <alignment horizontal="right" vertical="center"/>
    </xf>
    <xf numFmtId="0" fontId="42" fillId="0" borderId="89" xfId="0" applyFont="1" applyFill="1" applyBorder="1" applyAlignment="1">
      <alignment horizontal="right" vertical="center"/>
    </xf>
    <xf numFmtId="0" fontId="11" fillId="0" borderId="90" xfId="0" applyFont="1" applyFill="1" applyBorder="1" applyAlignment="1" applyProtection="1">
      <alignment horizontal="center" vertical="center"/>
      <protection locked="0"/>
    </xf>
    <xf numFmtId="0" fontId="11" fillId="0" borderId="91" xfId="0" applyFont="1" applyFill="1" applyBorder="1" applyAlignment="1" applyProtection="1">
      <alignment horizontal="center" vertical="center"/>
      <protection locked="0"/>
    </xf>
    <xf numFmtId="0" fontId="11" fillId="0" borderId="82" xfId="0" applyFont="1" applyFill="1" applyBorder="1" applyAlignment="1" applyProtection="1">
      <alignment horizontal="center" vertical="center"/>
      <protection locked="0"/>
    </xf>
    <xf numFmtId="0" fontId="11" fillId="0" borderId="83" xfId="0" applyFont="1" applyFill="1" applyBorder="1" applyAlignment="1" applyProtection="1">
      <alignment horizontal="center" vertical="center"/>
      <protection locked="0"/>
    </xf>
    <xf numFmtId="0" fontId="11" fillId="0" borderId="11" xfId="0" applyFont="1" applyFill="1" applyBorder="1" applyAlignment="1" applyProtection="1">
      <alignment horizontal="center" vertical="center" textRotation="255"/>
      <protection locked="0"/>
    </xf>
    <xf numFmtId="0" fontId="11" fillId="0" borderId="12" xfId="0" applyFont="1" applyFill="1" applyBorder="1" applyAlignment="1" applyProtection="1">
      <alignment horizontal="center" vertical="center" textRotation="255"/>
      <protection locked="0"/>
    </xf>
    <xf numFmtId="0" fontId="11" fillId="0" borderId="5" xfId="0" applyFont="1" applyFill="1" applyBorder="1" applyAlignment="1" applyProtection="1">
      <alignment horizontal="center" vertical="center" textRotation="255"/>
      <protection locked="0"/>
    </xf>
    <xf numFmtId="0" fontId="11" fillId="0" borderId="7" xfId="0" applyFont="1" applyFill="1" applyBorder="1" applyAlignment="1" applyProtection="1">
      <alignment horizontal="center" vertical="center" textRotation="255"/>
      <protection locked="0"/>
    </xf>
    <xf numFmtId="0" fontId="11" fillId="4" borderId="11" xfId="0" applyFont="1" applyFill="1" applyBorder="1" applyAlignment="1" applyProtection="1">
      <alignment horizontal="center" vertical="center" textRotation="255"/>
      <protection locked="0"/>
    </xf>
    <xf numFmtId="0" fontId="11" fillId="4" borderId="0" xfId="0" applyFont="1" applyFill="1" applyAlignment="1" applyProtection="1">
      <alignment horizontal="center" vertical="center" textRotation="255"/>
      <protection locked="0"/>
    </xf>
    <xf numFmtId="0" fontId="11" fillId="4" borderId="12" xfId="0" applyFont="1" applyFill="1" applyBorder="1" applyAlignment="1" applyProtection="1">
      <alignment horizontal="center" vertical="center" textRotation="255"/>
      <protection locked="0"/>
    </xf>
    <xf numFmtId="0" fontId="11" fillId="4" borderId="5" xfId="0" applyFont="1" applyFill="1" applyBorder="1" applyAlignment="1" applyProtection="1">
      <alignment horizontal="center" vertical="center" textRotation="255"/>
      <protection locked="0"/>
    </xf>
    <xf numFmtId="0" fontId="11" fillId="4" borderId="6" xfId="0" applyFont="1" applyFill="1" applyBorder="1" applyAlignment="1" applyProtection="1">
      <alignment horizontal="center" vertical="center" textRotation="255"/>
      <protection locked="0"/>
    </xf>
    <xf numFmtId="0" fontId="11" fillId="4" borderId="7" xfId="0" applyFont="1" applyFill="1" applyBorder="1" applyAlignment="1" applyProtection="1">
      <alignment horizontal="center" vertical="center" textRotation="255"/>
      <protection locked="0"/>
    </xf>
    <xf numFmtId="181" fontId="11" fillId="0" borderId="11" xfId="0" applyNumberFormat="1" applyFont="1" applyFill="1" applyBorder="1" applyAlignment="1">
      <alignment horizontal="center" vertical="center" shrinkToFit="1"/>
    </xf>
    <xf numFmtId="181" fontId="11" fillId="0" borderId="0" xfId="0" applyNumberFormat="1" applyFont="1" applyFill="1" applyAlignment="1">
      <alignment horizontal="center" vertical="center" shrinkToFit="1"/>
    </xf>
    <xf numFmtId="181" fontId="11" fillId="0" borderId="12" xfId="0" applyNumberFormat="1" applyFont="1" applyFill="1" applyBorder="1" applyAlignment="1">
      <alignment horizontal="center" vertical="center" shrinkToFit="1"/>
    </xf>
    <xf numFmtId="181" fontId="11" fillId="0" borderId="5" xfId="0" applyNumberFormat="1" applyFont="1" applyFill="1" applyBorder="1" applyAlignment="1">
      <alignment horizontal="center" vertical="center" shrinkToFit="1"/>
    </xf>
    <xf numFmtId="181" fontId="11" fillId="0" borderId="6" xfId="0" applyNumberFormat="1" applyFont="1" applyFill="1" applyBorder="1" applyAlignment="1">
      <alignment horizontal="center" vertical="center" shrinkToFit="1"/>
    </xf>
    <xf numFmtId="181" fontId="11" fillId="0" borderId="7" xfId="0" applyNumberFormat="1" applyFont="1" applyFill="1" applyBorder="1" applyAlignment="1">
      <alignment horizontal="center" vertical="center" shrinkToFit="1"/>
    </xf>
    <xf numFmtId="0" fontId="11" fillId="0" borderId="11" xfId="0" applyFont="1" applyFill="1" applyBorder="1" applyAlignment="1">
      <alignment horizontal="center" vertical="center"/>
    </xf>
    <xf numFmtId="0" fontId="11" fillId="0" borderId="12" xfId="0" applyFont="1" applyFill="1" applyBorder="1" applyAlignment="1">
      <alignment horizontal="center" vertical="center"/>
    </xf>
    <xf numFmtId="0" fontId="11" fillId="0" borderId="5" xfId="0" applyFont="1" applyFill="1" applyBorder="1" applyAlignment="1">
      <alignment horizontal="center" vertical="center"/>
    </xf>
    <xf numFmtId="0" fontId="11" fillId="0" borderId="7" xfId="0" applyFont="1" applyFill="1" applyBorder="1" applyAlignment="1">
      <alignment horizontal="center" vertical="center"/>
    </xf>
    <xf numFmtId="181" fontId="11" fillId="0" borderId="11" xfId="0" applyNumberFormat="1" applyFont="1" applyFill="1" applyBorder="1" applyAlignment="1">
      <alignment horizontal="right" vertical="center" shrinkToFit="1"/>
    </xf>
    <xf numFmtId="181" fontId="11" fillId="0" borderId="0" xfId="0" applyNumberFormat="1" applyFont="1" applyFill="1" applyAlignment="1">
      <alignment horizontal="right" vertical="center" shrinkToFit="1"/>
    </xf>
    <xf numFmtId="181" fontId="11" fillId="0" borderId="12" xfId="0" applyNumberFormat="1" applyFont="1" applyFill="1" applyBorder="1" applyAlignment="1">
      <alignment horizontal="right" vertical="center" shrinkToFit="1"/>
    </xf>
    <xf numFmtId="181" fontId="11" fillId="0" borderId="5" xfId="0" applyNumberFormat="1" applyFont="1" applyFill="1" applyBorder="1" applyAlignment="1">
      <alignment horizontal="right" vertical="center" shrinkToFit="1"/>
    </xf>
    <xf numFmtId="181" fontId="11" fillId="0" borderId="6" xfId="0" applyNumberFormat="1" applyFont="1" applyFill="1" applyBorder="1" applyAlignment="1">
      <alignment horizontal="right" vertical="center" shrinkToFit="1"/>
    </xf>
    <xf numFmtId="181" fontId="11" fillId="0" borderId="7" xfId="0" applyNumberFormat="1" applyFont="1" applyFill="1" applyBorder="1" applyAlignment="1">
      <alignment horizontal="right" vertical="center" shrinkToFit="1"/>
    </xf>
    <xf numFmtId="0" fontId="11" fillId="0" borderId="0" xfId="0" applyFont="1" applyFill="1" applyAlignment="1">
      <alignment horizontal="center" vertical="center"/>
    </xf>
    <xf numFmtId="0" fontId="11" fillId="0" borderId="6" xfId="0" applyFont="1" applyFill="1" applyBorder="1" applyAlignment="1">
      <alignment horizontal="center" vertical="center"/>
    </xf>
    <xf numFmtId="38" fontId="11" fillId="0" borderId="89" xfId="6" applyFont="1" applyFill="1" applyBorder="1" applyAlignment="1">
      <alignment horizontal="center" vertical="center" shrinkToFit="1"/>
    </xf>
    <xf numFmtId="38" fontId="11" fillId="0" borderId="90" xfId="6" applyFont="1" applyFill="1" applyBorder="1" applyAlignment="1">
      <alignment horizontal="center" vertical="center" shrinkToFit="1"/>
    </xf>
    <xf numFmtId="38" fontId="11" fillId="0" borderId="81" xfId="6" applyFont="1" applyFill="1" applyBorder="1" applyAlignment="1">
      <alignment horizontal="center" vertical="center" shrinkToFit="1"/>
    </xf>
    <xf numFmtId="38" fontId="11" fillId="0" borderId="82" xfId="6" applyFont="1" applyFill="1" applyBorder="1" applyAlignment="1">
      <alignment horizontal="center" vertical="center" shrinkToFit="1"/>
    </xf>
    <xf numFmtId="0" fontId="11" fillId="0" borderId="11" xfId="0" applyFont="1" applyFill="1" applyBorder="1" applyAlignment="1" applyProtection="1">
      <alignment horizontal="right" vertical="center" shrinkToFit="1"/>
      <protection locked="0"/>
    </xf>
    <xf numFmtId="0" fontId="11" fillId="0" borderId="0" xfId="0" applyFont="1" applyFill="1" applyAlignment="1" applyProtection="1">
      <alignment horizontal="right" vertical="center" shrinkToFit="1"/>
      <protection locked="0"/>
    </xf>
    <xf numFmtId="0" fontId="11" fillId="0" borderId="12" xfId="0" applyFont="1" applyFill="1" applyBorder="1" applyAlignment="1" applyProtection="1">
      <alignment horizontal="right" vertical="center" shrinkToFit="1"/>
      <protection locked="0"/>
    </xf>
    <xf numFmtId="0" fontId="11" fillId="0" borderId="5" xfId="0" applyFont="1" applyFill="1" applyBorder="1" applyAlignment="1" applyProtection="1">
      <alignment horizontal="right" vertical="center" shrinkToFit="1"/>
      <protection locked="0"/>
    </xf>
    <xf numFmtId="0" fontId="11" fillId="0" borderId="6" xfId="0" applyFont="1" applyFill="1" applyBorder="1" applyAlignment="1" applyProtection="1">
      <alignment horizontal="right" vertical="center" shrinkToFit="1"/>
      <protection locked="0"/>
    </xf>
    <xf numFmtId="0" fontId="11" fillId="0" borderId="7" xfId="0" applyFont="1" applyFill="1" applyBorder="1" applyAlignment="1" applyProtection="1">
      <alignment horizontal="right" vertical="center" shrinkToFit="1"/>
      <protection locked="0"/>
    </xf>
    <xf numFmtId="185" fontId="11" fillId="0" borderId="11" xfId="6" applyNumberFormat="1" applyFont="1" applyFill="1" applyBorder="1" applyAlignment="1">
      <alignment horizontal="right" vertical="center" shrinkToFit="1"/>
    </xf>
    <xf numFmtId="185" fontId="11" fillId="0" borderId="0" xfId="6" applyNumberFormat="1" applyFont="1" applyFill="1" applyAlignment="1">
      <alignment horizontal="right" vertical="center" shrinkToFit="1"/>
    </xf>
    <xf numFmtId="185" fontId="11" fillId="0" borderId="12" xfId="6" applyNumberFormat="1" applyFont="1" applyFill="1" applyBorder="1" applyAlignment="1">
      <alignment horizontal="right" vertical="center" shrinkToFit="1"/>
    </xf>
    <xf numFmtId="185" fontId="11" fillId="0" borderId="5" xfId="6" applyNumberFormat="1" applyFont="1" applyFill="1" applyBorder="1" applyAlignment="1">
      <alignment horizontal="right" vertical="center" shrinkToFit="1"/>
    </xf>
    <xf numFmtId="185" fontId="11" fillId="0" borderId="6" xfId="6" applyNumberFormat="1" applyFont="1" applyFill="1" applyBorder="1" applyAlignment="1">
      <alignment horizontal="right" vertical="center" shrinkToFit="1"/>
    </xf>
    <xf numFmtId="185" fontId="11" fillId="0" borderId="7" xfId="6" applyNumberFormat="1" applyFont="1" applyFill="1" applyBorder="1" applyAlignment="1">
      <alignment horizontal="right" vertical="center" shrinkToFit="1"/>
    </xf>
    <xf numFmtId="0" fontId="11" fillId="0" borderId="0" xfId="0" applyFont="1" applyFill="1" applyAlignment="1">
      <alignment horizontal="right" vertical="center" shrinkToFit="1"/>
    </xf>
    <xf numFmtId="0" fontId="11" fillId="0" borderId="12" xfId="0" applyFont="1" applyFill="1" applyBorder="1" applyAlignment="1">
      <alignment horizontal="right" vertical="center" shrinkToFit="1"/>
    </xf>
    <xf numFmtId="0" fontId="11" fillId="0" borderId="11" xfId="0" applyFont="1" applyFill="1" applyBorder="1" applyAlignment="1">
      <alignment horizontal="right" vertical="center" shrinkToFit="1"/>
    </xf>
    <xf numFmtId="0" fontId="11" fillId="0" borderId="5" xfId="0" applyFont="1" applyFill="1" applyBorder="1" applyAlignment="1">
      <alignment horizontal="right" vertical="center" shrinkToFit="1"/>
    </xf>
    <xf numFmtId="0" fontId="11" fillId="0" borderId="6" xfId="0" applyFont="1" applyFill="1" applyBorder="1" applyAlignment="1">
      <alignment horizontal="right" vertical="center" shrinkToFit="1"/>
    </xf>
    <xf numFmtId="0" fontId="11" fillId="0" borderId="7" xfId="0" applyFont="1" applyFill="1" applyBorder="1" applyAlignment="1">
      <alignment horizontal="right" vertical="center" shrinkToFit="1"/>
    </xf>
    <xf numFmtId="38" fontId="11" fillId="0" borderId="11" xfId="0" applyNumberFormat="1" applyFont="1" applyFill="1" applyBorder="1" applyAlignment="1">
      <alignment horizontal="right" vertical="center" shrinkToFit="1"/>
    </xf>
    <xf numFmtId="0" fontId="0" fillId="0" borderId="1" xfId="0" applyFill="1" applyBorder="1" applyAlignment="1">
      <alignment horizontal="center" vertical="center"/>
    </xf>
    <xf numFmtId="0" fontId="0" fillId="0" borderId="1" xfId="0" applyFill="1" applyBorder="1" applyAlignment="1">
      <alignment horizontal="center" vertical="center" wrapText="1"/>
    </xf>
    <xf numFmtId="0" fontId="0" fillId="0" borderId="0" xfId="0" applyAlignment="1">
      <alignment horizontal="center" vertical="center"/>
    </xf>
    <xf numFmtId="0" fontId="3" fillId="0" borderId="8"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4" borderId="2" xfId="0" applyFont="1" applyFill="1" applyBorder="1" applyAlignment="1" applyProtection="1">
      <alignment horizontal="center" vertical="center"/>
      <protection locked="0"/>
    </xf>
    <xf numFmtId="0" fontId="3" fillId="4" borderId="3" xfId="0" applyFont="1" applyFill="1" applyBorder="1" applyAlignment="1" applyProtection="1">
      <alignment horizontal="center" vertical="center"/>
      <protection locked="0"/>
    </xf>
    <xf numFmtId="0" fontId="3" fillId="4" borderId="4" xfId="0" applyFont="1" applyFill="1" applyBorder="1" applyAlignment="1" applyProtection="1">
      <alignment horizontal="center" vertical="center"/>
      <protection locked="0"/>
    </xf>
    <xf numFmtId="0" fontId="3" fillId="4" borderId="5" xfId="0" applyFont="1" applyFill="1" applyBorder="1" applyAlignment="1" applyProtection="1">
      <alignment horizontal="center" vertical="center"/>
      <protection locked="0"/>
    </xf>
    <xf numFmtId="0" fontId="3" fillId="4" borderId="6" xfId="0" applyFont="1" applyFill="1" applyBorder="1" applyAlignment="1" applyProtection="1">
      <alignment horizontal="center" vertical="center"/>
      <protection locked="0"/>
    </xf>
    <xf numFmtId="0" fontId="3" fillId="4" borderId="7" xfId="0" applyFont="1" applyFill="1" applyBorder="1" applyAlignment="1" applyProtection="1">
      <alignment horizontal="center" vertical="center"/>
      <protection locked="0"/>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4" fillId="0" borderId="0" xfId="0" applyFont="1" applyAlignment="1">
      <alignment horizontal="center" vertical="center"/>
    </xf>
    <xf numFmtId="0" fontId="3" fillId="0" borderId="1" xfId="0" applyFont="1" applyFill="1" applyBorder="1" applyAlignment="1">
      <alignment horizontal="center" vertical="center"/>
    </xf>
    <xf numFmtId="0" fontId="3" fillId="0" borderId="1" xfId="0" applyFont="1" applyFill="1" applyBorder="1" applyAlignment="1" applyProtection="1">
      <alignment horizontal="center" vertical="center"/>
      <protection locked="0"/>
    </xf>
    <xf numFmtId="0" fontId="3" fillId="4" borderId="1" xfId="0" applyFont="1" applyFill="1" applyBorder="1" applyAlignment="1" applyProtection="1">
      <alignment horizontal="center" vertical="center"/>
      <protection locked="0"/>
    </xf>
    <xf numFmtId="0" fontId="3" fillId="0" borderId="8"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4" borderId="2" xfId="0" applyFont="1" applyFill="1" applyBorder="1" applyAlignment="1" applyProtection="1">
      <alignment horizontal="left" vertical="center"/>
      <protection locked="0"/>
    </xf>
    <xf numFmtId="0" fontId="3" fillId="4" borderId="3" xfId="0" applyFont="1" applyFill="1" applyBorder="1" applyAlignment="1" applyProtection="1">
      <alignment horizontal="left" vertical="center"/>
      <protection locked="0"/>
    </xf>
    <xf numFmtId="0" fontId="3" fillId="4" borderId="4" xfId="0" applyFont="1" applyFill="1" applyBorder="1" applyAlignment="1" applyProtection="1">
      <alignment horizontal="left" vertical="center"/>
      <protection locked="0"/>
    </xf>
    <xf numFmtId="0" fontId="3" fillId="4" borderId="5" xfId="0" applyFont="1" applyFill="1" applyBorder="1" applyAlignment="1" applyProtection="1">
      <alignment horizontal="left" vertical="center"/>
      <protection locked="0"/>
    </xf>
    <xf numFmtId="0" fontId="3" fillId="4" borderId="6" xfId="0" applyFont="1" applyFill="1" applyBorder="1" applyAlignment="1" applyProtection="1">
      <alignment horizontal="left" vertical="center"/>
      <protection locked="0"/>
    </xf>
    <xf numFmtId="0" fontId="3" fillId="4" borderId="7" xfId="0" applyFont="1" applyFill="1" applyBorder="1" applyAlignment="1" applyProtection="1">
      <alignment horizontal="left" vertical="center"/>
      <protection locked="0"/>
    </xf>
    <xf numFmtId="0" fontId="3" fillId="4" borderId="8" xfId="0" applyFont="1" applyFill="1" applyBorder="1" applyAlignment="1" applyProtection="1">
      <alignment horizontal="center" vertical="center"/>
      <protection locked="0"/>
    </xf>
    <xf numFmtId="0" fontId="3" fillId="4" borderId="10" xfId="0" applyFont="1" applyFill="1" applyBorder="1" applyAlignment="1" applyProtection="1">
      <alignment horizontal="center" vertical="center"/>
      <protection locked="0"/>
    </xf>
    <xf numFmtId="0" fontId="3" fillId="4" borderId="9" xfId="0" applyFont="1" applyFill="1" applyBorder="1" applyAlignment="1" applyProtection="1">
      <alignment horizontal="center" vertical="center"/>
      <protection locked="0"/>
    </xf>
    <xf numFmtId="0" fontId="3" fillId="0" borderId="8" xfId="0" applyFont="1" applyFill="1" applyBorder="1" applyAlignment="1">
      <alignment horizontal="left" vertical="center" wrapText="1"/>
    </xf>
    <xf numFmtId="0" fontId="3" fillId="0" borderId="9" xfId="0" applyFont="1" applyFill="1" applyBorder="1" applyAlignment="1">
      <alignment horizontal="left" vertical="center" wrapText="1"/>
    </xf>
    <xf numFmtId="0" fontId="3" fillId="0" borderId="10" xfId="0" applyFont="1" applyFill="1" applyBorder="1" applyAlignment="1">
      <alignment horizontal="left" vertical="center" wrapText="1"/>
    </xf>
    <xf numFmtId="0" fontId="3" fillId="0" borderId="9" xfId="0" applyFont="1" applyFill="1" applyBorder="1" applyAlignment="1">
      <alignment horizontal="center" vertical="center" wrapText="1"/>
    </xf>
    <xf numFmtId="0" fontId="0" fillId="0" borderId="51" xfId="0" applyBorder="1" applyAlignment="1">
      <alignment horizontal="center"/>
    </xf>
    <xf numFmtId="0" fontId="0" fillId="0" borderId="21" xfId="0" applyBorder="1" applyAlignment="1">
      <alignment horizontal="center"/>
    </xf>
    <xf numFmtId="0" fontId="0" fillId="0" borderId="140" xfId="0" applyBorder="1" applyAlignment="1">
      <alignment horizontal="center"/>
    </xf>
    <xf numFmtId="0" fontId="0" fillId="0" borderId="16" xfId="0" applyBorder="1" applyAlignment="1">
      <alignment horizontal="center" vertical="center"/>
    </xf>
    <xf numFmtId="0" fontId="0" fillId="0" borderId="17" xfId="0" applyBorder="1" applyAlignment="1">
      <alignment horizontal="center" vertical="center"/>
    </xf>
    <xf numFmtId="0" fontId="0" fillId="0" borderId="30" xfId="0" applyBorder="1" applyAlignment="1">
      <alignment horizontal="center" vertical="center"/>
    </xf>
    <xf numFmtId="0" fontId="0" fillId="0" borderId="24" xfId="0" applyBorder="1" applyAlignment="1">
      <alignment horizontal="center" vertical="center"/>
    </xf>
    <xf numFmtId="0" fontId="0" fillId="0" borderId="10" xfId="0" applyBorder="1" applyAlignment="1">
      <alignment horizontal="center" vertical="center"/>
    </xf>
    <xf numFmtId="0" fontId="0" fillId="0" borderId="15" xfId="0" applyBorder="1" applyAlignment="1">
      <alignment horizontal="center" vertical="center"/>
    </xf>
    <xf numFmtId="0" fontId="0" fillId="0" borderId="27" xfId="0" applyBorder="1" applyAlignment="1">
      <alignment horizontal="center" vertical="center"/>
    </xf>
    <xf numFmtId="0" fontId="29" fillId="0" borderId="0" xfId="0" applyFont="1" applyAlignment="1">
      <alignment horizontal="center" vertical="center"/>
    </xf>
    <xf numFmtId="0" fontId="0" fillId="4" borderId="136" xfId="0" applyFill="1" applyBorder="1" applyAlignment="1">
      <alignment horizontal="center"/>
    </xf>
    <xf numFmtId="0" fontId="0" fillId="4" borderId="137" xfId="0" applyFill="1" applyBorder="1" applyAlignment="1">
      <alignment horizontal="center"/>
    </xf>
    <xf numFmtId="0" fontId="0" fillId="4" borderId="139" xfId="0" applyFill="1" applyBorder="1" applyAlignment="1">
      <alignment horizontal="center"/>
    </xf>
    <xf numFmtId="0" fontId="33" fillId="0" borderId="21" xfId="0" applyFont="1" applyBorder="1" applyAlignment="1">
      <alignment vertical="center"/>
    </xf>
    <xf numFmtId="0" fontId="49" fillId="6" borderId="136" xfId="3" applyFont="1" applyFill="1" applyBorder="1" applyAlignment="1">
      <alignment horizontal="center" vertical="center"/>
    </xf>
    <xf numFmtId="0" fontId="49" fillId="6" borderId="137" xfId="3" applyFont="1" applyFill="1" applyBorder="1" applyAlignment="1">
      <alignment horizontal="center" vertical="center"/>
    </xf>
    <xf numFmtId="0" fontId="49" fillId="6" borderId="138" xfId="3" applyFont="1" applyFill="1" applyBorder="1" applyAlignment="1">
      <alignment horizontal="center" vertical="center"/>
    </xf>
    <xf numFmtId="0" fontId="50" fillId="0" borderId="21" xfId="3" applyFont="1" applyFill="1" applyBorder="1" applyAlignment="1">
      <alignment vertical="center"/>
    </xf>
    <xf numFmtId="0" fontId="9" fillId="6" borderId="17" xfId="3" applyFont="1" applyFill="1" applyBorder="1" applyAlignment="1">
      <alignment horizontal="center" vertical="center"/>
    </xf>
    <xf numFmtId="0" fontId="9" fillId="6" borderId="30" xfId="3" applyFont="1" applyFill="1" applyBorder="1" applyAlignment="1">
      <alignment horizontal="center" vertical="center"/>
    </xf>
    <xf numFmtId="38" fontId="33" fillId="0" borderId="21" xfId="6" applyFont="1" applyBorder="1" applyAlignment="1">
      <alignment horizontal="left" vertical="center"/>
    </xf>
    <xf numFmtId="0" fontId="0" fillId="0" borderId="136" xfId="0" applyBorder="1" applyAlignment="1">
      <alignment horizontal="center"/>
    </xf>
    <xf numFmtId="0" fontId="0" fillId="0" borderId="137" xfId="0" applyBorder="1" applyAlignment="1">
      <alignment horizontal="center"/>
    </xf>
    <xf numFmtId="0" fontId="0" fillId="0" borderId="138" xfId="0" applyBorder="1" applyAlignment="1">
      <alignment horizontal="center"/>
    </xf>
    <xf numFmtId="0" fontId="9" fillId="6" borderId="16" xfId="3" applyFont="1" applyFill="1" applyBorder="1" applyAlignment="1">
      <alignment horizontal="center" vertical="center"/>
    </xf>
    <xf numFmtId="0" fontId="9" fillId="6" borderId="1" xfId="3" applyFont="1" applyFill="1" applyBorder="1" applyAlignment="1">
      <alignment horizontal="center" vertical="center"/>
    </xf>
    <xf numFmtId="0" fontId="9" fillId="6" borderId="22" xfId="3" applyFont="1" applyFill="1" applyBorder="1" applyAlignment="1">
      <alignment horizontal="center" vertical="center"/>
    </xf>
    <xf numFmtId="0" fontId="9" fillId="6" borderId="8" xfId="3" applyFont="1" applyFill="1" applyBorder="1" applyAlignment="1">
      <alignment horizontal="center" vertical="center"/>
    </xf>
    <xf numFmtId="0" fontId="9" fillId="6" borderId="24" xfId="3" applyFont="1" applyFill="1" applyBorder="1" applyAlignment="1">
      <alignment horizontal="center" vertical="center"/>
    </xf>
    <xf numFmtId="0" fontId="9" fillId="6" borderId="10" xfId="3" applyFont="1" applyFill="1" applyBorder="1" applyAlignment="1">
      <alignment horizontal="center" vertical="center"/>
    </xf>
    <xf numFmtId="0" fontId="33" fillId="0" borderId="21" xfId="0" applyFont="1" applyBorder="1" applyAlignment="1">
      <alignment horizontal="left" vertical="center"/>
    </xf>
    <xf numFmtId="0" fontId="9" fillId="6" borderId="15" xfId="3" applyFont="1" applyFill="1" applyBorder="1" applyAlignment="1">
      <alignment horizontal="center" vertical="center"/>
    </xf>
    <xf numFmtId="0" fontId="9" fillId="6" borderId="27" xfId="3" applyFont="1" applyFill="1" applyBorder="1" applyAlignment="1">
      <alignment horizontal="center" vertical="center"/>
    </xf>
    <xf numFmtId="0" fontId="10" fillId="6" borderId="0" xfId="1" applyFont="1" applyFill="1" applyBorder="1" applyAlignment="1">
      <alignment horizontal="left" vertical="center" wrapText="1"/>
    </xf>
    <xf numFmtId="0" fontId="11" fillId="6" borderId="0" xfId="1" applyFont="1" applyFill="1" applyBorder="1" applyAlignment="1">
      <alignment horizontal="left" vertical="center" wrapText="1"/>
    </xf>
    <xf numFmtId="0" fontId="8" fillId="0" borderId="0" xfId="1" applyFont="1" applyFill="1" applyAlignment="1">
      <alignment horizontal="center" vertical="center"/>
    </xf>
    <xf numFmtId="0" fontId="6" fillId="6" borderId="27" xfId="1" applyFont="1" applyFill="1" applyBorder="1" applyAlignment="1">
      <alignment horizontal="center" vertical="center" shrinkToFit="1"/>
    </xf>
    <xf numFmtId="0" fontId="6" fillId="6" borderId="10" xfId="1" applyFont="1" applyFill="1" applyBorder="1" applyAlignment="1">
      <alignment horizontal="center" vertical="center" shrinkToFit="1"/>
    </xf>
    <xf numFmtId="0" fontId="6" fillId="6" borderId="1" xfId="1" applyFont="1" applyFill="1" applyBorder="1" applyAlignment="1">
      <alignment horizontal="center" vertical="center" shrinkToFit="1"/>
    </xf>
    <xf numFmtId="176" fontId="6" fillId="6" borderId="127" xfId="1" applyNumberFormat="1" applyFont="1" applyFill="1" applyBorder="1" applyAlignment="1">
      <alignment horizontal="center" vertical="center" shrinkToFit="1"/>
    </xf>
    <xf numFmtId="176" fontId="6" fillId="6" borderId="29" xfId="1" applyNumberFormat="1" applyFont="1" applyFill="1" applyBorder="1" applyAlignment="1">
      <alignment horizontal="center" vertical="center" shrinkToFit="1"/>
    </xf>
    <xf numFmtId="0" fontId="6" fillId="6" borderId="67" xfId="1" applyFont="1" applyFill="1" applyBorder="1" applyAlignment="1">
      <alignment horizontal="center" vertical="center" shrinkToFit="1"/>
    </xf>
    <xf numFmtId="0" fontId="6" fillId="6" borderId="68" xfId="1" applyFont="1" applyFill="1" applyBorder="1" applyAlignment="1">
      <alignment horizontal="center" vertical="center" shrinkToFit="1"/>
    </xf>
    <xf numFmtId="0" fontId="6" fillId="0" borderId="31" xfId="1" applyFont="1" applyFill="1" applyBorder="1" applyAlignment="1">
      <alignment horizontal="center" vertical="center" shrinkToFit="1"/>
    </xf>
    <xf numFmtId="0" fontId="6" fillId="0" borderId="33" xfId="1" applyFont="1" applyFill="1" applyBorder="1" applyAlignment="1">
      <alignment horizontal="center" vertical="center" shrinkToFit="1"/>
    </xf>
    <xf numFmtId="0" fontId="6" fillId="0" borderId="49" xfId="1" applyFont="1" applyFill="1" applyBorder="1" applyAlignment="1">
      <alignment horizontal="center" vertical="center" shrinkToFit="1"/>
    </xf>
    <xf numFmtId="0" fontId="6" fillId="6" borderId="30" xfId="1" applyFont="1" applyFill="1" applyBorder="1" applyAlignment="1">
      <alignment horizontal="center" vertical="center" shrinkToFit="1"/>
    </xf>
    <xf numFmtId="0" fontId="6" fillId="2" borderId="0" xfId="0" applyFont="1" applyFill="1" applyAlignment="1">
      <alignment horizontal="left" vertical="center"/>
    </xf>
    <xf numFmtId="0" fontId="10" fillId="2" borderId="13" xfId="0" applyFont="1" applyFill="1" applyBorder="1" applyAlignment="1">
      <alignment horizontal="left" vertical="center" wrapText="1"/>
    </xf>
    <xf numFmtId="0" fontId="10" fillId="2" borderId="25" xfId="0" applyFont="1" applyFill="1" applyBorder="1" applyAlignment="1">
      <alignment horizontal="left" vertical="center" wrapText="1"/>
    </xf>
    <xf numFmtId="0" fontId="10" fillId="2" borderId="14" xfId="0" applyFont="1" applyFill="1" applyBorder="1" applyAlignment="1">
      <alignment horizontal="left" vertical="center" wrapText="1"/>
    </xf>
    <xf numFmtId="0" fontId="10" fillId="2" borderId="13" xfId="0" applyFont="1" applyFill="1" applyBorder="1" applyAlignment="1">
      <alignment horizontal="center" vertical="center" wrapText="1"/>
    </xf>
    <xf numFmtId="0" fontId="10" fillId="2" borderId="25" xfId="0" applyFont="1" applyFill="1" applyBorder="1" applyAlignment="1">
      <alignment horizontal="center" vertical="center" wrapText="1"/>
    </xf>
    <xf numFmtId="0" fontId="10" fillId="2" borderId="14" xfId="0" applyFont="1" applyFill="1" applyBorder="1" applyAlignment="1">
      <alignment horizontal="center" vertical="center" wrapText="1"/>
    </xf>
    <xf numFmtId="0" fontId="18" fillId="2" borderId="25" xfId="0" applyFont="1" applyFill="1" applyBorder="1" applyAlignment="1">
      <alignment horizontal="left" vertical="center" wrapText="1"/>
    </xf>
    <xf numFmtId="0" fontId="18" fillId="2" borderId="14" xfId="0" applyFont="1" applyFill="1" applyBorder="1" applyAlignment="1">
      <alignment horizontal="left" vertical="center" wrapText="1"/>
    </xf>
    <xf numFmtId="0" fontId="11" fillId="2" borderId="78" xfId="0" applyFont="1" applyFill="1" applyBorder="1" applyAlignment="1">
      <alignment horizontal="center" vertical="center"/>
    </xf>
    <xf numFmtId="0" fontId="11" fillId="2" borderId="79" xfId="0" applyFont="1" applyFill="1" applyBorder="1" applyAlignment="1">
      <alignment horizontal="center" vertical="center"/>
    </xf>
    <xf numFmtId="0" fontId="10" fillId="2" borderId="37" xfId="0" applyFont="1" applyFill="1" applyBorder="1" applyAlignment="1">
      <alignment horizontal="center" vertical="center" wrapText="1"/>
    </xf>
    <xf numFmtId="0" fontId="10" fillId="2" borderId="38" xfId="0" applyFont="1" applyFill="1" applyBorder="1" applyAlignment="1">
      <alignment horizontal="center" vertical="center" wrapText="1"/>
    </xf>
    <xf numFmtId="0" fontId="10" fillId="2" borderId="39" xfId="0" applyFont="1" applyFill="1" applyBorder="1" applyAlignment="1">
      <alignment horizontal="center" vertical="center" wrapText="1"/>
    </xf>
    <xf numFmtId="0" fontId="11" fillId="2" borderId="25" xfId="0" applyFont="1" applyFill="1" applyBorder="1" applyAlignment="1">
      <alignment horizontal="center" vertical="center"/>
    </xf>
    <xf numFmtId="0" fontId="11" fillId="2" borderId="14" xfId="0" applyFont="1" applyFill="1" applyBorder="1" applyAlignment="1">
      <alignment horizontal="center" vertical="center"/>
    </xf>
    <xf numFmtId="0" fontId="10" fillId="0" borderId="6" xfId="0" applyFont="1" applyFill="1" applyBorder="1" applyAlignment="1" applyProtection="1">
      <alignment horizontal="center" vertical="center"/>
      <protection locked="0"/>
    </xf>
    <xf numFmtId="0" fontId="10" fillId="4" borderId="6" xfId="0" applyFont="1" applyFill="1" applyBorder="1" applyAlignment="1" applyProtection="1">
      <alignment horizontal="center" vertical="center"/>
      <protection locked="0"/>
    </xf>
    <xf numFmtId="0" fontId="11" fillId="2" borderId="89" xfId="0" applyFont="1" applyFill="1" applyBorder="1" applyAlignment="1">
      <alignment horizontal="center" vertical="center"/>
    </xf>
    <xf numFmtId="0" fontId="11" fillId="2" borderId="81" xfId="0" applyFont="1" applyFill="1" applyBorder="1" applyAlignment="1">
      <alignment horizontal="center" vertical="center"/>
    </xf>
    <xf numFmtId="0" fontId="17" fillId="2" borderId="79" xfId="0" applyFont="1" applyFill="1" applyBorder="1" applyAlignment="1">
      <alignment horizontal="left" vertical="center" wrapText="1"/>
    </xf>
    <xf numFmtId="0" fontId="17" fillId="2" borderId="90" xfId="0" applyFont="1" applyFill="1" applyBorder="1" applyAlignment="1">
      <alignment horizontal="left" vertical="center" wrapText="1"/>
    </xf>
    <xf numFmtId="0" fontId="17" fillId="2" borderId="82" xfId="0" applyFont="1" applyFill="1" applyBorder="1" applyAlignment="1">
      <alignment horizontal="left" vertical="center" wrapText="1"/>
    </xf>
    <xf numFmtId="0" fontId="8" fillId="2" borderId="0" xfId="1" applyFont="1" applyFill="1" applyAlignment="1">
      <alignment horizontal="center"/>
    </xf>
    <xf numFmtId="0" fontId="10" fillId="2" borderId="31" xfId="0" applyFont="1" applyFill="1" applyBorder="1" applyAlignment="1">
      <alignment horizontal="center" vertical="center" wrapText="1"/>
    </xf>
    <xf numFmtId="0" fontId="10" fillId="2" borderId="23" xfId="0" applyFont="1" applyFill="1" applyBorder="1" applyAlignment="1">
      <alignment horizontal="center" vertical="center" wrapText="1"/>
    </xf>
    <xf numFmtId="0" fontId="10" fillId="2" borderId="24" xfId="0" applyFont="1" applyFill="1" applyBorder="1" applyAlignment="1">
      <alignment horizontal="center" vertical="center" wrapText="1"/>
    </xf>
    <xf numFmtId="0" fontId="10" fillId="2" borderId="32" xfId="0" applyFont="1" applyFill="1" applyBorder="1" applyAlignment="1">
      <alignment horizontal="center" vertical="center" wrapText="1"/>
    </xf>
    <xf numFmtId="0" fontId="10" fillId="2" borderId="33" xfId="0" applyFont="1" applyFill="1" applyBorder="1" applyAlignment="1">
      <alignment horizontal="center" vertical="center" wrapText="1"/>
    </xf>
    <xf numFmtId="0" fontId="10" fillId="2" borderId="34" xfId="0" applyFont="1" applyFill="1" applyBorder="1" applyAlignment="1">
      <alignment horizontal="center" vertical="center" wrapText="1"/>
    </xf>
    <xf numFmtId="0" fontId="10" fillId="2" borderId="35" xfId="0" applyFont="1" applyFill="1" applyBorder="1" applyAlignment="1">
      <alignment horizontal="left" vertical="center" wrapText="1"/>
    </xf>
    <xf numFmtId="0" fontId="10" fillId="2" borderId="22" xfId="0" applyFont="1" applyFill="1" applyBorder="1" applyAlignment="1">
      <alignment horizontal="center" vertical="center" wrapText="1"/>
    </xf>
    <xf numFmtId="0" fontId="11" fillId="2" borderId="35" xfId="0" applyFont="1" applyFill="1" applyBorder="1" applyAlignment="1">
      <alignment horizontal="center" vertical="center"/>
    </xf>
    <xf numFmtId="0" fontId="11" fillId="2" borderId="26" xfId="0" applyFont="1" applyFill="1" applyBorder="1" applyAlignment="1">
      <alignment horizontal="center" vertical="center"/>
    </xf>
    <xf numFmtId="0" fontId="11" fillId="2" borderId="28" xfId="0" applyFont="1" applyFill="1" applyBorder="1" applyAlignment="1">
      <alignment horizontal="center" vertical="center"/>
    </xf>
    <xf numFmtId="0" fontId="11" fillId="2" borderId="29" xfId="0" applyFont="1" applyFill="1" applyBorder="1" applyAlignment="1">
      <alignment horizontal="center" vertical="center"/>
    </xf>
    <xf numFmtId="0" fontId="10" fillId="2" borderId="102" xfId="0" applyFont="1" applyFill="1" applyBorder="1" applyAlignment="1">
      <alignment horizontal="left" vertical="center" wrapText="1"/>
    </xf>
    <xf numFmtId="0" fontId="10" fillId="2" borderId="82" xfId="0" applyFont="1" applyFill="1" applyBorder="1" applyAlignment="1">
      <alignment horizontal="left" vertical="center" wrapText="1"/>
    </xf>
    <xf numFmtId="0" fontId="17" fillId="2" borderId="80" xfId="0" applyFont="1" applyFill="1" applyBorder="1" applyAlignment="1">
      <alignment horizontal="left" vertical="center" wrapText="1"/>
    </xf>
    <xf numFmtId="0" fontId="17" fillId="2" borderId="91" xfId="0" applyFont="1" applyFill="1" applyBorder="1" applyAlignment="1">
      <alignment horizontal="left" vertical="center" wrapText="1"/>
    </xf>
    <xf numFmtId="0" fontId="17" fillId="2" borderId="83" xfId="0" applyFont="1" applyFill="1" applyBorder="1" applyAlignment="1">
      <alignment horizontal="left" vertical="center" wrapText="1"/>
    </xf>
    <xf numFmtId="0" fontId="11" fillId="2" borderId="90" xfId="0" applyFont="1" applyFill="1" applyBorder="1" applyAlignment="1">
      <alignment horizontal="center" vertical="center"/>
    </xf>
    <xf numFmtId="0" fontId="11" fillId="2" borderId="82" xfId="0" applyFont="1" applyFill="1" applyBorder="1" applyAlignment="1">
      <alignment horizontal="center" vertical="center"/>
    </xf>
    <xf numFmtId="0" fontId="10" fillId="2" borderId="91" xfId="0" applyFont="1" applyFill="1" applyBorder="1" applyAlignment="1">
      <alignment horizontal="center" vertical="center" wrapText="1"/>
    </xf>
    <xf numFmtId="0" fontId="10" fillId="2" borderId="83" xfId="0" applyFont="1" applyFill="1" applyBorder="1" applyAlignment="1">
      <alignment horizontal="center" vertical="center" wrapText="1"/>
    </xf>
    <xf numFmtId="0" fontId="10" fillId="2" borderId="79" xfId="0" applyFont="1" applyFill="1" applyBorder="1" applyAlignment="1">
      <alignment horizontal="center" vertical="center" wrapText="1"/>
    </xf>
    <xf numFmtId="0" fontId="10" fillId="2" borderId="90" xfId="0" applyFont="1" applyFill="1" applyBorder="1" applyAlignment="1">
      <alignment horizontal="center" vertical="center" wrapText="1"/>
    </xf>
    <xf numFmtId="0" fontId="10" fillId="2" borderId="82" xfId="0" applyFont="1" applyFill="1" applyBorder="1" applyAlignment="1">
      <alignment horizontal="center" vertical="center" wrapText="1"/>
    </xf>
    <xf numFmtId="0" fontId="10" fillId="0" borderId="79" xfId="0" applyFont="1" applyFill="1" applyBorder="1" applyAlignment="1">
      <alignment horizontal="left" vertical="center" wrapText="1"/>
    </xf>
    <xf numFmtId="0" fontId="10" fillId="0" borderId="90" xfId="0" applyFont="1" applyFill="1" applyBorder="1" applyAlignment="1">
      <alignment horizontal="left" vertical="center" wrapText="1"/>
    </xf>
    <xf numFmtId="0" fontId="10" fillId="0" borderId="82" xfId="0" applyFont="1" applyFill="1" applyBorder="1" applyAlignment="1">
      <alignment horizontal="left" vertical="center" wrapText="1"/>
    </xf>
    <xf numFmtId="0" fontId="28" fillId="0" borderId="0" xfId="0" applyFont="1" applyAlignment="1">
      <alignment horizontal="center" vertical="center"/>
    </xf>
    <xf numFmtId="0" fontId="0" fillId="0" borderId="1" xfId="0" applyBorder="1" applyAlignment="1">
      <alignment horizontal="center" vertical="center" shrinkToFit="1"/>
    </xf>
    <xf numFmtId="0" fontId="0" fillId="4" borderId="8" xfId="0" applyFill="1" applyBorder="1" applyAlignment="1" applyProtection="1">
      <alignment horizontal="center" vertical="center"/>
      <protection locked="0"/>
    </xf>
    <xf numFmtId="0" fontId="0" fillId="4" borderId="9" xfId="0" applyFill="1" applyBorder="1" applyAlignment="1" applyProtection="1">
      <alignment horizontal="center" vertical="center"/>
      <protection locked="0"/>
    </xf>
    <xf numFmtId="0" fontId="0" fillId="4" borderId="10" xfId="0" applyFill="1" applyBorder="1" applyAlignment="1" applyProtection="1">
      <alignment horizontal="center" vertical="center"/>
      <protection locked="0"/>
    </xf>
    <xf numFmtId="181" fontId="0" fillId="4" borderId="1" xfId="0" applyNumberFormat="1" applyFill="1" applyBorder="1" applyAlignment="1" applyProtection="1">
      <alignment horizontal="right" vertical="center"/>
      <protection locked="0"/>
    </xf>
    <xf numFmtId="0" fontId="0" fillId="0" borderId="2" xfId="0" applyBorder="1" applyAlignment="1">
      <alignment horizontal="right" vertical="center"/>
    </xf>
    <xf numFmtId="0" fontId="0" fillId="0" borderId="3" xfId="0" applyBorder="1" applyAlignment="1">
      <alignment horizontal="right" vertical="center"/>
    </xf>
    <xf numFmtId="0" fontId="0" fillId="0" borderId="4" xfId="0" applyBorder="1" applyAlignment="1">
      <alignment horizontal="right" vertical="center"/>
    </xf>
    <xf numFmtId="0" fontId="0" fillId="0" borderId="5" xfId="0" applyBorder="1" applyAlignment="1">
      <alignment horizontal="right" vertical="center"/>
    </xf>
    <xf numFmtId="0" fontId="0" fillId="0" borderId="6" xfId="0" applyBorder="1" applyAlignment="1">
      <alignment horizontal="right" vertical="center"/>
    </xf>
    <xf numFmtId="0" fontId="0" fillId="0" borderId="7" xfId="0" applyBorder="1" applyAlignment="1">
      <alignment horizontal="right" vertical="center"/>
    </xf>
    <xf numFmtId="184" fontId="0" fillId="0" borderId="56" xfId="0" applyNumberFormat="1" applyBorder="1" applyAlignment="1">
      <alignment horizontal="center" vertical="center"/>
    </xf>
    <xf numFmtId="184" fontId="0" fillId="0" borderId="57" xfId="0" applyNumberFormat="1" applyBorder="1" applyAlignment="1">
      <alignment horizontal="center" vertical="center"/>
    </xf>
    <xf numFmtId="181" fontId="0" fillId="0" borderId="1" xfId="0" applyNumberFormat="1" applyBorder="1" applyAlignment="1">
      <alignment horizontal="right" vertical="center"/>
    </xf>
    <xf numFmtId="58" fontId="40" fillId="0" borderId="0" xfId="0" applyNumberFormat="1" applyFont="1" applyAlignment="1">
      <alignment horizontal="center"/>
    </xf>
    <xf numFmtId="0" fontId="15" fillId="0" borderId="0" xfId="0" applyFont="1" applyAlignment="1">
      <alignment horizontal="center" vertical="center"/>
    </xf>
    <xf numFmtId="0" fontId="12" fillId="0" borderId="107" xfId="0" applyFont="1" applyBorder="1" applyAlignment="1">
      <alignment horizontal="center" vertical="center"/>
    </xf>
    <xf numFmtId="0" fontId="12" fillId="0" borderId="108" xfId="0" applyFont="1" applyBorder="1" applyAlignment="1">
      <alignment horizontal="center" vertical="center"/>
    </xf>
    <xf numFmtId="0" fontId="12" fillId="0" borderId="111" xfId="0" applyFont="1" applyBorder="1" applyAlignment="1">
      <alignment horizontal="center" vertical="center"/>
    </xf>
    <xf numFmtId="0" fontId="12" fillId="0" borderId="52" xfId="0" applyFont="1" applyBorder="1" applyAlignment="1">
      <alignment horizontal="center" vertical="center"/>
    </xf>
    <xf numFmtId="0" fontId="12" fillId="0" borderId="109" xfId="0" applyFont="1" applyFill="1" applyBorder="1" applyAlignment="1">
      <alignment horizontal="center" vertical="center"/>
    </xf>
    <xf numFmtId="0" fontId="12" fillId="0" borderId="110" xfId="0" applyFont="1" applyFill="1" applyBorder="1" applyAlignment="1">
      <alignment horizontal="center" vertical="center"/>
    </xf>
    <xf numFmtId="0" fontId="12" fillId="0" borderId="108" xfId="0" applyFont="1" applyFill="1" applyBorder="1" applyAlignment="1">
      <alignment horizontal="center" vertical="center"/>
    </xf>
    <xf numFmtId="0" fontId="12" fillId="0" borderId="51" xfId="0" applyFont="1" applyFill="1" applyBorder="1" applyAlignment="1">
      <alignment horizontal="center" vertical="center"/>
    </xf>
    <xf numFmtId="0" fontId="12" fillId="0" borderId="21" xfId="0" applyFont="1" applyFill="1" applyBorder="1" applyAlignment="1">
      <alignment horizontal="center" vertical="center"/>
    </xf>
    <xf numFmtId="0" fontId="12" fillId="0" borderId="52" xfId="0" applyFont="1" applyFill="1" applyBorder="1" applyAlignment="1">
      <alignment horizontal="center" vertical="center"/>
    </xf>
    <xf numFmtId="0" fontId="12" fillId="0" borderId="109" xfId="0" applyFont="1" applyBorder="1" applyAlignment="1">
      <alignment horizontal="center" vertical="center"/>
    </xf>
    <xf numFmtId="0" fontId="12" fillId="0" borderId="110" xfId="0" applyFont="1" applyBorder="1" applyAlignment="1">
      <alignment horizontal="center" vertical="center"/>
    </xf>
    <xf numFmtId="0" fontId="12" fillId="0" borderId="51" xfId="0" applyFont="1" applyBorder="1" applyAlignment="1">
      <alignment horizontal="center" vertical="center"/>
    </xf>
    <xf numFmtId="0" fontId="12" fillId="0" borderId="21" xfId="0" applyFont="1" applyBorder="1" applyAlignment="1">
      <alignment horizontal="center" vertical="center"/>
    </xf>
    <xf numFmtId="0" fontId="12" fillId="0" borderId="112" xfId="0" applyFont="1" applyBorder="1" applyAlignment="1">
      <alignment horizontal="center" vertical="center" textRotation="255" shrinkToFit="1"/>
    </xf>
    <xf numFmtId="0" fontId="12" fillId="0" borderId="54" xfId="0" applyFont="1" applyBorder="1" applyAlignment="1">
      <alignment horizontal="center" vertical="center" textRotation="255" shrinkToFit="1"/>
    </xf>
    <xf numFmtId="0" fontId="12" fillId="0" borderId="111" xfId="0" applyFont="1" applyBorder="1" applyAlignment="1">
      <alignment horizontal="center" vertical="center" textRotation="255" shrinkToFit="1"/>
    </xf>
    <xf numFmtId="0" fontId="12" fillId="0" borderId="52" xfId="0" applyFont="1" applyBorder="1" applyAlignment="1">
      <alignment horizontal="center" vertical="center" textRotation="255" shrinkToFit="1"/>
    </xf>
    <xf numFmtId="187" fontId="12" fillId="0" borderId="31" xfId="0" applyNumberFormat="1" applyFont="1" applyBorder="1" applyAlignment="1">
      <alignment horizontal="right" vertical="center"/>
    </xf>
    <xf numFmtId="187" fontId="12" fillId="0" borderId="33" xfId="0" applyNumberFormat="1" applyFont="1" applyBorder="1" applyAlignment="1">
      <alignment horizontal="right" vertical="center"/>
    </xf>
    <xf numFmtId="187" fontId="12" fillId="0" borderId="49" xfId="0" applyNumberFormat="1" applyFont="1" applyBorder="1" applyAlignment="1">
      <alignment horizontal="right" vertical="center"/>
    </xf>
    <xf numFmtId="0" fontId="12" fillId="0" borderId="59" xfId="0" applyFont="1" applyFill="1" applyBorder="1" applyAlignment="1">
      <alignment horizontal="left" vertical="center"/>
    </xf>
    <xf numFmtId="0" fontId="12" fillId="0" borderId="6" xfId="0" applyFont="1" applyFill="1" applyBorder="1" applyAlignment="1">
      <alignment horizontal="left" vertical="center"/>
    </xf>
    <xf numFmtId="187" fontId="12" fillId="4" borderId="59" xfId="0" applyNumberFormat="1" applyFont="1" applyFill="1" applyBorder="1" applyAlignment="1">
      <alignment vertical="center"/>
    </xf>
    <xf numFmtId="187" fontId="12" fillId="4" borderId="6" xfId="0" applyNumberFormat="1" applyFont="1" applyFill="1" applyBorder="1" applyAlignment="1">
      <alignment vertical="center"/>
    </xf>
    <xf numFmtId="187" fontId="12" fillId="4" borderId="60" xfId="0" applyNumberFormat="1" applyFont="1" applyFill="1" applyBorder="1" applyAlignment="1">
      <alignment vertical="center"/>
    </xf>
    <xf numFmtId="0" fontId="12" fillId="0" borderId="61" xfId="0" applyFont="1" applyFill="1" applyBorder="1" applyAlignment="1">
      <alignment horizontal="left" vertical="center"/>
    </xf>
    <xf numFmtId="0" fontId="12" fillId="0" borderId="9" xfId="0" applyFont="1" applyFill="1" applyBorder="1" applyAlignment="1">
      <alignment horizontal="left" vertical="center"/>
    </xf>
    <xf numFmtId="187" fontId="12" fillId="0" borderId="61" xfId="0" applyNumberFormat="1" applyFont="1" applyBorder="1" applyAlignment="1">
      <alignment vertical="center"/>
    </xf>
    <xf numFmtId="187" fontId="12" fillId="0" borderId="9" xfId="0" applyNumberFormat="1" applyFont="1" applyBorder="1" applyAlignment="1">
      <alignment vertical="center"/>
    </xf>
    <xf numFmtId="187" fontId="12" fillId="0" borderId="62" xfId="0" applyNumberFormat="1" applyFont="1" applyBorder="1" applyAlignment="1">
      <alignment vertical="center"/>
    </xf>
    <xf numFmtId="187" fontId="12" fillId="0" borderId="61" xfId="0" applyNumberFormat="1" applyFont="1" applyFill="1" applyBorder="1" applyAlignment="1">
      <alignment vertical="center"/>
    </xf>
    <xf numFmtId="187" fontId="12" fillId="0" borderId="9" xfId="0" applyNumberFormat="1" applyFont="1" applyFill="1" applyBorder="1" applyAlignment="1">
      <alignment vertical="center"/>
    </xf>
    <xf numFmtId="187" fontId="12" fillId="0" borderId="62" xfId="0" applyNumberFormat="1" applyFont="1" applyFill="1" applyBorder="1" applyAlignment="1">
      <alignment vertical="center"/>
    </xf>
    <xf numFmtId="187" fontId="12" fillId="4" borderId="61" xfId="0" applyNumberFormat="1" applyFont="1" applyFill="1" applyBorder="1" applyAlignment="1">
      <alignment vertical="center"/>
    </xf>
    <xf numFmtId="187" fontId="12" fillId="4" borderId="9" xfId="0" applyNumberFormat="1" applyFont="1" applyFill="1" applyBorder="1" applyAlignment="1">
      <alignment vertical="center"/>
    </xf>
    <xf numFmtId="187" fontId="12" fillId="4" borderId="62" xfId="0" applyNumberFormat="1" applyFont="1" applyFill="1" applyBorder="1" applyAlignment="1">
      <alignment vertical="center"/>
    </xf>
    <xf numFmtId="0" fontId="12" fillId="0" borderId="9" xfId="0" applyFont="1" applyFill="1" applyBorder="1" applyAlignment="1">
      <alignment horizontal="left" vertical="center" shrinkToFit="1"/>
    </xf>
    <xf numFmtId="0" fontId="12" fillId="0" borderId="63" xfId="0" applyFont="1" applyFill="1" applyBorder="1" applyAlignment="1">
      <alignment horizontal="left" vertical="center" wrapText="1"/>
    </xf>
    <xf numFmtId="0" fontId="12" fillId="0" borderId="3" xfId="0" applyFont="1" applyFill="1" applyBorder="1" applyAlignment="1">
      <alignment horizontal="left" vertical="center"/>
    </xf>
    <xf numFmtId="0" fontId="12" fillId="0" borderId="64" xfId="0" applyFont="1" applyFill="1" applyBorder="1" applyAlignment="1">
      <alignment horizontal="left" vertical="center"/>
    </xf>
    <xf numFmtId="0" fontId="12" fillId="0" borderId="113" xfId="0" applyFont="1" applyFill="1" applyBorder="1" applyAlignment="1">
      <alignment horizontal="left" vertical="center"/>
    </xf>
    <xf numFmtId="187" fontId="12" fillId="0" borderId="64" xfId="0" applyNumberFormat="1" applyFont="1" applyFill="1" applyBorder="1" applyAlignment="1">
      <alignment vertical="center"/>
    </xf>
    <xf numFmtId="187" fontId="12" fillId="0" borderId="113" xfId="0" applyNumberFormat="1" applyFont="1" applyFill="1" applyBorder="1" applyAlignment="1">
      <alignment vertical="center"/>
    </xf>
    <xf numFmtId="187" fontId="12" fillId="0" borderId="65" xfId="0" applyNumberFormat="1" applyFont="1" applyFill="1" applyBorder="1" applyAlignment="1">
      <alignment vertical="center"/>
    </xf>
    <xf numFmtId="0" fontId="12" fillId="0" borderId="38" xfId="0" applyFont="1" applyFill="1" applyBorder="1" applyAlignment="1">
      <alignment horizontal="left" vertical="center" shrinkToFit="1"/>
    </xf>
    <xf numFmtId="187" fontId="12" fillId="4" borderId="70" xfId="0" applyNumberFormat="1" applyFont="1" applyFill="1" applyBorder="1" applyAlignment="1">
      <alignment vertical="center"/>
    </xf>
    <xf numFmtId="187" fontId="12" fillId="4" borderId="38" xfId="0" applyNumberFormat="1" applyFont="1" applyFill="1" applyBorder="1" applyAlignment="1">
      <alignment vertical="center"/>
    </xf>
    <xf numFmtId="187" fontId="12" fillId="4" borderId="128" xfId="0" applyNumberFormat="1" applyFont="1" applyFill="1" applyBorder="1" applyAlignment="1">
      <alignment vertical="center"/>
    </xf>
    <xf numFmtId="0" fontId="12" fillId="0" borderId="130" xfId="0" applyFont="1" applyFill="1" applyBorder="1" applyAlignment="1">
      <alignment horizontal="left" vertical="center" shrinkToFit="1"/>
    </xf>
    <xf numFmtId="187" fontId="12" fillId="4" borderId="129" xfId="0" applyNumberFormat="1" applyFont="1" applyFill="1" applyBorder="1" applyAlignment="1">
      <alignment vertical="center"/>
    </xf>
    <xf numFmtId="187" fontId="12" fillId="4" borderId="130" xfId="0" applyNumberFormat="1" applyFont="1" applyFill="1" applyBorder="1" applyAlignment="1">
      <alignment vertical="center"/>
    </xf>
    <xf numFmtId="187" fontId="12" fillId="4" borderId="131" xfId="0" applyNumberFormat="1" applyFont="1" applyFill="1" applyBorder="1" applyAlignment="1">
      <alignment vertical="center"/>
    </xf>
    <xf numFmtId="0" fontId="12" fillId="0" borderId="132" xfId="0" applyFont="1" applyFill="1" applyBorder="1" applyAlignment="1">
      <alignment horizontal="left" vertical="center" shrinkToFit="1"/>
    </xf>
    <xf numFmtId="187" fontId="12" fillId="4" borderId="73" xfId="0" applyNumberFormat="1" applyFont="1" applyFill="1" applyBorder="1" applyAlignment="1">
      <alignment vertical="center"/>
    </xf>
    <xf numFmtId="187" fontId="12" fillId="4" borderId="132" xfId="0" applyNumberFormat="1" applyFont="1" applyFill="1" applyBorder="1" applyAlignment="1">
      <alignment vertical="center"/>
    </xf>
    <xf numFmtId="187" fontId="12" fillId="4" borderId="133" xfId="0" applyNumberFormat="1" applyFont="1" applyFill="1" applyBorder="1" applyAlignment="1">
      <alignment vertical="center"/>
    </xf>
    <xf numFmtId="0" fontId="12" fillId="0" borderId="114" xfId="0" applyFont="1" applyFill="1" applyBorder="1" applyAlignment="1">
      <alignment horizontal="left" vertical="center"/>
    </xf>
    <xf numFmtId="0" fontId="12" fillId="0" borderId="115" xfId="0" applyFont="1" applyFill="1" applyBorder="1" applyAlignment="1">
      <alignment horizontal="left" vertical="center"/>
    </xf>
    <xf numFmtId="0" fontId="12" fillId="0" borderId="116" xfId="0" applyFont="1" applyFill="1" applyBorder="1" applyAlignment="1">
      <alignment horizontal="left" vertical="center"/>
    </xf>
    <xf numFmtId="187" fontId="12" fillId="0" borderId="114" xfId="0" applyNumberFormat="1" applyFont="1" applyFill="1" applyBorder="1" applyAlignment="1">
      <alignment vertical="center"/>
    </xf>
    <xf numFmtId="187" fontId="12" fillId="0" borderId="115" xfId="0" applyNumberFormat="1" applyFont="1" applyFill="1" applyBorder="1" applyAlignment="1">
      <alignment vertical="center"/>
    </xf>
    <xf numFmtId="187" fontId="12" fillId="0" borderId="116" xfId="0" applyNumberFormat="1" applyFont="1" applyFill="1" applyBorder="1" applyAlignment="1">
      <alignment vertical="center"/>
    </xf>
    <xf numFmtId="0" fontId="13" fillId="0" borderId="0" xfId="0" applyFont="1" applyAlignment="1">
      <alignment horizontal="left" vertical="center"/>
    </xf>
    <xf numFmtId="0" fontId="12" fillId="0" borderId="103" xfId="0" applyFont="1" applyBorder="1" applyAlignment="1">
      <alignment horizontal="center" vertical="center" textRotation="255"/>
    </xf>
    <xf numFmtId="0" fontId="12" fillId="0" borderId="49" xfId="0" applyFont="1" applyBorder="1" applyAlignment="1">
      <alignment horizontal="center" vertical="center" textRotation="255"/>
    </xf>
    <xf numFmtId="0" fontId="12" fillId="0" borderId="112" xfId="0" applyFont="1" applyBorder="1" applyAlignment="1">
      <alignment horizontal="center" vertical="center" textRotation="255"/>
    </xf>
    <xf numFmtId="0" fontId="12" fillId="0" borderId="54" xfId="0" applyFont="1" applyBorder="1" applyAlignment="1">
      <alignment horizontal="center" vertical="center" textRotation="255"/>
    </xf>
    <xf numFmtId="0" fontId="12" fillId="0" borderId="104" xfId="0" applyFont="1" applyBorder="1" applyAlignment="1">
      <alignment horizontal="center" vertical="center" textRotation="255"/>
    </xf>
    <xf numFmtId="0" fontId="12" fillId="0" borderId="106" xfId="0" applyFont="1" applyBorder="1" applyAlignment="1">
      <alignment horizontal="center" vertical="center" textRotation="255"/>
    </xf>
    <xf numFmtId="0" fontId="12" fillId="0" borderId="38" xfId="0" applyFont="1" applyFill="1" applyBorder="1" applyAlignment="1">
      <alignment horizontal="left" vertical="center"/>
    </xf>
    <xf numFmtId="0" fontId="12" fillId="0" borderId="130" xfId="0" applyFont="1" applyFill="1" applyBorder="1" applyAlignment="1">
      <alignment horizontal="left" vertical="center"/>
    </xf>
    <xf numFmtId="0" fontId="12" fillId="0" borderId="132" xfId="0" applyFont="1" applyFill="1" applyBorder="1" applyAlignment="1">
      <alignment horizontal="left" vertical="center"/>
    </xf>
    <xf numFmtId="58" fontId="13" fillId="0" borderId="0" xfId="0" applyNumberFormat="1" applyFont="1" applyAlignment="1">
      <alignment horizontal="center" vertical="center"/>
    </xf>
    <xf numFmtId="0" fontId="13" fillId="0" borderId="0" xfId="0" applyFont="1" applyAlignment="1">
      <alignment horizontal="center" vertical="center"/>
    </xf>
    <xf numFmtId="0" fontId="12" fillId="0" borderId="61" xfId="0" applyFont="1" applyFill="1" applyBorder="1" applyAlignment="1">
      <alignment horizontal="left" vertical="center" shrinkToFit="1"/>
    </xf>
    <xf numFmtId="0" fontId="12" fillId="0" borderId="63" xfId="0" applyFont="1" applyFill="1" applyBorder="1" applyAlignment="1">
      <alignment horizontal="left" vertical="center" shrinkToFit="1"/>
    </xf>
    <xf numFmtId="0" fontId="12" fillId="0" borderId="3" xfId="0" applyFont="1" applyFill="1" applyBorder="1" applyAlignment="1">
      <alignment horizontal="left" vertical="center" shrinkToFit="1"/>
    </xf>
    <xf numFmtId="187" fontId="12" fillId="4" borderId="63" xfId="0" applyNumberFormat="1" applyFont="1" applyFill="1" applyBorder="1" applyAlignment="1">
      <alignment vertical="center"/>
    </xf>
    <xf numFmtId="187" fontId="12" fillId="4" borderId="3" xfId="0" applyNumberFormat="1" applyFont="1" applyFill="1" applyBorder="1" applyAlignment="1">
      <alignment vertical="center"/>
    </xf>
    <xf numFmtId="187" fontId="12" fillId="4" borderId="66" xfId="0" applyNumberFormat="1" applyFont="1" applyFill="1" applyBorder="1" applyAlignment="1">
      <alignment vertical="center"/>
    </xf>
    <xf numFmtId="0" fontId="21" fillId="0" borderId="61" xfId="4" applyFont="1" applyBorder="1" applyAlignment="1">
      <alignment horizontal="left" vertical="center"/>
    </xf>
    <xf numFmtId="0" fontId="21" fillId="0" borderId="10" xfId="4" applyFont="1" applyBorder="1" applyAlignment="1">
      <alignment horizontal="left" vertical="center"/>
    </xf>
    <xf numFmtId="0" fontId="21" fillId="0" borderId="64" xfId="4" applyFont="1" applyBorder="1" applyAlignment="1">
      <alignment horizontal="center" vertical="center"/>
    </xf>
    <xf numFmtId="0" fontId="21" fillId="0" borderId="69" xfId="4" applyFont="1" applyBorder="1" applyAlignment="1">
      <alignment horizontal="center" vertical="center"/>
    </xf>
    <xf numFmtId="0" fontId="23" fillId="0" borderId="0" xfId="4" applyFont="1" applyAlignment="1">
      <alignment horizontal="center"/>
    </xf>
    <xf numFmtId="0" fontId="21" fillId="0" borderId="67" xfId="4" applyFont="1" applyBorder="1" applyAlignment="1">
      <alignment horizontal="center" vertical="center"/>
    </xf>
    <xf numFmtId="0" fontId="21" fillId="0" borderId="23" xfId="4" applyFont="1" applyBorder="1" applyAlignment="1">
      <alignment horizontal="center" vertical="center"/>
    </xf>
    <xf numFmtId="0" fontId="21" fillId="0" borderId="68" xfId="4" applyFont="1" applyBorder="1" applyAlignment="1">
      <alignment horizontal="center" vertical="center"/>
    </xf>
    <xf numFmtId="0" fontId="21" fillId="0" borderId="61" xfId="4" applyFont="1" applyBorder="1" applyAlignment="1">
      <alignment horizontal="center" vertical="center"/>
    </xf>
    <xf numFmtId="0" fontId="21" fillId="0" borderId="10" xfId="4" applyFont="1" applyBorder="1" applyAlignment="1">
      <alignment horizontal="center" vertical="center"/>
    </xf>
    <xf numFmtId="0" fontId="21" fillId="0" borderId="73" xfId="4" applyFont="1" applyBorder="1" applyAlignment="1">
      <alignment horizontal="center" vertical="center"/>
    </xf>
    <xf numFmtId="0" fontId="21" fillId="0" borderId="74" xfId="4" applyFont="1" applyBorder="1" applyAlignment="1">
      <alignment horizontal="center" vertical="center"/>
    </xf>
    <xf numFmtId="0" fontId="12" fillId="0" borderId="0" xfId="3" applyBorder="1" applyAlignment="1">
      <alignment horizontal="left" vertical="top" wrapText="1"/>
    </xf>
    <xf numFmtId="0" fontId="21" fillId="0" borderId="0" xfId="3" applyFont="1" applyBorder="1" applyAlignment="1">
      <alignment horizontal="center"/>
    </xf>
    <xf numFmtId="0" fontId="16" fillId="0" borderId="55" xfId="3" applyFont="1" applyBorder="1" applyAlignment="1">
      <alignment horizontal="left" vertical="center"/>
    </xf>
    <xf numFmtId="0" fontId="16" fillId="0" borderId="54" xfId="3" applyFont="1" applyBorder="1" applyAlignment="1">
      <alignment horizontal="left" vertical="center"/>
    </xf>
    <xf numFmtId="0" fontId="12" fillId="0" borderId="55" xfId="3" applyBorder="1" applyAlignment="1">
      <alignment horizontal="left" vertical="center"/>
    </xf>
    <xf numFmtId="0" fontId="12" fillId="0" borderId="54" xfId="3" applyBorder="1" applyAlignment="1">
      <alignment horizontal="left" vertical="center"/>
    </xf>
    <xf numFmtId="0" fontId="12" fillId="0" borderId="55" xfId="3" applyBorder="1" applyAlignment="1">
      <alignment horizontal="left" vertical="top" wrapText="1"/>
    </xf>
    <xf numFmtId="0" fontId="12" fillId="0" borderId="54" xfId="3" applyBorder="1" applyAlignment="1">
      <alignment horizontal="left" vertical="top" wrapText="1"/>
    </xf>
    <xf numFmtId="0" fontId="12" fillId="0" borderId="55" xfId="3" applyBorder="1" applyAlignment="1">
      <alignment horizontal="center" vertical="center"/>
    </xf>
    <xf numFmtId="0" fontId="12" fillId="0" borderId="54" xfId="3" applyBorder="1" applyAlignment="1">
      <alignment horizontal="center" vertical="center"/>
    </xf>
    <xf numFmtId="0" fontId="12" fillId="0" borderId="55" xfId="3" applyBorder="1" applyAlignment="1">
      <alignment horizontal="center" vertical="top"/>
    </xf>
    <xf numFmtId="0" fontId="12" fillId="0" borderId="54" xfId="3" applyBorder="1" applyAlignment="1">
      <alignment horizontal="center" vertical="top"/>
    </xf>
    <xf numFmtId="0" fontId="12" fillId="0" borderId="55" xfId="3" applyBorder="1" applyAlignment="1">
      <alignment horizontal="left" vertical="top"/>
    </xf>
    <xf numFmtId="0" fontId="12" fillId="0" borderId="0" xfId="3" applyBorder="1" applyAlignment="1">
      <alignment horizontal="left" vertical="top"/>
    </xf>
    <xf numFmtId="0" fontId="12" fillId="0" borderId="54" xfId="3" applyBorder="1" applyAlignment="1">
      <alignment horizontal="left" vertical="top"/>
    </xf>
    <xf numFmtId="0" fontId="12" fillId="0" borderId="53" xfId="3" applyBorder="1" applyAlignment="1">
      <alignment horizontal="left" vertical="top" wrapText="1"/>
    </xf>
    <xf numFmtId="0" fontId="13" fillId="0" borderId="0" xfId="3" applyFont="1" applyAlignment="1">
      <alignment horizontal="center"/>
    </xf>
    <xf numFmtId="0" fontId="12" fillId="0" borderId="48" xfId="3" applyBorder="1" applyAlignment="1">
      <alignment horizontal="center" vertical="center"/>
    </xf>
    <xf numFmtId="0" fontId="12" fillId="0" borderId="50" xfId="3" applyBorder="1" applyAlignment="1">
      <alignment horizontal="center" vertical="center"/>
    </xf>
    <xf numFmtId="0" fontId="12" fillId="0" borderId="31" xfId="3" applyBorder="1" applyAlignment="1">
      <alignment horizontal="center" vertical="center"/>
    </xf>
    <xf numFmtId="0" fontId="12" fillId="0" borderId="49" xfId="3" applyBorder="1" applyAlignment="1">
      <alignment horizontal="center" vertical="center"/>
    </xf>
    <xf numFmtId="0" fontId="12" fillId="0" borderId="51" xfId="3" applyBorder="1" applyAlignment="1">
      <alignment horizontal="center" vertical="center"/>
    </xf>
    <xf numFmtId="0" fontId="12" fillId="0" borderId="52" xfId="3" applyBorder="1" applyAlignment="1">
      <alignment horizontal="center" vertical="center"/>
    </xf>
    <xf numFmtId="0" fontId="12" fillId="0" borderId="33" xfId="3" applyBorder="1" applyAlignment="1">
      <alignment horizontal="center" vertical="center"/>
    </xf>
    <xf numFmtId="0" fontId="12" fillId="0" borderId="21" xfId="3" applyBorder="1" applyAlignment="1">
      <alignment horizontal="center" vertical="center"/>
    </xf>
    <xf numFmtId="0" fontId="12" fillId="0" borderId="0" xfId="0" applyFont="1" applyAlignment="1">
      <alignment vertical="center"/>
    </xf>
    <xf numFmtId="0" fontId="13" fillId="0" borderId="0" xfId="0" applyFont="1" applyAlignment="1">
      <alignment vertical="top"/>
    </xf>
    <xf numFmtId="0" fontId="63" fillId="0" borderId="0" xfId="0" applyFont="1" applyAlignment="1">
      <alignment horizontal="center"/>
    </xf>
    <xf numFmtId="0" fontId="49" fillId="0" borderId="27" xfId="3" applyFont="1" applyBorder="1" applyAlignment="1" applyProtection="1">
      <alignment horizontal="center" vertical="center"/>
      <protection locked="0"/>
    </xf>
    <xf numFmtId="0" fontId="49" fillId="0" borderId="1" xfId="3" applyFont="1" applyBorder="1" applyAlignment="1" applyProtection="1">
      <alignment horizontal="center" vertical="center"/>
      <protection locked="0"/>
    </xf>
    <xf numFmtId="0" fontId="49" fillId="0" borderId="30" xfId="3" applyFont="1" applyBorder="1" applyAlignment="1" applyProtection="1">
      <alignment horizontal="center" vertical="center"/>
      <protection locked="0"/>
    </xf>
    <xf numFmtId="0" fontId="9" fillId="0" borderId="148" xfId="3" applyFont="1" applyBorder="1" applyAlignment="1" applyProtection="1">
      <alignment horizontal="center" vertical="center"/>
      <protection locked="0"/>
    </xf>
    <xf numFmtId="0" fontId="49" fillId="0" borderId="8" xfId="3" applyFont="1" applyBorder="1" applyAlignment="1" applyProtection="1">
      <alignment horizontal="center" vertical="center"/>
      <protection locked="0"/>
    </xf>
    <xf numFmtId="0" fontId="9" fillId="0" borderId="10" xfId="3" applyFont="1" applyBorder="1" applyAlignment="1" applyProtection="1">
      <alignment horizontal="center" vertical="center"/>
      <protection locked="0"/>
    </xf>
    <xf numFmtId="0" fontId="9" fillId="7" borderId="10" xfId="3" applyFont="1" applyFill="1" applyBorder="1" applyAlignment="1" applyProtection="1">
      <alignment horizontal="center" vertical="center"/>
      <protection locked="0"/>
    </xf>
    <xf numFmtId="0" fontId="49" fillId="0" borderId="13" xfId="3" applyFont="1" applyBorder="1" applyAlignment="1" applyProtection="1">
      <alignment horizontal="center" vertical="center"/>
      <protection locked="0"/>
    </xf>
    <xf numFmtId="0" fontId="49" fillId="0" borderId="171" xfId="3" applyFont="1" applyBorder="1" applyAlignment="1" applyProtection="1">
      <alignment horizontal="center" vertical="center"/>
      <protection locked="0"/>
    </xf>
    <xf numFmtId="0" fontId="49" fillId="0" borderId="151" xfId="3" applyFont="1" applyBorder="1" applyAlignment="1" applyProtection="1">
      <alignment horizontal="center" vertical="center"/>
      <protection locked="0"/>
    </xf>
    <xf numFmtId="0" fontId="49" fillId="7" borderId="150" xfId="3" applyFont="1" applyFill="1" applyBorder="1" applyAlignment="1" applyProtection="1">
      <alignment horizontal="center" vertical="center"/>
      <protection locked="0"/>
    </xf>
    <xf numFmtId="0" fontId="49" fillId="0" borderId="127" xfId="3" applyFont="1" applyBorder="1" applyAlignment="1" applyProtection="1">
      <alignment horizontal="center" vertical="center"/>
      <protection locked="0"/>
    </xf>
    <xf numFmtId="0" fontId="49" fillId="0" borderId="150" xfId="3" applyFont="1" applyBorder="1" applyAlignment="1" applyProtection="1">
      <alignment horizontal="center" vertical="center"/>
      <protection locked="0"/>
    </xf>
    <xf numFmtId="0" fontId="49" fillId="7" borderId="2" xfId="3" applyFont="1" applyFill="1" applyBorder="1" applyAlignment="1" applyProtection="1">
      <alignment horizontal="center" vertical="center"/>
      <protection locked="0"/>
    </xf>
  </cellXfs>
  <cellStyles count="11">
    <cellStyle name="ハイパーリンク 2" xfId="7" xr:uid="{00000000-0005-0000-0000-000000000000}"/>
    <cellStyle name="桁区切り" xfId="6" builtinId="6"/>
    <cellStyle name="桁区切り 2" xfId="8" xr:uid="{00000000-0005-0000-0000-000002000000}"/>
    <cellStyle name="桁区切り 3" xfId="5" xr:uid="{00000000-0005-0000-0000-000003000000}"/>
    <cellStyle name="標準" xfId="0" builtinId="0"/>
    <cellStyle name="標準 2" xfId="3" xr:uid="{00000000-0005-0000-0000-000005000000}"/>
    <cellStyle name="標準 3" xfId="4" xr:uid="{00000000-0005-0000-0000-000006000000}"/>
    <cellStyle name="標準 4" xfId="9" xr:uid="{00000000-0005-0000-0000-000007000000}"/>
    <cellStyle name="標準_交付申請書（別紙１～４０）" xfId="2" xr:uid="{00000000-0005-0000-0000-000008000000}"/>
    <cellStyle name="標準_北海道" xfId="1" xr:uid="{00000000-0005-0000-0000-000009000000}"/>
    <cellStyle name="未定義" xfId="10" xr:uid="{00000000-0005-0000-0000-00000A000000}"/>
  </cellStyles>
  <dxfs count="0"/>
  <tableStyles count="0" defaultTableStyle="TableStyleMedium2" defaultPivotStyle="PivotStyleMedium9"/>
  <colors>
    <mruColors>
      <color rgb="FF99FF99"/>
      <color rgb="FFFF99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11206</xdr:colOff>
      <xdr:row>10</xdr:row>
      <xdr:rowOff>44824</xdr:rowOff>
    </xdr:from>
    <xdr:to>
      <xdr:col>4</xdr:col>
      <xdr:colOff>593912</xdr:colOff>
      <xdr:row>15</xdr:row>
      <xdr:rowOff>145677</xdr:rowOff>
    </xdr:to>
    <xdr:sp macro="" textlink="">
      <xdr:nvSpPr>
        <xdr:cNvPr id="2" name="上矢印吹き出し 1">
          <a:extLst>
            <a:ext uri="{FF2B5EF4-FFF2-40B4-BE49-F238E27FC236}">
              <a16:creationId xmlns:a16="http://schemas.microsoft.com/office/drawing/2014/main" id="{00000000-0008-0000-0000-000002000000}"/>
            </a:ext>
          </a:extLst>
        </xdr:cNvPr>
        <xdr:cNvSpPr/>
      </xdr:nvSpPr>
      <xdr:spPr>
        <a:xfrm>
          <a:off x="11206" y="2991971"/>
          <a:ext cx="3182471" cy="1927412"/>
        </a:xfrm>
        <a:prstGeom prst="upArrowCallout">
          <a:avLst>
            <a:gd name="adj1" fmla="val 12537"/>
            <a:gd name="adj2" fmla="val 15843"/>
            <a:gd name="adj3" fmla="val 10408"/>
            <a:gd name="adj4" fmla="val 77888"/>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b="1">
              <a:solidFill>
                <a:sysClr val="windowText" lastClr="000000"/>
              </a:solidFill>
            </a:rPr>
            <a:t>青色の２つのセル</a:t>
          </a:r>
          <a:r>
            <a:rPr kumimoji="1" lang="ja-JP" altLang="en-US" sz="1050">
              <a:solidFill>
                <a:sysClr val="windowText" lastClr="000000"/>
              </a:solidFill>
            </a:rPr>
            <a:t>のみ、</a:t>
          </a:r>
          <a:endParaRPr kumimoji="1" lang="en-US" altLang="ja-JP" sz="1050">
            <a:solidFill>
              <a:sysClr val="windowText" lastClr="000000"/>
            </a:solidFill>
          </a:endParaRPr>
        </a:p>
        <a:p>
          <a:pPr algn="l"/>
          <a:r>
            <a:rPr kumimoji="1" lang="ja-JP" altLang="en-US" sz="1050">
              <a:solidFill>
                <a:sysClr val="windowText" lastClr="000000"/>
              </a:solidFill>
            </a:rPr>
            <a:t>いずれか選択ください。</a:t>
          </a:r>
          <a:endParaRPr kumimoji="1" lang="en-US" altLang="ja-JP" sz="1050">
            <a:solidFill>
              <a:sysClr val="windowText" lastClr="000000"/>
            </a:solidFill>
          </a:endParaRPr>
        </a:p>
        <a:p>
          <a:pPr algn="l"/>
          <a:r>
            <a:rPr kumimoji="1" lang="ja-JP" altLang="en-US" sz="1050">
              <a:solidFill>
                <a:sysClr val="windowText" lastClr="000000"/>
              </a:solidFill>
            </a:rPr>
            <a:t>黄色セルについては、自動計算されます。</a:t>
          </a:r>
          <a:endParaRPr kumimoji="1" lang="en-US" altLang="ja-JP" sz="1050">
            <a:solidFill>
              <a:sysClr val="windowText" lastClr="000000"/>
            </a:solidFill>
          </a:endParaRPr>
        </a:p>
        <a:p>
          <a:pPr algn="l"/>
          <a:endParaRPr kumimoji="1" lang="en-US" altLang="ja-JP" sz="1050">
            <a:solidFill>
              <a:sysClr val="windowText" lastClr="000000"/>
            </a:solidFill>
          </a:endParaRPr>
        </a:p>
        <a:p>
          <a:pPr algn="l"/>
          <a:r>
            <a:rPr kumimoji="1" lang="ja-JP" altLang="en-US" sz="1050">
              <a:solidFill>
                <a:sysClr val="windowText" lastClr="000000"/>
              </a:solidFill>
            </a:rPr>
            <a:t>・補助対象型： </a:t>
          </a:r>
          <a:r>
            <a:rPr kumimoji="1" lang="en-US" altLang="ja-JP" sz="1050">
              <a:solidFill>
                <a:sysClr val="windowText" lastClr="000000"/>
              </a:solidFill>
            </a:rPr>
            <a:t>A</a:t>
          </a:r>
          <a:r>
            <a:rPr kumimoji="1" lang="ja-JP" altLang="en-US" sz="1050">
              <a:solidFill>
                <a:sysClr val="windowText" lastClr="000000"/>
              </a:solidFill>
            </a:rPr>
            <a:t>型特例、</a:t>
          </a:r>
          <a:r>
            <a:rPr kumimoji="1" lang="en-US" altLang="ja-JP" sz="1050">
              <a:solidFill>
                <a:sysClr val="windowText" lastClr="000000"/>
              </a:solidFill>
            </a:rPr>
            <a:t>A</a:t>
          </a:r>
          <a:r>
            <a:rPr kumimoji="1" lang="ja-JP" altLang="en-US" sz="1050">
              <a:solidFill>
                <a:sysClr val="windowText" lastClr="000000"/>
              </a:solidFill>
            </a:rPr>
            <a:t>型、</a:t>
          </a:r>
          <a:r>
            <a:rPr kumimoji="1" lang="en-US" altLang="ja-JP" sz="1050">
              <a:solidFill>
                <a:sysClr val="windowText" lastClr="000000"/>
              </a:solidFill>
            </a:rPr>
            <a:t>B</a:t>
          </a:r>
          <a:r>
            <a:rPr kumimoji="1" lang="ja-JP" altLang="en-US" sz="1050">
              <a:solidFill>
                <a:sysClr val="windowText" lastClr="000000"/>
              </a:solidFill>
            </a:rPr>
            <a:t>型、</a:t>
          </a:r>
          <a:r>
            <a:rPr kumimoji="1" lang="en-US" altLang="ja-JP" sz="1050">
              <a:solidFill>
                <a:sysClr val="windowText" lastClr="000000"/>
              </a:solidFill>
            </a:rPr>
            <a:t>B</a:t>
          </a:r>
          <a:r>
            <a:rPr kumimoji="1" lang="ja-JP" altLang="en-US" sz="1050">
              <a:solidFill>
                <a:sysClr val="windowText" lastClr="000000"/>
              </a:solidFill>
            </a:rPr>
            <a:t>型特例 </a:t>
          </a:r>
          <a:endParaRPr kumimoji="1" lang="en-US" altLang="ja-JP" sz="1050">
            <a:solidFill>
              <a:sysClr val="windowText" lastClr="000000"/>
            </a:solidFill>
          </a:endParaRPr>
        </a:p>
        <a:p>
          <a:pPr algn="l"/>
          <a:r>
            <a:rPr kumimoji="1" lang="ja-JP" altLang="en-US" sz="1050">
              <a:solidFill>
                <a:sysClr val="windowText" lastClr="000000"/>
              </a:solidFill>
            </a:rPr>
            <a:t>　　　　　　　　　のいずれか</a:t>
          </a:r>
          <a:endParaRPr kumimoji="1" lang="en-US" altLang="ja-JP" sz="1050">
            <a:solidFill>
              <a:sysClr val="windowText" lastClr="000000"/>
            </a:solidFill>
          </a:endParaRPr>
        </a:p>
        <a:p>
          <a:pPr algn="l"/>
          <a:r>
            <a:rPr kumimoji="1" lang="ja-JP" altLang="en-US" sz="1050">
              <a:solidFill>
                <a:sysClr val="windowText" lastClr="000000"/>
              </a:solidFill>
            </a:rPr>
            <a:t>・３年以内に設置： 該当する→○、該当しない→</a:t>
          </a:r>
          <a:r>
            <a:rPr kumimoji="1" lang="en-US" altLang="ja-JP" sz="1050">
              <a:solidFill>
                <a:sysClr val="windowText" lastClr="000000"/>
              </a:solidFill>
            </a:rPr>
            <a:t>×</a:t>
          </a:r>
          <a:endParaRPr kumimoji="1" lang="ja-JP" altLang="en-US" sz="105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4</xdr:row>
      <xdr:rowOff>0</xdr:rowOff>
    </xdr:from>
    <xdr:to>
      <xdr:col>1</xdr:col>
      <xdr:colOff>0</xdr:colOff>
      <xdr:row>6</xdr:row>
      <xdr:rowOff>0</xdr:rowOff>
    </xdr:to>
    <xdr:sp macro="" textlink="">
      <xdr:nvSpPr>
        <xdr:cNvPr id="3" name="Line 1">
          <a:extLst>
            <a:ext uri="{FF2B5EF4-FFF2-40B4-BE49-F238E27FC236}">
              <a16:creationId xmlns:a16="http://schemas.microsoft.com/office/drawing/2014/main" id="{00000000-0008-0000-0600-000003000000}"/>
            </a:ext>
          </a:extLst>
        </xdr:cNvPr>
        <xdr:cNvSpPr>
          <a:spLocks noChangeShapeType="1"/>
        </xdr:cNvSpPr>
      </xdr:nvSpPr>
      <xdr:spPr bwMode="auto">
        <a:xfrm>
          <a:off x="0" y="695325"/>
          <a:ext cx="495300" cy="3429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4</xdr:row>
      <xdr:rowOff>0</xdr:rowOff>
    </xdr:from>
    <xdr:to>
      <xdr:col>1</xdr:col>
      <xdr:colOff>0</xdr:colOff>
      <xdr:row>6</xdr:row>
      <xdr:rowOff>0</xdr:rowOff>
    </xdr:to>
    <xdr:sp macro="" textlink="">
      <xdr:nvSpPr>
        <xdr:cNvPr id="2" name="Line 1">
          <a:extLst>
            <a:ext uri="{FF2B5EF4-FFF2-40B4-BE49-F238E27FC236}">
              <a16:creationId xmlns:a16="http://schemas.microsoft.com/office/drawing/2014/main" id="{00000000-0008-0000-0700-000002000000}"/>
            </a:ext>
          </a:extLst>
        </xdr:cNvPr>
        <xdr:cNvSpPr>
          <a:spLocks noChangeShapeType="1"/>
        </xdr:cNvSpPr>
      </xdr:nvSpPr>
      <xdr:spPr bwMode="auto">
        <a:xfrm>
          <a:off x="0" y="990600"/>
          <a:ext cx="495300" cy="3429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4</xdr:row>
      <xdr:rowOff>0</xdr:rowOff>
    </xdr:from>
    <xdr:to>
      <xdr:col>1</xdr:col>
      <xdr:colOff>0</xdr:colOff>
      <xdr:row>6</xdr:row>
      <xdr:rowOff>0</xdr:rowOff>
    </xdr:to>
    <xdr:sp macro="" textlink="">
      <xdr:nvSpPr>
        <xdr:cNvPr id="2" name="Line 1">
          <a:extLst>
            <a:ext uri="{FF2B5EF4-FFF2-40B4-BE49-F238E27FC236}">
              <a16:creationId xmlns:a16="http://schemas.microsoft.com/office/drawing/2014/main" id="{00000000-0008-0000-0800-000002000000}"/>
            </a:ext>
          </a:extLst>
        </xdr:cNvPr>
        <xdr:cNvSpPr>
          <a:spLocks noChangeShapeType="1"/>
        </xdr:cNvSpPr>
      </xdr:nvSpPr>
      <xdr:spPr bwMode="auto">
        <a:xfrm>
          <a:off x="0" y="990600"/>
          <a:ext cx="495300" cy="3429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4</xdr:row>
      <xdr:rowOff>0</xdr:rowOff>
    </xdr:from>
    <xdr:to>
      <xdr:col>1</xdr:col>
      <xdr:colOff>0</xdr:colOff>
      <xdr:row>6</xdr:row>
      <xdr:rowOff>0</xdr:rowOff>
    </xdr:to>
    <xdr:sp macro="" textlink="">
      <xdr:nvSpPr>
        <xdr:cNvPr id="2" name="Line 1">
          <a:extLst>
            <a:ext uri="{FF2B5EF4-FFF2-40B4-BE49-F238E27FC236}">
              <a16:creationId xmlns:a16="http://schemas.microsoft.com/office/drawing/2014/main" id="{00000000-0008-0000-0900-000002000000}"/>
            </a:ext>
          </a:extLst>
        </xdr:cNvPr>
        <xdr:cNvSpPr>
          <a:spLocks noChangeShapeType="1"/>
        </xdr:cNvSpPr>
      </xdr:nvSpPr>
      <xdr:spPr bwMode="auto">
        <a:xfrm>
          <a:off x="0" y="990600"/>
          <a:ext cx="495300" cy="3429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12</xdr:col>
      <xdr:colOff>85725</xdr:colOff>
      <xdr:row>12</xdr:row>
      <xdr:rowOff>304800</xdr:rowOff>
    </xdr:from>
    <xdr:to>
      <xdr:col>29</xdr:col>
      <xdr:colOff>95250</xdr:colOff>
      <xdr:row>12</xdr:row>
      <xdr:rowOff>304800</xdr:rowOff>
    </xdr:to>
    <xdr:sp macro="" textlink="">
      <xdr:nvSpPr>
        <xdr:cNvPr id="4" name="Line 1">
          <a:extLst>
            <a:ext uri="{FF2B5EF4-FFF2-40B4-BE49-F238E27FC236}">
              <a16:creationId xmlns:a16="http://schemas.microsoft.com/office/drawing/2014/main" id="{00000000-0008-0000-1300-000004000000}"/>
            </a:ext>
          </a:extLst>
        </xdr:cNvPr>
        <xdr:cNvSpPr>
          <a:spLocks noChangeShapeType="1"/>
        </xdr:cNvSpPr>
      </xdr:nvSpPr>
      <xdr:spPr bwMode="auto">
        <a:xfrm>
          <a:off x="2057400" y="2943225"/>
          <a:ext cx="2762250" cy="0"/>
        </a:xfrm>
        <a:prstGeom prst="line">
          <a:avLst/>
        </a:prstGeom>
        <a:noFill/>
        <a:ln w="285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142875</xdr:colOff>
      <xdr:row>11</xdr:row>
      <xdr:rowOff>209550</xdr:rowOff>
    </xdr:from>
    <xdr:to>
      <xdr:col>30</xdr:col>
      <xdr:colOff>28575</xdr:colOff>
      <xdr:row>14</xdr:row>
      <xdr:rowOff>142875</xdr:rowOff>
    </xdr:to>
    <xdr:sp macro="" textlink="">
      <xdr:nvSpPr>
        <xdr:cNvPr id="5" name="Rectangle 2">
          <a:extLst>
            <a:ext uri="{FF2B5EF4-FFF2-40B4-BE49-F238E27FC236}">
              <a16:creationId xmlns:a16="http://schemas.microsoft.com/office/drawing/2014/main" id="{00000000-0008-0000-1300-000005000000}"/>
            </a:ext>
          </a:extLst>
        </xdr:cNvPr>
        <xdr:cNvSpPr>
          <a:spLocks noChangeArrowheads="1"/>
        </xdr:cNvSpPr>
      </xdr:nvSpPr>
      <xdr:spPr bwMode="auto">
        <a:xfrm>
          <a:off x="2114550" y="2219325"/>
          <a:ext cx="2962275" cy="876300"/>
        </a:xfrm>
        <a:prstGeom prst="rect">
          <a:avLst/>
        </a:prstGeom>
        <a:noFill/>
        <a:ln w="3175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U22"/>
  <sheetViews>
    <sheetView zoomScale="70" zoomScaleNormal="70" workbookViewId="0">
      <selection activeCell="B10" sqref="B10"/>
    </sheetView>
  </sheetViews>
  <sheetFormatPr defaultRowHeight="13.5"/>
  <cols>
    <col min="1" max="1" width="3" customWidth="1"/>
    <col min="2" max="2" width="13" bestFit="1" customWidth="1"/>
    <col min="3" max="4" width="9.125" bestFit="1" customWidth="1"/>
    <col min="5" max="5" width="9.5" bestFit="1" customWidth="1"/>
    <col min="6" max="6" width="7.125" customWidth="1"/>
    <col min="7" max="7" width="8.5" bestFit="1" customWidth="1"/>
    <col min="8" max="8" width="11" bestFit="1" customWidth="1"/>
    <col min="9" max="9" width="7.5" bestFit="1" customWidth="1"/>
    <col min="10" max="10" width="7.125" bestFit="1" customWidth="1"/>
    <col min="11" max="11" width="9.875" bestFit="1" customWidth="1"/>
    <col min="12" max="12" width="2.25" customWidth="1"/>
    <col min="13" max="13" width="9.875" bestFit="1" customWidth="1"/>
    <col min="14" max="14" width="9.25" bestFit="1" customWidth="1"/>
    <col min="15" max="15" width="9.875" bestFit="1" customWidth="1"/>
    <col min="16" max="16" width="12.375" bestFit="1" customWidth="1"/>
    <col min="17" max="17" width="3.5" customWidth="1"/>
    <col min="18" max="18" width="3.25" customWidth="1"/>
    <col min="19" max="19" width="4.75" customWidth="1"/>
    <col min="22" max="23" width="7.125" bestFit="1" customWidth="1"/>
    <col min="24" max="24" width="2.625" customWidth="1"/>
    <col min="25" max="25" width="10.5" customWidth="1"/>
    <col min="26" max="26" width="10.375" customWidth="1"/>
    <col min="27" max="27" width="12.5" customWidth="1"/>
    <col min="28" max="31" width="7.5" bestFit="1" customWidth="1"/>
    <col min="32" max="32" width="11.75" bestFit="1" customWidth="1"/>
    <col min="33" max="33" width="7.5" bestFit="1" customWidth="1"/>
    <col min="34" max="34" width="9.25" bestFit="1" customWidth="1"/>
    <col min="35" max="35" width="7.5" bestFit="1" customWidth="1"/>
    <col min="41" max="41" width="8.5" customWidth="1"/>
    <col min="42" max="45" width="8.625" customWidth="1"/>
    <col min="46" max="46" width="8.625" style="85" customWidth="1"/>
  </cols>
  <sheetData>
    <row r="1" spans="1:47" ht="14.25" thickBot="1"/>
    <row r="2" spans="1:47" s="1" customFormat="1" ht="19.5" customHeight="1" thickTop="1">
      <c r="B2" s="453" t="s">
        <v>436</v>
      </c>
      <c r="C2" s="454"/>
      <c r="AT2" s="81"/>
    </row>
    <row r="3" spans="1:47" s="1" customFormat="1" ht="27" customHeight="1" thickBot="1">
      <c r="B3" s="436" t="e">
        <f>P15</f>
        <v>#N/A</v>
      </c>
      <c r="C3" s="437"/>
      <c r="D3" s="1" t="s">
        <v>439</v>
      </c>
      <c r="AT3" s="81"/>
    </row>
    <row r="4" spans="1:47" ht="25.5" customHeight="1" thickTop="1">
      <c r="D4" s="271" t="s">
        <v>438</v>
      </c>
    </row>
    <row r="5" spans="1:47" s="1" customFormat="1" ht="21" customHeight="1">
      <c r="A5" s="116"/>
      <c r="B5" s="117" t="s">
        <v>437</v>
      </c>
      <c r="C5" s="117"/>
      <c r="D5" s="117"/>
      <c r="E5" s="117"/>
      <c r="F5" s="117"/>
      <c r="G5" s="117"/>
      <c r="H5" s="117"/>
      <c r="I5" s="117"/>
      <c r="J5" s="117"/>
      <c r="K5" s="117"/>
      <c r="L5" s="117"/>
      <c r="M5" s="117"/>
      <c r="N5" s="117"/>
      <c r="O5" s="117"/>
      <c r="P5" s="117"/>
      <c r="Q5" s="101"/>
      <c r="T5" s="438" t="s">
        <v>313</v>
      </c>
      <c r="U5" s="438"/>
      <c r="V5" s="438"/>
      <c r="W5" s="438"/>
      <c r="Y5" s="439" t="s">
        <v>314</v>
      </c>
      <c r="Z5" s="439"/>
      <c r="AA5" s="439"/>
      <c r="AT5" s="81"/>
    </row>
    <row r="6" spans="1:47" ht="13.5" customHeight="1">
      <c r="A6" s="104"/>
      <c r="B6" s="111"/>
      <c r="C6" s="111"/>
      <c r="D6" s="111"/>
      <c r="E6" s="111"/>
      <c r="F6" s="111"/>
      <c r="G6" s="111"/>
      <c r="H6" s="111"/>
      <c r="I6" s="111"/>
      <c r="J6" s="111"/>
      <c r="K6" s="111"/>
      <c r="L6" s="111"/>
      <c r="M6" s="111"/>
      <c r="N6" s="111"/>
      <c r="O6" s="111"/>
      <c r="P6" s="111"/>
      <c r="Q6" s="105"/>
      <c r="U6" s="102"/>
      <c r="V6" s="102"/>
      <c r="W6" s="102"/>
      <c r="Y6" s="431" t="s">
        <v>265</v>
      </c>
      <c r="Z6" s="431"/>
      <c r="AA6" s="431"/>
      <c r="AB6" s="435" t="s">
        <v>266</v>
      </c>
      <c r="AC6" s="435"/>
      <c r="AD6" s="435"/>
      <c r="AE6" s="435"/>
      <c r="AF6" s="435"/>
      <c r="AG6" s="435"/>
      <c r="AH6" s="435"/>
      <c r="AI6" s="435"/>
      <c r="AJ6" s="435"/>
      <c r="AK6" s="88"/>
    </row>
    <row r="7" spans="1:47" s="1" customFormat="1" ht="18" customHeight="1" thickBot="1">
      <c r="A7" s="118"/>
      <c r="B7" s="114"/>
      <c r="C7" s="114"/>
      <c r="D7" s="443" t="s">
        <v>284</v>
      </c>
      <c r="E7" s="444"/>
      <c r="F7" s="444"/>
      <c r="G7" s="444"/>
      <c r="H7" s="444"/>
      <c r="I7" s="444"/>
      <c r="J7" s="444"/>
      <c r="K7" s="101"/>
      <c r="L7" s="114"/>
      <c r="M7" s="114"/>
      <c r="N7" s="114"/>
      <c r="O7" s="114"/>
      <c r="P7" s="114"/>
      <c r="Q7" s="119"/>
      <c r="T7" s="440" t="s">
        <v>295</v>
      </c>
      <c r="U7" s="441"/>
      <c r="V7" s="441"/>
      <c r="W7" s="442"/>
      <c r="Y7" s="129"/>
      <c r="Z7" s="95"/>
      <c r="AA7" s="130"/>
      <c r="AB7" s="432" t="s">
        <v>310</v>
      </c>
      <c r="AC7" s="433"/>
      <c r="AD7" s="433"/>
      <c r="AE7" s="433"/>
      <c r="AF7" s="434"/>
      <c r="AG7" s="432" t="s">
        <v>311</v>
      </c>
      <c r="AH7" s="433"/>
      <c r="AI7" s="433"/>
      <c r="AJ7" s="434"/>
      <c r="AK7" s="142"/>
      <c r="AO7" s="1" t="s">
        <v>326</v>
      </c>
      <c r="AT7" s="81"/>
    </row>
    <row r="8" spans="1:47" s="1" customFormat="1" ht="72.75" customHeight="1" thickTop="1">
      <c r="A8" s="118"/>
      <c r="B8" s="213" t="s">
        <v>1</v>
      </c>
      <c r="C8" s="214" t="s">
        <v>289</v>
      </c>
      <c r="D8" s="158" t="s">
        <v>268</v>
      </c>
      <c r="E8" s="98" t="s">
        <v>278</v>
      </c>
      <c r="F8" s="99" t="s">
        <v>267</v>
      </c>
      <c r="G8" s="99" t="s">
        <v>290</v>
      </c>
      <c r="H8" s="99" t="s">
        <v>262</v>
      </c>
      <c r="I8" s="99" t="s">
        <v>282</v>
      </c>
      <c r="J8" s="100" t="s">
        <v>283</v>
      </c>
      <c r="K8" s="96" t="s">
        <v>315</v>
      </c>
      <c r="L8" s="114"/>
      <c r="M8" s="114"/>
      <c r="N8" s="114"/>
      <c r="O8" s="114"/>
      <c r="P8" s="114"/>
      <c r="Q8" s="119"/>
      <c r="S8" s="73"/>
      <c r="T8" s="103" t="s">
        <v>263</v>
      </c>
      <c r="U8" s="103" t="s">
        <v>327</v>
      </c>
      <c r="V8" s="103" t="s">
        <v>296</v>
      </c>
      <c r="W8" s="103" t="s">
        <v>271</v>
      </c>
      <c r="Y8" s="131" t="s">
        <v>305</v>
      </c>
      <c r="Z8" s="132" t="s">
        <v>306</v>
      </c>
      <c r="AA8" s="133" t="s">
        <v>307</v>
      </c>
      <c r="AB8" s="137" t="s">
        <v>267</v>
      </c>
      <c r="AC8" s="138" t="s">
        <v>308</v>
      </c>
      <c r="AD8" s="138" t="s">
        <v>270</v>
      </c>
      <c r="AE8" s="138" t="s">
        <v>269</v>
      </c>
      <c r="AF8" s="133" t="s">
        <v>309</v>
      </c>
      <c r="AG8" s="137" t="s">
        <v>312</v>
      </c>
      <c r="AH8" s="132" t="s">
        <v>329</v>
      </c>
      <c r="AI8" s="132" t="s">
        <v>328</v>
      </c>
      <c r="AJ8" s="133" t="s">
        <v>331</v>
      </c>
      <c r="AK8" s="143" t="s">
        <v>330</v>
      </c>
      <c r="AO8" s="145"/>
      <c r="AP8" s="146" t="s">
        <v>274</v>
      </c>
      <c r="AQ8" s="147" t="s">
        <v>275</v>
      </c>
      <c r="AR8" s="147" t="s">
        <v>276</v>
      </c>
      <c r="AS8" s="145"/>
      <c r="AT8" s="148" t="s">
        <v>277</v>
      </c>
      <c r="AU8" s="145"/>
    </row>
    <row r="9" spans="1:47">
      <c r="A9" s="104"/>
      <c r="B9" s="215"/>
      <c r="C9" s="216"/>
      <c r="D9" s="159"/>
      <c r="E9" s="91"/>
      <c r="F9" s="92"/>
      <c r="G9" s="91"/>
      <c r="H9" s="92"/>
      <c r="I9" s="92"/>
      <c r="J9" s="93"/>
      <c r="K9" s="90"/>
      <c r="L9" s="111"/>
      <c r="M9" s="111"/>
      <c r="N9" s="111"/>
      <c r="O9" s="111"/>
      <c r="P9" s="111"/>
      <c r="Q9" s="105"/>
      <c r="S9" s="80"/>
      <c r="T9" s="126" t="s">
        <v>297</v>
      </c>
      <c r="U9" s="126" t="s">
        <v>298</v>
      </c>
      <c r="V9" s="126" t="s">
        <v>299</v>
      </c>
      <c r="W9" s="127"/>
      <c r="X9" s="128"/>
      <c r="Y9" s="134"/>
      <c r="Z9" s="135"/>
      <c r="AA9" s="136"/>
      <c r="AB9" s="139"/>
      <c r="AC9" s="140"/>
      <c r="AD9" s="140"/>
      <c r="AE9" s="140"/>
      <c r="AF9" s="141"/>
      <c r="AG9" s="139"/>
      <c r="AH9" s="135"/>
      <c r="AI9" s="135"/>
      <c r="AJ9" s="141"/>
      <c r="AK9" s="144"/>
      <c r="AO9" s="145" t="s">
        <v>258</v>
      </c>
      <c r="AP9" s="83">
        <v>1</v>
      </c>
      <c r="AQ9" s="83">
        <v>1</v>
      </c>
      <c r="AR9" s="83">
        <v>2</v>
      </c>
      <c r="AS9" s="145"/>
      <c r="AT9" s="83" t="s">
        <v>272</v>
      </c>
      <c r="AU9" s="149"/>
    </row>
    <row r="10" spans="1:47" s="1" customFormat="1" ht="21" customHeight="1" thickBot="1">
      <c r="A10" s="118"/>
      <c r="B10" s="272"/>
      <c r="C10" s="273"/>
      <c r="D10" s="169" t="e">
        <f>INDEX(AP9:AP12,MATCH(B10,AO9:AO12,0))</f>
        <v>#N/A</v>
      </c>
      <c r="E10" s="164">
        <v>180800</v>
      </c>
      <c r="F10" s="167">
        <f>'第３－２号様式'!E32</f>
        <v>0</v>
      </c>
      <c r="G10" s="167" t="e">
        <f>INDEX(AQ9:AQ12,MATCH(B10,AO9:AO12,0))</f>
        <v>#N/A</v>
      </c>
      <c r="H10" s="164" t="e">
        <f>MIN(F10:G10)*24000*12</f>
        <v>#N/A</v>
      </c>
      <c r="I10" s="164" t="e">
        <f>V10</f>
        <v>#N/A</v>
      </c>
      <c r="J10" s="170" t="e">
        <f>W10</f>
        <v>#N/A</v>
      </c>
      <c r="K10" s="160" t="e">
        <f>(D10*E10*12-H10)*J10</f>
        <v>#N/A</v>
      </c>
      <c r="L10" s="114"/>
      <c r="M10" s="114"/>
      <c r="N10" s="114"/>
      <c r="O10" s="114"/>
      <c r="P10" s="114"/>
      <c r="Q10" s="119"/>
      <c r="T10" s="160">
        <f>第４号様式!I24</f>
        <v>0</v>
      </c>
      <c r="U10" s="160" t="e">
        <f>AK10</f>
        <v>#N/A</v>
      </c>
      <c r="V10" s="178" t="e">
        <f>T10/U10</f>
        <v>#N/A</v>
      </c>
      <c r="W10" s="161" t="e">
        <f>IF(C10="○","1.0",IF(V10&lt;5,"1.0",IF(V10&gt;=20,"0.6","0.8")))</f>
        <v>#N/A</v>
      </c>
      <c r="X10" s="162"/>
      <c r="Y10" s="163">
        <f>ROUNDDOWN(収支予算書!S41/1000,0)</f>
        <v>0</v>
      </c>
      <c r="Z10" s="164">
        <f>ROUNDDOWN((収支予算書!S7+収支予算書!S12+収支予算書!S13)/1000,0)</f>
        <v>0</v>
      </c>
      <c r="AA10" s="165">
        <f>Y10-Z10</f>
        <v>0</v>
      </c>
      <c r="AB10" s="166">
        <f>'第３－２号様式'!E32</f>
        <v>0</v>
      </c>
      <c r="AC10" s="167">
        <f>+ROUND(AB10/2.6,1)</f>
        <v>0</v>
      </c>
      <c r="AD10" s="167" t="e">
        <f>INDEX(AR9:AR12,MATCH(B10,AO9:AO12,0))</f>
        <v>#N/A</v>
      </c>
      <c r="AE10" s="167" t="e">
        <f>MAX(AC10:AD10)</f>
        <v>#N/A</v>
      </c>
      <c r="AF10" s="165" t="e">
        <f>AE10*3186</f>
        <v>#N/A</v>
      </c>
      <c r="AG10" s="163">
        <f>(収支予算書!S41-収支予算書!S15-委託費内訳!E16)/1000</f>
        <v>0</v>
      </c>
      <c r="AH10" s="164" t="e">
        <f>AF10+AG10</f>
        <v>#N/A</v>
      </c>
      <c r="AI10" s="164">
        <f>Z10</f>
        <v>0</v>
      </c>
      <c r="AJ10" s="165" t="e">
        <f>AH10-AI10</f>
        <v>#N/A</v>
      </c>
      <c r="AK10" s="168" t="e">
        <f>MIN(AA10,AJ10)</f>
        <v>#N/A</v>
      </c>
      <c r="AO10" s="145" t="s">
        <v>259</v>
      </c>
      <c r="AP10" s="83">
        <v>2</v>
      </c>
      <c r="AQ10" s="83">
        <v>4</v>
      </c>
      <c r="AR10" s="83">
        <v>2</v>
      </c>
      <c r="AS10" s="145"/>
      <c r="AT10" s="83" t="s">
        <v>273</v>
      </c>
      <c r="AU10" s="145"/>
    </row>
    <row r="11" spans="1:47" ht="15" thickTop="1" thickBot="1">
      <c r="A11" s="104"/>
      <c r="B11" s="111"/>
      <c r="C11" s="111"/>
      <c r="D11" s="111"/>
      <c r="E11" s="111"/>
      <c r="F11" s="111"/>
      <c r="G11" s="111"/>
      <c r="H11" s="111"/>
      <c r="I11" s="111"/>
      <c r="J11" s="111"/>
      <c r="K11" s="111"/>
      <c r="L11" s="111"/>
      <c r="M11" s="111"/>
      <c r="N11" s="111"/>
      <c r="O11" s="111"/>
      <c r="P11" s="111"/>
      <c r="Q11" s="105"/>
      <c r="AO11" s="145" t="s">
        <v>260</v>
      </c>
      <c r="AP11" s="83">
        <v>4</v>
      </c>
      <c r="AQ11" s="83">
        <v>10</v>
      </c>
      <c r="AR11" s="83">
        <v>4</v>
      </c>
      <c r="AS11" s="145"/>
      <c r="AT11" s="83"/>
      <c r="AU11" s="149"/>
    </row>
    <row r="12" spans="1:47">
      <c r="A12" s="104"/>
      <c r="B12" s="111"/>
      <c r="C12" s="111"/>
      <c r="D12" s="111"/>
      <c r="E12" s="111"/>
      <c r="G12" s="297" t="s">
        <v>285</v>
      </c>
      <c r="H12" s="298"/>
      <c r="I12" s="298"/>
      <c r="J12" s="298"/>
      <c r="K12" s="101"/>
      <c r="L12" s="111"/>
      <c r="M12" s="94"/>
      <c r="N12" s="116"/>
      <c r="O12" s="116"/>
      <c r="P12" s="151"/>
      <c r="Q12" s="105"/>
      <c r="AO12" s="145" t="s">
        <v>261</v>
      </c>
      <c r="AP12" s="83">
        <v>6</v>
      </c>
      <c r="AQ12" s="83">
        <v>18</v>
      </c>
      <c r="AR12" s="83">
        <v>10</v>
      </c>
      <c r="AS12" s="145"/>
      <c r="AT12" s="83"/>
      <c r="AU12" s="149"/>
    </row>
    <row r="13" spans="1:47" ht="67.5">
      <c r="A13" s="104"/>
      <c r="B13" s="111"/>
      <c r="C13" s="111"/>
      <c r="D13" s="111"/>
      <c r="E13" s="111"/>
      <c r="G13" s="97" t="s">
        <v>291</v>
      </c>
      <c r="H13" s="99" t="s">
        <v>292</v>
      </c>
      <c r="I13" s="99" t="s">
        <v>293</v>
      </c>
      <c r="J13" s="100" t="s">
        <v>294</v>
      </c>
      <c r="K13" s="96" t="s">
        <v>316</v>
      </c>
      <c r="L13" s="111"/>
      <c r="M13" s="155" t="s">
        <v>286</v>
      </c>
      <c r="N13" s="115" t="s">
        <v>303</v>
      </c>
      <c r="O13" s="150" t="s">
        <v>304</v>
      </c>
      <c r="P13" s="152" t="s">
        <v>436</v>
      </c>
      <c r="Q13" s="105"/>
    </row>
    <row r="14" spans="1:47" s="1" customFormat="1" ht="20.25" customHeight="1">
      <c r="A14" s="118"/>
      <c r="B14" s="114"/>
      <c r="C14" s="114"/>
      <c r="D14" s="114"/>
      <c r="E14" s="114"/>
      <c r="G14" s="123">
        <v>23410</v>
      </c>
      <c r="H14" s="124">
        <v>187560</v>
      </c>
      <c r="I14" s="124">
        <v>10670</v>
      </c>
      <c r="J14" s="125">
        <v>11630</v>
      </c>
      <c r="K14" s="89"/>
      <c r="L14" s="114"/>
      <c r="M14" s="154" t="s">
        <v>287</v>
      </c>
      <c r="N14" s="112" t="s">
        <v>288</v>
      </c>
      <c r="O14" s="106"/>
      <c r="P14" s="153"/>
      <c r="Q14" s="119"/>
      <c r="T14" s="451" t="s">
        <v>264</v>
      </c>
      <c r="U14" s="452"/>
      <c r="V14" s="82" t="s">
        <v>283</v>
      </c>
      <c r="AO14"/>
      <c r="AQ14"/>
      <c r="AR14"/>
      <c r="AT14" s="81"/>
    </row>
    <row r="15" spans="1:47" s="81" customFormat="1" ht="27" customHeight="1" thickBot="1">
      <c r="A15" s="120"/>
      <c r="B15" s="121"/>
      <c r="C15" s="121"/>
      <c r="D15" s="121"/>
      <c r="E15" s="121"/>
      <c r="G15" s="171">
        <f>第２号様式!AJ21</f>
        <v>0</v>
      </c>
      <c r="H15" s="172">
        <f>第２号様式!AP21</f>
        <v>0</v>
      </c>
      <c r="I15" s="172">
        <f>第２号様式!AV21</f>
        <v>0</v>
      </c>
      <c r="J15" s="173">
        <f>第２号様式!BB21</f>
        <v>0</v>
      </c>
      <c r="K15" s="168">
        <f>G14*G15+H14*H15+I14*I15+J14*J15</f>
        <v>0</v>
      </c>
      <c r="L15" s="174"/>
      <c r="M15" s="160" t="e">
        <f>K10+K15</f>
        <v>#N/A</v>
      </c>
      <c r="N15" s="175">
        <f>収支予算書!S15+委託費内訳!E16</f>
        <v>0</v>
      </c>
      <c r="O15" s="176" t="e">
        <f>MIN(M15,N15)</f>
        <v>#N/A</v>
      </c>
      <c r="P15" s="177" t="e">
        <f>ROUNDDOWN(O15*1/3,-3)</f>
        <v>#N/A</v>
      </c>
      <c r="Q15" s="122"/>
      <c r="R15" s="1"/>
      <c r="T15" s="445" t="s">
        <v>300</v>
      </c>
      <c r="U15" s="446"/>
      <c r="V15" s="108">
        <v>1</v>
      </c>
    </row>
    <row r="16" spans="1:47" ht="27" customHeight="1">
      <c r="A16" s="106"/>
      <c r="B16" s="113"/>
      <c r="C16" s="113"/>
      <c r="D16" s="113"/>
      <c r="E16" s="113"/>
      <c r="F16" s="113"/>
      <c r="G16" s="113"/>
      <c r="H16" s="113"/>
      <c r="I16" s="113"/>
      <c r="J16" s="113"/>
      <c r="K16" s="113"/>
      <c r="L16" s="113"/>
      <c r="M16" s="113"/>
      <c r="N16" s="113"/>
      <c r="O16" s="113"/>
      <c r="P16" s="113"/>
      <c r="Q16" s="107"/>
      <c r="T16" s="447" t="s">
        <v>301</v>
      </c>
      <c r="U16" s="448"/>
      <c r="V16" s="109">
        <v>0.8</v>
      </c>
    </row>
    <row r="17" spans="2:22" ht="27" customHeight="1">
      <c r="B17" t="s">
        <v>350</v>
      </c>
      <c r="T17" s="449" t="s">
        <v>302</v>
      </c>
      <c r="U17" s="450"/>
      <c r="V17" s="110">
        <v>0.6</v>
      </c>
    </row>
    <row r="18" spans="2:22" ht="45" customHeight="1">
      <c r="B18" s="145"/>
      <c r="C18" s="146" t="s">
        <v>319</v>
      </c>
      <c r="D18" s="147" t="s">
        <v>320</v>
      </c>
      <c r="E18" s="156" t="s">
        <v>13</v>
      </c>
    </row>
    <row r="19" spans="2:22" ht="15" customHeight="1">
      <c r="B19" s="145" t="s">
        <v>258</v>
      </c>
      <c r="C19" s="83" t="s">
        <v>321</v>
      </c>
      <c r="D19" s="83" t="s">
        <v>325</v>
      </c>
      <c r="E19" s="157" t="s">
        <v>317</v>
      </c>
    </row>
    <row r="20" spans="2:22" ht="15" customHeight="1">
      <c r="B20" s="145" t="s">
        <v>259</v>
      </c>
      <c r="C20" s="83" t="s">
        <v>322</v>
      </c>
      <c r="D20" s="83" t="s">
        <v>325</v>
      </c>
      <c r="E20" s="157" t="s">
        <v>317</v>
      </c>
    </row>
    <row r="21" spans="2:22" ht="15" customHeight="1">
      <c r="B21" s="145" t="s">
        <v>260</v>
      </c>
      <c r="C21" s="83" t="s">
        <v>323</v>
      </c>
      <c r="D21" s="83" t="s">
        <v>322</v>
      </c>
      <c r="E21" s="157" t="s">
        <v>318</v>
      </c>
    </row>
    <row r="22" spans="2:22">
      <c r="B22" s="145" t="s">
        <v>261</v>
      </c>
      <c r="C22" s="83" t="s">
        <v>324</v>
      </c>
      <c r="D22" s="83" t="s">
        <v>323</v>
      </c>
      <c r="E22" s="157" t="s">
        <v>318</v>
      </c>
    </row>
  </sheetData>
  <mergeCells count="14">
    <mergeCell ref="T15:U15"/>
    <mergeCell ref="T16:U16"/>
    <mergeCell ref="T17:U17"/>
    <mergeCell ref="T14:U14"/>
    <mergeCell ref="B2:C2"/>
    <mergeCell ref="Y6:AA6"/>
    <mergeCell ref="AB7:AF7"/>
    <mergeCell ref="AB6:AJ6"/>
    <mergeCell ref="AG7:AJ7"/>
    <mergeCell ref="B3:C3"/>
    <mergeCell ref="T5:W5"/>
    <mergeCell ref="Y5:AA5"/>
    <mergeCell ref="T7:W7"/>
    <mergeCell ref="D7:J7"/>
  </mergeCells>
  <phoneticPr fontId="2"/>
  <dataValidations count="2">
    <dataValidation type="list" allowBlank="1" showInputMessage="1" showErrorMessage="1" sqref="B10" xr:uid="{00000000-0002-0000-0000-000000000000}">
      <formula1>$AO$9:$AO$12</formula1>
    </dataValidation>
    <dataValidation type="list" allowBlank="1" showInputMessage="1" showErrorMessage="1" sqref="C10" xr:uid="{00000000-0002-0000-0000-000001000000}">
      <formula1>$AT$9:$AT$10</formula1>
    </dataValidation>
  </dataValidations>
  <pageMargins left="0.7" right="0.7" top="0.75" bottom="0.75" header="0.3" footer="0.3"/>
  <pageSetup paperSize="9" scale="33" orientation="landscape" r:id="rId1"/>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8">
    <tabColor theme="3" tint="0.59999389629810485"/>
    <pageSetUpPr fitToPage="1"/>
  </sheetPr>
  <dimension ref="A1:AN22"/>
  <sheetViews>
    <sheetView zoomScaleNormal="100" workbookViewId="0">
      <selection activeCell="B7" sqref="B7:AF18"/>
    </sheetView>
  </sheetViews>
  <sheetFormatPr defaultRowHeight="13.5"/>
  <cols>
    <col min="1" max="1" width="6.5" customWidth="1"/>
    <col min="2" max="32" width="3.875" customWidth="1"/>
    <col min="33" max="33" width="6.5" bestFit="1" customWidth="1"/>
    <col min="34" max="34" width="0" hidden="1" customWidth="1"/>
  </cols>
  <sheetData>
    <row r="1" spans="1:34" ht="19.5" customHeight="1">
      <c r="A1" s="307" t="s">
        <v>467</v>
      </c>
      <c r="AH1" t="s">
        <v>473</v>
      </c>
    </row>
    <row r="2" spans="1:34" ht="19.5" customHeight="1">
      <c r="A2" s="628" t="s">
        <v>450</v>
      </c>
      <c r="B2" s="628"/>
      <c r="C2" s="628"/>
      <c r="D2" s="628"/>
      <c r="E2" s="628"/>
      <c r="F2" s="628"/>
      <c r="G2" s="628"/>
      <c r="H2" s="628"/>
      <c r="I2" s="628"/>
      <c r="J2" s="628"/>
      <c r="K2" s="628"/>
      <c r="L2" s="628"/>
      <c r="M2" s="628"/>
      <c r="N2" s="628"/>
      <c r="O2" s="628"/>
      <c r="P2" s="628"/>
      <c r="Q2" s="628"/>
      <c r="R2" s="628"/>
      <c r="S2" s="628"/>
      <c r="T2" s="628"/>
      <c r="U2" s="628"/>
      <c r="V2" s="628"/>
      <c r="W2" s="628"/>
      <c r="X2" s="628"/>
      <c r="Y2" s="628"/>
      <c r="Z2" s="628"/>
      <c r="AA2" s="628"/>
      <c r="AB2" s="628"/>
      <c r="AC2" s="628"/>
      <c r="AD2" s="628"/>
      <c r="AE2" s="628"/>
      <c r="AF2" s="628"/>
      <c r="AG2" s="628"/>
    </row>
    <row r="3" spans="1:34" ht="19.5" customHeight="1" thickBot="1"/>
    <row r="4" spans="1:34" ht="19.5" customHeight="1" thickBot="1">
      <c r="B4" s="649" t="s">
        <v>466</v>
      </c>
      <c r="C4" s="649"/>
      <c r="D4" s="649"/>
      <c r="E4" s="649"/>
      <c r="X4" t="s">
        <v>452</v>
      </c>
      <c r="AA4" s="629"/>
      <c r="AB4" s="630"/>
      <c r="AC4" s="630"/>
      <c r="AD4" s="630"/>
      <c r="AE4" s="630"/>
      <c r="AF4" s="630"/>
      <c r="AG4" s="631"/>
    </row>
    <row r="5" spans="1:34">
      <c r="A5" s="369" t="s">
        <v>457</v>
      </c>
      <c r="B5" s="650">
        <v>1</v>
      </c>
      <c r="C5" s="643">
        <v>2</v>
      </c>
      <c r="D5" s="643">
        <v>3</v>
      </c>
      <c r="E5" s="643">
        <v>4</v>
      </c>
      <c r="F5" s="643">
        <v>5</v>
      </c>
      <c r="G5" s="643">
        <v>6</v>
      </c>
      <c r="H5" s="643">
        <v>7</v>
      </c>
      <c r="I5" s="643">
        <v>8</v>
      </c>
      <c r="J5" s="643">
        <v>9</v>
      </c>
      <c r="K5" s="637">
        <v>10</v>
      </c>
      <c r="L5" s="650">
        <v>11</v>
      </c>
      <c r="M5" s="643">
        <v>12</v>
      </c>
      <c r="N5" s="643">
        <v>13</v>
      </c>
      <c r="O5" s="643">
        <v>14</v>
      </c>
      <c r="P5" s="643">
        <v>15</v>
      </c>
      <c r="Q5" s="643">
        <v>16</v>
      </c>
      <c r="R5" s="643">
        <v>17</v>
      </c>
      <c r="S5" s="643">
        <v>18</v>
      </c>
      <c r="T5" s="643">
        <v>19</v>
      </c>
      <c r="U5" s="637">
        <v>20</v>
      </c>
      <c r="V5" s="650">
        <v>21</v>
      </c>
      <c r="W5" s="643">
        <v>22</v>
      </c>
      <c r="X5" s="643">
        <v>23</v>
      </c>
      <c r="Y5" s="643">
        <v>24</v>
      </c>
      <c r="Z5" s="643">
        <v>25</v>
      </c>
      <c r="AA5" s="643">
        <v>26</v>
      </c>
      <c r="AB5" s="643">
        <v>27</v>
      </c>
      <c r="AC5" s="643">
        <v>28</v>
      </c>
      <c r="AD5" s="645">
        <v>29</v>
      </c>
      <c r="AE5" s="637">
        <v>30</v>
      </c>
      <c r="AF5" s="647">
        <v>31</v>
      </c>
      <c r="AG5" s="637" t="s">
        <v>487</v>
      </c>
    </row>
    <row r="6" spans="1:34">
      <c r="A6" s="370" t="s">
        <v>393</v>
      </c>
      <c r="B6" s="651"/>
      <c r="C6" s="644"/>
      <c r="D6" s="644"/>
      <c r="E6" s="644"/>
      <c r="F6" s="644"/>
      <c r="G6" s="644"/>
      <c r="H6" s="644"/>
      <c r="I6" s="644"/>
      <c r="J6" s="644"/>
      <c r="K6" s="638"/>
      <c r="L6" s="651"/>
      <c r="M6" s="644"/>
      <c r="N6" s="644"/>
      <c r="O6" s="644"/>
      <c r="P6" s="644"/>
      <c r="Q6" s="644"/>
      <c r="R6" s="644"/>
      <c r="S6" s="644"/>
      <c r="T6" s="644"/>
      <c r="U6" s="638"/>
      <c r="V6" s="651"/>
      <c r="W6" s="644"/>
      <c r="X6" s="644"/>
      <c r="Y6" s="644"/>
      <c r="Z6" s="644"/>
      <c r="AA6" s="644"/>
      <c r="AB6" s="644"/>
      <c r="AC6" s="644"/>
      <c r="AD6" s="646"/>
      <c r="AE6" s="638"/>
      <c r="AF6" s="648"/>
      <c r="AG6" s="638"/>
    </row>
    <row r="7" spans="1:34" ht="24.75" customHeight="1">
      <c r="A7" s="302">
        <v>4</v>
      </c>
      <c r="B7" s="855"/>
      <c r="C7" s="856"/>
      <c r="D7" s="856"/>
      <c r="E7" s="856"/>
      <c r="F7" s="427"/>
      <c r="G7" s="427"/>
      <c r="I7" s="856"/>
      <c r="J7" s="856"/>
      <c r="K7" s="857"/>
      <c r="L7" s="855"/>
      <c r="M7" s="427"/>
      <c r="N7" s="427"/>
      <c r="P7" s="856"/>
      <c r="Q7" s="856"/>
      <c r="R7" s="856"/>
      <c r="S7" s="856"/>
      <c r="T7" s="427"/>
      <c r="U7" s="428"/>
      <c r="V7" s="855"/>
      <c r="W7" s="856"/>
      <c r="X7" s="856"/>
      <c r="Y7" s="856"/>
      <c r="Z7" s="856"/>
      <c r="AA7" s="427"/>
      <c r="AB7" s="427"/>
      <c r="AD7" s="426"/>
      <c r="AE7" s="857"/>
      <c r="AF7" s="858"/>
      <c r="AG7" s="374">
        <f>COUNTIF(B7:AF7,"○")</f>
        <v>0</v>
      </c>
    </row>
    <row r="8" spans="1:34" ht="24.75" customHeight="1">
      <c r="A8" s="302">
        <v>5</v>
      </c>
      <c r="B8" s="855"/>
      <c r="C8" s="856"/>
      <c r="D8" s="427"/>
      <c r="E8" s="427"/>
      <c r="F8" s="427"/>
      <c r="G8" s="427"/>
      <c r="H8" s="856"/>
      <c r="I8" s="856"/>
      <c r="J8" s="856"/>
      <c r="K8" s="428"/>
      <c r="L8" s="425"/>
      <c r="M8" s="856"/>
      <c r="N8" s="856"/>
      <c r="O8" s="856"/>
      <c r="P8" s="856"/>
      <c r="Q8" s="856"/>
      <c r="R8" s="427"/>
      <c r="S8" s="427"/>
      <c r="T8" s="856"/>
      <c r="U8" s="857"/>
      <c r="W8" s="856"/>
      <c r="X8" s="856"/>
      <c r="Y8" s="427"/>
      <c r="Z8" s="427"/>
      <c r="AA8" s="856"/>
      <c r="AB8" s="856"/>
      <c r="AC8" s="856"/>
      <c r="AD8" s="859"/>
      <c r="AE8" s="857"/>
      <c r="AF8" s="425"/>
      <c r="AG8" s="374">
        <f t="shared" ref="AG8:AG18" si="0">COUNTIF(B8:AF8,"○")</f>
        <v>0</v>
      </c>
    </row>
    <row r="9" spans="1:34" ht="24.75" customHeight="1">
      <c r="A9" s="302">
        <v>6</v>
      </c>
      <c r="B9" s="425"/>
      <c r="C9" s="856"/>
      <c r="D9" s="856"/>
      <c r="E9" s="856"/>
      <c r="F9" s="856"/>
      <c r="G9" s="856"/>
      <c r="H9" s="427"/>
      <c r="I9" s="427"/>
      <c r="J9" s="856"/>
      <c r="K9" s="857"/>
      <c r="L9" s="855"/>
      <c r="M9" s="856"/>
      <c r="N9" s="856"/>
      <c r="O9" s="427"/>
      <c r="P9" s="427"/>
      <c r="Q9" s="856"/>
      <c r="R9" s="856"/>
      <c r="S9" s="856"/>
      <c r="T9" s="856"/>
      <c r="U9" s="857"/>
      <c r="V9" s="425"/>
      <c r="W9" s="427"/>
      <c r="X9" s="856"/>
      <c r="Y9" s="856"/>
      <c r="Z9" s="856"/>
      <c r="AA9" s="856"/>
      <c r="AB9" s="856"/>
      <c r="AC9" s="427"/>
      <c r="AD9" s="426"/>
      <c r="AE9" s="857"/>
      <c r="AF9" s="858"/>
      <c r="AG9" s="374">
        <f t="shared" si="0"/>
        <v>0</v>
      </c>
    </row>
    <row r="10" spans="1:34" ht="24.75" customHeight="1">
      <c r="A10" s="302">
        <v>7</v>
      </c>
      <c r="B10" s="855"/>
      <c r="C10" s="856"/>
      <c r="D10" s="856"/>
      <c r="E10" s="856"/>
      <c r="F10" s="427"/>
      <c r="G10" s="427"/>
      <c r="H10" s="856"/>
      <c r="I10" s="856"/>
      <c r="J10" s="856"/>
      <c r="K10" s="857"/>
      <c r="L10" s="855"/>
      <c r="M10" s="427"/>
      <c r="N10" s="427"/>
      <c r="O10" s="856"/>
      <c r="P10" s="856"/>
      <c r="Q10" s="856"/>
      <c r="R10" s="856"/>
      <c r="S10" s="856"/>
      <c r="T10" s="427"/>
      <c r="U10" s="428"/>
      <c r="V10" s="425"/>
      <c r="W10" s="856"/>
      <c r="X10" s="856"/>
      <c r="Y10" s="856"/>
      <c r="Z10" s="856"/>
      <c r="AA10" s="427"/>
      <c r="AB10" s="427"/>
      <c r="AC10" s="856"/>
      <c r="AD10" s="856"/>
      <c r="AE10" s="857"/>
      <c r="AF10" s="860"/>
      <c r="AG10" s="374">
        <f t="shared" si="0"/>
        <v>0</v>
      </c>
    </row>
    <row r="11" spans="1:34" ht="24.75" customHeight="1">
      <c r="A11" s="302">
        <v>8</v>
      </c>
      <c r="B11" s="855"/>
      <c r="C11" s="427"/>
      <c r="D11" s="427"/>
      <c r="E11" s="856"/>
      <c r="F11" s="856"/>
      <c r="G11" s="856"/>
      <c r="H11" s="856"/>
      <c r="I11" s="856"/>
      <c r="J11" s="427"/>
      <c r="K11" s="428"/>
      <c r="L11" s="425"/>
      <c r="M11" s="856"/>
      <c r="N11" s="856"/>
      <c r="O11" s="856"/>
      <c r="P11" s="856"/>
      <c r="Q11" s="427"/>
      <c r="R11" s="427"/>
      <c r="S11" s="856"/>
      <c r="T11" s="856"/>
      <c r="U11" s="857"/>
      <c r="V11" s="855"/>
      <c r="W11" s="856"/>
      <c r="X11" s="427"/>
      <c r="Y11" s="427"/>
      <c r="Z11" s="856"/>
      <c r="AA11" s="856"/>
      <c r="AB11" s="856"/>
      <c r="AC11" s="856"/>
      <c r="AD11" s="859"/>
      <c r="AE11" s="428"/>
      <c r="AF11" s="861"/>
      <c r="AG11" s="374">
        <f t="shared" si="0"/>
        <v>0</v>
      </c>
    </row>
    <row r="12" spans="1:34" ht="24.75" customHeight="1">
      <c r="A12" s="302">
        <v>9</v>
      </c>
      <c r="B12" s="855"/>
      <c r="C12" s="856"/>
      <c r="D12" s="856"/>
      <c r="E12" s="856"/>
      <c r="F12" s="856"/>
      <c r="G12" s="427"/>
      <c r="H12" s="427"/>
      <c r="I12" s="856"/>
      <c r="J12" s="856"/>
      <c r="K12" s="857"/>
      <c r="L12" s="855"/>
      <c r="M12" s="856"/>
      <c r="N12" s="427"/>
      <c r="O12" s="427"/>
      <c r="P12" s="427"/>
      <c r="Q12" s="856"/>
      <c r="R12" s="856"/>
      <c r="S12" s="856"/>
      <c r="T12" s="856"/>
      <c r="U12" s="428"/>
      <c r="V12" s="425"/>
      <c r="W12" s="856"/>
      <c r="X12" s="427"/>
      <c r="Y12" s="856"/>
      <c r="Z12" s="856"/>
      <c r="AA12" s="856"/>
      <c r="AB12" s="427"/>
      <c r="AC12" s="427"/>
      <c r="AD12" s="859"/>
      <c r="AE12" s="857"/>
      <c r="AF12" s="858"/>
      <c r="AG12" s="374">
        <f t="shared" si="0"/>
        <v>0</v>
      </c>
    </row>
    <row r="13" spans="1:34" ht="24.75" customHeight="1">
      <c r="A13" s="302">
        <v>10</v>
      </c>
      <c r="B13" s="855"/>
      <c r="C13" s="856"/>
      <c r="D13" s="856"/>
      <c r="E13" s="427"/>
      <c r="F13" s="427"/>
      <c r="G13" s="856"/>
      <c r="H13" s="856"/>
      <c r="I13" s="856"/>
      <c r="J13" s="856"/>
      <c r="K13" s="857"/>
      <c r="L13" s="425"/>
      <c r="M13" s="427"/>
      <c r="N13" s="427"/>
      <c r="O13" s="856"/>
      <c r="P13" s="856"/>
      <c r="Q13" s="856"/>
      <c r="R13" s="856"/>
      <c r="S13" s="427"/>
      <c r="T13" s="427"/>
      <c r="U13" s="857"/>
      <c r="V13" s="855"/>
      <c r="W13" s="856"/>
      <c r="X13" s="856"/>
      <c r="Y13" s="856"/>
      <c r="Z13" s="427"/>
      <c r="AA13" s="427"/>
      <c r="AB13" s="856"/>
      <c r="AC13" s="856"/>
      <c r="AD13" s="859"/>
      <c r="AE13" s="857"/>
      <c r="AF13" s="860"/>
      <c r="AG13" s="374">
        <f t="shared" si="0"/>
        <v>0</v>
      </c>
    </row>
    <row r="14" spans="1:34" ht="24.75" customHeight="1">
      <c r="A14" s="302">
        <v>11</v>
      </c>
      <c r="B14" s="425"/>
      <c r="C14" s="427"/>
      <c r="D14" s="427"/>
      <c r="E14" s="856"/>
      <c r="F14" s="856"/>
      <c r="G14" s="856"/>
      <c r="H14" s="856"/>
      <c r="I14" s="427"/>
      <c r="J14" s="427"/>
      <c r="K14" s="857"/>
      <c r="L14" s="855"/>
      <c r="M14" s="856"/>
      <c r="N14" s="856"/>
      <c r="O14" s="856"/>
      <c r="P14" s="427"/>
      <c r="Q14" s="427"/>
      <c r="R14" s="856"/>
      <c r="S14" s="856"/>
      <c r="T14" s="856"/>
      <c r="U14" s="857"/>
      <c r="V14" s="855"/>
      <c r="W14" s="427"/>
      <c r="X14" s="427"/>
      <c r="Y14" s="427"/>
      <c r="Z14" s="856"/>
      <c r="AA14" s="856"/>
      <c r="AB14" s="856"/>
      <c r="AC14" s="856"/>
      <c r="AD14" s="427"/>
      <c r="AE14" s="428"/>
      <c r="AF14" s="858"/>
      <c r="AG14" s="374">
        <f t="shared" si="0"/>
        <v>0</v>
      </c>
    </row>
    <row r="15" spans="1:34" ht="24.75" customHeight="1">
      <c r="A15" s="302">
        <v>12</v>
      </c>
      <c r="B15" s="855"/>
      <c r="C15" s="856"/>
      <c r="D15" s="856"/>
      <c r="E15" s="856"/>
      <c r="F15" s="856"/>
      <c r="G15" s="427"/>
      <c r="H15" s="427"/>
      <c r="I15" s="856"/>
      <c r="J15" s="856"/>
      <c r="K15" s="857"/>
      <c r="L15" s="855"/>
      <c r="M15" s="856"/>
      <c r="N15" s="427"/>
      <c r="O15" s="427"/>
      <c r="P15" s="856"/>
      <c r="Q15" s="856"/>
      <c r="R15" s="856"/>
      <c r="S15" s="856"/>
      <c r="T15" s="856"/>
      <c r="U15" s="428"/>
      <c r="V15" s="425"/>
      <c r="W15" s="856"/>
      <c r="X15" s="856"/>
      <c r="Y15" s="856"/>
      <c r="Z15" s="856"/>
      <c r="AA15" s="856"/>
      <c r="AB15" s="427"/>
      <c r="AC15" s="427"/>
      <c r="AD15" s="856"/>
      <c r="AE15" s="857"/>
      <c r="AF15" s="855"/>
      <c r="AG15" s="374">
        <f t="shared" si="0"/>
        <v>0</v>
      </c>
    </row>
    <row r="16" spans="1:34" ht="24.75" customHeight="1">
      <c r="A16" s="302">
        <v>1</v>
      </c>
      <c r="B16" s="425"/>
      <c r="C16" s="856"/>
      <c r="D16" s="427"/>
      <c r="E16" s="427"/>
      <c r="F16" s="856"/>
      <c r="G16" s="856"/>
      <c r="H16" s="856"/>
      <c r="I16" s="856"/>
      <c r="J16" s="856"/>
      <c r="K16" s="428"/>
      <c r="L16" s="425"/>
      <c r="M16" s="427"/>
      <c r="N16" s="856"/>
      <c r="O16" s="856"/>
      <c r="P16" s="856"/>
      <c r="Q16" s="856"/>
      <c r="R16" s="427"/>
      <c r="S16" s="427"/>
      <c r="T16" s="856"/>
      <c r="U16" s="857"/>
      <c r="V16" s="855"/>
      <c r="W16" s="856"/>
      <c r="X16" s="856"/>
      <c r="Y16" s="427"/>
      <c r="Z16" s="427"/>
      <c r="AA16" s="856"/>
      <c r="AB16" s="856"/>
      <c r="AC16" s="856"/>
      <c r="AD16" s="859"/>
      <c r="AE16" s="857"/>
      <c r="AF16" s="425"/>
      <c r="AG16" s="374">
        <f t="shared" si="0"/>
        <v>0</v>
      </c>
    </row>
    <row r="17" spans="1:40" ht="24.75" customHeight="1">
      <c r="A17" s="302">
        <v>2</v>
      </c>
      <c r="B17" s="425"/>
      <c r="C17" s="862"/>
      <c r="D17" s="856"/>
      <c r="E17" s="856"/>
      <c r="F17" s="856"/>
      <c r="G17" s="856"/>
      <c r="H17" s="427"/>
      <c r="I17" s="427"/>
      <c r="J17" s="856"/>
      <c r="K17" s="857"/>
      <c r="L17" s="425"/>
      <c r="M17" s="856"/>
      <c r="N17" s="856"/>
      <c r="O17" s="427"/>
      <c r="P17" s="427"/>
      <c r="Q17" s="856"/>
      <c r="R17" s="856"/>
      <c r="S17" s="856"/>
      <c r="T17" s="856"/>
      <c r="U17" s="857"/>
      <c r="V17" s="425"/>
      <c r="W17" s="427"/>
      <c r="X17" s="427"/>
      <c r="Y17" s="856"/>
      <c r="Z17" s="856"/>
      <c r="AA17" s="856"/>
      <c r="AB17" s="856"/>
      <c r="AC17" s="427"/>
      <c r="AD17" s="863"/>
      <c r="AE17" s="864"/>
      <c r="AF17" s="858"/>
      <c r="AG17" s="374">
        <f t="shared" si="0"/>
        <v>0</v>
      </c>
    </row>
    <row r="18" spans="1:40" ht="24.75" customHeight="1" thickBot="1">
      <c r="A18" s="380">
        <v>3</v>
      </c>
      <c r="B18" s="865"/>
      <c r="C18" s="862"/>
      <c r="D18" s="862"/>
      <c r="E18" s="862"/>
      <c r="F18" s="862"/>
      <c r="G18" s="862"/>
      <c r="H18" s="429"/>
      <c r="I18" s="429"/>
      <c r="J18" s="862"/>
      <c r="K18" s="866"/>
      <c r="L18" s="867"/>
      <c r="M18" s="862"/>
      <c r="N18" s="862"/>
      <c r="O18" s="429"/>
      <c r="P18" s="429"/>
      <c r="Q18" s="862"/>
      <c r="R18" s="862"/>
      <c r="S18" s="862"/>
      <c r="T18" s="862"/>
      <c r="U18" s="430"/>
      <c r="V18" s="429"/>
      <c r="W18" s="429"/>
      <c r="X18" s="862"/>
      <c r="Y18" s="862"/>
      <c r="Z18" s="862"/>
      <c r="AA18" s="862"/>
      <c r="AB18" s="862"/>
      <c r="AC18" s="868"/>
      <c r="AD18" s="429"/>
      <c r="AE18" s="866"/>
      <c r="AF18" s="867"/>
      <c r="AG18" s="375">
        <f t="shared" si="0"/>
        <v>0</v>
      </c>
    </row>
    <row r="19" spans="1:40" ht="24.75" customHeight="1" thickBot="1">
      <c r="A19" s="640" t="s">
        <v>454</v>
      </c>
      <c r="B19" s="641"/>
      <c r="C19" s="641"/>
      <c r="D19" s="641"/>
      <c r="E19" s="641"/>
      <c r="F19" s="641"/>
      <c r="G19" s="641"/>
      <c r="H19" s="641"/>
      <c r="I19" s="641"/>
      <c r="J19" s="641"/>
      <c r="K19" s="641"/>
      <c r="L19" s="641"/>
      <c r="M19" s="641"/>
      <c r="N19" s="641"/>
      <c r="O19" s="641"/>
      <c r="P19" s="641"/>
      <c r="Q19" s="641"/>
      <c r="R19" s="641"/>
      <c r="S19" s="641"/>
      <c r="T19" s="641"/>
      <c r="U19" s="641"/>
      <c r="V19" s="641"/>
      <c r="W19" s="641"/>
      <c r="X19" s="641"/>
      <c r="Y19" s="641"/>
      <c r="Z19" s="641"/>
      <c r="AA19" s="641"/>
      <c r="AB19" s="641"/>
      <c r="AC19" s="641"/>
      <c r="AD19" s="641"/>
      <c r="AE19" s="641"/>
      <c r="AF19" s="642"/>
      <c r="AG19" s="381">
        <f>SUM(AG7:AG18)</f>
        <v>0</v>
      </c>
      <c r="AN19" s="424"/>
    </row>
    <row r="21" spans="1:40">
      <c r="A21" s="299" t="s">
        <v>468</v>
      </c>
    </row>
    <row r="22" spans="1:40">
      <c r="A22" s="299" t="s">
        <v>456</v>
      </c>
    </row>
  </sheetData>
  <mergeCells count="36">
    <mergeCell ref="A2:AG2"/>
    <mergeCell ref="AA4:AG4"/>
    <mergeCell ref="B5:B6"/>
    <mergeCell ref="C5:C6"/>
    <mergeCell ref="D5:D6"/>
    <mergeCell ref="E5:E6"/>
    <mergeCell ref="F5:F6"/>
    <mergeCell ref="G5:G6"/>
    <mergeCell ref="H5:H6"/>
    <mergeCell ref="I5:I6"/>
    <mergeCell ref="AG5:AG6"/>
    <mergeCell ref="V5:V6"/>
    <mergeCell ref="J5:J6"/>
    <mergeCell ref="K5:K6"/>
    <mergeCell ref="AA5:AA6"/>
    <mergeCell ref="L5:L6"/>
    <mergeCell ref="B4:E4"/>
    <mergeCell ref="N5:N6"/>
    <mergeCell ref="O5:O6"/>
    <mergeCell ref="Z5:Z6"/>
    <mergeCell ref="W5:W6"/>
    <mergeCell ref="M5:M6"/>
    <mergeCell ref="Y5:Y6"/>
    <mergeCell ref="X5:X6"/>
    <mergeCell ref="A19:AF19"/>
    <mergeCell ref="AB5:AB6"/>
    <mergeCell ref="AC5:AC6"/>
    <mergeCell ref="AD5:AD6"/>
    <mergeCell ref="AE5:AE6"/>
    <mergeCell ref="AF5:AF6"/>
    <mergeCell ref="P5:P6"/>
    <mergeCell ref="Q5:Q6"/>
    <mergeCell ref="R5:R6"/>
    <mergeCell ref="S5:S6"/>
    <mergeCell ref="T5:T6"/>
    <mergeCell ref="U5:U6"/>
  </mergeCells>
  <phoneticPr fontId="2"/>
  <dataValidations count="1">
    <dataValidation type="list" allowBlank="1" showInputMessage="1" showErrorMessage="1" sqref="AD7:AF7 F7:G7 I7:N7 P7:V7 B7:E18 AA8:AF8 W7:Z8 AA7:AB7 F8:U8 F9:AF18" xr:uid="{3F808CD9-05F6-4291-A02C-16EC94202F34}">
      <formula1>$AH$1:$AH$2</formula1>
    </dataValidation>
  </dataValidations>
  <pageMargins left="0.7" right="0.7" top="0.75" bottom="0.75" header="0.3" footer="0.3"/>
  <pageSetup paperSize="9" orientation="landscape" r:id="rId1"/>
  <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9">
    <tabColor theme="3" tint="0.59999389629810485"/>
  </sheetPr>
  <dimension ref="B1:R53"/>
  <sheetViews>
    <sheetView view="pageBreakPreview" zoomScale="70" zoomScaleNormal="85" zoomScaleSheetLayoutView="70" workbookViewId="0">
      <selection activeCell="B26" sqref="B26:L26"/>
    </sheetView>
  </sheetViews>
  <sheetFormatPr defaultRowHeight="14.25"/>
  <cols>
    <col min="1" max="1" width="2.125" style="3" customWidth="1"/>
    <col min="2" max="2" width="10.25" style="3" customWidth="1"/>
    <col min="3" max="3" width="10.25" style="17" customWidth="1"/>
    <col min="4" max="4" width="10.625" style="17" customWidth="1"/>
    <col min="5" max="5" width="10.625" style="3" customWidth="1"/>
    <col min="6" max="6" width="10.625" style="18" customWidth="1"/>
    <col min="7" max="7" width="10.625" style="3" customWidth="1"/>
    <col min="8" max="10" width="10.25" style="3" customWidth="1"/>
    <col min="11" max="11" width="10.25" style="22" customWidth="1"/>
    <col min="12" max="12" width="8.375" style="22" customWidth="1"/>
    <col min="13" max="13" width="2.125" style="3" customWidth="1"/>
    <col min="14" max="14" width="4.625" style="3" customWidth="1"/>
    <col min="15" max="242" width="9" style="3"/>
    <col min="243" max="243" width="2.125" style="3" customWidth="1"/>
    <col min="244" max="252" width="10.25" style="3" customWidth="1"/>
    <col min="253" max="253" width="8.375" style="3" customWidth="1"/>
    <col min="254" max="254" width="2.125" style="3" customWidth="1"/>
    <col min="255" max="498" width="9" style="3"/>
    <col min="499" max="499" width="2.125" style="3" customWidth="1"/>
    <col min="500" max="508" width="10.25" style="3" customWidth="1"/>
    <col min="509" max="509" width="8.375" style="3" customWidth="1"/>
    <col min="510" max="510" width="2.125" style="3" customWidth="1"/>
    <col min="511" max="754" width="9" style="3"/>
    <col min="755" max="755" width="2.125" style="3" customWidth="1"/>
    <col min="756" max="764" width="10.25" style="3" customWidth="1"/>
    <col min="765" max="765" width="8.375" style="3" customWidth="1"/>
    <col min="766" max="766" width="2.125" style="3" customWidth="1"/>
    <col min="767" max="1010" width="9" style="3"/>
    <col min="1011" max="1011" width="2.125" style="3" customWidth="1"/>
    <col min="1012" max="1020" width="10.25" style="3" customWidth="1"/>
    <col min="1021" max="1021" width="8.375" style="3" customWidth="1"/>
    <col min="1022" max="1022" width="2.125" style="3" customWidth="1"/>
    <col min="1023" max="1266" width="9" style="3"/>
    <col min="1267" max="1267" width="2.125" style="3" customWidth="1"/>
    <col min="1268" max="1276" width="10.25" style="3" customWidth="1"/>
    <col min="1277" max="1277" width="8.375" style="3" customWidth="1"/>
    <col min="1278" max="1278" width="2.125" style="3" customWidth="1"/>
    <col min="1279" max="1522" width="9" style="3"/>
    <col min="1523" max="1523" width="2.125" style="3" customWidth="1"/>
    <col min="1524" max="1532" width="10.25" style="3" customWidth="1"/>
    <col min="1533" max="1533" width="8.375" style="3" customWidth="1"/>
    <col min="1534" max="1534" width="2.125" style="3" customWidth="1"/>
    <col min="1535" max="1778" width="9" style="3"/>
    <col min="1779" max="1779" width="2.125" style="3" customWidth="1"/>
    <col min="1780" max="1788" width="10.25" style="3" customWidth="1"/>
    <col min="1789" max="1789" width="8.375" style="3" customWidth="1"/>
    <col min="1790" max="1790" width="2.125" style="3" customWidth="1"/>
    <col min="1791" max="2034" width="9" style="3"/>
    <col min="2035" max="2035" width="2.125" style="3" customWidth="1"/>
    <col min="2036" max="2044" width="10.25" style="3" customWidth="1"/>
    <col min="2045" max="2045" width="8.375" style="3" customWidth="1"/>
    <col min="2046" max="2046" width="2.125" style="3" customWidth="1"/>
    <col min="2047" max="2290" width="9" style="3"/>
    <col min="2291" max="2291" width="2.125" style="3" customWidth="1"/>
    <col min="2292" max="2300" width="10.25" style="3" customWidth="1"/>
    <col min="2301" max="2301" width="8.375" style="3" customWidth="1"/>
    <col min="2302" max="2302" width="2.125" style="3" customWidth="1"/>
    <col min="2303" max="2546" width="9" style="3"/>
    <col min="2547" max="2547" width="2.125" style="3" customWidth="1"/>
    <col min="2548" max="2556" width="10.25" style="3" customWidth="1"/>
    <col min="2557" max="2557" width="8.375" style="3" customWidth="1"/>
    <col min="2558" max="2558" width="2.125" style="3" customWidth="1"/>
    <col min="2559" max="2802" width="9" style="3"/>
    <col min="2803" max="2803" width="2.125" style="3" customWidth="1"/>
    <col min="2804" max="2812" width="10.25" style="3" customWidth="1"/>
    <col min="2813" max="2813" width="8.375" style="3" customWidth="1"/>
    <col min="2814" max="2814" width="2.125" style="3" customWidth="1"/>
    <col min="2815" max="3058" width="9" style="3"/>
    <col min="3059" max="3059" width="2.125" style="3" customWidth="1"/>
    <col min="3060" max="3068" width="10.25" style="3" customWidth="1"/>
    <col min="3069" max="3069" width="8.375" style="3" customWidth="1"/>
    <col min="3070" max="3070" width="2.125" style="3" customWidth="1"/>
    <col min="3071" max="3314" width="9" style="3"/>
    <col min="3315" max="3315" width="2.125" style="3" customWidth="1"/>
    <col min="3316" max="3324" width="10.25" style="3" customWidth="1"/>
    <col min="3325" max="3325" width="8.375" style="3" customWidth="1"/>
    <col min="3326" max="3326" width="2.125" style="3" customWidth="1"/>
    <col min="3327" max="3570" width="9" style="3"/>
    <col min="3571" max="3571" width="2.125" style="3" customWidth="1"/>
    <col min="3572" max="3580" width="10.25" style="3" customWidth="1"/>
    <col min="3581" max="3581" width="8.375" style="3" customWidth="1"/>
    <col min="3582" max="3582" width="2.125" style="3" customWidth="1"/>
    <col min="3583" max="3826" width="9" style="3"/>
    <col min="3827" max="3827" width="2.125" style="3" customWidth="1"/>
    <col min="3828" max="3836" width="10.25" style="3" customWidth="1"/>
    <col min="3837" max="3837" width="8.375" style="3" customWidth="1"/>
    <col min="3838" max="3838" width="2.125" style="3" customWidth="1"/>
    <col min="3839" max="4082" width="9" style="3"/>
    <col min="4083" max="4083" width="2.125" style="3" customWidth="1"/>
    <col min="4084" max="4092" width="10.25" style="3" customWidth="1"/>
    <col min="4093" max="4093" width="8.375" style="3" customWidth="1"/>
    <col min="4094" max="4094" width="2.125" style="3" customWidth="1"/>
    <col min="4095" max="4338" width="9" style="3"/>
    <col min="4339" max="4339" width="2.125" style="3" customWidth="1"/>
    <col min="4340" max="4348" width="10.25" style="3" customWidth="1"/>
    <col min="4349" max="4349" width="8.375" style="3" customWidth="1"/>
    <col min="4350" max="4350" width="2.125" style="3" customWidth="1"/>
    <col min="4351" max="4594" width="9" style="3"/>
    <col min="4595" max="4595" width="2.125" style="3" customWidth="1"/>
    <col min="4596" max="4604" width="10.25" style="3" customWidth="1"/>
    <col min="4605" max="4605" width="8.375" style="3" customWidth="1"/>
    <col min="4606" max="4606" width="2.125" style="3" customWidth="1"/>
    <col min="4607" max="4850" width="9" style="3"/>
    <col min="4851" max="4851" width="2.125" style="3" customWidth="1"/>
    <col min="4852" max="4860" width="10.25" style="3" customWidth="1"/>
    <col min="4861" max="4861" width="8.375" style="3" customWidth="1"/>
    <col min="4862" max="4862" width="2.125" style="3" customWidth="1"/>
    <col min="4863" max="5106" width="9" style="3"/>
    <col min="5107" max="5107" width="2.125" style="3" customWidth="1"/>
    <col min="5108" max="5116" width="10.25" style="3" customWidth="1"/>
    <col min="5117" max="5117" width="8.375" style="3" customWidth="1"/>
    <col min="5118" max="5118" width="2.125" style="3" customWidth="1"/>
    <col min="5119" max="5362" width="9" style="3"/>
    <col min="5363" max="5363" width="2.125" style="3" customWidth="1"/>
    <col min="5364" max="5372" width="10.25" style="3" customWidth="1"/>
    <col min="5373" max="5373" width="8.375" style="3" customWidth="1"/>
    <col min="5374" max="5374" width="2.125" style="3" customWidth="1"/>
    <col min="5375" max="5618" width="9" style="3"/>
    <col min="5619" max="5619" width="2.125" style="3" customWidth="1"/>
    <col min="5620" max="5628" width="10.25" style="3" customWidth="1"/>
    <col min="5629" max="5629" width="8.375" style="3" customWidth="1"/>
    <col min="5630" max="5630" width="2.125" style="3" customWidth="1"/>
    <col min="5631" max="5874" width="9" style="3"/>
    <col min="5875" max="5875" width="2.125" style="3" customWidth="1"/>
    <col min="5876" max="5884" width="10.25" style="3" customWidth="1"/>
    <col min="5885" max="5885" width="8.375" style="3" customWidth="1"/>
    <col min="5886" max="5886" width="2.125" style="3" customWidth="1"/>
    <col min="5887" max="6130" width="9" style="3"/>
    <col min="6131" max="6131" width="2.125" style="3" customWidth="1"/>
    <col min="6132" max="6140" width="10.25" style="3" customWidth="1"/>
    <col min="6141" max="6141" width="8.375" style="3" customWidth="1"/>
    <col min="6142" max="6142" width="2.125" style="3" customWidth="1"/>
    <col min="6143" max="6386" width="9" style="3"/>
    <col min="6387" max="6387" width="2.125" style="3" customWidth="1"/>
    <col min="6388" max="6396" width="10.25" style="3" customWidth="1"/>
    <col min="6397" max="6397" width="8.375" style="3" customWidth="1"/>
    <col min="6398" max="6398" width="2.125" style="3" customWidth="1"/>
    <col min="6399" max="6642" width="9" style="3"/>
    <col min="6643" max="6643" width="2.125" style="3" customWidth="1"/>
    <col min="6644" max="6652" width="10.25" style="3" customWidth="1"/>
    <col min="6653" max="6653" width="8.375" style="3" customWidth="1"/>
    <col min="6654" max="6654" width="2.125" style="3" customWidth="1"/>
    <col min="6655" max="6898" width="9" style="3"/>
    <col min="6899" max="6899" width="2.125" style="3" customWidth="1"/>
    <col min="6900" max="6908" width="10.25" style="3" customWidth="1"/>
    <col min="6909" max="6909" width="8.375" style="3" customWidth="1"/>
    <col min="6910" max="6910" width="2.125" style="3" customWidth="1"/>
    <col min="6911" max="7154" width="9" style="3"/>
    <col min="7155" max="7155" width="2.125" style="3" customWidth="1"/>
    <col min="7156" max="7164" width="10.25" style="3" customWidth="1"/>
    <col min="7165" max="7165" width="8.375" style="3" customWidth="1"/>
    <col min="7166" max="7166" width="2.125" style="3" customWidth="1"/>
    <col min="7167" max="7410" width="9" style="3"/>
    <col min="7411" max="7411" width="2.125" style="3" customWidth="1"/>
    <col min="7412" max="7420" width="10.25" style="3" customWidth="1"/>
    <col min="7421" max="7421" width="8.375" style="3" customWidth="1"/>
    <col min="7422" max="7422" width="2.125" style="3" customWidth="1"/>
    <col min="7423" max="7666" width="9" style="3"/>
    <col min="7667" max="7667" width="2.125" style="3" customWidth="1"/>
    <col min="7668" max="7676" width="10.25" style="3" customWidth="1"/>
    <col min="7677" max="7677" width="8.375" style="3" customWidth="1"/>
    <col min="7678" max="7678" width="2.125" style="3" customWidth="1"/>
    <col min="7679" max="7922" width="9" style="3"/>
    <col min="7923" max="7923" width="2.125" style="3" customWidth="1"/>
    <col min="7924" max="7932" width="10.25" style="3" customWidth="1"/>
    <col min="7933" max="7933" width="8.375" style="3" customWidth="1"/>
    <col min="7934" max="7934" width="2.125" style="3" customWidth="1"/>
    <col min="7935" max="8178" width="9" style="3"/>
    <col min="8179" max="8179" width="2.125" style="3" customWidth="1"/>
    <col min="8180" max="8188" width="10.25" style="3" customWidth="1"/>
    <col min="8189" max="8189" width="8.375" style="3" customWidth="1"/>
    <col min="8190" max="8190" width="2.125" style="3" customWidth="1"/>
    <col min="8191" max="8434" width="9" style="3"/>
    <col min="8435" max="8435" width="2.125" style="3" customWidth="1"/>
    <col min="8436" max="8444" width="10.25" style="3" customWidth="1"/>
    <col min="8445" max="8445" width="8.375" style="3" customWidth="1"/>
    <col min="8446" max="8446" width="2.125" style="3" customWidth="1"/>
    <col min="8447" max="8690" width="9" style="3"/>
    <col min="8691" max="8691" width="2.125" style="3" customWidth="1"/>
    <col min="8692" max="8700" width="10.25" style="3" customWidth="1"/>
    <col min="8701" max="8701" width="8.375" style="3" customWidth="1"/>
    <col min="8702" max="8702" width="2.125" style="3" customWidth="1"/>
    <col min="8703" max="8946" width="9" style="3"/>
    <col min="8947" max="8947" width="2.125" style="3" customWidth="1"/>
    <col min="8948" max="8956" width="10.25" style="3" customWidth="1"/>
    <col min="8957" max="8957" width="8.375" style="3" customWidth="1"/>
    <col min="8958" max="8958" width="2.125" style="3" customWidth="1"/>
    <col min="8959" max="9202" width="9" style="3"/>
    <col min="9203" max="9203" width="2.125" style="3" customWidth="1"/>
    <col min="9204" max="9212" width="10.25" style="3" customWidth="1"/>
    <col min="9213" max="9213" width="8.375" style="3" customWidth="1"/>
    <col min="9214" max="9214" width="2.125" style="3" customWidth="1"/>
    <col min="9215" max="9458" width="9" style="3"/>
    <col min="9459" max="9459" width="2.125" style="3" customWidth="1"/>
    <col min="9460" max="9468" width="10.25" style="3" customWidth="1"/>
    <col min="9469" max="9469" width="8.375" style="3" customWidth="1"/>
    <col min="9470" max="9470" width="2.125" style="3" customWidth="1"/>
    <col min="9471" max="9714" width="9" style="3"/>
    <col min="9715" max="9715" width="2.125" style="3" customWidth="1"/>
    <col min="9716" max="9724" width="10.25" style="3" customWidth="1"/>
    <col min="9725" max="9725" width="8.375" style="3" customWidth="1"/>
    <col min="9726" max="9726" width="2.125" style="3" customWidth="1"/>
    <col min="9727" max="9970" width="9" style="3"/>
    <col min="9971" max="9971" width="2.125" style="3" customWidth="1"/>
    <col min="9972" max="9980" width="10.25" style="3" customWidth="1"/>
    <col min="9981" max="9981" width="8.375" style="3" customWidth="1"/>
    <col min="9982" max="9982" width="2.125" style="3" customWidth="1"/>
    <col min="9983" max="10226" width="9" style="3"/>
    <col min="10227" max="10227" width="2.125" style="3" customWidth="1"/>
    <col min="10228" max="10236" width="10.25" style="3" customWidth="1"/>
    <col min="10237" max="10237" width="8.375" style="3" customWidth="1"/>
    <col min="10238" max="10238" width="2.125" style="3" customWidth="1"/>
    <col min="10239" max="10482" width="9" style="3"/>
    <col min="10483" max="10483" width="2.125" style="3" customWidth="1"/>
    <col min="10484" max="10492" width="10.25" style="3" customWidth="1"/>
    <col min="10493" max="10493" width="8.375" style="3" customWidth="1"/>
    <col min="10494" max="10494" width="2.125" style="3" customWidth="1"/>
    <col min="10495" max="10738" width="9" style="3"/>
    <col min="10739" max="10739" width="2.125" style="3" customWidth="1"/>
    <col min="10740" max="10748" width="10.25" style="3" customWidth="1"/>
    <col min="10749" max="10749" width="8.375" style="3" customWidth="1"/>
    <col min="10750" max="10750" width="2.125" style="3" customWidth="1"/>
    <col min="10751" max="10994" width="9" style="3"/>
    <col min="10995" max="10995" width="2.125" style="3" customWidth="1"/>
    <col min="10996" max="11004" width="10.25" style="3" customWidth="1"/>
    <col min="11005" max="11005" width="8.375" style="3" customWidth="1"/>
    <col min="11006" max="11006" width="2.125" style="3" customWidth="1"/>
    <col min="11007" max="11250" width="9" style="3"/>
    <col min="11251" max="11251" width="2.125" style="3" customWidth="1"/>
    <col min="11252" max="11260" width="10.25" style="3" customWidth="1"/>
    <col min="11261" max="11261" width="8.375" style="3" customWidth="1"/>
    <col min="11262" max="11262" width="2.125" style="3" customWidth="1"/>
    <col min="11263" max="11506" width="9" style="3"/>
    <col min="11507" max="11507" width="2.125" style="3" customWidth="1"/>
    <col min="11508" max="11516" width="10.25" style="3" customWidth="1"/>
    <col min="11517" max="11517" width="8.375" style="3" customWidth="1"/>
    <col min="11518" max="11518" width="2.125" style="3" customWidth="1"/>
    <col min="11519" max="11762" width="9" style="3"/>
    <col min="11763" max="11763" width="2.125" style="3" customWidth="1"/>
    <col min="11764" max="11772" width="10.25" style="3" customWidth="1"/>
    <col min="11773" max="11773" width="8.375" style="3" customWidth="1"/>
    <col min="11774" max="11774" width="2.125" style="3" customWidth="1"/>
    <col min="11775" max="12018" width="9" style="3"/>
    <col min="12019" max="12019" width="2.125" style="3" customWidth="1"/>
    <col min="12020" max="12028" width="10.25" style="3" customWidth="1"/>
    <col min="12029" max="12029" width="8.375" style="3" customWidth="1"/>
    <col min="12030" max="12030" width="2.125" style="3" customWidth="1"/>
    <col min="12031" max="12274" width="9" style="3"/>
    <col min="12275" max="12275" width="2.125" style="3" customWidth="1"/>
    <col min="12276" max="12284" width="10.25" style="3" customWidth="1"/>
    <col min="12285" max="12285" width="8.375" style="3" customWidth="1"/>
    <col min="12286" max="12286" width="2.125" style="3" customWidth="1"/>
    <col min="12287" max="12530" width="9" style="3"/>
    <col min="12531" max="12531" width="2.125" style="3" customWidth="1"/>
    <col min="12532" max="12540" width="10.25" style="3" customWidth="1"/>
    <col min="12541" max="12541" width="8.375" style="3" customWidth="1"/>
    <col min="12542" max="12542" width="2.125" style="3" customWidth="1"/>
    <col min="12543" max="12786" width="9" style="3"/>
    <col min="12787" max="12787" width="2.125" style="3" customWidth="1"/>
    <col min="12788" max="12796" width="10.25" style="3" customWidth="1"/>
    <col min="12797" max="12797" width="8.375" style="3" customWidth="1"/>
    <col min="12798" max="12798" width="2.125" style="3" customWidth="1"/>
    <col min="12799" max="13042" width="9" style="3"/>
    <col min="13043" max="13043" width="2.125" style="3" customWidth="1"/>
    <col min="13044" max="13052" width="10.25" style="3" customWidth="1"/>
    <col min="13053" max="13053" width="8.375" style="3" customWidth="1"/>
    <col min="13054" max="13054" width="2.125" style="3" customWidth="1"/>
    <col min="13055" max="13298" width="9" style="3"/>
    <col min="13299" max="13299" width="2.125" style="3" customWidth="1"/>
    <col min="13300" max="13308" width="10.25" style="3" customWidth="1"/>
    <col min="13309" max="13309" width="8.375" style="3" customWidth="1"/>
    <col min="13310" max="13310" width="2.125" style="3" customWidth="1"/>
    <col min="13311" max="13554" width="9" style="3"/>
    <col min="13555" max="13555" width="2.125" style="3" customWidth="1"/>
    <col min="13556" max="13564" width="10.25" style="3" customWidth="1"/>
    <col min="13565" max="13565" width="8.375" style="3" customWidth="1"/>
    <col min="13566" max="13566" width="2.125" style="3" customWidth="1"/>
    <col min="13567" max="13810" width="9" style="3"/>
    <col min="13811" max="13811" width="2.125" style="3" customWidth="1"/>
    <col min="13812" max="13820" width="10.25" style="3" customWidth="1"/>
    <col min="13821" max="13821" width="8.375" style="3" customWidth="1"/>
    <col min="13822" max="13822" width="2.125" style="3" customWidth="1"/>
    <col min="13823" max="14066" width="9" style="3"/>
    <col min="14067" max="14067" width="2.125" style="3" customWidth="1"/>
    <col min="14068" max="14076" width="10.25" style="3" customWidth="1"/>
    <col min="14077" max="14077" width="8.375" style="3" customWidth="1"/>
    <col min="14078" max="14078" width="2.125" style="3" customWidth="1"/>
    <col min="14079" max="14322" width="9" style="3"/>
    <col min="14323" max="14323" width="2.125" style="3" customWidth="1"/>
    <col min="14324" max="14332" width="10.25" style="3" customWidth="1"/>
    <col min="14333" max="14333" width="8.375" style="3" customWidth="1"/>
    <col min="14334" max="14334" width="2.125" style="3" customWidth="1"/>
    <col min="14335" max="14578" width="9" style="3"/>
    <col min="14579" max="14579" width="2.125" style="3" customWidth="1"/>
    <col min="14580" max="14588" width="10.25" style="3" customWidth="1"/>
    <col min="14589" max="14589" width="8.375" style="3" customWidth="1"/>
    <col min="14590" max="14590" width="2.125" style="3" customWidth="1"/>
    <col min="14591" max="14834" width="9" style="3"/>
    <col min="14835" max="14835" width="2.125" style="3" customWidth="1"/>
    <col min="14836" max="14844" width="10.25" style="3" customWidth="1"/>
    <col min="14845" max="14845" width="8.375" style="3" customWidth="1"/>
    <col min="14846" max="14846" width="2.125" style="3" customWidth="1"/>
    <col min="14847" max="15090" width="9" style="3"/>
    <col min="15091" max="15091" width="2.125" style="3" customWidth="1"/>
    <col min="15092" max="15100" width="10.25" style="3" customWidth="1"/>
    <col min="15101" max="15101" width="8.375" style="3" customWidth="1"/>
    <col min="15102" max="15102" width="2.125" style="3" customWidth="1"/>
    <col min="15103" max="15346" width="9" style="3"/>
    <col min="15347" max="15347" width="2.125" style="3" customWidth="1"/>
    <col min="15348" max="15356" width="10.25" style="3" customWidth="1"/>
    <col min="15357" max="15357" width="8.375" style="3" customWidth="1"/>
    <col min="15358" max="15358" width="2.125" style="3" customWidth="1"/>
    <col min="15359" max="15602" width="9" style="3"/>
    <col min="15603" max="15603" width="2.125" style="3" customWidth="1"/>
    <col min="15604" max="15612" width="10.25" style="3" customWidth="1"/>
    <col min="15613" max="15613" width="8.375" style="3" customWidth="1"/>
    <col min="15614" max="15614" width="2.125" style="3" customWidth="1"/>
    <col min="15615" max="15858" width="9" style="3"/>
    <col min="15859" max="15859" width="2.125" style="3" customWidth="1"/>
    <col min="15860" max="15868" width="10.25" style="3" customWidth="1"/>
    <col min="15869" max="15869" width="8.375" style="3" customWidth="1"/>
    <col min="15870" max="15870" width="2.125" style="3" customWidth="1"/>
    <col min="15871" max="16114" width="9" style="3"/>
    <col min="16115" max="16115" width="2.125" style="3" customWidth="1"/>
    <col min="16116" max="16124" width="10.25" style="3" customWidth="1"/>
    <col min="16125" max="16125" width="8.375" style="3" customWidth="1"/>
    <col min="16126" max="16126" width="2.125" style="3" customWidth="1"/>
    <col min="16127" max="16384" width="9" style="3"/>
  </cols>
  <sheetData>
    <row r="1" spans="2:18">
      <c r="B1" s="4"/>
      <c r="C1" s="5"/>
      <c r="D1" s="5"/>
      <c r="E1" s="4"/>
      <c r="F1" s="6"/>
      <c r="G1" s="4"/>
      <c r="H1" s="4"/>
      <c r="I1" s="4"/>
      <c r="J1" s="4"/>
      <c r="K1" s="19"/>
      <c r="L1" s="19"/>
    </row>
    <row r="2" spans="2:18" s="195" customFormat="1">
      <c r="B2" s="8" t="s">
        <v>29</v>
      </c>
      <c r="C2" s="196"/>
      <c r="D2" s="8"/>
      <c r="E2" s="197"/>
      <c r="F2" s="8"/>
      <c r="G2" s="8"/>
      <c r="H2" s="8"/>
      <c r="I2" s="8"/>
      <c r="J2" s="194"/>
      <c r="K2" s="194"/>
    </row>
    <row r="3" spans="2:18" s="195" customFormat="1" ht="30.75" customHeight="1">
      <c r="B3" s="654" t="s">
        <v>30</v>
      </c>
      <c r="C3" s="654"/>
      <c r="D3" s="654"/>
      <c r="E3" s="654"/>
      <c r="F3" s="654"/>
      <c r="G3" s="654"/>
      <c r="H3" s="654"/>
      <c r="I3" s="654"/>
      <c r="J3" s="654"/>
      <c r="K3" s="654"/>
      <c r="L3" s="199"/>
    </row>
    <row r="4" spans="2:18" s="195" customFormat="1" ht="16.5" customHeight="1" thickBot="1">
      <c r="B4" s="198"/>
      <c r="C4" s="198"/>
      <c r="D4" s="198"/>
      <c r="E4" s="198"/>
      <c r="F4" s="198"/>
      <c r="G4" s="198"/>
      <c r="H4" s="198"/>
      <c r="I4" s="198"/>
      <c r="J4" s="198"/>
      <c r="K4" s="194"/>
    </row>
    <row r="5" spans="2:18" s="195" customFormat="1" ht="18.75" customHeight="1">
      <c r="B5" s="8"/>
      <c r="C5" s="196"/>
      <c r="D5" s="8"/>
      <c r="E5" s="197"/>
      <c r="F5" s="8"/>
      <c r="G5" s="8"/>
      <c r="H5" s="200" t="s">
        <v>31</v>
      </c>
      <c r="I5" s="373">
        <f>★補助金額算定★!B10</f>
        <v>0</v>
      </c>
      <c r="J5" s="201" t="s">
        <v>32</v>
      </c>
      <c r="K5" s="279"/>
    </row>
    <row r="6" spans="2:18" s="195" customFormat="1" ht="18.75" customHeight="1" thickBot="1">
      <c r="B6" s="8"/>
      <c r="C6" s="196"/>
      <c r="D6" s="8"/>
      <c r="E6" s="197"/>
      <c r="F6" s="8"/>
      <c r="G6" s="8"/>
      <c r="H6" s="202" t="s">
        <v>33</v>
      </c>
      <c r="I6" s="278"/>
      <c r="J6" s="203" t="s">
        <v>34</v>
      </c>
      <c r="K6" s="280"/>
    </row>
    <row r="7" spans="2:18" ht="26.25" customHeight="1" thickBot="1">
      <c r="B7" s="8" t="s">
        <v>35</v>
      </c>
      <c r="C7" s="5"/>
      <c r="D7" s="4"/>
      <c r="E7" s="6"/>
      <c r="F7" s="9"/>
      <c r="G7" s="9"/>
      <c r="H7" s="9"/>
      <c r="I7" s="9"/>
      <c r="J7" s="20"/>
      <c r="K7" s="21"/>
      <c r="L7" s="3"/>
    </row>
    <row r="8" spans="2:18" s="195" customFormat="1" ht="23.25" customHeight="1">
      <c r="B8" s="660" t="s">
        <v>36</v>
      </c>
      <c r="C8" s="661"/>
      <c r="D8" s="662" t="s">
        <v>37</v>
      </c>
      <c r="E8" s="663"/>
      <c r="F8" s="663"/>
      <c r="G8" s="663"/>
      <c r="H8" s="663"/>
      <c r="I8" s="663"/>
      <c r="J8" s="663"/>
      <c r="K8" s="664"/>
      <c r="L8" s="309"/>
    </row>
    <row r="9" spans="2:18" s="195" customFormat="1" ht="23.25" customHeight="1">
      <c r="B9" s="655" t="s">
        <v>39</v>
      </c>
      <c r="C9" s="658" t="s">
        <v>40</v>
      </c>
      <c r="D9" s="656" t="s">
        <v>41</v>
      </c>
      <c r="E9" s="657"/>
      <c r="F9" s="657" t="s">
        <v>38</v>
      </c>
      <c r="G9" s="657"/>
      <c r="H9" s="657" t="s">
        <v>42</v>
      </c>
      <c r="I9" s="657"/>
      <c r="J9" s="657" t="s">
        <v>43</v>
      </c>
      <c r="K9" s="665"/>
      <c r="L9" s="309"/>
      <c r="O9" s="227" t="s">
        <v>344</v>
      </c>
    </row>
    <row r="10" spans="2:18" s="195" customFormat="1" ht="48" customHeight="1">
      <c r="B10" s="655"/>
      <c r="C10" s="659"/>
      <c r="D10" s="310" t="s">
        <v>44</v>
      </c>
      <c r="E10" s="311" t="s">
        <v>45</v>
      </c>
      <c r="F10" s="311" t="s">
        <v>44</v>
      </c>
      <c r="G10" s="311" t="s">
        <v>45</v>
      </c>
      <c r="H10" s="311" t="s">
        <v>44</v>
      </c>
      <c r="I10" s="311" t="s">
        <v>45</v>
      </c>
      <c r="J10" s="311" t="s">
        <v>44</v>
      </c>
      <c r="K10" s="338" t="s">
        <v>45</v>
      </c>
      <c r="L10" s="309"/>
      <c r="O10" s="145"/>
      <c r="P10" s="146" t="s">
        <v>319</v>
      </c>
      <c r="Q10" s="147" t="s">
        <v>320</v>
      </c>
      <c r="R10" s="156" t="s">
        <v>13</v>
      </c>
    </row>
    <row r="11" spans="2:18" s="195" customFormat="1" ht="23.25" customHeight="1">
      <c r="B11" s="312" t="s">
        <v>46</v>
      </c>
      <c r="C11" s="281"/>
      <c r="D11" s="282"/>
      <c r="E11" s="283"/>
      <c r="F11" s="284"/>
      <c r="G11" s="283"/>
      <c r="H11" s="284"/>
      <c r="I11" s="283"/>
      <c r="J11" s="313">
        <f>D11+F11+H11</f>
        <v>0</v>
      </c>
      <c r="K11" s="314">
        <f>E11+G11+I11</f>
        <v>0</v>
      </c>
      <c r="L11" s="309"/>
      <c r="O11" s="145" t="s">
        <v>258</v>
      </c>
      <c r="P11" s="225" t="s">
        <v>321</v>
      </c>
      <c r="Q11" s="225" t="s">
        <v>325</v>
      </c>
      <c r="R11" s="226" t="s">
        <v>317</v>
      </c>
    </row>
    <row r="12" spans="2:18" s="195" customFormat="1" ht="23.25" customHeight="1">
      <c r="B12" s="312" t="s">
        <v>47</v>
      </c>
      <c r="C12" s="281"/>
      <c r="D12" s="282"/>
      <c r="E12" s="283"/>
      <c r="F12" s="284"/>
      <c r="G12" s="283"/>
      <c r="H12" s="284"/>
      <c r="I12" s="283"/>
      <c r="J12" s="313">
        <f t="shared" ref="J12:J22" si="0">D12+F12+H12</f>
        <v>0</v>
      </c>
      <c r="K12" s="314">
        <f t="shared" ref="K12:K22" si="1">E12+G12+I12</f>
        <v>0</v>
      </c>
      <c r="L12" s="309"/>
      <c r="O12" s="145" t="s">
        <v>259</v>
      </c>
      <c r="P12" s="225" t="s">
        <v>322</v>
      </c>
      <c r="Q12" s="225" t="s">
        <v>325</v>
      </c>
      <c r="R12" s="226" t="s">
        <v>317</v>
      </c>
    </row>
    <row r="13" spans="2:18" s="195" customFormat="1" ht="23.25" customHeight="1">
      <c r="B13" s="312" t="s">
        <v>48</v>
      </c>
      <c r="C13" s="281"/>
      <c r="D13" s="282"/>
      <c r="E13" s="283"/>
      <c r="F13" s="284"/>
      <c r="G13" s="283"/>
      <c r="H13" s="284"/>
      <c r="I13" s="283"/>
      <c r="J13" s="313">
        <f>D13+F13+H13</f>
        <v>0</v>
      </c>
      <c r="K13" s="314">
        <f t="shared" si="1"/>
        <v>0</v>
      </c>
      <c r="L13" s="309"/>
      <c r="O13" s="145" t="s">
        <v>260</v>
      </c>
      <c r="P13" s="225" t="s">
        <v>323</v>
      </c>
      <c r="Q13" s="225" t="s">
        <v>322</v>
      </c>
      <c r="R13" s="226" t="s">
        <v>318</v>
      </c>
    </row>
    <row r="14" spans="2:18" s="195" customFormat="1" ht="23.25" customHeight="1">
      <c r="B14" s="312" t="s">
        <v>49</v>
      </c>
      <c r="C14" s="281"/>
      <c r="D14" s="282"/>
      <c r="E14" s="283"/>
      <c r="F14" s="284"/>
      <c r="G14" s="283"/>
      <c r="H14" s="284"/>
      <c r="I14" s="283"/>
      <c r="J14" s="313">
        <f t="shared" si="0"/>
        <v>0</v>
      </c>
      <c r="K14" s="314">
        <f t="shared" si="1"/>
        <v>0</v>
      </c>
      <c r="L14" s="309"/>
      <c r="O14" s="145" t="s">
        <v>261</v>
      </c>
      <c r="P14" s="225" t="s">
        <v>324</v>
      </c>
      <c r="Q14" s="225" t="s">
        <v>323</v>
      </c>
      <c r="R14" s="226" t="s">
        <v>318</v>
      </c>
    </row>
    <row r="15" spans="2:18" s="195" customFormat="1" ht="23.25" customHeight="1">
      <c r="B15" s="312" t="s">
        <v>50</v>
      </c>
      <c r="C15" s="281"/>
      <c r="D15" s="282"/>
      <c r="E15" s="283"/>
      <c r="F15" s="284"/>
      <c r="G15" s="283"/>
      <c r="H15" s="284"/>
      <c r="I15" s="283"/>
      <c r="J15" s="313">
        <f t="shared" si="0"/>
        <v>0</v>
      </c>
      <c r="K15" s="314">
        <f t="shared" si="1"/>
        <v>0</v>
      </c>
      <c r="L15" s="309"/>
      <c r="O15" s="195" t="s">
        <v>345</v>
      </c>
    </row>
    <row r="16" spans="2:18" s="195" customFormat="1" ht="23.25" customHeight="1">
      <c r="B16" s="312" t="s">
        <v>51</v>
      </c>
      <c r="C16" s="281"/>
      <c r="D16" s="282"/>
      <c r="E16" s="283"/>
      <c r="F16" s="284"/>
      <c r="G16" s="283"/>
      <c r="H16" s="284"/>
      <c r="I16" s="283"/>
      <c r="J16" s="313">
        <f t="shared" si="0"/>
        <v>0</v>
      </c>
      <c r="K16" s="314">
        <f t="shared" si="1"/>
        <v>0</v>
      </c>
      <c r="L16" s="309"/>
      <c r="O16" s="195" t="s">
        <v>349</v>
      </c>
    </row>
    <row r="17" spans="2:15" s="195" customFormat="1" ht="23.25" customHeight="1">
      <c r="B17" s="312" t="s">
        <v>52</v>
      </c>
      <c r="C17" s="281"/>
      <c r="D17" s="282"/>
      <c r="E17" s="283"/>
      <c r="F17" s="284"/>
      <c r="G17" s="283"/>
      <c r="H17" s="284"/>
      <c r="I17" s="283"/>
      <c r="J17" s="313">
        <f t="shared" si="0"/>
        <v>0</v>
      </c>
      <c r="K17" s="314">
        <f t="shared" si="1"/>
        <v>0</v>
      </c>
      <c r="L17" s="309"/>
      <c r="O17" s="195" t="s">
        <v>346</v>
      </c>
    </row>
    <row r="18" spans="2:15" s="195" customFormat="1" ht="23.25" customHeight="1">
      <c r="B18" s="312" t="s">
        <v>53</v>
      </c>
      <c r="C18" s="281"/>
      <c r="D18" s="282"/>
      <c r="E18" s="283"/>
      <c r="F18" s="284"/>
      <c r="G18" s="283"/>
      <c r="H18" s="284"/>
      <c r="I18" s="283"/>
      <c r="J18" s="313">
        <f t="shared" si="0"/>
        <v>0</v>
      </c>
      <c r="K18" s="314">
        <f t="shared" si="1"/>
        <v>0</v>
      </c>
      <c r="L18" s="309"/>
      <c r="O18" s="195" t="s">
        <v>347</v>
      </c>
    </row>
    <row r="19" spans="2:15" s="195" customFormat="1" ht="23.25" customHeight="1">
      <c r="B19" s="312" t="s">
        <v>54</v>
      </c>
      <c r="C19" s="281"/>
      <c r="D19" s="282"/>
      <c r="E19" s="283"/>
      <c r="F19" s="284"/>
      <c r="G19" s="283"/>
      <c r="H19" s="284"/>
      <c r="I19" s="283"/>
      <c r="J19" s="313">
        <f t="shared" si="0"/>
        <v>0</v>
      </c>
      <c r="K19" s="314">
        <f t="shared" si="1"/>
        <v>0</v>
      </c>
      <c r="L19" s="309"/>
      <c r="O19" s="195" t="s">
        <v>348</v>
      </c>
    </row>
    <row r="20" spans="2:15" s="195" customFormat="1" ht="23.25" customHeight="1">
      <c r="B20" s="312" t="s">
        <v>55</v>
      </c>
      <c r="C20" s="281"/>
      <c r="D20" s="282"/>
      <c r="E20" s="283"/>
      <c r="F20" s="284"/>
      <c r="G20" s="283"/>
      <c r="H20" s="284"/>
      <c r="I20" s="283"/>
      <c r="J20" s="313">
        <f t="shared" si="0"/>
        <v>0</v>
      </c>
      <c r="K20" s="314">
        <f t="shared" si="1"/>
        <v>0</v>
      </c>
      <c r="L20" s="309"/>
    </row>
    <row r="21" spans="2:15" s="195" customFormat="1" ht="23.25" customHeight="1">
      <c r="B21" s="312" t="s">
        <v>56</v>
      </c>
      <c r="C21" s="281"/>
      <c r="D21" s="282"/>
      <c r="E21" s="283"/>
      <c r="F21" s="284"/>
      <c r="G21" s="283"/>
      <c r="H21" s="284"/>
      <c r="I21" s="283"/>
      <c r="J21" s="313">
        <f t="shared" si="0"/>
        <v>0</v>
      </c>
      <c r="K21" s="314">
        <f t="shared" si="1"/>
        <v>0</v>
      </c>
      <c r="L21" s="309"/>
    </row>
    <row r="22" spans="2:15" s="195" customFormat="1" ht="23.25" customHeight="1" thickBot="1">
      <c r="B22" s="315" t="s">
        <v>57</v>
      </c>
      <c r="C22" s="339"/>
      <c r="D22" s="340"/>
      <c r="E22" s="341"/>
      <c r="F22" s="342"/>
      <c r="G22" s="341"/>
      <c r="H22" s="342"/>
      <c r="I22" s="341"/>
      <c r="J22" s="316">
        <f t="shared" si="0"/>
        <v>0</v>
      </c>
      <c r="K22" s="317">
        <f t="shared" si="1"/>
        <v>0</v>
      </c>
      <c r="L22" s="309"/>
    </row>
    <row r="23" spans="2:15" s="195" customFormat="1" ht="23.25" customHeight="1" thickTop="1" thickBot="1">
      <c r="B23" s="318" t="s">
        <v>58</v>
      </c>
      <c r="C23" s="343">
        <f>SUM(C11:C22)/12</f>
        <v>0</v>
      </c>
      <c r="D23" s="344">
        <f t="shared" ref="D23:G23" si="2">SUM(D11:D22)/12</f>
        <v>0</v>
      </c>
      <c r="E23" s="345">
        <f t="shared" si="2"/>
        <v>0</v>
      </c>
      <c r="F23" s="345">
        <f t="shared" si="2"/>
        <v>0</v>
      </c>
      <c r="G23" s="345">
        <f t="shared" si="2"/>
        <v>0</v>
      </c>
      <c r="H23" s="345">
        <f t="shared" ref="H23:K23" si="3">SUM(H11:H22)/12</f>
        <v>0</v>
      </c>
      <c r="I23" s="345">
        <f t="shared" si="3"/>
        <v>0</v>
      </c>
      <c r="J23" s="319">
        <f t="shared" si="3"/>
        <v>0</v>
      </c>
      <c r="K23" s="320">
        <f t="shared" si="3"/>
        <v>0</v>
      </c>
      <c r="L23" s="309"/>
    </row>
    <row r="24" spans="2:15" ht="23.25" customHeight="1">
      <c r="B24" s="321" t="s">
        <v>59</v>
      </c>
      <c r="C24" s="322"/>
      <c r="D24" s="322"/>
      <c r="E24" s="322"/>
      <c r="F24" s="322"/>
      <c r="G24" s="322"/>
      <c r="H24" s="322"/>
      <c r="I24" s="322"/>
      <c r="J24" s="322"/>
      <c r="K24" s="323"/>
      <c r="L24" s="324"/>
    </row>
    <row r="25" spans="2:15" ht="23.25" customHeight="1">
      <c r="B25" s="652" t="s">
        <v>471</v>
      </c>
      <c r="C25" s="652"/>
      <c r="D25" s="652"/>
      <c r="E25" s="652"/>
      <c r="F25" s="652"/>
      <c r="G25" s="652"/>
      <c r="H25" s="652"/>
      <c r="I25" s="652"/>
      <c r="J25" s="652"/>
      <c r="K25" s="652"/>
      <c r="L25" s="652"/>
    </row>
    <row r="26" spans="2:15" ht="23.25" customHeight="1">
      <c r="B26" s="652" t="s">
        <v>60</v>
      </c>
      <c r="C26" s="652"/>
      <c r="D26" s="652"/>
      <c r="E26" s="652"/>
      <c r="F26" s="652"/>
      <c r="G26" s="652"/>
      <c r="H26" s="652"/>
      <c r="I26" s="652"/>
      <c r="J26" s="652"/>
      <c r="K26" s="652"/>
      <c r="L26" s="652"/>
    </row>
    <row r="27" spans="2:15" ht="28.5" customHeight="1">
      <c r="B27" s="652" t="s">
        <v>61</v>
      </c>
      <c r="C27" s="652"/>
      <c r="D27" s="652"/>
      <c r="E27" s="652"/>
      <c r="F27" s="652"/>
      <c r="G27" s="652"/>
      <c r="H27" s="652"/>
      <c r="I27" s="652"/>
      <c r="J27" s="652"/>
      <c r="K27" s="652"/>
      <c r="L27" s="652"/>
    </row>
    <row r="28" spans="2:15" ht="28.5" customHeight="1">
      <c r="B28" s="652" t="s">
        <v>62</v>
      </c>
      <c r="C28" s="652"/>
      <c r="D28" s="652"/>
      <c r="E28" s="652"/>
      <c r="F28" s="652"/>
      <c r="G28" s="652"/>
      <c r="H28" s="652"/>
      <c r="I28" s="652"/>
      <c r="J28" s="652"/>
      <c r="K28" s="652"/>
      <c r="L28" s="652"/>
    </row>
    <row r="29" spans="2:15" ht="9.75" customHeight="1">
      <c r="B29" s="325"/>
      <c r="C29" s="325"/>
      <c r="D29" s="325"/>
      <c r="E29" s="325"/>
      <c r="F29" s="325"/>
      <c r="G29" s="325"/>
      <c r="H29" s="325"/>
      <c r="I29" s="325"/>
      <c r="J29" s="325"/>
      <c r="K29" s="326"/>
      <c r="L29" s="324"/>
    </row>
    <row r="30" spans="2:15" ht="19.5" customHeight="1" thickBot="1">
      <c r="B30" s="321" t="s">
        <v>63</v>
      </c>
      <c r="C30" s="327"/>
      <c r="D30" s="327"/>
      <c r="E30" s="328"/>
      <c r="F30" s="328"/>
      <c r="G30" s="329"/>
      <c r="H30" s="328"/>
      <c r="I30" s="328"/>
      <c r="J30" s="328"/>
      <c r="K30" s="328"/>
      <c r="L30" s="324"/>
    </row>
    <row r="31" spans="2:15" s="195" customFormat="1" ht="23.25" customHeight="1">
      <c r="B31" s="330" t="s">
        <v>64</v>
      </c>
      <c r="C31" s="331" t="s">
        <v>65</v>
      </c>
      <c r="D31" s="331" t="s">
        <v>66</v>
      </c>
      <c r="E31" s="332" t="s">
        <v>43</v>
      </c>
      <c r="F31" s="309"/>
      <c r="G31" s="333"/>
      <c r="H31" s="333"/>
      <c r="I31" s="334"/>
      <c r="J31" s="335"/>
      <c r="K31" s="335"/>
      <c r="L31" s="309"/>
    </row>
    <row r="32" spans="2:15" s="195" customFormat="1" ht="23.25" customHeight="1" thickBot="1">
      <c r="B32" s="336">
        <f>'第３－３号様式'!L12</f>
        <v>0</v>
      </c>
      <c r="C32" s="337">
        <f>'第３－３号様式'!M12</f>
        <v>0</v>
      </c>
      <c r="D32" s="337">
        <f>'第３－３号様式'!N12+'第３－３号様式'!O12</f>
        <v>0</v>
      </c>
      <c r="E32" s="371">
        <f>SUM(B32:D32)</f>
        <v>0</v>
      </c>
      <c r="F32" s="309" t="s">
        <v>67</v>
      </c>
      <c r="G32" s="333"/>
      <c r="H32" s="333"/>
      <c r="I32" s="334"/>
      <c r="J32" s="333"/>
      <c r="K32" s="335"/>
      <c r="L32" s="309"/>
    </row>
    <row r="33" spans="2:12" ht="28.5" customHeight="1">
      <c r="B33" s="653" t="s">
        <v>472</v>
      </c>
      <c r="C33" s="653"/>
      <c r="D33" s="653"/>
      <c r="E33" s="653"/>
      <c r="F33" s="653"/>
      <c r="G33" s="653"/>
      <c r="H33" s="653"/>
      <c r="I33" s="653"/>
      <c r="J33" s="653"/>
      <c r="K33" s="653"/>
      <c r="L33" s="653"/>
    </row>
    <row r="34" spans="2:12">
      <c r="B34" s="10"/>
      <c r="C34" s="11"/>
      <c r="D34" s="11"/>
      <c r="E34" s="12"/>
      <c r="F34" s="12"/>
      <c r="G34" s="12"/>
      <c r="H34" s="12"/>
      <c r="I34" s="12"/>
      <c r="J34" s="12"/>
      <c r="K34" s="12"/>
      <c r="L34" s="19"/>
    </row>
    <row r="35" spans="2:12">
      <c r="B35" s="13"/>
      <c r="C35" s="15"/>
      <c r="D35" s="15"/>
      <c r="E35" s="13"/>
      <c r="F35" s="16"/>
      <c r="G35" s="13"/>
      <c r="H35" s="13"/>
      <c r="I35" s="13"/>
      <c r="J35" s="13"/>
      <c r="K35" s="14"/>
    </row>
    <row r="36" spans="2:12">
      <c r="B36" s="13"/>
      <c r="C36" s="15"/>
      <c r="D36" s="15"/>
      <c r="E36" s="13"/>
      <c r="F36" s="16"/>
      <c r="G36" s="13"/>
      <c r="H36" s="13"/>
      <c r="I36" s="13"/>
      <c r="J36" s="13"/>
      <c r="K36" s="14"/>
    </row>
    <row r="37" spans="2:12">
      <c r="B37" s="13"/>
      <c r="C37" s="15"/>
      <c r="D37" s="15"/>
      <c r="E37" s="13"/>
      <c r="F37" s="16"/>
      <c r="G37" s="13"/>
      <c r="H37" s="13"/>
      <c r="I37" s="13"/>
      <c r="J37" s="13"/>
      <c r="K37" s="14"/>
    </row>
    <row r="38" spans="2:12">
      <c r="B38" s="13"/>
      <c r="C38" s="15"/>
      <c r="D38" s="15"/>
      <c r="E38" s="13"/>
      <c r="F38" s="16"/>
      <c r="G38" s="13"/>
      <c r="H38" s="13"/>
      <c r="I38" s="13"/>
      <c r="J38" s="13"/>
      <c r="K38" s="14"/>
    </row>
    <row r="39" spans="2:12">
      <c r="B39" s="13"/>
      <c r="C39" s="15"/>
      <c r="D39" s="15"/>
      <c r="E39" s="13"/>
      <c r="F39" s="16"/>
      <c r="G39" s="13"/>
      <c r="H39" s="13"/>
      <c r="I39" s="13"/>
      <c r="J39" s="13"/>
      <c r="K39" s="14"/>
    </row>
    <row r="40" spans="2:12">
      <c r="B40" s="13"/>
      <c r="C40" s="15"/>
      <c r="D40" s="15"/>
      <c r="E40" s="13"/>
      <c r="F40" s="16"/>
      <c r="G40" s="13"/>
      <c r="H40" s="13"/>
      <c r="I40" s="13"/>
      <c r="J40" s="13"/>
      <c r="K40" s="14"/>
    </row>
    <row r="41" spans="2:12">
      <c r="B41" s="13"/>
      <c r="C41" s="15"/>
      <c r="D41" s="15"/>
      <c r="E41" s="13"/>
      <c r="F41" s="16"/>
      <c r="G41" s="13"/>
      <c r="H41" s="13"/>
      <c r="I41" s="13"/>
      <c r="J41" s="13"/>
      <c r="K41" s="14"/>
    </row>
    <row r="42" spans="2:12">
      <c r="B42" s="13"/>
      <c r="C42" s="15"/>
      <c r="D42" s="15"/>
      <c r="E42" s="13"/>
      <c r="F42" s="16"/>
      <c r="G42" s="13"/>
      <c r="H42" s="13"/>
      <c r="I42" s="13"/>
      <c r="J42" s="13"/>
      <c r="K42" s="14"/>
    </row>
    <row r="43" spans="2:12">
      <c r="B43" s="13"/>
      <c r="C43" s="15"/>
      <c r="D43" s="15"/>
      <c r="E43" s="13"/>
      <c r="F43" s="16"/>
      <c r="G43" s="13"/>
      <c r="H43" s="13"/>
      <c r="I43" s="13"/>
      <c r="J43" s="13"/>
      <c r="K43" s="14"/>
    </row>
    <row r="44" spans="2:12">
      <c r="B44" s="13"/>
      <c r="C44" s="15"/>
      <c r="D44" s="15"/>
      <c r="E44" s="13"/>
      <c r="F44" s="16"/>
      <c r="G44" s="13"/>
      <c r="H44" s="13"/>
      <c r="I44" s="13"/>
      <c r="J44" s="13"/>
      <c r="K44" s="14"/>
    </row>
    <row r="45" spans="2:12">
      <c r="B45" s="13"/>
      <c r="C45" s="15"/>
      <c r="D45" s="15"/>
      <c r="E45" s="13"/>
      <c r="F45" s="16"/>
      <c r="G45" s="13"/>
      <c r="H45" s="13"/>
      <c r="I45" s="13"/>
      <c r="J45" s="13"/>
      <c r="K45" s="14"/>
    </row>
    <row r="46" spans="2:12">
      <c r="B46" s="13"/>
      <c r="C46" s="15"/>
      <c r="D46" s="15"/>
      <c r="E46" s="13"/>
      <c r="F46" s="16"/>
      <c r="G46" s="13"/>
      <c r="H46" s="13"/>
      <c r="I46" s="13"/>
      <c r="J46" s="13"/>
      <c r="K46" s="14"/>
    </row>
    <row r="47" spans="2:12">
      <c r="B47" s="13"/>
      <c r="C47" s="15"/>
      <c r="D47" s="15"/>
      <c r="E47" s="13"/>
      <c r="F47" s="16"/>
      <c r="G47" s="13"/>
      <c r="H47" s="13"/>
      <c r="I47" s="13"/>
      <c r="J47" s="13"/>
      <c r="K47" s="14"/>
    </row>
    <row r="48" spans="2:12">
      <c r="B48" s="13"/>
      <c r="C48" s="15"/>
      <c r="D48" s="15"/>
      <c r="E48" s="13"/>
      <c r="F48" s="16"/>
      <c r="G48" s="13"/>
      <c r="H48" s="13"/>
      <c r="I48" s="13"/>
      <c r="J48" s="13"/>
      <c r="K48" s="14"/>
    </row>
    <row r="49" spans="2:11">
      <c r="B49" s="13"/>
      <c r="C49" s="15"/>
      <c r="D49" s="15"/>
      <c r="E49" s="13"/>
      <c r="F49" s="16"/>
      <c r="G49" s="13"/>
      <c r="H49" s="13"/>
      <c r="I49" s="13"/>
      <c r="J49" s="13"/>
      <c r="K49" s="14"/>
    </row>
    <row r="50" spans="2:11">
      <c r="B50" s="13"/>
      <c r="C50" s="15"/>
      <c r="D50" s="15"/>
      <c r="E50" s="13"/>
      <c r="F50" s="16"/>
      <c r="G50" s="13"/>
      <c r="H50" s="13"/>
      <c r="I50" s="13"/>
      <c r="J50" s="13"/>
      <c r="K50" s="14"/>
    </row>
    <row r="51" spans="2:11">
      <c r="B51" s="13"/>
      <c r="C51" s="15"/>
      <c r="D51" s="15"/>
      <c r="E51" s="13"/>
      <c r="F51" s="16"/>
      <c r="G51" s="13"/>
      <c r="H51" s="13"/>
      <c r="I51" s="13"/>
      <c r="J51" s="13"/>
      <c r="K51" s="14"/>
    </row>
    <row r="52" spans="2:11">
      <c r="B52" s="13"/>
      <c r="C52" s="15"/>
      <c r="D52" s="15"/>
      <c r="E52" s="13"/>
      <c r="F52" s="16"/>
      <c r="G52" s="13"/>
      <c r="H52" s="13"/>
      <c r="I52" s="13"/>
      <c r="J52" s="13"/>
      <c r="K52" s="14"/>
    </row>
    <row r="53" spans="2:11">
      <c r="B53" s="13"/>
      <c r="C53" s="15"/>
      <c r="D53" s="15"/>
      <c r="E53" s="13"/>
      <c r="F53" s="16"/>
      <c r="G53" s="13"/>
      <c r="H53" s="13"/>
      <c r="I53" s="13"/>
      <c r="J53" s="13"/>
      <c r="K53" s="14"/>
    </row>
  </sheetData>
  <mergeCells count="14">
    <mergeCell ref="B3:K3"/>
    <mergeCell ref="B9:B10"/>
    <mergeCell ref="D9:E9"/>
    <mergeCell ref="F9:G9"/>
    <mergeCell ref="H9:I9"/>
    <mergeCell ref="C9:C10"/>
    <mergeCell ref="B8:C8"/>
    <mergeCell ref="D8:K8"/>
    <mergeCell ref="J9:K9"/>
    <mergeCell ref="B27:L27"/>
    <mergeCell ref="B28:L28"/>
    <mergeCell ref="B33:L33"/>
    <mergeCell ref="B25:L25"/>
    <mergeCell ref="B26:L26"/>
  </mergeCells>
  <phoneticPr fontId="2"/>
  <dataValidations count="1">
    <dataValidation type="list" allowBlank="1" showInputMessage="1" showErrorMessage="1" sqref="I5" xr:uid="{00000000-0002-0000-0A00-000000000000}">
      <formula1>$O$11:$O$14</formula1>
    </dataValidation>
  </dataValidations>
  <pageMargins left="0.7" right="0.7" top="0.75" bottom="0.75" header="0.3" footer="0.3"/>
  <pageSetup paperSize="9" scale="76" orientation="portrait"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0">
    <tabColor theme="3" tint="0.59999389629810485"/>
    <pageSetUpPr fitToPage="1"/>
  </sheetPr>
  <dimension ref="A1:AC26"/>
  <sheetViews>
    <sheetView view="pageBreakPreview" topLeftCell="B1" zoomScale="85" zoomScaleNormal="85" zoomScaleSheetLayoutView="85" workbookViewId="0">
      <selection activeCell="B7" sqref="B7:J7"/>
    </sheetView>
  </sheetViews>
  <sheetFormatPr defaultColWidth="2.125" defaultRowHeight="14.25"/>
  <cols>
    <col min="1" max="1" width="2.125" style="25"/>
    <col min="2" max="21" width="6.625" style="25" customWidth="1"/>
    <col min="22" max="22" width="6.375" style="25" customWidth="1"/>
    <col min="23" max="25" width="6.625" style="25" customWidth="1"/>
    <col min="26" max="26" width="7.5" style="25" customWidth="1"/>
    <col min="27" max="27" width="10.5" style="50" customWidth="1"/>
    <col min="28" max="28" width="11.625" style="25" customWidth="1"/>
    <col min="29" max="29" width="2.125" style="25" customWidth="1"/>
    <col min="30" max="257" width="2.125" style="25"/>
    <col min="258" max="277" width="6.625" style="25" customWidth="1"/>
    <col min="278" max="278" width="6.375" style="25" customWidth="1"/>
    <col min="279" max="281" width="6.625" style="25" customWidth="1"/>
    <col min="282" max="282" width="7.5" style="25" customWidth="1"/>
    <col min="283" max="283" width="10.5" style="25" customWidth="1"/>
    <col min="284" max="284" width="11.625" style="25" customWidth="1"/>
    <col min="285" max="285" width="2.125" style="25" customWidth="1"/>
    <col min="286" max="513" width="2.125" style="25"/>
    <col min="514" max="533" width="6.625" style="25" customWidth="1"/>
    <col min="534" max="534" width="6.375" style="25" customWidth="1"/>
    <col min="535" max="537" width="6.625" style="25" customWidth="1"/>
    <col min="538" max="538" width="7.5" style="25" customWidth="1"/>
    <col min="539" max="539" width="10.5" style="25" customWidth="1"/>
    <col min="540" max="540" width="11.625" style="25" customWidth="1"/>
    <col min="541" max="541" width="2.125" style="25" customWidth="1"/>
    <col min="542" max="769" width="2.125" style="25"/>
    <col min="770" max="789" width="6.625" style="25" customWidth="1"/>
    <col min="790" max="790" width="6.375" style="25" customWidth="1"/>
    <col min="791" max="793" width="6.625" style="25" customWidth="1"/>
    <col min="794" max="794" width="7.5" style="25" customWidth="1"/>
    <col min="795" max="795" width="10.5" style="25" customWidth="1"/>
    <col min="796" max="796" width="11.625" style="25" customWidth="1"/>
    <col min="797" max="797" width="2.125" style="25" customWidth="1"/>
    <col min="798" max="1025" width="2.125" style="25"/>
    <col min="1026" max="1045" width="6.625" style="25" customWidth="1"/>
    <col min="1046" max="1046" width="6.375" style="25" customWidth="1"/>
    <col min="1047" max="1049" width="6.625" style="25" customWidth="1"/>
    <col min="1050" max="1050" width="7.5" style="25" customWidth="1"/>
    <col min="1051" max="1051" width="10.5" style="25" customWidth="1"/>
    <col min="1052" max="1052" width="11.625" style="25" customWidth="1"/>
    <col min="1053" max="1053" width="2.125" style="25" customWidth="1"/>
    <col min="1054" max="1281" width="2.125" style="25"/>
    <col min="1282" max="1301" width="6.625" style="25" customWidth="1"/>
    <col min="1302" max="1302" width="6.375" style="25" customWidth="1"/>
    <col min="1303" max="1305" width="6.625" style="25" customWidth="1"/>
    <col min="1306" max="1306" width="7.5" style="25" customWidth="1"/>
    <col min="1307" max="1307" width="10.5" style="25" customWidth="1"/>
    <col min="1308" max="1308" width="11.625" style="25" customWidth="1"/>
    <col min="1309" max="1309" width="2.125" style="25" customWidth="1"/>
    <col min="1310" max="1537" width="2.125" style="25"/>
    <col min="1538" max="1557" width="6.625" style="25" customWidth="1"/>
    <col min="1558" max="1558" width="6.375" style="25" customWidth="1"/>
    <col min="1559" max="1561" width="6.625" style="25" customWidth="1"/>
    <col min="1562" max="1562" width="7.5" style="25" customWidth="1"/>
    <col min="1563" max="1563" width="10.5" style="25" customWidth="1"/>
    <col min="1564" max="1564" width="11.625" style="25" customWidth="1"/>
    <col min="1565" max="1565" width="2.125" style="25" customWidth="1"/>
    <col min="1566" max="1793" width="2.125" style="25"/>
    <col min="1794" max="1813" width="6.625" style="25" customWidth="1"/>
    <col min="1814" max="1814" width="6.375" style="25" customWidth="1"/>
    <col min="1815" max="1817" width="6.625" style="25" customWidth="1"/>
    <col min="1818" max="1818" width="7.5" style="25" customWidth="1"/>
    <col min="1819" max="1819" width="10.5" style="25" customWidth="1"/>
    <col min="1820" max="1820" width="11.625" style="25" customWidth="1"/>
    <col min="1821" max="1821" width="2.125" style="25" customWidth="1"/>
    <col min="1822" max="2049" width="2.125" style="25"/>
    <col min="2050" max="2069" width="6.625" style="25" customWidth="1"/>
    <col min="2070" max="2070" width="6.375" style="25" customWidth="1"/>
    <col min="2071" max="2073" width="6.625" style="25" customWidth="1"/>
    <col min="2074" max="2074" width="7.5" style="25" customWidth="1"/>
    <col min="2075" max="2075" width="10.5" style="25" customWidth="1"/>
    <col min="2076" max="2076" width="11.625" style="25" customWidth="1"/>
    <col min="2077" max="2077" width="2.125" style="25" customWidth="1"/>
    <col min="2078" max="2305" width="2.125" style="25"/>
    <col min="2306" max="2325" width="6.625" style="25" customWidth="1"/>
    <col min="2326" max="2326" width="6.375" style="25" customWidth="1"/>
    <col min="2327" max="2329" width="6.625" style="25" customWidth="1"/>
    <col min="2330" max="2330" width="7.5" style="25" customWidth="1"/>
    <col min="2331" max="2331" width="10.5" style="25" customWidth="1"/>
    <col min="2332" max="2332" width="11.625" style="25" customWidth="1"/>
    <col min="2333" max="2333" width="2.125" style="25" customWidth="1"/>
    <col min="2334" max="2561" width="2.125" style="25"/>
    <col min="2562" max="2581" width="6.625" style="25" customWidth="1"/>
    <col min="2582" max="2582" width="6.375" style="25" customWidth="1"/>
    <col min="2583" max="2585" width="6.625" style="25" customWidth="1"/>
    <col min="2586" max="2586" width="7.5" style="25" customWidth="1"/>
    <col min="2587" max="2587" width="10.5" style="25" customWidth="1"/>
    <col min="2588" max="2588" width="11.625" style="25" customWidth="1"/>
    <col min="2589" max="2589" width="2.125" style="25" customWidth="1"/>
    <col min="2590" max="2817" width="2.125" style="25"/>
    <col min="2818" max="2837" width="6.625" style="25" customWidth="1"/>
    <col min="2838" max="2838" width="6.375" style="25" customWidth="1"/>
    <col min="2839" max="2841" width="6.625" style="25" customWidth="1"/>
    <col min="2842" max="2842" width="7.5" style="25" customWidth="1"/>
    <col min="2843" max="2843" width="10.5" style="25" customWidth="1"/>
    <col min="2844" max="2844" width="11.625" style="25" customWidth="1"/>
    <col min="2845" max="2845" width="2.125" style="25" customWidth="1"/>
    <col min="2846" max="3073" width="2.125" style="25"/>
    <col min="3074" max="3093" width="6.625" style="25" customWidth="1"/>
    <col min="3094" max="3094" width="6.375" style="25" customWidth="1"/>
    <col min="3095" max="3097" width="6.625" style="25" customWidth="1"/>
    <col min="3098" max="3098" width="7.5" style="25" customWidth="1"/>
    <col min="3099" max="3099" width="10.5" style="25" customWidth="1"/>
    <col min="3100" max="3100" width="11.625" style="25" customWidth="1"/>
    <col min="3101" max="3101" width="2.125" style="25" customWidth="1"/>
    <col min="3102" max="3329" width="2.125" style="25"/>
    <col min="3330" max="3349" width="6.625" style="25" customWidth="1"/>
    <col min="3350" max="3350" width="6.375" style="25" customWidth="1"/>
    <col min="3351" max="3353" width="6.625" style="25" customWidth="1"/>
    <col min="3354" max="3354" width="7.5" style="25" customWidth="1"/>
    <col min="3355" max="3355" width="10.5" style="25" customWidth="1"/>
    <col min="3356" max="3356" width="11.625" style="25" customWidth="1"/>
    <col min="3357" max="3357" width="2.125" style="25" customWidth="1"/>
    <col min="3358" max="3585" width="2.125" style="25"/>
    <col min="3586" max="3605" width="6.625" style="25" customWidth="1"/>
    <col min="3606" max="3606" width="6.375" style="25" customWidth="1"/>
    <col min="3607" max="3609" width="6.625" style="25" customWidth="1"/>
    <col min="3610" max="3610" width="7.5" style="25" customWidth="1"/>
    <col min="3611" max="3611" width="10.5" style="25" customWidth="1"/>
    <col min="3612" max="3612" width="11.625" style="25" customWidth="1"/>
    <col min="3613" max="3613" width="2.125" style="25" customWidth="1"/>
    <col min="3614" max="3841" width="2.125" style="25"/>
    <col min="3842" max="3861" width="6.625" style="25" customWidth="1"/>
    <col min="3862" max="3862" width="6.375" style="25" customWidth="1"/>
    <col min="3863" max="3865" width="6.625" style="25" customWidth="1"/>
    <col min="3866" max="3866" width="7.5" style="25" customWidth="1"/>
    <col min="3867" max="3867" width="10.5" style="25" customWidth="1"/>
    <col min="3868" max="3868" width="11.625" style="25" customWidth="1"/>
    <col min="3869" max="3869" width="2.125" style="25" customWidth="1"/>
    <col min="3870" max="4097" width="2.125" style="25"/>
    <col min="4098" max="4117" width="6.625" style="25" customWidth="1"/>
    <col min="4118" max="4118" width="6.375" style="25" customWidth="1"/>
    <col min="4119" max="4121" width="6.625" style="25" customWidth="1"/>
    <col min="4122" max="4122" width="7.5" style="25" customWidth="1"/>
    <col min="4123" max="4123" width="10.5" style="25" customWidth="1"/>
    <col min="4124" max="4124" width="11.625" style="25" customWidth="1"/>
    <col min="4125" max="4125" width="2.125" style="25" customWidth="1"/>
    <col min="4126" max="4353" width="2.125" style="25"/>
    <col min="4354" max="4373" width="6.625" style="25" customWidth="1"/>
    <col min="4374" max="4374" width="6.375" style="25" customWidth="1"/>
    <col min="4375" max="4377" width="6.625" style="25" customWidth="1"/>
    <col min="4378" max="4378" width="7.5" style="25" customWidth="1"/>
    <col min="4379" max="4379" width="10.5" style="25" customWidth="1"/>
    <col min="4380" max="4380" width="11.625" style="25" customWidth="1"/>
    <col min="4381" max="4381" width="2.125" style="25" customWidth="1"/>
    <col min="4382" max="4609" width="2.125" style="25"/>
    <col min="4610" max="4629" width="6.625" style="25" customWidth="1"/>
    <col min="4630" max="4630" width="6.375" style="25" customWidth="1"/>
    <col min="4631" max="4633" width="6.625" style="25" customWidth="1"/>
    <col min="4634" max="4634" width="7.5" style="25" customWidth="1"/>
    <col min="4635" max="4635" width="10.5" style="25" customWidth="1"/>
    <col min="4636" max="4636" width="11.625" style="25" customWidth="1"/>
    <col min="4637" max="4637" width="2.125" style="25" customWidth="1"/>
    <col min="4638" max="4865" width="2.125" style="25"/>
    <col min="4866" max="4885" width="6.625" style="25" customWidth="1"/>
    <col min="4886" max="4886" width="6.375" style="25" customWidth="1"/>
    <col min="4887" max="4889" width="6.625" style="25" customWidth="1"/>
    <col min="4890" max="4890" width="7.5" style="25" customWidth="1"/>
    <col min="4891" max="4891" width="10.5" style="25" customWidth="1"/>
    <col min="4892" max="4892" width="11.625" style="25" customWidth="1"/>
    <col min="4893" max="4893" width="2.125" style="25" customWidth="1"/>
    <col min="4894" max="5121" width="2.125" style="25"/>
    <col min="5122" max="5141" width="6.625" style="25" customWidth="1"/>
    <col min="5142" max="5142" width="6.375" style="25" customWidth="1"/>
    <col min="5143" max="5145" width="6.625" style="25" customWidth="1"/>
    <col min="5146" max="5146" width="7.5" style="25" customWidth="1"/>
    <col min="5147" max="5147" width="10.5" style="25" customWidth="1"/>
    <col min="5148" max="5148" width="11.625" style="25" customWidth="1"/>
    <col min="5149" max="5149" width="2.125" style="25" customWidth="1"/>
    <col min="5150" max="5377" width="2.125" style="25"/>
    <col min="5378" max="5397" width="6.625" style="25" customWidth="1"/>
    <col min="5398" max="5398" width="6.375" style="25" customWidth="1"/>
    <col min="5399" max="5401" width="6.625" style="25" customWidth="1"/>
    <col min="5402" max="5402" width="7.5" style="25" customWidth="1"/>
    <col min="5403" max="5403" width="10.5" style="25" customWidth="1"/>
    <col min="5404" max="5404" width="11.625" style="25" customWidth="1"/>
    <col min="5405" max="5405" width="2.125" style="25" customWidth="1"/>
    <col min="5406" max="5633" width="2.125" style="25"/>
    <col min="5634" max="5653" width="6.625" style="25" customWidth="1"/>
    <col min="5654" max="5654" width="6.375" style="25" customWidth="1"/>
    <col min="5655" max="5657" width="6.625" style="25" customWidth="1"/>
    <col min="5658" max="5658" width="7.5" style="25" customWidth="1"/>
    <col min="5659" max="5659" width="10.5" style="25" customWidth="1"/>
    <col min="5660" max="5660" width="11.625" style="25" customWidth="1"/>
    <col min="5661" max="5661" width="2.125" style="25" customWidth="1"/>
    <col min="5662" max="5889" width="2.125" style="25"/>
    <col min="5890" max="5909" width="6.625" style="25" customWidth="1"/>
    <col min="5910" max="5910" width="6.375" style="25" customWidth="1"/>
    <col min="5911" max="5913" width="6.625" style="25" customWidth="1"/>
    <col min="5914" max="5914" width="7.5" style="25" customWidth="1"/>
    <col min="5915" max="5915" width="10.5" style="25" customWidth="1"/>
    <col min="5916" max="5916" width="11.625" style="25" customWidth="1"/>
    <col min="5917" max="5917" width="2.125" style="25" customWidth="1"/>
    <col min="5918" max="6145" width="2.125" style="25"/>
    <col min="6146" max="6165" width="6.625" style="25" customWidth="1"/>
    <col min="6166" max="6166" width="6.375" style="25" customWidth="1"/>
    <col min="6167" max="6169" width="6.625" style="25" customWidth="1"/>
    <col min="6170" max="6170" width="7.5" style="25" customWidth="1"/>
    <col min="6171" max="6171" width="10.5" style="25" customWidth="1"/>
    <col min="6172" max="6172" width="11.625" style="25" customWidth="1"/>
    <col min="6173" max="6173" width="2.125" style="25" customWidth="1"/>
    <col min="6174" max="6401" width="2.125" style="25"/>
    <col min="6402" max="6421" width="6.625" style="25" customWidth="1"/>
    <col min="6422" max="6422" width="6.375" style="25" customWidth="1"/>
    <col min="6423" max="6425" width="6.625" style="25" customWidth="1"/>
    <col min="6426" max="6426" width="7.5" style="25" customWidth="1"/>
    <col min="6427" max="6427" width="10.5" style="25" customWidth="1"/>
    <col min="6428" max="6428" width="11.625" style="25" customWidth="1"/>
    <col min="6429" max="6429" width="2.125" style="25" customWidth="1"/>
    <col min="6430" max="6657" width="2.125" style="25"/>
    <col min="6658" max="6677" width="6.625" style="25" customWidth="1"/>
    <col min="6678" max="6678" width="6.375" style="25" customWidth="1"/>
    <col min="6679" max="6681" width="6.625" style="25" customWidth="1"/>
    <col min="6682" max="6682" width="7.5" style="25" customWidth="1"/>
    <col min="6683" max="6683" width="10.5" style="25" customWidth="1"/>
    <col min="6684" max="6684" width="11.625" style="25" customWidth="1"/>
    <col min="6685" max="6685" width="2.125" style="25" customWidth="1"/>
    <col min="6686" max="6913" width="2.125" style="25"/>
    <col min="6914" max="6933" width="6.625" style="25" customWidth="1"/>
    <col min="6934" max="6934" width="6.375" style="25" customWidth="1"/>
    <col min="6935" max="6937" width="6.625" style="25" customWidth="1"/>
    <col min="6938" max="6938" width="7.5" style="25" customWidth="1"/>
    <col min="6939" max="6939" width="10.5" style="25" customWidth="1"/>
    <col min="6940" max="6940" width="11.625" style="25" customWidth="1"/>
    <col min="6941" max="6941" width="2.125" style="25" customWidth="1"/>
    <col min="6942" max="7169" width="2.125" style="25"/>
    <col min="7170" max="7189" width="6.625" style="25" customWidth="1"/>
    <col min="7190" max="7190" width="6.375" style="25" customWidth="1"/>
    <col min="7191" max="7193" width="6.625" style="25" customWidth="1"/>
    <col min="7194" max="7194" width="7.5" style="25" customWidth="1"/>
    <col min="7195" max="7195" width="10.5" style="25" customWidth="1"/>
    <col min="7196" max="7196" width="11.625" style="25" customWidth="1"/>
    <col min="7197" max="7197" width="2.125" style="25" customWidth="1"/>
    <col min="7198" max="7425" width="2.125" style="25"/>
    <col min="7426" max="7445" width="6.625" style="25" customWidth="1"/>
    <col min="7446" max="7446" width="6.375" style="25" customWidth="1"/>
    <col min="7447" max="7449" width="6.625" style="25" customWidth="1"/>
    <col min="7450" max="7450" width="7.5" style="25" customWidth="1"/>
    <col min="7451" max="7451" width="10.5" style="25" customWidth="1"/>
    <col min="7452" max="7452" width="11.625" style="25" customWidth="1"/>
    <col min="7453" max="7453" width="2.125" style="25" customWidth="1"/>
    <col min="7454" max="7681" width="2.125" style="25"/>
    <col min="7682" max="7701" width="6.625" style="25" customWidth="1"/>
    <col min="7702" max="7702" width="6.375" style="25" customWidth="1"/>
    <col min="7703" max="7705" width="6.625" style="25" customWidth="1"/>
    <col min="7706" max="7706" width="7.5" style="25" customWidth="1"/>
    <col min="7707" max="7707" width="10.5" style="25" customWidth="1"/>
    <col min="7708" max="7708" width="11.625" style="25" customWidth="1"/>
    <col min="7709" max="7709" width="2.125" style="25" customWidth="1"/>
    <col min="7710" max="7937" width="2.125" style="25"/>
    <col min="7938" max="7957" width="6.625" style="25" customWidth="1"/>
    <col min="7958" max="7958" width="6.375" style="25" customWidth="1"/>
    <col min="7959" max="7961" width="6.625" style="25" customWidth="1"/>
    <col min="7962" max="7962" width="7.5" style="25" customWidth="1"/>
    <col min="7963" max="7963" width="10.5" style="25" customWidth="1"/>
    <col min="7964" max="7964" width="11.625" style="25" customWidth="1"/>
    <col min="7965" max="7965" width="2.125" style="25" customWidth="1"/>
    <col min="7966" max="8193" width="2.125" style="25"/>
    <col min="8194" max="8213" width="6.625" style="25" customWidth="1"/>
    <col min="8214" max="8214" width="6.375" style="25" customWidth="1"/>
    <col min="8215" max="8217" width="6.625" style="25" customWidth="1"/>
    <col min="8218" max="8218" width="7.5" style="25" customWidth="1"/>
    <col min="8219" max="8219" width="10.5" style="25" customWidth="1"/>
    <col min="8220" max="8220" width="11.625" style="25" customWidth="1"/>
    <col min="8221" max="8221" width="2.125" style="25" customWidth="1"/>
    <col min="8222" max="8449" width="2.125" style="25"/>
    <col min="8450" max="8469" width="6.625" style="25" customWidth="1"/>
    <col min="8470" max="8470" width="6.375" style="25" customWidth="1"/>
    <col min="8471" max="8473" width="6.625" style="25" customWidth="1"/>
    <col min="8474" max="8474" width="7.5" style="25" customWidth="1"/>
    <col min="8475" max="8475" width="10.5" style="25" customWidth="1"/>
    <col min="8476" max="8476" width="11.625" style="25" customWidth="1"/>
    <col min="8477" max="8477" width="2.125" style="25" customWidth="1"/>
    <col min="8478" max="8705" width="2.125" style="25"/>
    <col min="8706" max="8725" width="6.625" style="25" customWidth="1"/>
    <col min="8726" max="8726" width="6.375" style="25" customWidth="1"/>
    <col min="8727" max="8729" width="6.625" style="25" customWidth="1"/>
    <col min="8730" max="8730" width="7.5" style="25" customWidth="1"/>
    <col min="8731" max="8731" width="10.5" style="25" customWidth="1"/>
    <col min="8732" max="8732" width="11.625" style="25" customWidth="1"/>
    <col min="8733" max="8733" width="2.125" style="25" customWidth="1"/>
    <col min="8734" max="8961" width="2.125" style="25"/>
    <col min="8962" max="8981" width="6.625" style="25" customWidth="1"/>
    <col min="8982" max="8982" width="6.375" style="25" customWidth="1"/>
    <col min="8983" max="8985" width="6.625" style="25" customWidth="1"/>
    <col min="8986" max="8986" width="7.5" style="25" customWidth="1"/>
    <col min="8987" max="8987" width="10.5" style="25" customWidth="1"/>
    <col min="8988" max="8988" width="11.625" style="25" customWidth="1"/>
    <col min="8989" max="8989" width="2.125" style="25" customWidth="1"/>
    <col min="8990" max="9217" width="2.125" style="25"/>
    <col min="9218" max="9237" width="6.625" style="25" customWidth="1"/>
    <col min="9238" max="9238" width="6.375" style="25" customWidth="1"/>
    <col min="9239" max="9241" width="6.625" style="25" customWidth="1"/>
    <col min="9242" max="9242" width="7.5" style="25" customWidth="1"/>
    <col min="9243" max="9243" width="10.5" style="25" customWidth="1"/>
    <col min="9244" max="9244" width="11.625" style="25" customWidth="1"/>
    <col min="9245" max="9245" width="2.125" style="25" customWidth="1"/>
    <col min="9246" max="9473" width="2.125" style="25"/>
    <col min="9474" max="9493" width="6.625" style="25" customWidth="1"/>
    <col min="9494" max="9494" width="6.375" style="25" customWidth="1"/>
    <col min="9495" max="9497" width="6.625" style="25" customWidth="1"/>
    <col min="9498" max="9498" width="7.5" style="25" customWidth="1"/>
    <col min="9499" max="9499" width="10.5" style="25" customWidth="1"/>
    <col min="9500" max="9500" width="11.625" style="25" customWidth="1"/>
    <col min="9501" max="9501" width="2.125" style="25" customWidth="1"/>
    <col min="9502" max="9729" width="2.125" style="25"/>
    <col min="9730" max="9749" width="6.625" style="25" customWidth="1"/>
    <col min="9750" max="9750" width="6.375" style="25" customWidth="1"/>
    <col min="9751" max="9753" width="6.625" style="25" customWidth="1"/>
    <col min="9754" max="9754" width="7.5" style="25" customWidth="1"/>
    <col min="9755" max="9755" width="10.5" style="25" customWidth="1"/>
    <col min="9756" max="9756" width="11.625" style="25" customWidth="1"/>
    <col min="9757" max="9757" width="2.125" style="25" customWidth="1"/>
    <col min="9758" max="9985" width="2.125" style="25"/>
    <col min="9986" max="10005" width="6.625" style="25" customWidth="1"/>
    <col min="10006" max="10006" width="6.375" style="25" customWidth="1"/>
    <col min="10007" max="10009" width="6.625" style="25" customWidth="1"/>
    <col min="10010" max="10010" width="7.5" style="25" customWidth="1"/>
    <col min="10011" max="10011" width="10.5" style="25" customWidth="1"/>
    <col min="10012" max="10012" width="11.625" style="25" customWidth="1"/>
    <col min="10013" max="10013" width="2.125" style="25" customWidth="1"/>
    <col min="10014" max="10241" width="2.125" style="25"/>
    <col min="10242" max="10261" width="6.625" style="25" customWidth="1"/>
    <col min="10262" max="10262" width="6.375" style="25" customWidth="1"/>
    <col min="10263" max="10265" width="6.625" style="25" customWidth="1"/>
    <col min="10266" max="10266" width="7.5" style="25" customWidth="1"/>
    <col min="10267" max="10267" width="10.5" style="25" customWidth="1"/>
    <col min="10268" max="10268" width="11.625" style="25" customWidth="1"/>
    <col min="10269" max="10269" width="2.125" style="25" customWidth="1"/>
    <col min="10270" max="10497" width="2.125" style="25"/>
    <col min="10498" max="10517" width="6.625" style="25" customWidth="1"/>
    <col min="10518" max="10518" width="6.375" style="25" customWidth="1"/>
    <col min="10519" max="10521" width="6.625" style="25" customWidth="1"/>
    <col min="10522" max="10522" width="7.5" style="25" customWidth="1"/>
    <col min="10523" max="10523" width="10.5" style="25" customWidth="1"/>
    <col min="10524" max="10524" width="11.625" style="25" customWidth="1"/>
    <col min="10525" max="10525" width="2.125" style="25" customWidth="1"/>
    <col min="10526" max="10753" width="2.125" style="25"/>
    <col min="10754" max="10773" width="6.625" style="25" customWidth="1"/>
    <col min="10774" max="10774" width="6.375" style="25" customWidth="1"/>
    <col min="10775" max="10777" width="6.625" style="25" customWidth="1"/>
    <col min="10778" max="10778" width="7.5" style="25" customWidth="1"/>
    <col min="10779" max="10779" width="10.5" style="25" customWidth="1"/>
    <col min="10780" max="10780" width="11.625" style="25" customWidth="1"/>
    <col min="10781" max="10781" width="2.125" style="25" customWidth="1"/>
    <col min="10782" max="11009" width="2.125" style="25"/>
    <col min="11010" max="11029" width="6.625" style="25" customWidth="1"/>
    <col min="11030" max="11030" width="6.375" style="25" customWidth="1"/>
    <col min="11031" max="11033" width="6.625" style="25" customWidth="1"/>
    <col min="11034" max="11034" width="7.5" style="25" customWidth="1"/>
    <col min="11035" max="11035" width="10.5" style="25" customWidth="1"/>
    <col min="11036" max="11036" width="11.625" style="25" customWidth="1"/>
    <col min="11037" max="11037" width="2.125" style="25" customWidth="1"/>
    <col min="11038" max="11265" width="2.125" style="25"/>
    <col min="11266" max="11285" width="6.625" style="25" customWidth="1"/>
    <col min="11286" max="11286" width="6.375" style="25" customWidth="1"/>
    <col min="11287" max="11289" width="6.625" style="25" customWidth="1"/>
    <col min="11290" max="11290" width="7.5" style="25" customWidth="1"/>
    <col min="11291" max="11291" width="10.5" style="25" customWidth="1"/>
    <col min="11292" max="11292" width="11.625" style="25" customWidth="1"/>
    <col min="11293" max="11293" width="2.125" style="25" customWidth="1"/>
    <col min="11294" max="11521" width="2.125" style="25"/>
    <col min="11522" max="11541" width="6.625" style="25" customWidth="1"/>
    <col min="11542" max="11542" width="6.375" style="25" customWidth="1"/>
    <col min="11543" max="11545" width="6.625" style="25" customWidth="1"/>
    <col min="11546" max="11546" width="7.5" style="25" customWidth="1"/>
    <col min="11547" max="11547" width="10.5" style="25" customWidth="1"/>
    <col min="11548" max="11548" width="11.625" style="25" customWidth="1"/>
    <col min="11549" max="11549" width="2.125" style="25" customWidth="1"/>
    <col min="11550" max="11777" width="2.125" style="25"/>
    <col min="11778" max="11797" width="6.625" style="25" customWidth="1"/>
    <col min="11798" max="11798" width="6.375" style="25" customWidth="1"/>
    <col min="11799" max="11801" width="6.625" style="25" customWidth="1"/>
    <col min="11802" max="11802" width="7.5" style="25" customWidth="1"/>
    <col min="11803" max="11803" width="10.5" style="25" customWidth="1"/>
    <col min="11804" max="11804" width="11.625" style="25" customWidth="1"/>
    <col min="11805" max="11805" width="2.125" style="25" customWidth="1"/>
    <col min="11806" max="12033" width="2.125" style="25"/>
    <col min="12034" max="12053" width="6.625" style="25" customWidth="1"/>
    <col min="12054" max="12054" width="6.375" style="25" customWidth="1"/>
    <col min="12055" max="12057" width="6.625" style="25" customWidth="1"/>
    <col min="12058" max="12058" width="7.5" style="25" customWidth="1"/>
    <col min="12059" max="12059" width="10.5" style="25" customWidth="1"/>
    <col min="12060" max="12060" width="11.625" style="25" customWidth="1"/>
    <col min="12061" max="12061" width="2.125" style="25" customWidth="1"/>
    <col min="12062" max="12289" width="2.125" style="25"/>
    <col min="12290" max="12309" width="6.625" style="25" customWidth="1"/>
    <col min="12310" max="12310" width="6.375" style="25" customWidth="1"/>
    <col min="12311" max="12313" width="6.625" style="25" customWidth="1"/>
    <col min="12314" max="12314" width="7.5" style="25" customWidth="1"/>
    <col min="12315" max="12315" width="10.5" style="25" customWidth="1"/>
    <col min="12316" max="12316" width="11.625" style="25" customWidth="1"/>
    <col min="12317" max="12317" width="2.125" style="25" customWidth="1"/>
    <col min="12318" max="12545" width="2.125" style="25"/>
    <col min="12546" max="12565" width="6.625" style="25" customWidth="1"/>
    <col min="12566" max="12566" width="6.375" style="25" customWidth="1"/>
    <col min="12567" max="12569" width="6.625" style="25" customWidth="1"/>
    <col min="12570" max="12570" width="7.5" style="25" customWidth="1"/>
    <col min="12571" max="12571" width="10.5" style="25" customWidth="1"/>
    <col min="12572" max="12572" width="11.625" style="25" customWidth="1"/>
    <col min="12573" max="12573" width="2.125" style="25" customWidth="1"/>
    <col min="12574" max="12801" width="2.125" style="25"/>
    <col min="12802" max="12821" width="6.625" style="25" customWidth="1"/>
    <col min="12822" max="12822" width="6.375" style="25" customWidth="1"/>
    <col min="12823" max="12825" width="6.625" style="25" customWidth="1"/>
    <col min="12826" max="12826" width="7.5" style="25" customWidth="1"/>
    <col min="12827" max="12827" width="10.5" style="25" customWidth="1"/>
    <col min="12828" max="12828" width="11.625" style="25" customWidth="1"/>
    <col min="12829" max="12829" width="2.125" style="25" customWidth="1"/>
    <col min="12830" max="13057" width="2.125" style="25"/>
    <col min="13058" max="13077" width="6.625" style="25" customWidth="1"/>
    <col min="13078" max="13078" width="6.375" style="25" customWidth="1"/>
    <col min="13079" max="13081" width="6.625" style="25" customWidth="1"/>
    <col min="13082" max="13082" width="7.5" style="25" customWidth="1"/>
    <col min="13083" max="13083" width="10.5" style="25" customWidth="1"/>
    <col min="13084" max="13084" width="11.625" style="25" customWidth="1"/>
    <col min="13085" max="13085" width="2.125" style="25" customWidth="1"/>
    <col min="13086" max="13313" width="2.125" style="25"/>
    <col min="13314" max="13333" width="6.625" style="25" customWidth="1"/>
    <col min="13334" max="13334" width="6.375" style="25" customWidth="1"/>
    <col min="13335" max="13337" width="6.625" style="25" customWidth="1"/>
    <col min="13338" max="13338" width="7.5" style="25" customWidth="1"/>
    <col min="13339" max="13339" width="10.5" style="25" customWidth="1"/>
    <col min="13340" max="13340" width="11.625" style="25" customWidth="1"/>
    <col min="13341" max="13341" width="2.125" style="25" customWidth="1"/>
    <col min="13342" max="13569" width="2.125" style="25"/>
    <col min="13570" max="13589" width="6.625" style="25" customWidth="1"/>
    <col min="13590" max="13590" width="6.375" style="25" customWidth="1"/>
    <col min="13591" max="13593" width="6.625" style="25" customWidth="1"/>
    <col min="13594" max="13594" width="7.5" style="25" customWidth="1"/>
    <col min="13595" max="13595" width="10.5" style="25" customWidth="1"/>
    <col min="13596" max="13596" width="11.625" style="25" customWidth="1"/>
    <col min="13597" max="13597" width="2.125" style="25" customWidth="1"/>
    <col min="13598" max="13825" width="2.125" style="25"/>
    <col min="13826" max="13845" width="6.625" style="25" customWidth="1"/>
    <col min="13846" max="13846" width="6.375" style="25" customWidth="1"/>
    <col min="13847" max="13849" width="6.625" style="25" customWidth="1"/>
    <col min="13850" max="13850" width="7.5" style="25" customWidth="1"/>
    <col min="13851" max="13851" width="10.5" style="25" customWidth="1"/>
    <col min="13852" max="13852" width="11.625" style="25" customWidth="1"/>
    <col min="13853" max="13853" width="2.125" style="25" customWidth="1"/>
    <col min="13854" max="14081" width="2.125" style="25"/>
    <col min="14082" max="14101" width="6.625" style="25" customWidth="1"/>
    <col min="14102" max="14102" width="6.375" style="25" customWidth="1"/>
    <col min="14103" max="14105" width="6.625" style="25" customWidth="1"/>
    <col min="14106" max="14106" width="7.5" style="25" customWidth="1"/>
    <col min="14107" max="14107" width="10.5" style="25" customWidth="1"/>
    <col min="14108" max="14108" width="11.625" style="25" customWidth="1"/>
    <col min="14109" max="14109" width="2.125" style="25" customWidth="1"/>
    <col min="14110" max="14337" width="2.125" style="25"/>
    <col min="14338" max="14357" width="6.625" style="25" customWidth="1"/>
    <col min="14358" max="14358" width="6.375" style="25" customWidth="1"/>
    <col min="14359" max="14361" width="6.625" style="25" customWidth="1"/>
    <col min="14362" max="14362" width="7.5" style="25" customWidth="1"/>
    <col min="14363" max="14363" width="10.5" style="25" customWidth="1"/>
    <col min="14364" max="14364" width="11.625" style="25" customWidth="1"/>
    <col min="14365" max="14365" width="2.125" style="25" customWidth="1"/>
    <col min="14366" max="14593" width="2.125" style="25"/>
    <col min="14594" max="14613" width="6.625" style="25" customWidth="1"/>
    <col min="14614" max="14614" width="6.375" style="25" customWidth="1"/>
    <col min="14615" max="14617" width="6.625" style="25" customWidth="1"/>
    <col min="14618" max="14618" width="7.5" style="25" customWidth="1"/>
    <col min="14619" max="14619" width="10.5" style="25" customWidth="1"/>
    <col min="14620" max="14620" width="11.625" style="25" customWidth="1"/>
    <col min="14621" max="14621" width="2.125" style="25" customWidth="1"/>
    <col min="14622" max="14849" width="2.125" style="25"/>
    <col min="14850" max="14869" width="6.625" style="25" customWidth="1"/>
    <col min="14870" max="14870" width="6.375" style="25" customWidth="1"/>
    <col min="14871" max="14873" width="6.625" style="25" customWidth="1"/>
    <col min="14874" max="14874" width="7.5" style="25" customWidth="1"/>
    <col min="14875" max="14875" width="10.5" style="25" customWidth="1"/>
    <col min="14876" max="14876" width="11.625" style="25" customWidth="1"/>
    <col min="14877" max="14877" width="2.125" style="25" customWidth="1"/>
    <col min="14878" max="15105" width="2.125" style="25"/>
    <col min="15106" max="15125" width="6.625" style="25" customWidth="1"/>
    <col min="15126" max="15126" width="6.375" style="25" customWidth="1"/>
    <col min="15127" max="15129" width="6.625" style="25" customWidth="1"/>
    <col min="15130" max="15130" width="7.5" style="25" customWidth="1"/>
    <col min="15131" max="15131" width="10.5" style="25" customWidth="1"/>
    <col min="15132" max="15132" width="11.625" style="25" customWidth="1"/>
    <col min="15133" max="15133" width="2.125" style="25" customWidth="1"/>
    <col min="15134" max="15361" width="2.125" style="25"/>
    <col min="15362" max="15381" width="6.625" style="25" customWidth="1"/>
    <col min="15382" max="15382" width="6.375" style="25" customWidth="1"/>
    <col min="15383" max="15385" width="6.625" style="25" customWidth="1"/>
    <col min="15386" max="15386" width="7.5" style="25" customWidth="1"/>
    <col min="15387" max="15387" width="10.5" style="25" customWidth="1"/>
    <col min="15388" max="15388" width="11.625" style="25" customWidth="1"/>
    <col min="15389" max="15389" width="2.125" style="25" customWidth="1"/>
    <col min="15390" max="15617" width="2.125" style="25"/>
    <col min="15618" max="15637" width="6.625" style="25" customWidth="1"/>
    <col min="15638" max="15638" width="6.375" style="25" customWidth="1"/>
    <col min="15639" max="15641" width="6.625" style="25" customWidth="1"/>
    <col min="15642" max="15642" width="7.5" style="25" customWidth="1"/>
    <col min="15643" max="15643" width="10.5" style="25" customWidth="1"/>
    <col min="15644" max="15644" width="11.625" style="25" customWidth="1"/>
    <col min="15645" max="15645" width="2.125" style="25" customWidth="1"/>
    <col min="15646" max="15873" width="2.125" style="25"/>
    <col min="15874" max="15893" width="6.625" style="25" customWidth="1"/>
    <col min="15894" max="15894" width="6.375" style="25" customWidth="1"/>
    <col min="15895" max="15897" width="6.625" style="25" customWidth="1"/>
    <col min="15898" max="15898" width="7.5" style="25" customWidth="1"/>
    <col min="15899" max="15899" width="10.5" style="25" customWidth="1"/>
    <col min="15900" max="15900" width="11.625" style="25" customWidth="1"/>
    <col min="15901" max="15901" width="2.125" style="25" customWidth="1"/>
    <col min="15902" max="16129" width="2.125" style="25"/>
    <col min="16130" max="16149" width="6.625" style="25" customWidth="1"/>
    <col min="16150" max="16150" width="6.375" style="25" customWidth="1"/>
    <col min="16151" max="16153" width="6.625" style="25" customWidth="1"/>
    <col min="16154" max="16154" width="7.5" style="25" customWidth="1"/>
    <col min="16155" max="16155" width="10.5" style="25" customWidth="1"/>
    <col min="16156" max="16156" width="11.625" style="25" customWidth="1"/>
    <col min="16157" max="16157" width="2.125" style="25" customWidth="1"/>
    <col min="16158" max="16384" width="2.125" style="25"/>
  </cols>
  <sheetData>
    <row r="1" spans="1:29">
      <c r="A1" s="23"/>
      <c r="B1" s="23"/>
      <c r="C1" s="23"/>
      <c r="D1" s="23"/>
      <c r="E1" s="23"/>
      <c r="F1" s="23"/>
      <c r="G1" s="23"/>
      <c r="H1" s="23"/>
      <c r="I1" s="23"/>
      <c r="J1" s="23"/>
      <c r="K1" s="23"/>
      <c r="L1" s="23"/>
      <c r="M1" s="23"/>
      <c r="N1" s="23"/>
      <c r="O1" s="23"/>
      <c r="P1" s="23"/>
      <c r="Q1" s="23"/>
      <c r="R1" s="23"/>
      <c r="S1" s="23"/>
      <c r="T1" s="23"/>
      <c r="U1" s="23"/>
      <c r="V1" s="23"/>
      <c r="W1" s="23"/>
      <c r="X1" s="23"/>
      <c r="Y1" s="23"/>
      <c r="Z1" s="23"/>
      <c r="AA1" s="24"/>
      <c r="AB1" s="23"/>
      <c r="AC1" s="23"/>
    </row>
    <row r="2" spans="1:29">
      <c r="A2" s="23"/>
      <c r="B2" s="26" t="s">
        <v>68</v>
      </c>
      <c r="C2" s="27"/>
      <c r="D2" s="27"/>
      <c r="E2" s="27"/>
      <c r="F2" s="27"/>
      <c r="G2" s="27"/>
      <c r="H2" s="27"/>
      <c r="I2" s="27"/>
      <c r="J2" s="27"/>
      <c r="K2" s="27"/>
      <c r="L2" s="27"/>
      <c r="M2" s="27"/>
      <c r="N2" s="27"/>
      <c r="O2" s="27"/>
      <c r="P2" s="27"/>
      <c r="Q2" s="27"/>
      <c r="R2" s="27"/>
      <c r="S2" s="27"/>
      <c r="T2" s="27"/>
      <c r="U2" s="27"/>
      <c r="V2" s="27"/>
      <c r="W2" s="27"/>
      <c r="X2" s="27"/>
      <c r="Y2" s="27"/>
      <c r="Z2" s="27"/>
      <c r="AA2" s="28"/>
      <c r="AB2" s="27"/>
      <c r="AC2" s="23"/>
    </row>
    <row r="3" spans="1:29" s="7" customFormat="1" ht="18.75">
      <c r="A3" s="29"/>
      <c r="B3" s="689" t="s">
        <v>69</v>
      </c>
      <c r="C3" s="689"/>
      <c r="D3" s="689"/>
      <c r="E3" s="689"/>
      <c r="F3" s="689"/>
      <c r="G3" s="689"/>
      <c r="H3" s="689"/>
      <c r="I3" s="689"/>
      <c r="J3" s="689"/>
      <c r="K3" s="689"/>
      <c r="L3" s="689"/>
      <c r="M3" s="689"/>
      <c r="N3" s="689"/>
      <c r="O3" s="689"/>
      <c r="P3" s="689"/>
      <c r="Q3" s="689"/>
      <c r="R3" s="689"/>
      <c r="S3" s="689"/>
      <c r="T3" s="689"/>
      <c r="U3" s="689"/>
      <c r="V3" s="689"/>
      <c r="W3" s="689"/>
      <c r="X3" s="689"/>
      <c r="Y3" s="689"/>
      <c r="Z3" s="689"/>
      <c r="AA3" s="689"/>
      <c r="AB3" s="689"/>
      <c r="AC3" s="29"/>
    </row>
    <row r="4" spans="1:29" s="7" customFormat="1" ht="18.75">
      <c r="A4" s="29"/>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29"/>
    </row>
    <row r="5" spans="1:29" ht="18.75">
      <c r="A5" s="23"/>
      <c r="B5" s="31"/>
      <c r="C5" s="31"/>
      <c r="D5" s="31"/>
      <c r="E5" s="31"/>
      <c r="F5" s="31"/>
      <c r="G5" s="31"/>
      <c r="H5" s="31"/>
      <c r="I5" s="31"/>
      <c r="J5" s="31"/>
      <c r="K5" s="31"/>
      <c r="L5" s="31"/>
      <c r="M5" s="31"/>
      <c r="N5" s="31"/>
      <c r="O5" s="31"/>
      <c r="P5" s="31"/>
      <c r="Q5" s="31"/>
      <c r="R5" s="31"/>
      <c r="S5" s="31"/>
      <c r="T5" s="31"/>
      <c r="U5" s="31"/>
      <c r="V5" s="31"/>
      <c r="W5" s="682" t="s">
        <v>70</v>
      </c>
      <c r="X5" s="682"/>
      <c r="Y5" s="683"/>
      <c r="Z5" s="683"/>
      <c r="AA5" s="683"/>
      <c r="AB5" s="683"/>
      <c r="AC5" s="32"/>
    </row>
    <row r="6" spans="1:29" ht="15" thickBot="1">
      <c r="A6" s="23"/>
      <c r="B6" s="33"/>
      <c r="C6" s="33"/>
      <c r="D6" s="33"/>
      <c r="E6" s="33"/>
      <c r="F6" s="33"/>
      <c r="G6" s="33"/>
      <c r="H6" s="33"/>
      <c r="I6" s="33"/>
      <c r="J6" s="33"/>
      <c r="K6" s="33"/>
      <c r="L6" s="33"/>
      <c r="M6" s="33"/>
      <c r="N6" s="33"/>
      <c r="O6" s="33"/>
      <c r="P6" s="33"/>
      <c r="Q6" s="33"/>
      <c r="R6" s="33"/>
      <c r="S6" s="33"/>
      <c r="T6" s="33"/>
      <c r="U6" s="33"/>
      <c r="V6" s="33"/>
      <c r="W6" s="33"/>
      <c r="X6" s="33"/>
      <c r="Y6" s="33"/>
      <c r="Z6" s="34"/>
      <c r="AA6" s="28"/>
      <c r="AB6" s="34"/>
      <c r="AC6" s="35"/>
    </row>
    <row r="7" spans="1:29" ht="37.5" customHeight="1">
      <c r="A7" s="23"/>
      <c r="B7" s="690" t="s">
        <v>71</v>
      </c>
      <c r="C7" s="691"/>
      <c r="D7" s="691"/>
      <c r="E7" s="691"/>
      <c r="F7" s="691"/>
      <c r="G7" s="691"/>
      <c r="H7" s="691"/>
      <c r="I7" s="691"/>
      <c r="J7" s="692"/>
      <c r="K7" s="693" t="s">
        <v>72</v>
      </c>
      <c r="L7" s="694"/>
      <c r="M7" s="694"/>
      <c r="N7" s="694"/>
      <c r="O7" s="695"/>
      <c r="P7" s="696" t="s">
        <v>73</v>
      </c>
      <c r="Q7" s="697" t="s">
        <v>74</v>
      </c>
      <c r="R7" s="691"/>
      <c r="S7" s="691"/>
      <c r="T7" s="691"/>
      <c r="U7" s="695"/>
      <c r="V7" s="693" t="s">
        <v>75</v>
      </c>
      <c r="W7" s="694"/>
      <c r="X7" s="694"/>
      <c r="Y7" s="695"/>
      <c r="Z7" s="696" t="s">
        <v>76</v>
      </c>
      <c r="AA7" s="698" t="s">
        <v>77</v>
      </c>
      <c r="AB7" s="699" t="s">
        <v>78</v>
      </c>
      <c r="AC7" s="35"/>
    </row>
    <row r="8" spans="1:29" ht="37.5" customHeight="1">
      <c r="A8" s="23"/>
      <c r="B8" s="36"/>
      <c r="C8" s="677" t="s">
        <v>79</v>
      </c>
      <c r="D8" s="678"/>
      <c r="E8" s="678"/>
      <c r="F8" s="678"/>
      <c r="G8" s="678"/>
      <c r="H8" s="678"/>
      <c r="I8" s="678"/>
      <c r="J8" s="679"/>
      <c r="K8" s="680" t="s">
        <v>80</v>
      </c>
      <c r="L8" s="675" t="s">
        <v>81</v>
      </c>
      <c r="M8" s="686" t="s">
        <v>82</v>
      </c>
      <c r="N8" s="676" t="s">
        <v>83</v>
      </c>
      <c r="O8" s="704" t="s">
        <v>84</v>
      </c>
      <c r="P8" s="668"/>
      <c r="Q8" s="675" t="s">
        <v>85</v>
      </c>
      <c r="R8" s="676"/>
      <c r="S8" s="714" t="s">
        <v>86</v>
      </c>
      <c r="T8" s="711" t="s">
        <v>87</v>
      </c>
      <c r="U8" s="709" t="s">
        <v>88</v>
      </c>
      <c r="V8" s="671" t="s">
        <v>80</v>
      </c>
      <c r="W8" s="667" t="s">
        <v>89</v>
      </c>
      <c r="X8" s="667" t="s">
        <v>90</v>
      </c>
      <c r="Y8" s="670" t="s">
        <v>87</v>
      </c>
      <c r="Z8" s="668"/>
      <c r="AA8" s="680"/>
      <c r="AB8" s="700"/>
      <c r="AC8" s="35"/>
    </row>
    <row r="9" spans="1:29" ht="37.5" customHeight="1">
      <c r="A9" s="23"/>
      <c r="B9" s="36"/>
      <c r="C9" s="668" t="s">
        <v>91</v>
      </c>
      <c r="D9" s="668" t="s">
        <v>92</v>
      </c>
      <c r="E9" s="668" t="s">
        <v>93</v>
      </c>
      <c r="F9" s="668" t="s">
        <v>94</v>
      </c>
      <c r="G9" s="673" t="s">
        <v>95</v>
      </c>
      <c r="H9" s="673" t="s">
        <v>96</v>
      </c>
      <c r="I9" s="668" t="s">
        <v>97</v>
      </c>
      <c r="J9" s="668" t="s">
        <v>87</v>
      </c>
      <c r="K9" s="680"/>
      <c r="L9" s="684"/>
      <c r="M9" s="687"/>
      <c r="N9" s="707"/>
      <c r="O9" s="705"/>
      <c r="P9" s="668"/>
      <c r="Q9" s="186"/>
      <c r="R9" s="702" t="s">
        <v>98</v>
      </c>
      <c r="S9" s="715"/>
      <c r="T9" s="712"/>
      <c r="U9" s="709"/>
      <c r="V9" s="671"/>
      <c r="W9" s="668"/>
      <c r="X9" s="668"/>
      <c r="Y9" s="671"/>
      <c r="Z9" s="668"/>
      <c r="AA9" s="680"/>
      <c r="AB9" s="700"/>
      <c r="AC9" s="35"/>
    </row>
    <row r="10" spans="1:29" ht="37.5" customHeight="1">
      <c r="A10" s="23"/>
      <c r="B10" s="191" t="s">
        <v>332</v>
      </c>
      <c r="C10" s="669"/>
      <c r="D10" s="669"/>
      <c r="E10" s="669"/>
      <c r="F10" s="669"/>
      <c r="G10" s="674"/>
      <c r="H10" s="674"/>
      <c r="I10" s="669"/>
      <c r="J10" s="669"/>
      <c r="K10" s="681"/>
      <c r="L10" s="685"/>
      <c r="M10" s="688"/>
      <c r="N10" s="708"/>
      <c r="O10" s="706"/>
      <c r="P10" s="669"/>
      <c r="Q10" s="187"/>
      <c r="R10" s="703"/>
      <c r="S10" s="716"/>
      <c r="T10" s="713"/>
      <c r="U10" s="710"/>
      <c r="V10" s="672"/>
      <c r="W10" s="669"/>
      <c r="X10" s="669"/>
      <c r="Y10" s="672"/>
      <c r="Z10" s="669"/>
      <c r="AA10" s="681"/>
      <c r="AB10" s="701"/>
      <c r="AC10" s="35"/>
    </row>
    <row r="11" spans="1:29" ht="13.5">
      <c r="A11" s="23"/>
      <c r="B11" s="37"/>
      <c r="C11" s="38"/>
      <c r="D11" s="38"/>
      <c r="E11" s="38"/>
      <c r="F11" s="38"/>
      <c r="G11" s="38"/>
      <c r="H11" s="38"/>
      <c r="I11" s="38"/>
      <c r="J11" s="38"/>
      <c r="K11" s="38" t="s">
        <v>99</v>
      </c>
      <c r="L11" s="183" t="s">
        <v>99</v>
      </c>
      <c r="M11" s="184" t="s">
        <v>99</v>
      </c>
      <c r="N11" s="184" t="s">
        <v>99</v>
      </c>
      <c r="O11" s="185" t="s">
        <v>99</v>
      </c>
      <c r="P11" s="38" t="s">
        <v>99</v>
      </c>
      <c r="Q11" s="183" t="s">
        <v>99</v>
      </c>
      <c r="R11" s="184" t="s">
        <v>99</v>
      </c>
      <c r="S11" s="184" t="s">
        <v>99</v>
      </c>
      <c r="T11" s="184" t="s">
        <v>99</v>
      </c>
      <c r="U11" s="188" t="s">
        <v>99</v>
      </c>
      <c r="V11" s="38" t="s">
        <v>99</v>
      </c>
      <c r="W11" s="38" t="s">
        <v>99</v>
      </c>
      <c r="X11" s="38" t="s">
        <v>99</v>
      </c>
      <c r="Y11" s="38" t="s">
        <v>99</v>
      </c>
      <c r="Z11" s="39"/>
      <c r="AA11" s="40" t="s">
        <v>100</v>
      </c>
      <c r="AB11" s="41"/>
      <c r="AC11" s="42"/>
    </row>
    <row r="12" spans="1:29" ht="56.25" customHeight="1" thickBot="1">
      <c r="A12" s="23"/>
      <c r="B12" s="285" t="s">
        <v>332</v>
      </c>
      <c r="C12" s="286"/>
      <c r="D12" s="287"/>
      <c r="E12" s="287"/>
      <c r="F12" s="287"/>
      <c r="G12" s="287"/>
      <c r="H12" s="288"/>
      <c r="I12" s="288"/>
      <c r="J12" s="286"/>
      <c r="K12" s="192">
        <f>SUM(L12:O12)</f>
        <v>0</v>
      </c>
      <c r="L12" s="289"/>
      <c r="M12" s="290"/>
      <c r="N12" s="290"/>
      <c r="O12" s="291"/>
      <c r="P12" s="292"/>
      <c r="Q12" s="289"/>
      <c r="R12" s="290"/>
      <c r="S12" s="293"/>
      <c r="T12" s="290"/>
      <c r="U12" s="193">
        <f>Q12+S12+T12</f>
        <v>0</v>
      </c>
      <c r="V12" s="258">
        <f>SUM(W12:Y12)</f>
        <v>0</v>
      </c>
      <c r="W12" s="259">
        <f>'第３－２号様式'!D23+'第３－２号様式'!E23</f>
        <v>0</v>
      </c>
      <c r="X12" s="258">
        <f>'第３－２号様式'!F23+'第３－２号様式'!G23</f>
        <v>0</v>
      </c>
      <c r="Y12" s="259">
        <f>'第３－２号様式'!H23+'第３－２号様式'!I23</f>
        <v>0</v>
      </c>
      <c r="Z12" s="294"/>
      <c r="AA12" s="266">
        <f>'第３－１号様式②'!B4</f>
        <v>0</v>
      </c>
      <c r="AB12" s="295"/>
      <c r="AC12" s="42"/>
    </row>
    <row r="13" spans="1:29">
      <c r="A13" s="23"/>
      <c r="B13" s="33"/>
      <c r="C13" s="33"/>
      <c r="D13" s="33"/>
      <c r="E13" s="33"/>
      <c r="F13" s="33"/>
      <c r="G13" s="33"/>
      <c r="H13" s="33"/>
      <c r="I13" s="33"/>
      <c r="J13" s="33"/>
      <c r="K13" s="33"/>
      <c r="L13" s="33"/>
      <c r="M13" s="33"/>
      <c r="N13" s="33"/>
      <c r="O13" s="33"/>
      <c r="P13" s="33"/>
      <c r="Q13" s="33"/>
      <c r="R13" s="33"/>
      <c r="S13" s="33"/>
      <c r="T13" s="33"/>
      <c r="U13" s="33"/>
      <c r="V13" s="33"/>
      <c r="W13" s="33"/>
      <c r="X13" s="33"/>
      <c r="Y13" s="33"/>
      <c r="Z13" s="33"/>
      <c r="AA13" s="43"/>
      <c r="AB13" s="33"/>
      <c r="AC13" s="42"/>
    </row>
    <row r="14" spans="1:29" ht="24.95" customHeight="1">
      <c r="A14" s="23"/>
      <c r="B14" s="44" t="s">
        <v>101</v>
      </c>
      <c r="C14" s="45"/>
      <c r="D14" s="45"/>
      <c r="E14" s="46"/>
      <c r="F14" s="46"/>
      <c r="G14" s="45"/>
      <c r="H14" s="45"/>
      <c r="I14" s="45"/>
      <c r="J14" s="45"/>
      <c r="K14" s="45"/>
      <c r="L14" s="45"/>
      <c r="M14" s="45"/>
      <c r="N14" s="45"/>
      <c r="O14" s="45"/>
      <c r="P14" s="45"/>
      <c r="Q14" s="45"/>
      <c r="R14" s="45"/>
      <c r="S14" s="45"/>
      <c r="T14" s="45"/>
      <c r="U14" s="45"/>
      <c r="V14" s="45"/>
      <c r="W14" s="45"/>
      <c r="X14" s="45"/>
      <c r="Y14" s="45"/>
      <c r="Z14" s="45"/>
      <c r="AA14" s="45"/>
      <c r="AB14" s="45"/>
      <c r="AC14" s="47"/>
    </row>
    <row r="15" spans="1:29" ht="24.95" customHeight="1">
      <c r="A15" s="23"/>
      <c r="B15" s="44" t="s">
        <v>102</v>
      </c>
      <c r="C15" s="45"/>
      <c r="D15" s="45"/>
      <c r="E15" s="46"/>
      <c r="F15" s="46"/>
      <c r="G15" s="45"/>
      <c r="H15" s="45"/>
      <c r="I15" s="45"/>
      <c r="J15" s="45"/>
      <c r="K15" s="45"/>
      <c r="L15" s="45"/>
      <c r="M15" s="45"/>
      <c r="N15" s="45"/>
      <c r="O15" s="45"/>
      <c r="P15" s="45"/>
      <c r="Q15" s="45"/>
      <c r="R15" s="45"/>
      <c r="S15" s="45"/>
      <c r="T15" s="45"/>
      <c r="U15" s="45"/>
      <c r="V15" s="45"/>
      <c r="W15" s="45"/>
      <c r="X15" s="45"/>
      <c r="Y15" s="45"/>
      <c r="Z15" s="45"/>
      <c r="AA15" s="45"/>
      <c r="AB15" s="45"/>
      <c r="AC15" s="47"/>
    </row>
    <row r="16" spans="1:29" ht="24.95" customHeight="1">
      <c r="A16" s="23"/>
      <c r="B16" s="44" t="s">
        <v>103</v>
      </c>
      <c r="C16" s="45"/>
      <c r="D16" s="45"/>
      <c r="E16" s="45"/>
      <c r="F16" s="45"/>
      <c r="G16" s="45"/>
      <c r="H16" s="45"/>
      <c r="I16" s="45"/>
      <c r="J16" s="45"/>
      <c r="K16" s="45"/>
      <c r="L16" s="45"/>
      <c r="M16" s="45"/>
      <c r="N16" s="45"/>
      <c r="O16" s="45"/>
      <c r="P16" s="45"/>
      <c r="Q16" s="45"/>
      <c r="R16" s="45"/>
      <c r="S16" s="45"/>
      <c r="T16" s="45"/>
      <c r="U16" s="45"/>
      <c r="V16" s="45"/>
      <c r="W16" s="45"/>
      <c r="X16" s="45"/>
      <c r="Y16" s="45"/>
      <c r="Z16" s="45"/>
      <c r="AA16" s="45"/>
      <c r="AB16" s="45"/>
      <c r="AC16" s="47"/>
    </row>
    <row r="17" spans="1:29" ht="24.95" customHeight="1">
      <c r="A17" s="23"/>
      <c r="B17" s="666" t="s">
        <v>104</v>
      </c>
      <c r="C17" s="666"/>
      <c r="D17" s="666"/>
      <c r="E17" s="666"/>
      <c r="F17" s="666"/>
      <c r="G17" s="666"/>
      <c r="H17" s="666"/>
      <c r="I17" s="666"/>
      <c r="J17" s="666"/>
      <c r="K17" s="666"/>
      <c r="L17" s="666"/>
      <c r="M17" s="666"/>
      <c r="N17" s="666"/>
      <c r="O17" s="666"/>
      <c r="P17" s="666"/>
      <c r="Q17" s="666"/>
      <c r="R17" s="666"/>
      <c r="S17" s="666"/>
      <c r="T17" s="666"/>
      <c r="U17" s="666"/>
      <c r="V17" s="666"/>
      <c r="W17" s="666"/>
      <c r="X17" s="666"/>
      <c r="Y17" s="666"/>
      <c r="Z17" s="666"/>
      <c r="AA17" s="666"/>
      <c r="AB17" s="666"/>
      <c r="AC17" s="47"/>
    </row>
    <row r="18" spans="1:29" ht="24.95" customHeight="1">
      <c r="A18" s="23"/>
      <c r="B18" s="44" t="s">
        <v>105</v>
      </c>
      <c r="C18" s="44"/>
      <c r="D18" s="44"/>
      <c r="E18" s="44"/>
      <c r="F18" s="44"/>
      <c r="G18" s="44"/>
      <c r="H18" s="44"/>
      <c r="I18" s="44"/>
      <c r="J18" s="44"/>
      <c r="K18" s="44"/>
      <c r="L18" s="44"/>
      <c r="M18" s="44"/>
      <c r="N18" s="44"/>
      <c r="O18" s="44"/>
      <c r="P18" s="44"/>
      <c r="Q18" s="44"/>
      <c r="R18" s="44"/>
      <c r="S18" s="44"/>
      <c r="T18" s="44"/>
      <c r="U18" s="44"/>
      <c r="V18" s="44"/>
      <c r="W18" s="44"/>
      <c r="X18" s="44"/>
      <c r="Y18" s="44"/>
      <c r="Z18" s="44"/>
      <c r="AA18" s="44"/>
      <c r="AB18" s="44"/>
      <c r="AC18" s="48"/>
    </row>
    <row r="19" spans="1:29" ht="24.95" customHeight="1">
      <c r="A19" s="23"/>
      <c r="B19" s="44" t="s">
        <v>106</v>
      </c>
      <c r="C19" s="45"/>
      <c r="D19" s="45"/>
      <c r="E19" s="45"/>
      <c r="F19" s="45"/>
      <c r="G19" s="45"/>
      <c r="H19" s="45"/>
      <c r="I19" s="45"/>
      <c r="J19" s="45"/>
      <c r="K19" s="45"/>
      <c r="L19" s="45"/>
      <c r="M19" s="45"/>
      <c r="N19" s="45"/>
      <c r="O19" s="45"/>
      <c r="P19" s="45"/>
      <c r="Q19" s="45"/>
      <c r="R19" s="45"/>
      <c r="S19" s="45"/>
      <c r="T19" s="45"/>
      <c r="U19" s="45"/>
      <c r="V19" s="45"/>
      <c r="W19" s="45"/>
      <c r="X19" s="45"/>
      <c r="Y19" s="45"/>
      <c r="Z19" s="45"/>
      <c r="AA19" s="45"/>
      <c r="AB19" s="45"/>
      <c r="AC19" s="47"/>
    </row>
    <row r="20" spans="1:29" ht="24.95" customHeight="1">
      <c r="A20" s="23"/>
      <c r="B20" s="44" t="s">
        <v>107</v>
      </c>
      <c r="C20" s="45"/>
      <c r="D20" s="45"/>
      <c r="E20" s="45"/>
      <c r="F20" s="45"/>
      <c r="G20" s="45"/>
      <c r="H20" s="45"/>
      <c r="I20" s="45"/>
      <c r="J20" s="45"/>
      <c r="K20" s="45"/>
      <c r="L20" s="45"/>
      <c r="M20" s="45"/>
      <c r="N20" s="45"/>
      <c r="O20" s="45"/>
      <c r="P20" s="45"/>
      <c r="Q20" s="45"/>
      <c r="R20" s="45"/>
      <c r="S20" s="45"/>
      <c r="T20" s="45"/>
      <c r="U20" s="45"/>
      <c r="V20" s="45"/>
      <c r="W20" s="45"/>
      <c r="X20" s="45"/>
      <c r="Y20" s="45"/>
      <c r="Z20" s="45"/>
      <c r="AA20" s="45"/>
      <c r="AB20" s="45"/>
      <c r="AC20" s="47"/>
    </row>
    <row r="21" spans="1:29" ht="24.95" customHeight="1">
      <c r="A21" s="23"/>
      <c r="B21" s="44" t="s">
        <v>108</v>
      </c>
      <c r="C21" s="45"/>
      <c r="D21" s="45"/>
      <c r="E21" s="45"/>
      <c r="F21" s="45"/>
      <c r="G21" s="45"/>
      <c r="H21" s="45"/>
      <c r="I21" s="45"/>
      <c r="J21" s="45"/>
      <c r="K21" s="45"/>
      <c r="L21" s="45"/>
      <c r="M21" s="45"/>
      <c r="N21" s="45"/>
      <c r="O21" s="45"/>
      <c r="P21" s="45"/>
      <c r="Q21" s="45"/>
      <c r="R21" s="45"/>
      <c r="S21" s="45"/>
      <c r="T21" s="45"/>
      <c r="U21" s="45"/>
      <c r="V21" s="45"/>
      <c r="W21" s="45"/>
      <c r="X21" s="45"/>
      <c r="Y21" s="45"/>
      <c r="Z21" s="45"/>
      <c r="AA21" s="45"/>
      <c r="AB21" s="45"/>
      <c r="AC21" s="47"/>
    </row>
    <row r="22" spans="1:29" ht="24.95" customHeight="1">
      <c r="A22" s="23"/>
      <c r="B22" s="45"/>
      <c r="C22" s="45" t="s">
        <v>109</v>
      </c>
      <c r="D22" s="45"/>
      <c r="E22" s="45"/>
      <c r="F22" s="45"/>
      <c r="G22" s="45"/>
      <c r="H22" s="45"/>
      <c r="I22" s="45"/>
      <c r="J22" s="45"/>
      <c r="K22" s="45"/>
      <c r="L22" s="45"/>
      <c r="M22" s="45"/>
      <c r="N22" s="45"/>
      <c r="O22" s="45"/>
      <c r="P22" s="45"/>
      <c r="Q22" s="45"/>
      <c r="R22" s="45"/>
      <c r="S22" s="45"/>
      <c r="T22" s="45"/>
      <c r="U22" s="45"/>
      <c r="V22" s="45"/>
      <c r="W22" s="45"/>
      <c r="X22" s="45"/>
      <c r="Y22" s="45"/>
      <c r="Z22" s="45"/>
      <c r="AA22" s="45"/>
      <c r="AB22" s="45"/>
      <c r="AC22" s="47"/>
    </row>
    <row r="23" spans="1:29" ht="24.95" customHeight="1">
      <c r="A23" s="23"/>
      <c r="B23" s="44" t="s">
        <v>110</v>
      </c>
      <c r="C23" s="45"/>
      <c r="D23" s="45"/>
      <c r="E23" s="45"/>
      <c r="F23" s="45"/>
      <c r="G23" s="45"/>
      <c r="H23" s="45"/>
      <c r="I23" s="45"/>
      <c r="J23" s="45"/>
      <c r="K23" s="45"/>
      <c r="L23" s="45"/>
      <c r="M23" s="45"/>
      <c r="N23" s="45"/>
      <c r="O23" s="45"/>
      <c r="P23" s="45"/>
      <c r="Q23" s="45"/>
      <c r="R23" s="45"/>
      <c r="S23" s="45"/>
      <c r="T23" s="45"/>
      <c r="U23" s="45"/>
      <c r="V23" s="45"/>
      <c r="W23" s="45"/>
      <c r="X23" s="45"/>
      <c r="Y23" s="45"/>
      <c r="Z23" s="45"/>
      <c r="AA23" s="45"/>
      <c r="AB23" s="45"/>
      <c r="AC23" s="47"/>
    </row>
    <row r="24" spans="1:29" ht="24.95" customHeight="1">
      <c r="A24" s="23"/>
      <c r="B24" s="45"/>
      <c r="C24" s="44" t="s">
        <v>111</v>
      </c>
      <c r="D24" s="45"/>
      <c r="E24" s="45"/>
      <c r="F24" s="45"/>
      <c r="G24" s="45"/>
      <c r="H24" s="45"/>
      <c r="I24" s="45"/>
      <c r="J24" s="45"/>
      <c r="K24" s="45"/>
      <c r="L24" s="45"/>
      <c r="M24" s="45"/>
      <c r="N24" s="45"/>
      <c r="O24" s="45"/>
      <c r="P24" s="45"/>
      <c r="Q24" s="45"/>
      <c r="R24" s="45"/>
      <c r="S24" s="45"/>
      <c r="T24" s="45"/>
      <c r="U24" s="45"/>
      <c r="V24" s="45"/>
      <c r="W24" s="45"/>
      <c r="X24" s="45"/>
      <c r="Y24" s="45"/>
      <c r="Z24" s="45"/>
      <c r="AA24" s="45"/>
      <c r="AB24" s="45"/>
      <c r="AC24" s="47"/>
    </row>
    <row r="25" spans="1:29" ht="24.95" customHeight="1">
      <c r="A25" s="23"/>
      <c r="B25" s="45"/>
      <c r="C25" s="44" t="s">
        <v>112</v>
      </c>
      <c r="D25" s="45"/>
      <c r="E25" s="45"/>
      <c r="F25" s="45"/>
      <c r="G25" s="45"/>
      <c r="H25" s="45"/>
      <c r="I25" s="45"/>
      <c r="J25" s="45"/>
      <c r="K25" s="45"/>
      <c r="L25" s="45"/>
      <c r="M25" s="45"/>
      <c r="N25" s="45"/>
      <c r="O25" s="45"/>
      <c r="P25" s="45"/>
      <c r="Q25" s="45"/>
      <c r="R25" s="45"/>
      <c r="S25" s="45"/>
      <c r="T25" s="45"/>
      <c r="U25" s="45"/>
      <c r="V25" s="45"/>
      <c r="W25" s="45"/>
      <c r="X25" s="45"/>
      <c r="Y25" s="45"/>
      <c r="Z25" s="45"/>
      <c r="AA25" s="45"/>
      <c r="AB25" s="45"/>
      <c r="AC25" s="47"/>
    </row>
    <row r="26" spans="1:29">
      <c r="A26" s="23"/>
      <c r="B26" s="49"/>
      <c r="C26" s="49"/>
      <c r="D26" s="49"/>
      <c r="E26" s="49"/>
      <c r="F26" s="49"/>
      <c r="G26" s="49"/>
      <c r="H26" s="49"/>
      <c r="I26" s="49"/>
      <c r="J26" s="49"/>
      <c r="K26" s="49"/>
      <c r="L26" s="49"/>
      <c r="M26" s="49"/>
      <c r="N26" s="49"/>
      <c r="O26" s="49"/>
      <c r="P26" s="49"/>
      <c r="Q26" s="49"/>
      <c r="R26" s="49"/>
      <c r="S26" s="49"/>
      <c r="T26" s="49"/>
      <c r="U26" s="49"/>
      <c r="V26" s="49"/>
      <c r="W26" s="49"/>
      <c r="X26" s="49"/>
      <c r="Y26" s="49"/>
      <c r="Z26" s="49"/>
      <c r="AA26" s="28"/>
      <c r="AB26" s="49"/>
      <c r="AC26" s="42"/>
    </row>
  </sheetData>
  <mergeCells count="35">
    <mergeCell ref="B3:AB3"/>
    <mergeCell ref="B7:J7"/>
    <mergeCell ref="K7:O7"/>
    <mergeCell ref="P7:P10"/>
    <mergeCell ref="Q7:U7"/>
    <mergeCell ref="V7:Y7"/>
    <mergeCell ref="Z7:Z10"/>
    <mergeCell ref="AA7:AA10"/>
    <mergeCell ref="AB7:AB10"/>
    <mergeCell ref="W8:W10"/>
    <mergeCell ref="R9:R10"/>
    <mergeCell ref="O8:O10"/>
    <mergeCell ref="N8:N10"/>
    <mergeCell ref="U8:U10"/>
    <mergeCell ref="T8:T10"/>
    <mergeCell ref="S8:S10"/>
    <mergeCell ref="W5:X5"/>
    <mergeCell ref="Y5:AB5"/>
    <mergeCell ref="L8:L10"/>
    <mergeCell ref="V8:V10"/>
    <mergeCell ref="M8:M10"/>
    <mergeCell ref="B17:AB17"/>
    <mergeCell ref="X8:X10"/>
    <mergeCell ref="Y8:Y10"/>
    <mergeCell ref="C9:C10"/>
    <mergeCell ref="D9:D10"/>
    <mergeCell ref="E9:E10"/>
    <mergeCell ref="F9:F10"/>
    <mergeCell ref="G9:G10"/>
    <mergeCell ref="H9:H10"/>
    <mergeCell ref="I9:I10"/>
    <mergeCell ref="J9:J10"/>
    <mergeCell ref="Q8:R8"/>
    <mergeCell ref="C8:J8"/>
    <mergeCell ref="K8:K10"/>
  </mergeCells>
  <phoneticPr fontId="2"/>
  <dataValidations count="1">
    <dataValidation type="list" allowBlank="1" showInputMessage="1" showErrorMessage="1" sqref="B12" xr:uid="{00000000-0002-0000-0B00-000000000000}">
      <formula1>$B$10</formula1>
    </dataValidation>
  </dataValidations>
  <pageMargins left="0.7" right="0.7" top="0.75" bottom="0.75" header="0.3" footer="0.3"/>
  <pageSetup paperSize="9" scale="70" orientation="landscape" r:id="rId1"/>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2">
    <tabColor theme="3" tint="0.59999389629810485"/>
  </sheetPr>
  <dimension ref="A1:O27"/>
  <sheetViews>
    <sheetView zoomScaleNormal="100" workbookViewId="0">
      <selection activeCell="B26" sqref="B26"/>
    </sheetView>
  </sheetViews>
  <sheetFormatPr defaultColWidth="5.625" defaultRowHeight="13.5"/>
  <cols>
    <col min="1" max="16384" width="5.625" style="1"/>
  </cols>
  <sheetData>
    <row r="1" spans="1:15">
      <c r="A1" s="1" t="s">
        <v>485</v>
      </c>
    </row>
    <row r="3" spans="1:15" ht="22.5" customHeight="1">
      <c r="A3" s="717" t="s">
        <v>560</v>
      </c>
      <c r="B3" s="583"/>
      <c r="C3" s="583"/>
      <c r="D3" s="583"/>
      <c r="E3" s="583"/>
      <c r="F3" s="583"/>
      <c r="G3" s="583"/>
      <c r="H3" s="583"/>
      <c r="I3" s="583"/>
      <c r="J3" s="583"/>
      <c r="K3" s="583"/>
      <c r="L3" s="583"/>
      <c r="M3" s="583"/>
      <c r="N3" s="583"/>
      <c r="O3" s="583"/>
    </row>
    <row r="5" spans="1:15" ht="33" customHeight="1">
      <c r="B5" s="718" t="s">
        <v>213</v>
      </c>
      <c r="C5" s="718"/>
      <c r="D5" s="718"/>
      <c r="E5" s="718"/>
      <c r="F5" s="719"/>
      <c r="G5" s="720"/>
      <c r="H5" s="720"/>
      <c r="I5" s="720"/>
      <c r="J5" s="720"/>
      <c r="K5" s="720"/>
      <c r="L5" s="720"/>
      <c r="M5" s="720"/>
      <c r="N5" s="721"/>
    </row>
    <row r="6" spans="1:15" ht="33" customHeight="1">
      <c r="B6" s="718" t="s">
        <v>214</v>
      </c>
      <c r="C6" s="718"/>
      <c r="D6" s="718"/>
      <c r="E6" s="718"/>
      <c r="F6" s="719"/>
      <c r="G6" s="720"/>
      <c r="H6" s="720"/>
      <c r="I6" s="720"/>
      <c r="J6" s="720"/>
      <c r="K6" s="720"/>
      <c r="L6" s="720"/>
      <c r="M6" s="720"/>
      <c r="N6" s="721"/>
    </row>
    <row r="10" spans="1:15">
      <c r="B10" s="372" t="s">
        <v>561</v>
      </c>
    </row>
    <row r="12" spans="1:15">
      <c r="B12" s="723" t="s">
        <v>222</v>
      </c>
      <c r="C12" s="724"/>
      <c r="D12" s="724"/>
      <c r="E12" s="724"/>
      <c r="F12" s="724"/>
      <c r="G12" s="724"/>
      <c r="H12" s="725"/>
      <c r="I12" s="723" t="s">
        <v>222</v>
      </c>
      <c r="J12" s="724"/>
      <c r="K12" s="724"/>
      <c r="L12" s="724"/>
      <c r="M12" s="724"/>
      <c r="N12" s="724"/>
      <c r="O12" s="725"/>
    </row>
    <row r="13" spans="1:15">
      <c r="B13" s="726"/>
      <c r="C13" s="727"/>
      <c r="D13" s="727"/>
      <c r="E13" s="727"/>
      <c r="F13" s="727"/>
      <c r="G13" s="727"/>
      <c r="H13" s="728"/>
      <c r="I13" s="726"/>
      <c r="J13" s="727"/>
      <c r="K13" s="727"/>
      <c r="L13" s="727"/>
      <c r="M13" s="727"/>
      <c r="N13" s="727"/>
      <c r="O13" s="728"/>
    </row>
    <row r="14" spans="1:15">
      <c r="B14" s="431" t="s">
        <v>215</v>
      </c>
      <c r="C14" s="431"/>
      <c r="D14" s="431"/>
      <c r="E14" s="722"/>
      <c r="F14" s="722"/>
      <c r="G14" s="722"/>
      <c r="H14" s="722"/>
      <c r="I14" s="431" t="s">
        <v>218</v>
      </c>
      <c r="J14" s="431"/>
      <c r="K14" s="431"/>
      <c r="L14" s="722"/>
      <c r="M14" s="722"/>
      <c r="N14" s="722"/>
      <c r="O14" s="722"/>
    </row>
    <row r="15" spans="1:15">
      <c r="B15" s="431"/>
      <c r="C15" s="431"/>
      <c r="D15" s="431"/>
      <c r="E15" s="722"/>
      <c r="F15" s="722"/>
      <c r="G15" s="722"/>
      <c r="H15" s="722"/>
      <c r="I15" s="431"/>
      <c r="J15" s="431"/>
      <c r="K15" s="431"/>
      <c r="L15" s="722"/>
      <c r="M15" s="722"/>
      <c r="N15" s="722"/>
      <c r="O15" s="722"/>
    </row>
    <row r="16" spans="1:15">
      <c r="B16" s="431" t="s">
        <v>216</v>
      </c>
      <c r="C16" s="431"/>
      <c r="D16" s="431"/>
      <c r="E16" s="722"/>
      <c r="F16" s="722"/>
      <c r="G16" s="722"/>
      <c r="H16" s="722"/>
      <c r="I16" s="431" t="s">
        <v>219</v>
      </c>
      <c r="J16" s="431"/>
      <c r="K16" s="431"/>
      <c r="L16" s="722"/>
      <c r="M16" s="722"/>
      <c r="N16" s="722"/>
      <c r="O16" s="722"/>
    </row>
    <row r="17" spans="2:15">
      <c r="B17" s="431"/>
      <c r="C17" s="431"/>
      <c r="D17" s="431"/>
      <c r="E17" s="722"/>
      <c r="F17" s="722"/>
      <c r="G17" s="722"/>
      <c r="H17" s="722"/>
      <c r="I17" s="431"/>
      <c r="J17" s="431"/>
      <c r="K17" s="431"/>
      <c r="L17" s="722"/>
      <c r="M17" s="722"/>
      <c r="N17" s="722"/>
      <c r="O17" s="722"/>
    </row>
    <row r="18" spans="2:15">
      <c r="B18" s="431" t="s">
        <v>217</v>
      </c>
      <c r="C18" s="431"/>
      <c r="D18" s="431"/>
      <c r="E18" s="722"/>
      <c r="F18" s="722"/>
      <c r="G18" s="722"/>
      <c r="H18" s="722"/>
      <c r="I18" s="431" t="s">
        <v>220</v>
      </c>
      <c r="J18" s="431"/>
      <c r="K18" s="431"/>
      <c r="L18" s="722"/>
      <c r="M18" s="722"/>
      <c r="N18" s="722"/>
      <c r="O18" s="722"/>
    </row>
    <row r="19" spans="2:15">
      <c r="B19" s="431"/>
      <c r="C19" s="431"/>
      <c r="D19" s="431"/>
      <c r="E19" s="722"/>
      <c r="F19" s="722"/>
      <c r="G19" s="722"/>
      <c r="H19" s="722"/>
      <c r="I19" s="431"/>
      <c r="J19" s="431"/>
      <c r="K19" s="431"/>
      <c r="L19" s="722"/>
      <c r="M19" s="722"/>
      <c r="N19" s="722"/>
      <c r="O19" s="722"/>
    </row>
    <row r="20" spans="2:15">
      <c r="B20" s="723" t="s">
        <v>221</v>
      </c>
      <c r="C20" s="724"/>
      <c r="D20" s="725"/>
      <c r="E20" s="731">
        <f>SUM(E14:H19)</f>
        <v>0</v>
      </c>
      <c r="F20" s="731"/>
      <c r="G20" s="731"/>
      <c r="H20" s="731"/>
      <c r="I20" s="723" t="s">
        <v>223</v>
      </c>
      <c r="J20" s="724"/>
      <c r="K20" s="725"/>
      <c r="L20" s="731">
        <f>SUM(L14:O19)</f>
        <v>0</v>
      </c>
      <c r="M20" s="731"/>
      <c r="N20" s="731"/>
      <c r="O20" s="731"/>
    </row>
    <row r="21" spans="2:15">
      <c r="B21" s="726"/>
      <c r="C21" s="727"/>
      <c r="D21" s="728"/>
      <c r="E21" s="731"/>
      <c r="F21" s="731"/>
      <c r="G21" s="731"/>
      <c r="H21" s="731"/>
      <c r="I21" s="726"/>
      <c r="J21" s="727"/>
      <c r="K21" s="728"/>
      <c r="L21" s="731"/>
      <c r="M21" s="731"/>
      <c r="N21" s="731"/>
      <c r="O21" s="731"/>
    </row>
    <row r="24" spans="2:15">
      <c r="B24" s="431" t="s">
        <v>562</v>
      </c>
      <c r="C24" s="431"/>
      <c r="D24" s="431"/>
      <c r="E24" s="431"/>
      <c r="F24" s="431"/>
      <c r="G24" s="431"/>
      <c r="H24" s="431"/>
      <c r="I24" s="729">
        <f>E20-L20</f>
        <v>0</v>
      </c>
      <c r="J24" s="730"/>
      <c r="K24" s="730"/>
      <c r="L24" s="730"/>
      <c r="M24" s="730"/>
      <c r="N24" s="433" t="s">
        <v>224</v>
      </c>
      <c r="O24" s="434"/>
    </row>
    <row r="25" spans="2:15">
      <c r="B25" s="431"/>
      <c r="C25" s="431"/>
      <c r="D25" s="431"/>
      <c r="E25" s="431"/>
      <c r="F25" s="431"/>
      <c r="G25" s="431"/>
      <c r="H25" s="431"/>
      <c r="I25" s="729"/>
      <c r="J25" s="730"/>
      <c r="K25" s="730"/>
      <c r="L25" s="730"/>
      <c r="M25" s="730"/>
      <c r="N25" s="433"/>
      <c r="O25" s="434"/>
    </row>
    <row r="27" spans="2:15">
      <c r="B27" s="268" t="s">
        <v>434</v>
      </c>
    </row>
  </sheetData>
  <mergeCells count="26">
    <mergeCell ref="B12:H13"/>
    <mergeCell ref="I12:O13"/>
    <mergeCell ref="B24:H25"/>
    <mergeCell ref="I24:M25"/>
    <mergeCell ref="N24:O25"/>
    <mergeCell ref="B18:D19"/>
    <mergeCell ref="E18:H19"/>
    <mergeCell ref="I18:K19"/>
    <mergeCell ref="L18:O19"/>
    <mergeCell ref="B20:D21"/>
    <mergeCell ref="E20:H21"/>
    <mergeCell ref="I20:K21"/>
    <mergeCell ref="L20:O21"/>
    <mergeCell ref="B14:D15"/>
    <mergeCell ref="E14:H15"/>
    <mergeCell ref="I14:K15"/>
    <mergeCell ref="L14:O15"/>
    <mergeCell ref="B16:D17"/>
    <mergeCell ref="E16:H17"/>
    <mergeCell ref="I16:K17"/>
    <mergeCell ref="L16:O17"/>
    <mergeCell ref="A3:O3"/>
    <mergeCell ref="B5:E5"/>
    <mergeCell ref="B6:E6"/>
    <mergeCell ref="F5:N5"/>
    <mergeCell ref="F6:N6"/>
  </mergeCells>
  <phoneticPr fontId="2"/>
  <pageMargins left="0.7" right="0.7" top="0.75" bottom="0.75" header="0.3" footer="0.3"/>
  <pageSetup paperSize="9" orientation="portrait" r:id="rId1"/>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1">
    <tabColor theme="3" tint="0.59999389629810485"/>
  </sheetPr>
  <dimension ref="A1:O48"/>
  <sheetViews>
    <sheetView view="pageBreakPreview" zoomScaleNormal="100" zoomScaleSheetLayoutView="100" workbookViewId="0">
      <selection activeCell="M4" sqref="M4"/>
    </sheetView>
  </sheetViews>
  <sheetFormatPr defaultColWidth="5.625" defaultRowHeight="13.5"/>
  <cols>
    <col min="1" max="16384" width="5.625" style="232"/>
  </cols>
  <sheetData>
    <row r="1" spans="1:15">
      <c r="A1" s="232" t="s">
        <v>486</v>
      </c>
    </row>
    <row r="2" spans="1:15">
      <c r="M2" s="459" t="s">
        <v>352</v>
      </c>
      <c r="N2" s="459"/>
      <c r="O2" s="459"/>
    </row>
    <row r="3" spans="1:15">
      <c r="M3" s="458">
        <v>45748</v>
      </c>
      <c r="N3" s="458"/>
      <c r="O3" s="458"/>
    </row>
    <row r="5" spans="1:15">
      <c r="A5" s="232" t="s">
        <v>353</v>
      </c>
    </row>
    <row r="7" spans="1:15">
      <c r="H7" s="233" t="s">
        <v>432</v>
      </c>
      <c r="I7" s="233" t="s">
        <v>428</v>
      </c>
    </row>
    <row r="8" spans="1:15">
      <c r="I8" s="233"/>
    </row>
    <row r="9" spans="1:15">
      <c r="I9" s="233" t="s">
        <v>429</v>
      </c>
    </row>
    <row r="10" spans="1:15">
      <c r="I10" s="233"/>
    </row>
    <row r="11" spans="1:15">
      <c r="I11" s="233" t="s">
        <v>430</v>
      </c>
      <c r="N11" s="233"/>
    </row>
    <row r="12" spans="1:15">
      <c r="I12" s="233"/>
      <c r="N12" s="233"/>
    </row>
    <row r="13" spans="1:15">
      <c r="I13" s="233" t="s">
        <v>431</v>
      </c>
      <c r="N13" s="233"/>
    </row>
    <row r="17" spans="1:15">
      <c r="A17" s="456" t="s">
        <v>414</v>
      </c>
      <c r="B17" s="456"/>
      <c r="C17" s="456"/>
      <c r="D17" s="456"/>
      <c r="E17" s="456"/>
      <c r="F17" s="456"/>
      <c r="G17" s="456"/>
      <c r="H17" s="456"/>
      <c r="I17" s="456"/>
      <c r="J17" s="456"/>
      <c r="K17" s="456"/>
      <c r="L17" s="456"/>
      <c r="M17" s="456"/>
      <c r="N17" s="456"/>
      <c r="O17" s="456"/>
    </row>
    <row r="20" spans="1:15" ht="15" customHeight="1">
      <c r="A20" s="232" t="s">
        <v>484</v>
      </c>
    </row>
    <row r="21" spans="1:15" ht="15" customHeight="1">
      <c r="A21" s="232" t="s">
        <v>415</v>
      </c>
    </row>
    <row r="24" spans="1:15">
      <c r="A24" s="456" t="s">
        <v>416</v>
      </c>
      <c r="B24" s="456"/>
      <c r="C24" s="456"/>
      <c r="D24" s="456"/>
      <c r="E24" s="456"/>
      <c r="F24" s="456"/>
      <c r="G24" s="456"/>
      <c r="H24" s="456"/>
      <c r="I24" s="456"/>
      <c r="J24" s="456"/>
      <c r="K24" s="456"/>
      <c r="L24" s="456"/>
      <c r="M24" s="456"/>
      <c r="N24" s="456"/>
      <c r="O24" s="456"/>
    </row>
    <row r="25" spans="1:15">
      <c r="A25" s="234"/>
      <c r="B25" s="234"/>
      <c r="C25" s="234"/>
      <c r="D25" s="234"/>
      <c r="E25" s="234"/>
      <c r="F25" s="234"/>
      <c r="G25" s="234"/>
      <c r="H25" s="234"/>
      <c r="I25" s="234"/>
      <c r="J25" s="234"/>
      <c r="K25" s="234"/>
      <c r="L25" s="234"/>
      <c r="M25" s="234"/>
      <c r="N25" s="234"/>
      <c r="O25" s="234"/>
    </row>
    <row r="27" spans="1:15" ht="14.25">
      <c r="B27" s="232" t="s">
        <v>417</v>
      </c>
      <c r="E27" s="232" t="s">
        <v>418</v>
      </c>
      <c r="F27" s="457">
        <f>収支予算書!S41</f>
        <v>0</v>
      </c>
      <c r="G27" s="457"/>
      <c r="H27" s="457"/>
      <c r="I27" s="457"/>
      <c r="J27" s="232" t="s">
        <v>360</v>
      </c>
    </row>
    <row r="28" spans="1:15">
      <c r="F28" s="234"/>
      <c r="G28" s="234"/>
      <c r="H28" s="234"/>
      <c r="I28" s="234"/>
    </row>
    <row r="30" spans="1:15">
      <c r="B30" s="232" t="s">
        <v>419</v>
      </c>
    </row>
    <row r="38" spans="2:12">
      <c r="B38" s="232" t="s">
        <v>420</v>
      </c>
      <c r="G38" s="732"/>
      <c r="H38" s="456"/>
      <c r="I38" s="456"/>
      <c r="J38" s="456"/>
      <c r="K38" s="456"/>
      <c r="L38" s="456"/>
    </row>
    <row r="41" spans="2:12">
      <c r="B41" s="232" t="s">
        <v>421</v>
      </c>
    </row>
    <row r="43" spans="2:12">
      <c r="B43" s="232" t="s">
        <v>423</v>
      </c>
    </row>
    <row r="44" spans="2:12">
      <c r="B44" s="232" t="s">
        <v>422</v>
      </c>
    </row>
    <row r="45" spans="2:12">
      <c r="B45" s="232" t="s">
        <v>424</v>
      </c>
    </row>
    <row r="46" spans="2:12">
      <c r="B46" s="232" t="s">
        <v>426</v>
      </c>
    </row>
    <row r="47" spans="2:12">
      <c r="B47" s="232" t="s">
        <v>425</v>
      </c>
    </row>
    <row r="48" spans="2:12">
      <c r="B48" s="232" t="s">
        <v>427</v>
      </c>
    </row>
  </sheetData>
  <mergeCells count="6">
    <mergeCell ref="A17:O17"/>
    <mergeCell ref="A24:O24"/>
    <mergeCell ref="F27:I27"/>
    <mergeCell ref="G38:L38"/>
    <mergeCell ref="M2:O2"/>
    <mergeCell ref="M3:O3"/>
  </mergeCells>
  <phoneticPr fontId="2"/>
  <pageMargins left="0.7" right="0.7" top="0.75" bottom="0.75" header="0.3" footer="0.3"/>
  <pageSetup paperSize="9" orientation="portrait" r:id="rId1"/>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3">
    <tabColor theme="3" tint="0.59999389629810485"/>
  </sheetPr>
  <dimension ref="I1:CI612"/>
  <sheetViews>
    <sheetView view="pageBreakPreview" zoomScale="85" zoomScaleNormal="85" zoomScaleSheetLayoutView="85" workbookViewId="0">
      <selection activeCell="I1" sqref="I1:Z2"/>
    </sheetView>
  </sheetViews>
  <sheetFormatPr defaultRowHeight="13.5"/>
  <cols>
    <col min="1" max="8" width="2.125" style="52" customWidth="1"/>
    <col min="9" max="10" width="4.375" style="52" customWidth="1"/>
    <col min="11" max="18" width="4" style="25" customWidth="1"/>
    <col min="19" max="26" width="3" style="52" customWidth="1"/>
    <col min="27" max="35" width="2.125" style="52" customWidth="1"/>
    <col min="36" max="36" width="4" style="52" customWidth="1"/>
    <col min="37" max="113" width="2.125" style="52" customWidth="1"/>
    <col min="114" max="256" width="9" style="52"/>
    <col min="257" max="264" width="2.125" style="52" customWidth="1"/>
    <col min="265" max="266" width="4.375" style="52" customWidth="1"/>
    <col min="267" max="274" width="4" style="52" customWidth="1"/>
    <col min="275" max="282" width="3" style="52" customWidth="1"/>
    <col min="283" max="291" width="2.125" style="52" customWidth="1"/>
    <col min="292" max="292" width="4" style="52" customWidth="1"/>
    <col min="293" max="369" width="2.125" style="52" customWidth="1"/>
    <col min="370" max="512" width="9" style="52"/>
    <col min="513" max="520" width="2.125" style="52" customWidth="1"/>
    <col min="521" max="522" width="4.375" style="52" customWidth="1"/>
    <col min="523" max="530" width="4" style="52" customWidth="1"/>
    <col min="531" max="538" width="3" style="52" customWidth="1"/>
    <col min="539" max="547" width="2.125" style="52" customWidth="1"/>
    <col min="548" max="548" width="4" style="52" customWidth="1"/>
    <col min="549" max="625" width="2.125" style="52" customWidth="1"/>
    <col min="626" max="768" width="9" style="52"/>
    <col min="769" max="776" width="2.125" style="52" customWidth="1"/>
    <col min="777" max="778" width="4.375" style="52" customWidth="1"/>
    <col min="779" max="786" width="4" style="52" customWidth="1"/>
    <col min="787" max="794" width="3" style="52" customWidth="1"/>
    <col min="795" max="803" width="2.125" style="52" customWidth="1"/>
    <col min="804" max="804" width="4" style="52" customWidth="1"/>
    <col min="805" max="881" width="2.125" style="52" customWidth="1"/>
    <col min="882" max="1024" width="9" style="52"/>
    <col min="1025" max="1032" width="2.125" style="52" customWidth="1"/>
    <col min="1033" max="1034" width="4.375" style="52" customWidth="1"/>
    <col min="1035" max="1042" width="4" style="52" customWidth="1"/>
    <col min="1043" max="1050" width="3" style="52" customWidth="1"/>
    <col min="1051" max="1059" width="2.125" style="52" customWidth="1"/>
    <col min="1060" max="1060" width="4" style="52" customWidth="1"/>
    <col min="1061" max="1137" width="2.125" style="52" customWidth="1"/>
    <col min="1138" max="1280" width="9" style="52"/>
    <col min="1281" max="1288" width="2.125" style="52" customWidth="1"/>
    <col min="1289" max="1290" width="4.375" style="52" customWidth="1"/>
    <col min="1291" max="1298" width="4" style="52" customWidth="1"/>
    <col min="1299" max="1306" width="3" style="52" customWidth="1"/>
    <col min="1307" max="1315" width="2.125" style="52" customWidth="1"/>
    <col min="1316" max="1316" width="4" style="52" customWidth="1"/>
    <col min="1317" max="1393" width="2.125" style="52" customWidth="1"/>
    <col min="1394" max="1536" width="9" style="52"/>
    <col min="1537" max="1544" width="2.125" style="52" customWidth="1"/>
    <col min="1545" max="1546" width="4.375" style="52" customWidth="1"/>
    <col min="1547" max="1554" width="4" style="52" customWidth="1"/>
    <col min="1555" max="1562" width="3" style="52" customWidth="1"/>
    <col min="1563" max="1571" width="2.125" style="52" customWidth="1"/>
    <col min="1572" max="1572" width="4" style="52" customWidth="1"/>
    <col min="1573" max="1649" width="2.125" style="52" customWidth="1"/>
    <col min="1650" max="1792" width="9" style="52"/>
    <col min="1793" max="1800" width="2.125" style="52" customWidth="1"/>
    <col min="1801" max="1802" width="4.375" style="52" customWidth="1"/>
    <col min="1803" max="1810" width="4" style="52" customWidth="1"/>
    <col min="1811" max="1818" width="3" style="52" customWidth="1"/>
    <col min="1819" max="1827" width="2.125" style="52" customWidth="1"/>
    <col min="1828" max="1828" width="4" style="52" customWidth="1"/>
    <col min="1829" max="1905" width="2.125" style="52" customWidth="1"/>
    <col min="1906" max="2048" width="9" style="52"/>
    <col min="2049" max="2056" width="2.125" style="52" customWidth="1"/>
    <col min="2057" max="2058" width="4.375" style="52" customWidth="1"/>
    <col min="2059" max="2066" width="4" style="52" customWidth="1"/>
    <col min="2067" max="2074" width="3" style="52" customWidth="1"/>
    <col min="2075" max="2083" width="2.125" style="52" customWidth="1"/>
    <col min="2084" max="2084" width="4" style="52" customWidth="1"/>
    <col min="2085" max="2161" width="2.125" style="52" customWidth="1"/>
    <col min="2162" max="2304" width="9" style="52"/>
    <col min="2305" max="2312" width="2.125" style="52" customWidth="1"/>
    <col min="2313" max="2314" width="4.375" style="52" customWidth="1"/>
    <col min="2315" max="2322" width="4" style="52" customWidth="1"/>
    <col min="2323" max="2330" width="3" style="52" customWidth="1"/>
    <col min="2331" max="2339" width="2.125" style="52" customWidth="1"/>
    <col min="2340" max="2340" width="4" style="52" customWidth="1"/>
    <col min="2341" max="2417" width="2.125" style="52" customWidth="1"/>
    <col min="2418" max="2560" width="9" style="52"/>
    <col min="2561" max="2568" width="2.125" style="52" customWidth="1"/>
    <col min="2569" max="2570" width="4.375" style="52" customWidth="1"/>
    <col min="2571" max="2578" width="4" style="52" customWidth="1"/>
    <col min="2579" max="2586" width="3" style="52" customWidth="1"/>
    <col min="2587" max="2595" width="2.125" style="52" customWidth="1"/>
    <col min="2596" max="2596" width="4" style="52" customWidth="1"/>
    <col min="2597" max="2673" width="2.125" style="52" customWidth="1"/>
    <col min="2674" max="2816" width="9" style="52"/>
    <col min="2817" max="2824" width="2.125" style="52" customWidth="1"/>
    <col min="2825" max="2826" width="4.375" style="52" customWidth="1"/>
    <col min="2827" max="2834" width="4" style="52" customWidth="1"/>
    <col min="2835" max="2842" width="3" style="52" customWidth="1"/>
    <col min="2843" max="2851" width="2.125" style="52" customWidth="1"/>
    <col min="2852" max="2852" width="4" style="52" customWidth="1"/>
    <col min="2853" max="2929" width="2.125" style="52" customWidth="1"/>
    <col min="2930" max="3072" width="9" style="52"/>
    <col min="3073" max="3080" width="2.125" style="52" customWidth="1"/>
    <col min="3081" max="3082" width="4.375" style="52" customWidth="1"/>
    <col min="3083" max="3090" width="4" style="52" customWidth="1"/>
    <col min="3091" max="3098" width="3" style="52" customWidth="1"/>
    <col min="3099" max="3107" width="2.125" style="52" customWidth="1"/>
    <col min="3108" max="3108" width="4" style="52" customWidth="1"/>
    <col min="3109" max="3185" width="2.125" style="52" customWidth="1"/>
    <col min="3186" max="3328" width="9" style="52"/>
    <col min="3329" max="3336" width="2.125" style="52" customWidth="1"/>
    <col min="3337" max="3338" width="4.375" style="52" customWidth="1"/>
    <col min="3339" max="3346" width="4" style="52" customWidth="1"/>
    <col min="3347" max="3354" width="3" style="52" customWidth="1"/>
    <col min="3355" max="3363" width="2.125" style="52" customWidth="1"/>
    <col min="3364" max="3364" width="4" style="52" customWidth="1"/>
    <col min="3365" max="3441" width="2.125" style="52" customWidth="1"/>
    <col min="3442" max="3584" width="9" style="52"/>
    <col min="3585" max="3592" width="2.125" style="52" customWidth="1"/>
    <col min="3593" max="3594" width="4.375" style="52" customWidth="1"/>
    <col min="3595" max="3602" width="4" style="52" customWidth="1"/>
    <col min="3603" max="3610" width="3" style="52" customWidth="1"/>
    <col min="3611" max="3619" width="2.125" style="52" customWidth="1"/>
    <col min="3620" max="3620" width="4" style="52" customWidth="1"/>
    <col min="3621" max="3697" width="2.125" style="52" customWidth="1"/>
    <col min="3698" max="3840" width="9" style="52"/>
    <col min="3841" max="3848" width="2.125" style="52" customWidth="1"/>
    <col min="3849" max="3850" width="4.375" style="52" customWidth="1"/>
    <col min="3851" max="3858" width="4" style="52" customWidth="1"/>
    <col min="3859" max="3866" width="3" style="52" customWidth="1"/>
    <col min="3867" max="3875" width="2.125" style="52" customWidth="1"/>
    <col min="3876" max="3876" width="4" style="52" customWidth="1"/>
    <col min="3877" max="3953" width="2.125" style="52" customWidth="1"/>
    <col min="3954" max="4096" width="9" style="52"/>
    <col min="4097" max="4104" width="2.125" style="52" customWidth="1"/>
    <col min="4105" max="4106" width="4.375" style="52" customWidth="1"/>
    <col min="4107" max="4114" width="4" style="52" customWidth="1"/>
    <col min="4115" max="4122" width="3" style="52" customWidth="1"/>
    <col min="4123" max="4131" width="2.125" style="52" customWidth="1"/>
    <col min="4132" max="4132" width="4" style="52" customWidth="1"/>
    <col min="4133" max="4209" width="2.125" style="52" customWidth="1"/>
    <col min="4210" max="4352" width="9" style="52"/>
    <col min="4353" max="4360" width="2.125" style="52" customWidth="1"/>
    <col min="4361" max="4362" width="4.375" style="52" customWidth="1"/>
    <col min="4363" max="4370" width="4" style="52" customWidth="1"/>
    <col min="4371" max="4378" width="3" style="52" customWidth="1"/>
    <col min="4379" max="4387" width="2.125" style="52" customWidth="1"/>
    <col min="4388" max="4388" width="4" style="52" customWidth="1"/>
    <col min="4389" max="4465" width="2.125" style="52" customWidth="1"/>
    <col min="4466" max="4608" width="9" style="52"/>
    <col min="4609" max="4616" width="2.125" style="52" customWidth="1"/>
    <col min="4617" max="4618" width="4.375" style="52" customWidth="1"/>
    <col min="4619" max="4626" width="4" style="52" customWidth="1"/>
    <col min="4627" max="4634" width="3" style="52" customWidth="1"/>
    <col min="4635" max="4643" width="2.125" style="52" customWidth="1"/>
    <col min="4644" max="4644" width="4" style="52" customWidth="1"/>
    <col min="4645" max="4721" width="2.125" style="52" customWidth="1"/>
    <col min="4722" max="4864" width="9" style="52"/>
    <col min="4865" max="4872" width="2.125" style="52" customWidth="1"/>
    <col min="4873" max="4874" width="4.375" style="52" customWidth="1"/>
    <col min="4875" max="4882" width="4" style="52" customWidth="1"/>
    <col min="4883" max="4890" width="3" style="52" customWidth="1"/>
    <col min="4891" max="4899" width="2.125" style="52" customWidth="1"/>
    <col min="4900" max="4900" width="4" style="52" customWidth="1"/>
    <col min="4901" max="4977" width="2.125" style="52" customWidth="1"/>
    <col min="4978" max="5120" width="9" style="52"/>
    <col min="5121" max="5128" width="2.125" style="52" customWidth="1"/>
    <col min="5129" max="5130" width="4.375" style="52" customWidth="1"/>
    <col min="5131" max="5138" width="4" style="52" customWidth="1"/>
    <col min="5139" max="5146" width="3" style="52" customWidth="1"/>
    <col min="5147" max="5155" width="2.125" style="52" customWidth="1"/>
    <col min="5156" max="5156" width="4" style="52" customWidth="1"/>
    <col min="5157" max="5233" width="2.125" style="52" customWidth="1"/>
    <col min="5234" max="5376" width="9" style="52"/>
    <col min="5377" max="5384" width="2.125" style="52" customWidth="1"/>
    <col min="5385" max="5386" width="4.375" style="52" customWidth="1"/>
    <col min="5387" max="5394" width="4" style="52" customWidth="1"/>
    <col min="5395" max="5402" width="3" style="52" customWidth="1"/>
    <col min="5403" max="5411" width="2.125" style="52" customWidth="1"/>
    <col min="5412" max="5412" width="4" style="52" customWidth="1"/>
    <col min="5413" max="5489" width="2.125" style="52" customWidth="1"/>
    <col min="5490" max="5632" width="9" style="52"/>
    <col min="5633" max="5640" width="2.125" style="52" customWidth="1"/>
    <col min="5641" max="5642" width="4.375" style="52" customWidth="1"/>
    <col min="5643" max="5650" width="4" style="52" customWidth="1"/>
    <col min="5651" max="5658" width="3" style="52" customWidth="1"/>
    <col min="5659" max="5667" width="2.125" style="52" customWidth="1"/>
    <col min="5668" max="5668" width="4" style="52" customWidth="1"/>
    <col min="5669" max="5745" width="2.125" style="52" customWidth="1"/>
    <col min="5746" max="5888" width="9" style="52"/>
    <col min="5889" max="5896" width="2.125" style="52" customWidth="1"/>
    <col min="5897" max="5898" width="4.375" style="52" customWidth="1"/>
    <col min="5899" max="5906" width="4" style="52" customWidth="1"/>
    <col min="5907" max="5914" width="3" style="52" customWidth="1"/>
    <col min="5915" max="5923" width="2.125" style="52" customWidth="1"/>
    <col min="5924" max="5924" width="4" style="52" customWidth="1"/>
    <col min="5925" max="6001" width="2.125" style="52" customWidth="1"/>
    <col min="6002" max="6144" width="9" style="52"/>
    <col min="6145" max="6152" width="2.125" style="52" customWidth="1"/>
    <col min="6153" max="6154" width="4.375" style="52" customWidth="1"/>
    <col min="6155" max="6162" width="4" style="52" customWidth="1"/>
    <col min="6163" max="6170" width="3" style="52" customWidth="1"/>
    <col min="6171" max="6179" width="2.125" style="52" customWidth="1"/>
    <col min="6180" max="6180" width="4" style="52" customWidth="1"/>
    <col min="6181" max="6257" width="2.125" style="52" customWidth="1"/>
    <col min="6258" max="6400" width="9" style="52"/>
    <col min="6401" max="6408" width="2.125" style="52" customWidth="1"/>
    <col min="6409" max="6410" width="4.375" style="52" customWidth="1"/>
    <col min="6411" max="6418" width="4" style="52" customWidth="1"/>
    <col min="6419" max="6426" width="3" style="52" customWidth="1"/>
    <col min="6427" max="6435" width="2.125" style="52" customWidth="1"/>
    <col min="6436" max="6436" width="4" style="52" customWidth="1"/>
    <col min="6437" max="6513" width="2.125" style="52" customWidth="1"/>
    <col min="6514" max="6656" width="9" style="52"/>
    <col min="6657" max="6664" width="2.125" style="52" customWidth="1"/>
    <col min="6665" max="6666" width="4.375" style="52" customWidth="1"/>
    <col min="6667" max="6674" width="4" style="52" customWidth="1"/>
    <col min="6675" max="6682" width="3" style="52" customWidth="1"/>
    <col min="6683" max="6691" width="2.125" style="52" customWidth="1"/>
    <col min="6692" max="6692" width="4" style="52" customWidth="1"/>
    <col min="6693" max="6769" width="2.125" style="52" customWidth="1"/>
    <col min="6770" max="6912" width="9" style="52"/>
    <col min="6913" max="6920" width="2.125" style="52" customWidth="1"/>
    <col min="6921" max="6922" width="4.375" style="52" customWidth="1"/>
    <col min="6923" max="6930" width="4" style="52" customWidth="1"/>
    <col min="6931" max="6938" width="3" style="52" customWidth="1"/>
    <col min="6939" max="6947" width="2.125" style="52" customWidth="1"/>
    <col min="6948" max="6948" width="4" style="52" customWidth="1"/>
    <col min="6949" max="7025" width="2.125" style="52" customWidth="1"/>
    <col min="7026" max="7168" width="9" style="52"/>
    <col min="7169" max="7176" width="2.125" style="52" customWidth="1"/>
    <col min="7177" max="7178" width="4.375" style="52" customWidth="1"/>
    <col min="7179" max="7186" width="4" style="52" customWidth="1"/>
    <col min="7187" max="7194" width="3" style="52" customWidth="1"/>
    <col min="7195" max="7203" width="2.125" style="52" customWidth="1"/>
    <col min="7204" max="7204" width="4" style="52" customWidth="1"/>
    <col min="7205" max="7281" width="2.125" style="52" customWidth="1"/>
    <col min="7282" max="7424" width="9" style="52"/>
    <col min="7425" max="7432" width="2.125" style="52" customWidth="1"/>
    <col min="7433" max="7434" width="4.375" style="52" customWidth="1"/>
    <col min="7435" max="7442" width="4" style="52" customWidth="1"/>
    <col min="7443" max="7450" width="3" style="52" customWidth="1"/>
    <col min="7451" max="7459" width="2.125" style="52" customWidth="1"/>
    <col min="7460" max="7460" width="4" style="52" customWidth="1"/>
    <col min="7461" max="7537" width="2.125" style="52" customWidth="1"/>
    <col min="7538" max="7680" width="9" style="52"/>
    <col min="7681" max="7688" width="2.125" style="52" customWidth="1"/>
    <col min="7689" max="7690" width="4.375" style="52" customWidth="1"/>
    <col min="7691" max="7698" width="4" style="52" customWidth="1"/>
    <col min="7699" max="7706" width="3" style="52" customWidth="1"/>
    <col min="7707" max="7715" width="2.125" style="52" customWidth="1"/>
    <col min="7716" max="7716" width="4" style="52" customWidth="1"/>
    <col min="7717" max="7793" width="2.125" style="52" customWidth="1"/>
    <col min="7794" max="7936" width="9" style="52"/>
    <col min="7937" max="7944" width="2.125" style="52" customWidth="1"/>
    <col min="7945" max="7946" width="4.375" style="52" customWidth="1"/>
    <col min="7947" max="7954" width="4" style="52" customWidth="1"/>
    <col min="7955" max="7962" width="3" style="52" customWidth="1"/>
    <col min="7963" max="7971" width="2.125" style="52" customWidth="1"/>
    <col min="7972" max="7972" width="4" style="52" customWidth="1"/>
    <col min="7973" max="8049" width="2.125" style="52" customWidth="1"/>
    <col min="8050" max="8192" width="9" style="52"/>
    <col min="8193" max="8200" width="2.125" style="52" customWidth="1"/>
    <col min="8201" max="8202" width="4.375" style="52" customWidth="1"/>
    <col min="8203" max="8210" width="4" style="52" customWidth="1"/>
    <col min="8211" max="8218" width="3" style="52" customWidth="1"/>
    <col min="8219" max="8227" width="2.125" style="52" customWidth="1"/>
    <col min="8228" max="8228" width="4" style="52" customWidth="1"/>
    <col min="8229" max="8305" width="2.125" style="52" customWidth="1"/>
    <col min="8306" max="8448" width="9" style="52"/>
    <col min="8449" max="8456" width="2.125" style="52" customWidth="1"/>
    <col min="8457" max="8458" width="4.375" style="52" customWidth="1"/>
    <col min="8459" max="8466" width="4" style="52" customWidth="1"/>
    <col min="8467" max="8474" width="3" style="52" customWidth="1"/>
    <col min="8475" max="8483" width="2.125" style="52" customWidth="1"/>
    <col min="8484" max="8484" width="4" style="52" customWidth="1"/>
    <col min="8485" max="8561" width="2.125" style="52" customWidth="1"/>
    <col min="8562" max="8704" width="9" style="52"/>
    <col min="8705" max="8712" width="2.125" style="52" customWidth="1"/>
    <col min="8713" max="8714" width="4.375" style="52" customWidth="1"/>
    <col min="8715" max="8722" width="4" style="52" customWidth="1"/>
    <col min="8723" max="8730" width="3" style="52" customWidth="1"/>
    <col min="8731" max="8739" width="2.125" style="52" customWidth="1"/>
    <col min="8740" max="8740" width="4" style="52" customWidth="1"/>
    <col min="8741" max="8817" width="2.125" style="52" customWidth="1"/>
    <col min="8818" max="8960" width="9" style="52"/>
    <col min="8961" max="8968" width="2.125" style="52" customWidth="1"/>
    <col min="8969" max="8970" width="4.375" style="52" customWidth="1"/>
    <col min="8971" max="8978" width="4" style="52" customWidth="1"/>
    <col min="8979" max="8986" width="3" style="52" customWidth="1"/>
    <col min="8987" max="8995" width="2.125" style="52" customWidth="1"/>
    <col min="8996" max="8996" width="4" style="52" customWidth="1"/>
    <col min="8997" max="9073" width="2.125" style="52" customWidth="1"/>
    <col min="9074" max="9216" width="9" style="52"/>
    <col min="9217" max="9224" width="2.125" style="52" customWidth="1"/>
    <col min="9225" max="9226" width="4.375" style="52" customWidth="1"/>
    <col min="9227" max="9234" width="4" style="52" customWidth="1"/>
    <col min="9235" max="9242" width="3" style="52" customWidth="1"/>
    <col min="9243" max="9251" width="2.125" style="52" customWidth="1"/>
    <col min="9252" max="9252" width="4" style="52" customWidth="1"/>
    <col min="9253" max="9329" width="2.125" style="52" customWidth="1"/>
    <col min="9330" max="9472" width="9" style="52"/>
    <col min="9473" max="9480" width="2.125" style="52" customWidth="1"/>
    <col min="9481" max="9482" width="4.375" style="52" customWidth="1"/>
    <col min="9483" max="9490" width="4" style="52" customWidth="1"/>
    <col min="9491" max="9498" width="3" style="52" customWidth="1"/>
    <col min="9499" max="9507" width="2.125" style="52" customWidth="1"/>
    <col min="9508" max="9508" width="4" style="52" customWidth="1"/>
    <col min="9509" max="9585" width="2.125" style="52" customWidth="1"/>
    <col min="9586" max="9728" width="9" style="52"/>
    <col min="9729" max="9736" width="2.125" style="52" customWidth="1"/>
    <col min="9737" max="9738" width="4.375" style="52" customWidth="1"/>
    <col min="9739" max="9746" width="4" style="52" customWidth="1"/>
    <col min="9747" max="9754" width="3" style="52" customWidth="1"/>
    <col min="9755" max="9763" width="2.125" style="52" customWidth="1"/>
    <col min="9764" max="9764" width="4" style="52" customWidth="1"/>
    <col min="9765" max="9841" width="2.125" style="52" customWidth="1"/>
    <col min="9842" max="9984" width="9" style="52"/>
    <col min="9985" max="9992" width="2.125" style="52" customWidth="1"/>
    <col min="9993" max="9994" width="4.375" style="52" customWidth="1"/>
    <col min="9995" max="10002" width="4" style="52" customWidth="1"/>
    <col min="10003" max="10010" width="3" style="52" customWidth="1"/>
    <col min="10011" max="10019" width="2.125" style="52" customWidth="1"/>
    <col min="10020" max="10020" width="4" style="52" customWidth="1"/>
    <col min="10021" max="10097" width="2.125" style="52" customWidth="1"/>
    <col min="10098" max="10240" width="9" style="52"/>
    <col min="10241" max="10248" width="2.125" style="52" customWidth="1"/>
    <col min="10249" max="10250" width="4.375" style="52" customWidth="1"/>
    <col min="10251" max="10258" width="4" style="52" customWidth="1"/>
    <col min="10259" max="10266" width="3" style="52" customWidth="1"/>
    <col min="10267" max="10275" width="2.125" style="52" customWidth="1"/>
    <col min="10276" max="10276" width="4" style="52" customWidth="1"/>
    <col min="10277" max="10353" width="2.125" style="52" customWidth="1"/>
    <col min="10354" max="10496" width="9" style="52"/>
    <col min="10497" max="10504" width="2.125" style="52" customWidth="1"/>
    <col min="10505" max="10506" width="4.375" style="52" customWidth="1"/>
    <col min="10507" max="10514" width="4" style="52" customWidth="1"/>
    <col min="10515" max="10522" width="3" style="52" customWidth="1"/>
    <col min="10523" max="10531" width="2.125" style="52" customWidth="1"/>
    <col min="10532" max="10532" width="4" style="52" customWidth="1"/>
    <col min="10533" max="10609" width="2.125" style="52" customWidth="1"/>
    <col min="10610" max="10752" width="9" style="52"/>
    <col min="10753" max="10760" width="2.125" style="52" customWidth="1"/>
    <col min="10761" max="10762" width="4.375" style="52" customWidth="1"/>
    <col min="10763" max="10770" width="4" style="52" customWidth="1"/>
    <col min="10771" max="10778" width="3" style="52" customWidth="1"/>
    <col min="10779" max="10787" width="2.125" style="52" customWidth="1"/>
    <col min="10788" max="10788" width="4" style="52" customWidth="1"/>
    <col min="10789" max="10865" width="2.125" style="52" customWidth="1"/>
    <col min="10866" max="11008" width="9" style="52"/>
    <col min="11009" max="11016" width="2.125" style="52" customWidth="1"/>
    <col min="11017" max="11018" width="4.375" style="52" customWidth="1"/>
    <col min="11019" max="11026" width="4" style="52" customWidth="1"/>
    <col min="11027" max="11034" width="3" style="52" customWidth="1"/>
    <col min="11035" max="11043" width="2.125" style="52" customWidth="1"/>
    <col min="11044" max="11044" width="4" style="52" customWidth="1"/>
    <col min="11045" max="11121" width="2.125" style="52" customWidth="1"/>
    <col min="11122" max="11264" width="9" style="52"/>
    <col min="11265" max="11272" width="2.125" style="52" customWidth="1"/>
    <col min="11273" max="11274" width="4.375" style="52" customWidth="1"/>
    <col min="11275" max="11282" width="4" style="52" customWidth="1"/>
    <col min="11283" max="11290" width="3" style="52" customWidth="1"/>
    <col min="11291" max="11299" width="2.125" style="52" customWidth="1"/>
    <col min="11300" max="11300" width="4" style="52" customWidth="1"/>
    <col min="11301" max="11377" width="2.125" style="52" customWidth="1"/>
    <col min="11378" max="11520" width="9" style="52"/>
    <col min="11521" max="11528" width="2.125" style="52" customWidth="1"/>
    <col min="11529" max="11530" width="4.375" style="52" customWidth="1"/>
    <col min="11531" max="11538" width="4" style="52" customWidth="1"/>
    <col min="11539" max="11546" width="3" style="52" customWidth="1"/>
    <col min="11547" max="11555" width="2.125" style="52" customWidth="1"/>
    <col min="11556" max="11556" width="4" style="52" customWidth="1"/>
    <col min="11557" max="11633" width="2.125" style="52" customWidth="1"/>
    <col min="11634" max="11776" width="9" style="52"/>
    <col min="11777" max="11784" width="2.125" style="52" customWidth="1"/>
    <col min="11785" max="11786" width="4.375" style="52" customWidth="1"/>
    <col min="11787" max="11794" width="4" style="52" customWidth="1"/>
    <col min="11795" max="11802" width="3" style="52" customWidth="1"/>
    <col min="11803" max="11811" width="2.125" style="52" customWidth="1"/>
    <col min="11812" max="11812" width="4" style="52" customWidth="1"/>
    <col min="11813" max="11889" width="2.125" style="52" customWidth="1"/>
    <col min="11890" max="12032" width="9" style="52"/>
    <col min="12033" max="12040" width="2.125" style="52" customWidth="1"/>
    <col min="12041" max="12042" width="4.375" style="52" customWidth="1"/>
    <col min="12043" max="12050" width="4" style="52" customWidth="1"/>
    <col min="12051" max="12058" width="3" style="52" customWidth="1"/>
    <col min="12059" max="12067" width="2.125" style="52" customWidth="1"/>
    <col min="12068" max="12068" width="4" style="52" customWidth="1"/>
    <col min="12069" max="12145" width="2.125" style="52" customWidth="1"/>
    <col min="12146" max="12288" width="9" style="52"/>
    <col min="12289" max="12296" width="2.125" style="52" customWidth="1"/>
    <col min="12297" max="12298" width="4.375" style="52" customWidth="1"/>
    <col min="12299" max="12306" width="4" style="52" customWidth="1"/>
    <col min="12307" max="12314" width="3" style="52" customWidth="1"/>
    <col min="12315" max="12323" width="2.125" style="52" customWidth="1"/>
    <col min="12324" max="12324" width="4" style="52" customWidth="1"/>
    <col min="12325" max="12401" width="2.125" style="52" customWidth="1"/>
    <col min="12402" max="12544" width="9" style="52"/>
    <col min="12545" max="12552" width="2.125" style="52" customWidth="1"/>
    <col min="12553" max="12554" width="4.375" style="52" customWidth="1"/>
    <col min="12555" max="12562" width="4" style="52" customWidth="1"/>
    <col min="12563" max="12570" width="3" style="52" customWidth="1"/>
    <col min="12571" max="12579" width="2.125" style="52" customWidth="1"/>
    <col min="12580" max="12580" width="4" style="52" customWidth="1"/>
    <col min="12581" max="12657" width="2.125" style="52" customWidth="1"/>
    <col min="12658" max="12800" width="9" style="52"/>
    <col min="12801" max="12808" width="2.125" style="52" customWidth="1"/>
    <col min="12809" max="12810" width="4.375" style="52" customWidth="1"/>
    <col min="12811" max="12818" width="4" style="52" customWidth="1"/>
    <col min="12819" max="12826" width="3" style="52" customWidth="1"/>
    <col min="12827" max="12835" width="2.125" style="52" customWidth="1"/>
    <col min="12836" max="12836" width="4" style="52" customWidth="1"/>
    <col min="12837" max="12913" width="2.125" style="52" customWidth="1"/>
    <col min="12914" max="13056" width="9" style="52"/>
    <col min="13057" max="13064" width="2.125" style="52" customWidth="1"/>
    <col min="13065" max="13066" width="4.375" style="52" customWidth="1"/>
    <col min="13067" max="13074" width="4" style="52" customWidth="1"/>
    <col min="13075" max="13082" width="3" style="52" customWidth="1"/>
    <col min="13083" max="13091" width="2.125" style="52" customWidth="1"/>
    <col min="13092" max="13092" width="4" style="52" customWidth="1"/>
    <col min="13093" max="13169" width="2.125" style="52" customWidth="1"/>
    <col min="13170" max="13312" width="9" style="52"/>
    <col min="13313" max="13320" width="2.125" style="52" customWidth="1"/>
    <col min="13321" max="13322" width="4.375" style="52" customWidth="1"/>
    <col min="13323" max="13330" width="4" style="52" customWidth="1"/>
    <col min="13331" max="13338" width="3" style="52" customWidth="1"/>
    <col min="13339" max="13347" width="2.125" style="52" customWidth="1"/>
    <col min="13348" max="13348" width="4" style="52" customWidth="1"/>
    <col min="13349" max="13425" width="2.125" style="52" customWidth="1"/>
    <col min="13426" max="13568" width="9" style="52"/>
    <col min="13569" max="13576" width="2.125" style="52" customWidth="1"/>
    <col min="13577" max="13578" width="4.375" style="52" customWidth="1"/>
    <col min="13579" max="13586" width="4" style="52" customWidth="1"/>
    <col min="13587" max="13594" width="3" style="52" customWidth="1"/>
    <col min="13595" max="13603" width="2.125" style="52" customWidth="1"/>
    <col min="13604" max="13604" width="4" style="52" customWidth="1"/>
    <col min="13605" max="13681" width="2.125" style="52" customWidth="1"/>
    <col min="13682" max="13824" width="9" style="52"/>
    <col min="13825" max="13832" width="2.125" style="52" customWidth="1"/>
    <col min="13833" max="13834" width="4.375" style="52" customWidth="1"/>
    <col min="13835" max="13842" width="4" style="52" customWidth="1"/>
    <col min="13843" max="13850" width="3" style="52" customWidth="1"/>
    <col min="13851" max="13859" width="2.125" style="52" customWidth="1"/>
    <col min="13860" max="13860" width="4" style="52" customWidth="1"/>
    <col min="13861" max="13937" width="2.125" style="52" customWidth="1"/>
    <col min="13938" max="14080" width="9" style="52"/>
    <col min="14081" max="14088" width="2.125" style="52" customWidth="1"/>
    <col min="14089" max="14090" width="4.375" style="52" customWidth="1"/>
    <col min="14091" max="14098" width="4" style="52" customWidth="1"/>
    <col min="14099" max="14106" width="3" style="52" customWidth="1"/>
    <col min="14107" max="14115" width="2.125" style="52" customWidth="1"/>
    <col min="14116" max="14116" width="4" style="52" customWidth="1"/>
    <col min="14117" max="14193" width="2.125" style="52" customWidth="1"/>
    <col min="14194" max="14336" width="9" style="52"/>
    <col min="14337" max="14344" width="2.125" style="52" customWidth="1"/>
    <col min="14345" max="14346" width="4.375" style="52" customWidth="1"/>
    <col min="14347" max="14354" width="4" style="52" customWidth="1"/>
    <col min="14355" max="14362" width="3" style="52" customWidth="1"/>
    <col min="14363" max="14371" width="2.125" style="52" customWidth="1"/>
    <col min="14372" max="14372" width="4" style="52" customWidth="1"/>
    <col min="14373" max="14449" width="2.125" style="52" customWidth="1"/>
    <col min="14450" max="14592" width="9" style="52"/>
    <col min="14593" max="14600" width="2.125" style="52" customWidth="1"/>
    <col min="14601" max="14602" width="4.375" style="52" customWidth="1"/>
    <col min="14603" max="14610" width="4" style="52" customWidth="1"/>
    <col min="14611" max="14618" width="3" style="52" customWidth="1"/>
    <col min="14619" max="14627" width="2.125" style="52" customWidth="1"/>
    <col min="14628" max="14628" width="4" style="52" customWidth="1"/>
    <col min="14629" max="14705" width="2.125" style="52" customWidth="1"/>
    <col min="14706" max="14848" width="9" style="52"/>
    <col min="14849" max="14856" width="2.125" style="52" customWidth="1"/>
    <col min="14857" max="14858" width="4.375" style="52" customWidth="1"/>
    <col min="14859" max="14866" width="4" style="52" customWidth="1"/>
    <col min="14867" max="14874" width="3" style="52" customWidth="1"/>
    <col min="14875" max="14883" width="2.125" style="52" customWidth="1"/>
    <col min="14884" max="14884" width="4" style="52" customWidth="1"/>
    <col min="14885" max="14961" width="2.125" style="52" customWidth="1"/>
    <col min="14962" max="15104" width="9" style="52"/>
    <col min="15105" max="15112" width="2.125" style="52" customWidth="1"/>
    <col min="15113" max="15114" width="4.375" style="52" customWidth="1"/>
    <col min="15115" max="15122" width="4" style="52" customWidth="1"/>
    <col min="15123" max="15130" width="3" style="52" customWidth="1"/>
    <col min="15131" max="15139" width="2.125" style="52" customWidth="1"/>
    <col min="15140" max="15140" width="4" style="52" customWidth="1"/>
    <col min="15141" max="15217" width="2.125" style="52" customWidth="1"/>
    <col min="15218" max="15360" width="9" style="52"/>
    <col min="15361" max="15368" width="2.125" style="52" customWidth="1"/>
    <col min="15369" max="15370" width="4.375" style="52" customWidth="1"/>
    <col min="15371" max="15378" width="4" style="52" customWidth="1"/>
    <col min="15379" max="15386" width="3" style="52" customWidth="1"/>
    <col min="15387" max="15395" width="2.125" style="52" customWidth="1"/>
    <col min="15396" max="15396" width="4" style="52" customWidth="1"/>
    <col min="15397" max="15473" width="2.125" style="52" customWidth="1"/>
    <col min="15474" max="15616" width="9" style="52"/>
    <col min="15617" max="15624" width="2.125" style="52" customWidth="1"/>
    <col min="15625" max="15626" width="4.375" style="52" customWidth="1"/>
    <col min="15627" max="15634" width="4" style="52" customWidth="1"/>
    <col min="15635" max="15642" width="3" style="52" customWidth="1"/>
    <col min="15643" max="15651" width="2.125" style="52" customWidth="1"/>
    <col min="15652" max="15652" width="4" style="52" customWidth="1"/>
    <col min="15653" max="15729" width="2.125" style="52" customWidth="1"/>
    <col min="15730" max="15872" width="9" style="52"/>
    <col min="15873" max="15880" width="2.125" style="52" customWidth="1"/>
    <col min="15881" max="15882" width="4.375" style="52" customWidth="1"/>
    <col min="15883" max="15890" width="4" style="52" customWidth="1"/>
    <col min="15891" max="15898" width="3" style="52" customWidth="1"/>
    <col min="15899" max="15907" width="2.125" style="52" customWidth="1"/>
    <col min="15908" max="15908" width="4" style="52" customWidth="1"/>
    <col min="15909" max="15985" width="2.125" style="52" customWidth="1"/>
    <col min="15986" max="16128" width="9" style="52"/>
    <col min="16129" max="16136" width="2.125" style="52" customWidth="1"/>
    <col min="16137" max="16138" width="4.375" style="52" customWidth="1"/>
    <col min="16139" max="16146" width="4" style="52" customWidth="1"/>
    <col min="16147" max="16154" width="3" style="52" customWidth="1"/>
    <col min="16155" max="16163" width="2.125" style="52" customWidth="1"/>
    <col min="16164" max="16164" width="4" style="52" customWidth="1"/>
    <col min="16165" max="16241" width="2.125" style="52" customWidth="1"/>
    <col min="16242" max="16384" width="9" style="52"/>
  </cols>
  <sheetData>
    <row r="1" spans="9:87" ht="15" customHeight="1">
      <c r="I1" s="733" t="s">
        <v>563</v>
      </c>
      <c r="J1" s="733"/>
      <c r="K1" s="733"/>
      <c r="L1" s="733"/>
      <c r="M1" s="733"/>
      <c r="N1" s="733"/>
      <c r="O1" s="733"/>
      <c r="P1" s="733"/>
      <c r="Q1" s="733"/>
      <c r="R1" s="733"/>
      <c r="S1" s="733"/>
      <c r="T1" s="733"/>
      <c r="U1" s="733"/>
      <c r="V1" s="733"/>
      <c r="W1" s="733"/>
      <c r="X1" s="733"/>
      <c r="Y1" s="733"/>
      <c r="Z1" s="733"/>
      <c r="AA1" s="204"/>
      <c r="AB1" s="204"/>
      <c r="AC1" s="204"/>
      <c r="AD1" s="204"/>
      <c r="AE1" s="204"/>
      <c r="AF1" s="204"/>
      <c r="AG1" s="204"/>
      <c r="AH1" s="204"/>
      <c r="AI1" s="204"/>
      <c r="AJ1" s="204"/>
      <c r="AK1" s="204"/>
      <c r="AL1" s="204"/>
      <c r="AM1" s="204"/>
      <c r="AN1" s="204"/>
      <c r="AO1" s="204"/>
      <c r="AP1" s="204"/>
      <c r="AQ1" s="204"/>
      <c r="AR1" s="204"/>
      <c r="AS1" s="204"/>
      <c r="AT1" s="204"/>
      <c r="AU1" s="204"/>
      <c r="AV1" s="204"/>
      <c r="AW1" s="204"/>
      <c r="AX1" s="204"/>
      <c r="AY1" s="204"/>
      <c r="AZ1" s="204"/>
      <c r="BA1" s="204"/>
    </row>
    <row r="2" spans="9:87" ht="13.5" customHeight="1">
      <c r="I2" s="733"/>
      <c r="J2" s="733"/>
      <c r="K2" s="733"/>
      <c r="L2" s="733"/>
      <c r="M2" s="733"/>
      <c r="N2" s="733"/>
      <c r="O2" s="733"/>
      <c r="P2" s="733"/>
      <c r="Q2" s="733"/>
      <c r="R2" s="733"/>
      <c r="S2" s="733"/>
      <c r="T2" s="733"/>
      <c r="U2" s="733"/>
      <c r="V2" s="733"/>
      <c r="W2" s="733"/>
      <c r="X2" s="733"/>
      <c r="Y2" s="733"/>
      <c r="Z2" s="733"/>
      <c r="AA2" s="204"/>
      <c r="AB2" s="204"/>
      <c r="AC2" s="204"/>
      <c r="AD2" s="204"/>
      <c r="AE2" s="204"/>
      <c r="AF2" s="204"/>
      <c r="AG2" s="204"/>
      <c r="AH2" s="204"/>
      <c r="AI2" s="204"/>
      <c r="AJ2" s="204"/>
      <c r="AK2" s="204"/>
      <c r="AL2" s="204"/>
      <c r="AM2" s="204"/>
      <c r="AN2" s="204"/>
      <c r="AO2" s="204"/>
      <c r="AP2" s="204"/>
      <c r="AQ2" s="204"/>
      <c r="AR2" s="204"/>
      <c r="AS2" s="204"/>
      <c r="AT2" s="204"/>
      <c r="AU2" s="204"/>
      <c r="AV2" s="204"/>
      <c r="AW2" s="204"/>
      <c r="AX2" s="204"/>
      <c r="AY2" s="204"/>
      <c r="AZ2" s="204"/>
      <c r="BA2" s="204"/>
    </row>
    <row r="3" spans="9:87" ht="10.5" customHeight="1" thickBot="1">
      <c r="I3" s="207"/>
      <c r="J3" s="207"/>
      <c r="K3" s="248"/>
      <c r="L3" s="248"/>
      <c r="M3" s="248"/>
      <c r="N3" s="248"/>
      <c r="O3" s="248"/>
      <c r="P3" s="248"/>
      <c r="Q3" s="248"/>
      <c r="R3" s="248"/>
      <c r="S3" s="207"/>
      <c r="T3" s="207"/>
      <c r="U3" s="207"/>
      <c r="V3" s="207"/>
      <c r="W3" s="207"/>
      <c r="X3" s="207"/>
      <c r="Y3" s="207"/>
      <c r="Z3" s="207"/>
      <c r="AA3" s="205"/>
      <c r="AB3" s="205"/>
      <c r="AC3" s="205"/>
      <c r="AD3" s="205"/>
      <c r="AE3" s="205"/>
      <c r="AF3" s="205"/>
      <c r="AG3" s="205"/>
      <c r="AH3" s="205"/>
      <c r="AI3" s="205"/>
      <c r="AJ3" s="205"/>
      <c r="AK3" s="205"/>
      <c r="AL3" s="205"/>
      <c r="AM3" s="205"/>
      <c r="AN3" s="205"/>
      <c r="AO3" s="205"/>
      <c r="AP3" s="205"/>
      <c r="AQ3" s="205"/>
      <c r="AR3" s="205"/>
      <c r="AS3" s="205"/>
      <c r="AT3" s="205"/>
      <c r="AU3" s="205"/>
      <c r="AV3" s="205"/>
      <c r="AW3" s="205"/>
      <c r="AX3" s="205"/>
      <c r="AY3" s="205"/>
      <c r="AZ3" s="205"/>
      <c r="BA3" s="205"/>
      <c r="BB3" s="231"/>
      <c r="BC3" s="231"/>
      <c r="BD3" s="231"/>
      <c r="BE3" s="231"/>
      <c r="BF3" s="231"/>
      <c r="BG3" s="231"/>
      <c r="BH3" s="231"/>
      <c r="BI3" s="231"/>
      <c r="BJ3" s="231"/>
      <c r="BK3" s="231"/>
      <c r="BL3" s="231"/>
      <c r="BM3" s="231"/>
      <c r="BN3" s="231"/>
      <c r="BO3" s="231"/>
      <c r="BP3" s="231"/>
      <c r="BQ3" s="231"/>
      <c r="BR3" s="231"/>
      <c r="BS3" s="231"/>
      <c r="BT3" s="231"/>
      <c r="BU3" s="231"/>
      <c r="BV3" s="231"/>
      <c r="BW3" s="231"/>
      <c r="BX3" s="231"/>
      <c r="BY3" s="231"/>
      <c r="BZ3" s="231"/>
      <c r="CA3" s="231"/>
      <c r="CB3" s="231"/>
      <c r="CC3" s="231"/>
      <c r="CD3" s="231"/>
      <c r="CE3" s="231"/>
      <c r="CF3" s="231"/>
      <c r="CG3" s="231"/>
      <c r="CH3" s="231"/>
      <c r="CI3" s="231"/>
    </row>
    <row r="4" spans="9:87" ht="20.100000000000001" customHeight="1" thickTop="1">
      <c r="I4" s="734" t="s">
        <v>225</v>
      </c>
      <c r="J4" s="735"/>
      <c r="K4" s="738" t="s">
        <v>226</v>
      </c>
      <c r="L4" s="739"/>
      <c r="M4" s="739"/>
      <c r="N4" s="739"/>
      <c r="O4" s="739"/>
      <c r="P4" s="739"/>
      <c r="Q4" s="739"/>
      <c r="R4" s="740"/>
      <c r="S4" s="744" t="s">
        <v>552</v>
      </c>
      <c r="T4" s="745"/>
      <c r="U4" s="745"/>
      <c r="V4" s="745"/>
      <c r="W4" s="745"/>
      <c r="X4" s="745"/>
      <c r="Y4" s="745"/>
      <c r="Z4" s="735"/>
      <c r="AA4" s="205"/>
      <c r="AB4" s="205"/>
      <c r="AC4" s="205"/>
      <c r="AD4" s="205"/>
      <c r="AE4" s="205"/>
      <c r="AF4" s="205"/>
      <c r="AG4" s="205"/>
      <c r="AH4" s="205"/>
      <c r="AI4" s="205"/>
      <c r="AJ4" s="205"/>
      <c r="AK4" s="205"/>
      <c r="AL4" s="205"/>
      <c r="AM4" s="205"/>
      <c r="AN4" s="205"/>
      <c r="AO4" s="205"/>
      <c r="AP4" s="205"/>
      <c r="AQ4" s="205"/>
      <c r="AR4" s="205"/>
      <c r="AS4" s="205"/>
      <c r="AT4" s="205"/>
      <c r="AU4" s="205"/>
      <c r="AV4" s="205"/>
      <c r="AW4" s="205"/>
      <c r="AX4" s="205"/>
      <c r="AY4" s="205"/>
      <c r="AZ4" s="205"/>
      <c r="BA4" s="205"/>
      <c r="BB4" s="231"/>
      <c r="BC4" s="231"/>
      <c r="BD4" s="231"/>
      <c r="BE4" s="231"/>
      <c r="BF4" s="231"/>
      <c r="BG4" s="231"/>
      <c r="BH4" s="231"/>
      <c r="BI4" s="231"/>
      <c r="BJ4" s="231"/>
      <c r="BK4" s="231"/>
      <c r="BL4" s="231"/>
      <c r="BM4" s="231"/>
      <c r="BN4" s="231"/>
      <c r="BO4" s="231"/>
      <c r="BP4" s="231"/>
      <c r="BQ4" s="231"/>
      <c r="BR4" s="231"/>
      <c r="BS4" s="231"/>
      <c r="BT4" s="231"/>
      <c r="BU4" s="231"/>
      <c r="BV4" s="231"/>
      <c r="BW4" s="231"/>
      <c r="BX4" s="231"/>
      <c r="BY4" s="231"/>
      <c r="BZ4" s="231"/>
      <c r="CA4" s="231"/>
      <c r="CB4" s="231"/>
      <c r="CC4" s="231"/>
      <c r="CD4" s="231"/>
      <c r="CE4" s="231"/>
      <c r="CF4" s="231"/>
      <c r="CG4" s="231"/>
      <c r="CH4" s="231"/>
      <c r="CI4" s="231"/>
    </row>
    <row r="5" spans="9:87" ht="20.100000000000001" customHeight="1" thickBot="1">
      <c r="I5" s="736"/>
      <c r="J5" s="737"/>
      <c r="K5" s="741"/>
      <c r="L5" s="742"/>
      <c r="M5" s="742"/>
      <c r="N5" s="742"/>
      <c r="O5" s="742"/>
      <c r="P5" s="742"/>
      <c r="Q5" s="742"/>
      <c r="R5" s="743"/>
      <c r="S5" s="746"/>
      <c r="T5" s="747"/>
      <c r="U5" s="747"/>
      <c r="V5" s="747"/>
      <c r="W5" s="747"/>
      <c r="X5" s="747"/>
      <c r="Y5" s="747"/>
      <c r="Z5" s="737"/>
      <c r="AA5" s="205"/>
      <c r="AB5" s="205"/>
      <c r="AC5" s="205"/>
      <c r="AD5" s="205"/>
      <c r="AE5" s="205"/>
      <c r="AF5" s="205"/>
      <c r="AG5" s="205"/>
      <c r="AH5" s="205"/>
      <c r="AI5" s="205"/>
      <c r="AJ5" s="205"/>
      <c r="AK5" s="205"/>
      <c r="AL5" s="205"/>
      <c r="AM5" s="205"/>
      <c r="AN5" s="205"/>
      <c r="AO5" s="205"/>
      <c r="AP5" s="205"/>
      <c r="AQ5" s="205"/>
      <c r="AR5" s="205"/>
      <c r="AS5" s="205"/>
      <c r="AT5" s="205"/>
      <c r="AU5" s="205"/>
      <c r="AV5" s="205"/>
      <c r="AW5" s="205"/>
      <c r="AX5" s="205"/>
      <c r="AY5" s="205"/>
      <c r="AZ5" s="205"/>
      <c r="BA5" s="205"/>
      <c r="BB5" s="231"/>
      <c r="BC5" s="231"/>
      <c r="BD5" s="231"/>
      <c r="BE5" s="231"/>
      <c r="BF5" s="231"/>
      <c r="BG5" s="231"/>
      <c r="BH5" s="231"/>
      <c r="BI5" s="231"/>
      <c r="BJ5" s="231"/>
      <c r="BK5" s="231"/>
      <c r="BL5" s="231"/>
      <c r="BM5" s="231"/>
      <c r="BN5" s="231"/>
      <c r="BO5" s="231"/>
      <c r="BP5" s="231"/>
      <c r="BQ5" s="231"/>
      <c r="BR5" s="231"/>
      <c r="BS5" s="231"/>
      <c r="BT5" s="231"/>
      <c r="BU5" s="231"/>
      <c r="BV5" s="231"/>
      <c r="BW5" s="231"/>
      <c r="BX5" s="231"/>
      <c r="BY5" s="231"/>
      <c r="BZ5" s="231"/>
      <c r="CA5" s="231"/>
      <c r="CB5" s="231"/>
      <c r="CC5" s="231"/>
      <c r="CD5" s="231"/>
      <c r="CE5" s="231"/>
      <c r="CF5" s="231"/>
      <c r="CG5" s="231"/>
      <c r="CH5" s="231"/>
      <c r="CI5" s="231"/>
    </row>
    <row r="6" spans="9:87" ht="19.5" customHeight="1">
      <c r="I6" s="748" t="s">
        <v>227</v>
      </c>
      <c r="J6" s="749"/>
      <c r="K6" s="249"/>
      <c r="L6" s="250"/>
      <c r="M6" s="250"/>
      <c r="N6" s="250"/>
      <c r="O6" s="250"/>
      <c r="P6" s="250"/>
      <c r="Q6" s="250"/>
      <c r="R6" s="250"/>
      <c r="S6" s="752" t="s">
        <v>100</v>
      </c>
      <c r="T6" s="753"/>
      <c r="U6" s="753"/>
      <c r="V6" s="753"/>
      <c r="W6" s="753"/>
      <c r="X6" s="753"/>
      <c r="Y6" s="753"/>
      <c r="Z6" s="754"/>
      <c r="AA6" s="205"/>
      <c r="AB6" s="205"/>
      <c r="AC6" s="205"/>
      <c r="AD6" s="205"/>
      <c r="AE6" s="205"/>
      <c r="AF6" s="205"/>
      <c r="AG6" s="205"/>
      <c r="AH6" s="205"/>
      <c r="AI6" s="205"/>
      <c r="AJ6" s="205"/>
      <c r="AK6" s="205"/>
      <c r="AL6" s="205"/>
      <c r="AM6" s="205"/>
      <c r="AN6" s="205"/>
      <c r="AO6" s="205"/>
      <c r="AP6" s="205"/>
      <c r="AQ6" s="205"/>
      <c r="AR6" s="205"/>
      <c r="AS6" s="205"/>
      <c r="AT6" s="205"/>
      <c r="AU6" s="205"/>
      <c r="AV6" s="205"/>
      <c r="AW6" s="205"/>
      <c r="AX6" s="205"/>
      <c r="AY6" s="205"/>
      <c r="AZ6" s="205"/>
      <c r="BA6" s="205"/>
      <c r="BB6" s="231"/>
      <c r="BC6" s="231"/>
      <c r="BD6" s="231"/>
      <c r="BE6" s="231"/>
      <c r="BF6" s="231"/>
      <c r="BG6" s="231"/>
      <c r="BH6" s="231"/>
      <c r="BI6" s="231"/>
      <c r="BJ6" s="231"/>
      <c r="BK6" s="231"/>
      <c r="BL6" s="231"/>
      <c r="BM6" s="231"/>
      <c r="BN6" s="231"/>
      <c r="BO6" s="231"/>
      <c r="BP6" s="231"/>
      <c r="BQ6" s="231"/>
      <c r="BR6" s="231"/>
      <c r="BS6" s="231"/>
      <c r="BT6" s="231"/>
      <c r="BU6" s="231"/>
      <c r="BV6" s="231"/>
      <c r="BW6" s="231"/>
      <c r="BX6" s="231"/>
      <c r="BY6" s="231"/>
      <c r="BZ6" s="231"/>
      <c r="CA6" s="231"/>
      <c r="CB6" s="231"/>
      <c r="CC6" s="231"/>
      <c r="CD6" s="231"/>
      <c r="CE6" s="231"/>
      <c r="CF6" s="231"/>
      <c r="CG6" s="231"/>
      <c r="CH6" s="231"/>
      <c r="CI6" s="231"/>
    </row>
    <row r="7" spans="9:87" ht="19.5" customHeight="1">
      <c r="I7" s="748"/>
      <c r="J7" s="749"/>
      <c r="K7" s="755" t="s">
        <v>228</v>
      </c>
      <c r="L7" s="756"/>
      <c r="M7" s="756"/>
      <c r="N7" s="756"/>
      <c r="O7" s="756"/>
      <c r="P7" s="756"/>
      <c r="Q7" s="756"/>
      <c r="R7" s="756"/>
      <c r="S7" s="757"/>
      <c r="T7" s="758"/>
      <c r="U7" s="758"/>
      <c r="V7" s="758"/>
      <c r="W7" s="758"/>
      <c r="X7" s="758"/>
      <c r="Y7" s="758"/>
      <c r="Z7" s="759"/>
      <c r="AA7" s="205"/>
      <c r="AB7" s="205"/>
      <c r="AC7" s="205"/>
      <c r="AD7" s="205"/>
      <c r="AE7" s="205"/>
      <c r="AF7" s="205"/>
      <c r="AG7" s="205"/>
      <c r="AH7" s="205"/>
      <c r="AI7" s="205"/>
      <c r="AJ7" s="205"/>
      <c r="AK7" s="205"/>
      <c r="AL7" s="205"/>
      <c r="AM7" s="205"/>
      <c r="AN7" s="205"/>
      <c r="AO7" s="205"/>
      <c r="AP7" s="205"/>
      <c r="AQ7" s="205"/>
      <c r="AR7" s="205"/>
      <c r="AS7" s="205"/>
      <c r="AT7" s="205"/>
      <c r="AU7" s="205"/>
      <c r="AV7" s="205"/>
      <c r="AW7" s="205"/>
      <c r="AX7" s="205"/>
      <c r="AY7" s="205"/>
      <c r="AZ7" s="205"/>
      <c r="BA7" s="205"/>
      <c r="BB7" s="231"/>
      <c r="BC7" s="231"/>
      <c r="BD7" s="231"/>
      <c r="BE7" s="231"/>
      <c r="BF7" s="231"/>
      <c r="BG7" s="231"/>
      <c r="BH7" s="231"/>
      <c r="BI7" s="231"/>
      <c r="BJ7" s="231"/>
      <c r="BK7" s="231"/>
      <c r="BL7" s="231"/>
      <c r="BM7" s="231"/>
      <c r="BN7" s="231"/>
      <c r="BO7" s="231"/>
      <c r="BP7" s="231"/>
      <c r="BQ7" s="231"/>
      <c r="BR7" s="231"/>
      <c r="BS7" s="231"/>
      <c r="BT7" s="231"/>
      <c r="BU7" s="231"/>
      <c r="BV7" s="231"/>
      <c r="BW7" s="231"/>
      <c r="BX7" s="231"/>
      <c r="BY7" s="231"/>
      <c r="BZ7" s="231"/>
      <c r="CA7" s="231"/>
      <c r="CB7" s="231"/>
      <c r="CC7" s="231"/>
      <c r="CD7" s="231"/>
      <c r="CE7" s="231"/>
      <c r="CF7" s="231"/>
      <c r="CG7" s="231"/>
      <c r="CH7" s="231"/>
      <c r="CI7" s="231"/>
    </row>
    <row r="8" spans="9:87" ht="19.5" customHeight="1">
      <c r="I8" s="748"/>
      <c r="J8" s="749"/>
      <c r="K8" s="760" t="s">
        <v>229</v>
      </c>
      <c r="L8" s="761"/>
      <c r="M8" s="761"/>
      <c r="N8" s="761"/>
      <c r="O8" s="761"/>
      <c r="P8" s="761"/>
      <c r="Q8" s="761"/>
      <c r="R8" s="761"/>
      <c r="S8" s="762" t="e">
        <f>SUM(S9:Z10)</f>
        <v>#N/A</v>
      </c>
      <c r="T8" s="763"/>
      <c r="U8" s="763"/>
      <c r="V8" s="763"/>
      <c r="W8" s="763"/>
      <c r="X8" s="763"/>
      <c r="Y8" s="763"/>
      <c r="Z8" s="764"/>
      <c r="AA8" s="205"/>
      <c r="AB8" s="205"/>
      <c r="AC8" s="205"/>
      <c r="AD8" s="205"/>
      <c r="AE8" s="205"/>
      <c r="AF8" s="205"/>
      <c r="AG8" s="205"/>
      <c r="AH8" s="205"/>
      <c r="AI8" s="205"/>
      <c r="AJ8" s="205"/>
      <c r="AK8" s="205"/>
      <c r="AL8" s="205"/>
      <c r="AM8" s="205"/>
      <c r="AN8" s="205"/>
      <c r="AO8" s="205"/>
      <c r="AP8" s="205"/>
      <c r="AQ8" s="205"/>
      <c r="AR8" s="205"/>
      <c r="AS8" s="205"/>
      <c r="AT8" s="205"/>
      <c r="AU8" s="205"/>
      <c r="AV8" s="205"/>
      <c r="AW8" s="205"/>
      <c r="AX8" s="205"/>
      <c r="AY8" s="205"/>
      <c r="AZ8" s="205"/>
      <c r="BA8" s="205"/>
      <c r="BB8" s="231"/>
      <c r="BC8" s="231"/>
      <c r="BD8" s="231"/>
      <c r="BE8" s="231"/>
      <c r="BF8" s="231"/>
      <c r="BG8" s="231"/>
      <c r="BH8" s="231"/>
      <c r="BI8" s="231"/>
      <c r="BJ8" s="231"/>
      <c r="BK8" s="231"/>
      <c r="BL8" s="231"/>
      <c r="BM8" s="231"/>
      <c r="BN8" s="231"/>
      <c r="BO8" s="231"/>
      <c r="BP8" s="231"/>
      <c r="BQ8" s="231"/>
      <c r="BR8" s="231"/>
      <c r="BS8" s="231"/>
      <c r="BT8" s="231"/>
      <c r="BU8" s="231"/>
      <c r="BV8" s="231"/>
      <c r="BW8" s="231"/>
      <c r="BX8" s="231"/>
      <c r="BY8" s="231"/>
      <c r="BZ8" s="231"/>
      <c r="CA8" s="231"/>
      <c r="CB8" s="231"/>
      <c r="CC8" s="231"/>
      <c r="CD8" s="231"/>
      <c r="CE8" s="231"/>
      <c r="CF8" s="231"/>
      <c r="CG8" s="231"/>
      <c r="CH8" s="231"/>
      <c r="CI8" s="231"/>
    </row>
    <row r="9" spans="9:87" ht="19.5" customHeight="1">
      <c r="I9" s="748"/>
      <c r="J9" s="749"/>
      <c r="K9" s="251"/>
      <c r="L9" s="761" t="s">
        <v>230</v>
      </c>
      <c r="M9" s="761"/>
      <c r="N9" s="761"/>
      <c r="O9" s="761"/>
      <c r="P9" s="761"/>
      <c r="Q9" s="761"/>
      <c r="R9" s="761"/>
      <c r="S9" s="765" t="e">
        <f>★補助金額算定★!P15</f>
        <v>#N/A</v>
      </c>
      <c r="T9" s="766"/>
      <c r="U9" s="766"/>
      <c r="V9" s="766"/>
      <c r="W9" s="766"/>
      <c r="X9" s="766"/>
      <c r="Y9" s="766"/>
      <c r="Z9" s="767"/>
      <c r="AA9" s="205"/>
      <c r="AB9" s="205"/>
      <c r="AC9" s="205"/>
      <c r="AD9" s="205"/>
      <c r="AE9" s="205"/>
      <c r="AF9" s="205"/>
      <c r="AG9" s="205"/>
      <c r="AH9" s="205"/>
      <c r="AI9" s="205"/>
      <c r="AJ9" s="205"/>
      <c r="AK9" s="205"/>
      <c r="AL9" s="205"/>
      <c r="AM9" s="205"/>
      <c r="AN9" s="205"/>
      <c r="AO9" s="205"/>
      <c r="AP9" s="205"/>
      <c r="AQ9" s="205"/>
      <c r="AR9" s="205"/>
      <c r="AS9" s="205"/>
      <c r="AT9" s="205"/>
      <c r="AU9" s="205"/>
      <c r="AV9" s="205"/>
      <c r="AW9" s="205"/>
      <c r="AX9" s="205"/>
      <c r="AY9" s="205"/>
      <c r="AZ9" s="205"/>
      <c r="BA9" s="205"/>
      <c r="BB9" s="231"/>
      <c r="BC9" s="231"/>
      <c r="BD9" s="231"/>
      <c r="BE9" s="231"/>
      <c r="BF9" s="231"/>
      <c r="BG9" s="231"/>
      <c r="BH9" s="231"/>
      <c r="BI9" s="231"/>
      <c r="BJ9" s="231"/>
      <c r="BK9" s="231"/>
      <c r="BL9" s="231"/>
      <c r="BM9" s="231"/>
      <c r="BN9" s="231"/>
      <c r="BO9" s="231"/>
      <c r="BP9" s="231"/>
      <c r="BQ9" s="231"/>
      <c r="BR9" s="231"/>
      <c r="BS9" s="231"/>
      <c r="BT9" s="231"/>
      <c r="BU9" s="231"/>
      <c r="BV9" s="231"/>
      <c r="BW9" s="231"/>
      <c r="BX9" s="231"/>
      <c r="BY9" s="231"/>
      <c r="BZ9" s="231"/>
      <c r="CA9" s="231"/>
      <c r="CB9" s="231"/>
      <c r="CC9" s="231"/>
      <c r="CD9" s="231"/>
      <c r="CE9" s="231"/>
      <c r="CF9" s="231"/>
      <c r="CG9" s="231"/>
      <c r="CH9" s="231"/>
      <c r="CI9" s="231"/>
    </row>
    <row r="10" spans="9:87" ht="19.5" customHeight="1">
      <c r="I10" s="748"/>
      <c r="J10" s="749"/>
      <c r="K10" s="252"/>
      <c r="L10" s="761" t="s">
        <v>231</v>
      </c>
      <c r="M10" s="761"/>
      <c r="N10" s="761"/>
      <c r="O10" s="761"/>
      <c r="P10" s="761"/>
      <c r="Q10" s="761"/>
      <c r="R10" s="761"/>
      <c r="S10" s="762"/>
      <c r="T10" s="763"/>
      <c r="U10" s="763"/>
      <c r="V10" s="763"/>
      <c r="W10" s="763"/>
      <c r="X10" s="763"/>
      <c r="Y10" s="763"/>
      <c r="Z10" s="764"/>
      <c r="AA10" s="205"/>
      <c r="AB10" s="205"/>
      <c r="AC10" s="205"/>
      <c r="AD10" s="205"/>
      <c r="AE10" s="205"/>
      <c r="AF10" s="205"/>
      <c r="AG10" s="205"/>
      <c r="AH10" s="205"/>
      <c r="AI10" s="205"/>
      <c r="AJ10" s="205"/>
      <c r="AK10" s="205"/>
      <c r="AL10" s="205"/>
      <c r="AM10" s="205"/>
      <c r="AN10" s="205"/>
      <c r="AO10" s="205"/>
      <c r="AP10" s="205"/>
      <c r="AQ10" s="205"/>
      <c r="AR10" s="205"/>
      <c r="AS10" s="205"/>
      <c r="AT10" s="205"/>
      <c r="AU10" s="205"/>
      <c r="AV10" s="205"/>
      <c r="AW10" s="205"/>
      <c r="AX10" s="205"/>
      <c r="AY10" s="205"/>
      <c r="AZ10" s="205"/>
      <c r="BA10" s="205"/>
      <c r="BB10" s="231"/>
      <c r="BC10" s="231"/>
      <c r="BD10" s="231"/>
      <c r="BE10" s="231"/>
      <c r="BF10" s="231"/>
      <c r="BG10" s="231"/>
      <c r="BH10" s="231"/>
      <c r="BI10" s="231"/>
      <c r="BJ10" s="231"/>
      <c r="BK10" s="231"/>
      <c r="BL10" s="231"/>
      <c r="BM10" s="231"/>
      <c r="BN10" s="231"/>
      <c r="BO10" s="231"/>
      <c r="BP10" s="231"/>
      <c r="BQ10" s="231"/>
      <c r="BR10" s="231"/>
      <c r="BS10" s="231"/>
      <c r="BT10" s="231"/>
      <c r="BU10" s="231"/>
      <c r="BV10" s="231"/>
      <c r="BW10" s="231"/>
      <c r="BX10" s="231"/>
      <c r="BY10" s="231"/>
      <c r="BZ10" s="231"/>
      <c r="CA10" s="231"/>
      <c r="CB10" s="231"/>
      <c r="CC10" s="231"/>
      <c r="CD10" s="231"/>
      <c r="CE10" s="231"/>
      <c r="CF10" s="231"/>
      <c r="CG10" s="231"/>
      <c r="CH10" s="231"/>
      <c r="CI10" s="231"/>
    </row>
    <row r="11" spans="9:87" ht="19.5" customHeight="1">
      <c r="I11" s="748"/>
      <c r="J11" s="749"/>
      <c r="K11" s="760" t="s">
        <v>232</v>
      </c>
      <c r="L11" s="761"/>
      <c r="M11" s="761"/>
      <c r="N11" s="761"/>
      <c r="O11" s="761"/>
      <c r="P11" s="761"/>
      <c r="Q11" s="761"/>
      <c r="R11" s="761"/>
      <c r="S11" s="768"/>
      <c r="T11" s="769"/>
      <c r="U11" s="769"/>
      <c r="V11" s="769"/>
      <c r="W11" s="769"/>
      <c r="X11" s="769"/>
      <c r="Y11" s="769"/>
      <c r="Z11" s="770"/>
      <c r="AA11" s="205"/>
      <c r="AB11" s="205"/>
      <c r="AC11" s="205"/>
      <c r="AD11" s="205"/>
      <c r="AE11" s="205"/>
      <c r="AF11" s="205"/>
      <c r="AG11" s="205"/>
      <c r="AH11" s="205"/>
      <c r="AI11" s="205"/>
      <c r="AJ11" s="205"/>
      <c r="AK11" s="205"/>
      <c r="AL11" s="205"/>
      <c r="AM11" s="205"/>
      <c r="AN11" s="205"/>
      <c r="AO11" s="205"/>
      <c r="AP11" s="205"/>
      <c r="AQ11" s="205"/>
      <c r="AR11" s="205"/>
      <c r="AS11" s="205"/>
      <c r="AT11" s="205"/>
      <c r="AU11" s="205"/>
      <c r="AV11" s="205"/>
      <c r="AW11" s="205"/>
      <c r="AX11" s="205"/>
      <c r="AY11" s="205"/>
      <c r="AZ11" s="205"/>
      <c r="BA11" s="205"/>
      <c r="BB11" s="231"/>
      <c r="BC11" s="231"/>
      <c r="BD11" s="231"/>
      <c r="BE11" s="231"/>
      <c r="BF11" s="231"/>
      <c r="BG11" s="231"/>
      <c r="BH11" s="231"/>
      <c r="BI11" s="231"/>
      <c r="BJ11" s="231"/>
      <c r="BK11" s="231"/>
      <c r="BL11" s="231"/>
      <c r="BM11" s="231"/>
      <c r="BN11" s="231"/>
      <c r="BO11" s="231"/>
      <c r="BP11" s="231"/>
      <c r="BQ11" s="231"/>
      <c r="BR11" s="231"/>
      <c r="BS11" s="231"/>
      <c r="BT11" s="231"/>
      <c r="BU11" s="231"/>
      <c r="BV11" s="231"/>
      <c r="BW11" s="231"/>
      <c r="BX11" s="231"/>
      <c r="BY11" s="231"/>
      <c r="BZ11" s="231"/>
      <c r="CA11" s="231"/>
      <c r="CB11" s="231"/>
      <c r="CC11" s="231"/>
      <c r="CD11" s="231"/>
      <c r="CE11" s="231"/>
      <c r="CF11" s="231"/>
      <c r="CG11" s="231"/>
      <c r="CH11" s="231"/>
      <c r="CI11" s="231"/>
    </row>
    <row r="12" spans="9:87" ht="19.5" customHeight="1">
      <c r="I12" s="748"/>
      <c r="J12" s="749"/>
      <c r="K12" s="760" t="s">
        <v>233</v>
      </c>
      <c r="L12" s="761"/>
      <c r="M12" s="761"/>
      <c r="N12" s="761"/>
      <c r="O12" s="761"/>
      <c r="P12" s="761"/>
      <c r="Q12" s="761"/>
      <c r="R12" s="761"/>
      <c r="S12" s="768"/>
      <c r="T12" s="769"/>
      <c r="U12" s="769"/>
      <c r="V12" s="769"/>
      <c r="W12" s="769"/>
      <c r="X12" s="769"/>
      <c r="Y12" s="769"/>
      <c r="Z12" s="770"/>
      <c r="AA12" s="205"/>
      <c r="AB12" s="205"/>
      <c r="AC12" s="205"/>
      <c r="AD12" s="205"/>
      <c r="AE12" s="205"/>
      <c r="AF12" s="205"/>
      <c r="AG12" s="205"/>
      <c r="AH12" s="205"/>
      <c r="AI12" s="205"/>
      <c r="AJ12" s="205"/>
      <c r="AK12" s="205"/>
      <c r="AL12" s="244"/>
      <c r="AM12" s="205"/>
      <c r="AN12" s="205"/>
      <c r="AO12" s="205"/>
      <c r="AP12" s="205"/>
      <c r="AQ12" s="205"/>
      <c r="AR12" s="205"/>
      <c r="AS12" s="205"/>
      <c r="AT12" s="205"/>
      <c r="AU12" s="205"/>
      <c r="AV12" s="205"/>
      <c r="AW12" s="205"/>
      <c r="AX12" s="205"/>
      <c r="AY12" s="205"/>
      <c r="AZ12" s="205"/>
      <c r="BA12" s="205"/>
      <c r="BB12" s="231"/>
      <c r="BC12" s="231"/>
      <c r="BD12" s="231"/>
      <c r="BE12" s="231"/>
      <c r="BF12" s="231"/>
      <c r="BG12" s="231"/>
      <c r="BH12" s="231"/>
      <c r="BI12" s="231"/>
      <c r="BJ12" s="231"/>
      <c r="BK12" s="231"/>
      <c r="BL12" s="231"/>
      <c r="BM12" s="231"/>
      <c r="BN12" s="231"/>
      <c r="BO12" s="231"/>
      <c r="BP12" s="231"/>
      <c r="BQ12" s="231"/>
      <c r="BR12" s="231"/>
      <c r="BS12" s="231"/>
      <c r="BT12" s="231"/>
      <c r="BU12" s="231"/>
      <c r="BV12" s="231"/>
      <c r="BW12" s="231"/>
      <c r="BX12" s="231"/>
      <c r="BY12" s="231"/>
      <c r="BZ12" s="231"/>
      <c r="CA12" s="231"/>
      <c r="CB12" s="231"/>
      <c r="CC12" s="231"/>
      <c r="CD12" s="231"/>
      <c r="CE12" s="231"/>
      <c r="CF12" s="231"/>
      <c r="CG12" s="231"/>
      <c r="CH12" s="231"/>
      <c r="CI12" s="231"/>
    </row>
    <row r="13" spans="9:87" ht="32.25" customHeight="1">
      <c r="I13" s="748"/>
      <c r="J13" s="749"/>
      <c r="K13" s="772" t="s">
        <v>412</v>
      </c>
      <c r="L13" s="773"/>
      <c r="M13" s="773"/>
      <c r="N13" s="773"/>
      <c r="O13" s="773"/>
      <c r="P13" s="773"/>
      <c r="Q13" s="773"/>
      <c r="R13" s="773"/>
      <c r="S13" s="768"/>
      <c r="T13" s="769"/>
      <c r="U13" s="769"/>
      <c r="V13" s="769"/>
      <c r="W13" s="769"/>
      <c r="X13" s="769"/>
      <c r="Y13" s="769"/>
      <c r="Z13" s="770"/>
      <c r="AA13" s="205"/>
      <c r="AB13" s="205"/>
      <c r="AC13" s="205"/>
      <c r="AD13" s="205"/>
      <c r="AE13" s="205"/>
      <c r="AF13" s="205"/>
      <c r="AG13" s="205"/>
      <c r="AH13" s="205"/>
      <c r="AI13" s="205"/>
      <c r="AJ13" s="205"/>
      <c r="AK13" s="205"/>
      <c r="AL13" s="205"/>
      <c r="AM13" s="205"/>
      <c r="AN13" s="205"/>
      <c r="AO13" s="205"/>
      <c r="AP13" s="205"/>
      <c r="AQ13" s="205"/>
      <c r="AR13" s="205"/>
      <c r="AS13" s="205"/>
      <c r="AT13" s="205"/>
      <c r="AU13" s="205"/>
      <c r="AV13" s="205"/>
      <c r="AW13" s="205"/>
      <c r="AX13" s="205"/>
      <c r="AY13" s="205"/>
      <c r="AZ13" s="205"/>
      <c r="BA13" s="205"/>
      <c r="BB13" s="231"/>
      <c r="BC13" s="231"/>
      <c r="BD13" s="231"/>
      <c r="BE13" s="231"/>
      <c r="BF13" s="231"/>
      <c r="BG13" s="231"/>
      <c r="BH13" s="231"/>
      <c r="BI13" s="231"/>
      <c r="BJ13" s="231"/>
      <c r="BK13" s="231"/>
      <c r="BL13" s="231"/>
      <c r="BM13" s="231"/>
      <c r="BN13" s="231"/>
      <c r="BO13" s="231"/>
      <c r="BP13" s="231"/>
      <c r="BQ13" s="231"/>
      <c r="BR13" s="231"/>
      <c r="BS13" s="231"/>
      <c r="BT13" s="231"/>
      <c r="BU13" s="231"/>
      <c r="BV13" s="231"/>
      <c r="BW13" s="231"/>
      <c r="BX13" s="231"/>
      <c r="BY13" s="231"/>
      <c r="BZ13" s="231"/>
      <c r="CA13" s="231"/>
      <c r="CB13" s="231"/>
      <c r="CC13" s="231"/>
      <c r="CD13" s="231"/>
      <c r="CE13" s="231"/>
      <c r="CF13" s="231"/>
      <c r="CG13" s="231"/>
      <c r="CH13" s="231"/>
      <c r="CI13" s="231"/>
    </row>
    <row r="14" spans="9:87" ht="24" customHeight="1" thickBot="1">
      <c r="I14" s="750"/>
      <c r="J14" s="751"/>
      <c r="K14" s="774" t="s">
        <v>88</v>
      </c>
      <c r="L14" s="775"/>
      <c r="M14" s="775"/>
      <c r="N14" s="775"/>
      <c r="O14" s="775"/>
      <c r="P14" s="775"/>
      <c r="Q14" s="775"/>
      <c r="R14" s="775"/>
      <c r="S14" s="776" t="e">
        <f>SUM(S7:Z8,S11:Z13)</f>
        <v>#N/A</v>
      </c>
      <c r="T14" s="777"/>
      <c r="U14" s="777"/>
      <c r="V14" s="777"/>
      <c r="W14" s="777"/>
      <c r="X14" s="777"/>
      <c r="Y14" s="777"/>
      <c r="Z14" s="778"/>
      <c r="AA14" s="205"/>
      <c r="AB14" s="205"/>
      <c r="AC14" s="205"/>
      <c r="AD14" s="205"/>
      <c r="AE14" s="205"/>
      <c r="AF14" s="205"/>
      <c r="AG14" s="205"/>
      <c r="AH14" s="205"/>
      <c r="AI14" s="205"/>
      <c r="AJ14" s="205"/>
      <c r="AK14" s="205"/>
      <c r="AL14" s="205"/>
      <c r="AM14" s="205"/>
      <c r="AN14" s="205"/>
      <c r="AO14" s="205"/>
      <c r="AP14" s="205"/>
      <c r="AQ14" s="205"/>
      <c r="AR14" s="205"/>
      <c r="AS14" s="205"/>
      <c r="AT14" s="205"/>
      <c r="AU14" s="205"/>
      <c r="AV14" s="205"/>
      <c r="AW14" s="205"/>
      <c r="AX14" s="205"/>
      <c r="AY14" s="205"/>
      <c r="AZ14" s="205"/>
      <c r="BA14" s="205"/>
      <c r="BB14" s="231"/>
      <c r="BC14" s="231"/>
      <c r="BD14" s="231"/>
      <c r="BE14" s="231"/>
      <c r="BF14" s="231"/>
      <c r="BG14" s="231"/>
      <c r="BH14" s="231"/>
      <c r="BI14" s="231"/>
      <c r="BJ14" s="231"/>
      <c r="BK14" s="231"/>
      <c r="BL14" s="231"/>
      <c r="BM14" s="231"/>
      <c r="BN14" s="231"/>
      <c r="BO14" s="231"/>
      <c r="BP14" s="231"/>
      <c r="BQ14" s="231"/>
      <c r="BR14" s="231"/>
      <c r="BS14" s="231"/>
      <c r="BT14" s="231"/>
      <c r="BU14" s="231"/>
      <c r="BV14" s="231"/>
      <c r="BW14" s="231"/>
      <c r="BX14" s="231"/>
      <c r="BY14" s="231"/>
      <c r="BZ14" s="231"/>
      <c r="CA14" s="231"/>
      <c r="CB14" s="231"/>
      <c r="CC14" s="231"/>
      <c r="CD14" s="231"/>
      <c r="CE14" s="231"/>
      <c r="CF14" s="231"/>
      <c r="CG14" s="231"/>
      <c r="CH14" s="231"/>
      <c r="CI14" s="231"/>
    </row>
    <row r="15" spans="9:87" ht="19.5" customHeight="1">
      <c r="I15" s="798" t="s">
        <v>234</v>
      </c>
      <c r="J15" s="799"/>
      <c r="K15" s="760" t="s">
        <v>235</v>
      </c>
      <c r="L15" s="761"/>
      <c r="M15" s="761"/>
      <c r="N15" s="761"/>
      <c r="O15" s="761"/>
      <c r="P15" s="761"/>
      <c r="Q15" s="761"/>
      <c r="R15" s="761"/>
      <c r="S15" s="765">
        <f>SUM(S16,S20:Z21)</f>
        <v>0</v>
      </c>
      <c r="T15" s="766"/>
      <c r="U15" s="766"/>
      <c r="V15" s="766"/>
      <c r="W15" s="766"/>
      <c r="X15" s="766"/>
      <c r="Y15" s="766"/>
      <c r="Z15" s="767"/>
      <c r="AA15" s="205"/>
      <c r="AB15" s="205"/>
      <c r="AC15" s="205"/>
      <c r="AD15" s="205"/>
      <c r="AE15" s="205"/>
      <c r="AF15" s="205"/>
      <c r="AG15" s="205"/>
      <c r="AH15" s="205"/>
      <c r="AI15" s="205"/>
      <c r="AJ15" s="205"/>
      <c r="AK15" s="205"/>
      <c r="AL15" s="205"/>
      <c r="AM15" s="205"/>
      <c r="AN15" s="205"/>
      <c r="AO15" s="205"/>
      <c r="AP15" s="205"/>
      <c r="AQ15" s="205"/>
      <c r="AR15" s="205"/>
      <c r="AS15" s="205"/>
      <c r="AT15" s="205"/>
      <c r="AU15" s="205"/>
      <c r="AV15" s="205"/>
      <c r="AW15" s="205"/>
      <c r="AX15" s="205"/>
      <c r="AY15" s="205"/>
      <c r="AZ15" s="205"/>
      <c r="BA15" s="205"/>
      <c r="BB15" s="231"/>
      <c r="BC15" s="231"/>
      <c r="BD15" s="231"/>
      <c r="BE15" s="231"/>
      <c r="BF15" s="231"/>
      <c r="BG15" s="231"/>
      <c r="BH15" s="231"/>
      <c r="BI15" s="231"/>
      <c r="BJ15" s="231"/>
      <c r="BK15" s="231"/>
      <c r="BL15" s="231"/>
      <c r="BM15" s="231"/>
      <c r="BN15" s="231"/>
      <c r="BO15" s="231"/>
      <c r="BP15" s="231"/>
      <c r="BQ15" s="231"/>
      <c r="BR15" s="231"/>
      <c r="BS15" s="231"/>
      <c r="BT15" s="231"/>
      <c r="BU15" s="231"/>
      <c r="BV15" s="231"/>
      <c r="BW15" s="231"/>
      <c r="BX15" s="231"/>
      <c r="BY15" s="231"/>
      <c r="BZ15" s="231"/>
      <c r="CA15" s="231"/>
      <c r="CB15" s="231"/>
      <c r="CC15" s="231"/>
      <c r="CD15" s="231"/>
      <c r="CE15" s="231"/>
      <c r="CF15" s="231"/>
      <c r="CG15" s="231"/>
      <c r="CH15" s="231"/>
      <c r="CI15" s="231"/>
    </row>
    <row r="16" spans="9:87" ht="19.5" customHeight="1">
      <c r="I16" s="800"/>
      <c r="J16" s="801"/>
      <c r="K16" s="252"/>
      <c r="L16" s="771" t="s">
        <v>236</v>
      </c>
      <c r="M16" s="771"/>
      <c r="N16" s="771"/>
      <c r="O16" s="771"/>
      <c r="P16" s="771"/>
      <c r="Q16" s="771"/>
      <c r="R16" s="771"/>
      <c r="S16" s="765">
        <f>SUM(S17:Z19)</f>
        <v>0</v>
      </c>
      <c r="T16" s="766"/>
      <c r="U16" s="766"/>
      <c r="V16" s="766"/>
      <c r="W16" s="766"/>
      <c r="X16" s="766"/>
      <c r="Y16" s="766"/>
      <c r="Z16" s="767"/>
      <c r="AA16" s="205"/>
      <c r="AB16" s="205"/>
      <c r="AC16" s="205"/>
      <c r="AD16" s="205"/>
      <c r="AE16" s="205"/>
      <c r="AF16" s="205"/>
      <c r="AG16" s="205"/>
      <c r="AH16" s="205"/>
      <c r="AI16" s="205"/>
      <c r="AJ16" s="205"/>
      <c r="AK16" s="205"/>
      <c r="AL16" s="205"/>
      <c r="AM16" s="205"/>
      <c r="AN16" s="205"/>
      <c r="AO16" s="205"/>
      <c r="AP16" s="205"/>
      <c r="AQ16" s="205"/>
      <c r="AR16" s="205"/>
      <c r="AS16" s="205"/>
      <c r="AT16" s="205"/>
      <c r="AU16" s="205"/>
      <c r="AV16" s="205"/>
      <c r="AW16" s="205"/>
      <c r="AX16" s="205"/>
      <c r="AY16" s="205"/>
      <c r="AZ16" s="205"/>
      <c r="BA16" s="205"/>
      <c r="BB16" s="231"/>
      <c r="BC16" s="231"/>
      <c r="BD16" s="231"/>
      <c r="BE16" s="231"/>
      <c r="BF16" s="231"/>
      <c r="BG16" s="231"/>
      <c r="BH16" s="231"/>
      <c r="BI16" s="231"/>
      <c r="BJ16" s="231"/>
      <c r="BK16" s="231"/>
      <c r="BL16" s="231"/>
      <c r="BM16" s="231"/>
      <c r="BN16" s="231"/>
      <c r="BO16" s="231"/>
      <c r="BP16" s="231"/>
      <c r="BQ16" s="231"/>
      <c r="BR16" s="231"/>
      <c r="BS16" s="231"/>
      <c r="BT16" s="231"/>
      <c r="BU16" s="231"/>
      <c r="BV16" s="231"/>
      <c r="BW16" s="231"/>
      <c r="BX16" s="231"/>
      <c r="BY16" s="231"/>
      <c r="BZ16" s="231"/>
      <c r="CA16" s="231"/>
      <c r="CB16" s="231"/>
      <c r="CC16" s="231"/>
      <c r="CD16" s="231"/>
      <c r="CE16" s="231"/>
      <c r="CF16" s="231"/>
      <c r="CG16" s="231"/>
      <c r="CH16" s="231"/>
      <c r="CI16" s="231"/>
    </row>
    <row r="17" spans="9:87" ht="19.5" customHeight="1">
      <c r="I17" s="800"/>
      <c r="J17" s="801"/>
      <c r="K17" s="260"/>
      <c r="L17" s="261"/>
      <c r="M17" s="804" t="s">
        <v>237</v>
      </c>
      <c r="N17" s="804"/>
      <c r="O17" s="804"/>
      <c r="P17" s="804"/>
      <c r="Q17" s="804"/>
      <c r="R17" s="804"/>
      <c r="S17" s="780"/>
      <c r="T17" s="781"/>
      <c r="U17" s="781"/>
      <c r="V17" s="781"/>
      <c r="W17" s="781"/>
      <c r="X17" s="781"/>
      <c r="Y17" s="781"/>
      <c r="Z17" s="782"/>
      <c r="AA17" s="205"/>
      <c r="AB17" s="205"/>
      <c r="AC17" s="205"/>
      <c r="AD17" s="205"/>
      <c r="AE17" s="205"/>
      <c r="AF17" s="205"/>
      <c r="AG17" s="205"/>
      <c r="AH17" s="205"/>
      <c r="AI17" s="205"/>
      <c r="AJ17" s="205"/>
      <c r="AK17" s="205"/>
      <c r="AL17" s="205"/>
      <c r="AM17" s="205"/>
      <c r="AN17" s="205"/>
      <c r="AO17" s="205"/>
      <c r="AP17" s="205"/>
      <c r="AQ17" s="205"/>
      <c r="AR17" s="205"/>
      <c r="AS17" s="205"/>
      <c r="AT17" s="205"/>
      <c r="AU17" s="205"/>
      <c r="AV17" s="205"/>
      <c r="AW17" s="205"/>
      <c r="AX17" s="205"/>
      <c r="AY17" s="205"/>
      <c r="AZ17" s="205"/>
      <c r="BA17" s="205"/>
      <c r="BB17" s="231"/>
      <c r="BC17" s="231"/>
      <c r="BD17" s="231"/>
      <c r="BE17" s="231"/>
      <c r="BF17" s="231"/>
      <c r="BG17" s="231"/>
      <c r="BH17" s="231"/>
      <c r="BI17" s="231"/>
      <c r="BJ17" s="231"/>
      <c r="BK17" s="231"/>
      <c r="BL17" s="231"/>
      <c r="BM17" s="231"/>
      <c r="BN17" s="231"/>
      <c r="BO17" s="231"/>
      <c r="BP17" s="231"/>
      <c r="BQ17" s="231"/>
      <c r="BR17" s="231"/>
      <c r="BS17" s="231"/>
      <c r="BT17" s="231"/>
      <c r="BU17" s="231"/>
      <c r="BV17" s="231"/>
      <c r="BW17" s="231"/>
      <c r="BX17" s="231"/>
      <c r="BY17" s="231"/>
      <c r="BZ17" s="231"/>
      <c r="CA17" s="231"/>
      <c r="CB17" s="231"/>
      <c r="CC17" s="231"/>
      <c r="CD17" s="231"/>
      <c r="CE17" s="231"/>
      <c r="CF17" s="231"/>
      <c r="CG17" s="231"/>
      <c r="CH17" s="231"/>
      <c r="CI17" s="231"/>
    </row>
    <row r="18" spans="9:87" ht="19.5" customHeight="1">
      <c r="I18" s="800"/>
      <c r="J18" s="801"/>
      <c r="K18" s="262"/>
      <c r="L18" s="263"/>
      <c r="M18" s="805" t="s">
        <v>163</v>
      </c>
      <c r="N18" s="805"/>
      <c r="O18" s="805"/>
      <c r="P18" s="805"/>
      <c r="Q18" s="805"/>
      <c r="R18" s="805"/>
      <c r="S18" s="784"/>
      <c r="T18" s="785"/>
      <c r="U18" s="785"/>
      <c r="V18" s="785"/>
      <c r="W18" s="785"/>
      <c r="X18" s="785"/>
      <c r="Y18" s="785"/>
      <c r="Z18" s="786"/>
      <c r="AA18" s="205"/>
      <c r="AB18" s="205"/>
      <c r="AC18" s="205"/>
      <c r="AD18" s="205"/>
      <c r="AE18" s="205"/>
      <c r="AF18" s="205"/>
      <c r="AG18" s="205"/>
      <c r="AH18" s="205"/>
      <c r="AI18" s="205"/>
      <c r="AJ18" s="205"/>
      <c r="AK18" s="205"/>
      <c r="AL18" s="205"/>
      <c r="AM18" s="205"/>
      <c r="AN18" s="205"/>
      <c r="AO18" s="205"/>
      <c r="AP18" s="205"/>
      <c r="AQ18" s="205"/>
      <c r="AR18" s="205"/>
      <c r="AS18" s="205"/>
      <c r="AT18" s="205"/>
      <c r="AU18" s="205"/>
      <c r="AV18" s="205"/>
      <c r="AW18" s="205"/>
      <c r="AX18" s="205"/>
      <c r="AY18" s="205"/>
      <c r="AZ18" s="205"/>
      <c r="BA18" s="205"/>
      <c r="BB18" s="231"/>
      <c r="BC18" s="231"/>
      <c r="BD18" s="231"/>
      <c r="BE18" s="231"/>
      <c r="BF18" s="231"/>
      <c r="BG18" s="231"/>
      <c r="BH18" s="231"/>
      <c r="BI18" s="231"/>
      <c r="BJ18" s="231"/>
      <c r="BK18" s="231"/>
      <c r="BL18" s="231"/>
      <c r="BM18" s="231"/>
      <c r="BN18" s="231"/>
      <c r="BO18" s="231"/>
      <c r="BP18" s="231"/>
      <c r="BQ18" s="231"/>
      <c r="BR18" s="231"/>
      <c r="BS18" s="231"/>
      <c r="BT18" s="231"/>
      <c r="BU18" s="231"/>
      <c r="BV18" s="231"/>
      <c r="BW18" s="231"/>
      <c r="BX18" s="231"/>
      <c r="BY18" s="231"/>
      <c r="BZ18" s="231"/>
      <c r="CA18" s="231"/>
      <c r="CB18" s="231"/>
      <c r="CC18" s="231"/>
      <c r="CD18" s="231"/>
      <c r="CE18" s="231"/>
      <c r="CF18" s="231"/>
      <c r="CG18" s="231"/>
      <c r="CH18" s="231"/>
      <c r="CI18" s="231"/>
    </row>
    <row r="19" spans="9:87" ht="19.5" customHeight="1">
      <c r="I19" s="800"/>
      <c r="J19" s="801"/>
      <c r="K19" s="264"/>
      <c r="L19" s="265"/>
      <c r="M19" s="806" t="s">
        <v>238</v>
      </c>
      <c r="N19" s="806"/>
      <c r="O19" s="806"/>
      <c r="P19" s="806"/>
      <c r="Q19" s="806"/>
      <c r="R19" s="806"/>
      <c r="S19" s="788"/>
      <c r="T19" s="789"/>
      <c r="U19" s="789"/>
      <c r="V19" s="789"/>
      <c r="W19" s="789"/>
      <c r="X19" s="789"/>
      <c r="Y19" s="789"/>
      <c r="Z19" s="790"/>
      <c r="AA19" s="205"/>
      <c r="AB19" s="205"/>
      <c r="AC19" s="205"/>
      <c r="AD19" s="205"/>
      <c r="AE19" s="205"/>
      <c r="AF19" s="205"/>
      <c r="AG19" s="205"/>
      <c r="AH19" s="205"/>
      <c r="AI19" s="205"/>
      <c r="AJ19" s="205"/>
      <c r="AK19" s="205"/>
      <c r="AL19" s="205"/>
      <c r="AM19" s="205"/>
      <c r="AN19" s="205"/>
      <c r="AO19" s="205"/>
      <c r="AP19" s="205"/>
      <c r="AQ19" s="205"/>
      <c r="AR19" s="205"/>
      <c r="AS19" s="205"/>
      <c r="AT19" s="205"/>
      <c r="AU19" s="205"/>
      <c r="AV19" s="205"/>
      <c r="AW19" s="205"/>
      <c r="AX19" s="205"/>
      <c r="AY19" s="205"/>
      <c r="AZ19" s="205"/>
      <c r="BA19" s="205"/>
      <c r="BB19" s="231"/>
      <c r="BC19" s="231"/>
      <c r="BD19" s="231"/>
      <c r="BE19" s="231"/>
      <c r="BF19" s="231"/>
      <c r="BG19" s="231"/>
      <c r="BH19" s="231"/>
      <c r="BI19" s="231"/>
      <c r="BJ19" s="231"/>
      <c r="BK19" s="231"/>
      <c r="BL19" s="231"/>
      <c r="BM19" s="231"/>
      <c r="BN19" s="231"/>
      <c r="BO19" s="231"/>
      <c r="BP19" s="231"/>
      <c r="BQ19" s="231"/>
      <c r="BR19" s="231"/>
      <c r="BS19" s="231"/>
      <c r="BT19" s="231"/>
      <c r="BU19" s="231"/>
      <c r="BV19" s="231"/>
      <c r="BW19" s="231"/>
      <c r="BX19" s="231"/>
      <c r="BY19" s="231"/>
      <c r="BZ19" s="231"/>
      <c r="CA19" s="231"/>
      <c r="CB19" s="231"/>
      <c r="CC19" s="231"/>
      <c r="CD19" s="231"/>
      <c r="CE19" s="231"/>
      <c r="CF19" s="231"/>
      <c r="CG19" s="231"/>
      <c r="CH19" s="231"/>
      <c r="CI19" s="231"/>
    </row>
    <row r="20" spans="9:87" ht="19.5" customHeight="1">
      <c r="I20" s="800"/>
      <c r="J20" s="801"/>
      <c r="K20" s="252"/>
      <c r="L20" s="771" t="s">
        <v>239</v>
      </c>
      <c r="M20" s="771"/>
      <c r="N20" s="771"/>
      <c r="O20" s="771"/>
      <c r="P20" s="771"/>
      <c r="Q20" s="771"/>
      <c r="R20" s="771"/>
      <c r="S20" s="768"/>
      <c r="T20" s="769"/>
      <c r="U20" s="769"/>
      <c r="V20" s="769"/>
      <c r="W20" s="769"/>
      <c r="X20" s="769"/>
      <c r="Y20" s="769"/>
      <c r="Z20" s="770"/>
      <c r="AA20" s="205"/>
      <c r="AB20" s="205"/>
      <c r="AC20" s="205"/>
      <c r="AD20" s="205"/>
      <c r="AE20" s="205"/>
      <c r="AF20" s="205"/>
      <c r="AG20" s="205"/>
      <c r="AH20" s="205"/>
      <c r="AI20" s="205"/>
      <c r="AJ20" s="205"/>
      <c r="AK20" s="205"/>
      <c r="AL20" s="205"/>
      <c r="AM20" s="205"/>
      <c r="AN20" s="205"/>
      <c r="AO20" s="205"/>
      <c r="AP20" s="205"/>
      <c r="AQ20" s="205"/>
      <c r="AR20" s="205"/>
      <c r="AS20" s="205"/>
      <c r="AT20" s="205"/>
      <c r="AU20" s="205"/>
      <c r="AV20" s="205"/>
      <c r="AW20" s="205"/>
      <c r="AX20" s="205"/>
      <c r="AY20" s="205"/>
      <c r="AZ20" s="205"/>
      <c r="BA20" s="205"/>
      <c r="BB20" s="231"/>
      <c r="BC20" s="231"/>
      <c r="BD20" s="231"/>
      <c r="BE20" s="231"/>
      <c r="BF20" s="231"/>
      <c r="BG20" s="231"/>
      <c r="BH20" s="231"/>
      <c r="BI20" s="231"/>
      <c r="BJ20" s="231"/>
      <c r="BK20" s="231"/>
      <c r="BL20" s="231"/>
      <c r="BM20" s="231"/>
      <c r="BN20" s="231"/>
      <c r="BO20" s="231"/>
      <c r="BP20" s="231"/>
      <c r="BQ20" s="231"/>
      <c r="BR20" s="231"/>
      <c r="BS20" s="231"/>
      <c r="BT20" s="231"/>
      <c r="BU20" s="231"/>
      <c r="BV20" s="231"/>
      <c r="BW20" s="231"/>
      <c r="BX20" s="231"/>
      <c r="BY20" s="231"/>
      <c r="BZ20" s="231"/>
      <c r="CA20" s="231"/>
      <c r="CB20" s="231"/>
      <c r="CC20" s="231"/>
      <c r="CD20" s="231"/>
      <c r="CE20" s="231"/>
      <c r="CF20" s="231"/>
      <c r="CG20" s="231"/>
      <c r="CH20" s="231"/>
      <c r="CI20" s="231"/>
    </row>
    <row r="21" spans="9:87" ht="19.5" customHeight="1">
      <c r="I21" s="800"/>
      <c r="J21" s="801"/>
      <c r="K21" s="252"/>
      <c r="L21" s="771" t="s">
        <v>240</v>
      </c>
      <c r="M21" s="771"/>
      <c r="N21" s="771"/>
      <c r="O21" s="771"/>
      <c r="P21" s="771"/>
      <c r="Q21" s="771"/>
      <c r="R21" s="771"/>
      <c r="S21" s="768"/>
      <c r="T21" s="769"/>
      <c r="U21" s="769"/>
      <c r="V21" s="769"/>
      <c r="W21" s="769"/>
      <c r="X21" s="769"/>
      <c r="Y21" s="769"/>
      <c r="Z21" s="770"/>
      <c r="AA21" s="205"/>
      <c r="AB21" s="205"/>
      <c r="AC21" s="205"/>
      <c r="AD21" s="205"/>
      <c r="AE21" s="205"/>
      <c r="AF21" s="205"/>
      <c r="AG21" s="205"/>
      <c r="AH21" s="205"/>
      <c r="AI21" s="205"/>
      <c r="AJ21" s="205"/>
      <c r="AK21" s="205"/>
      <c r="AL21" s="205"/>
      <c r="AM21" s="205"/>
      <c r="AN21" s="205"/>
      <c r="AO21" s="205"/>
      <c r="AP21" s="205"/>
      <c r="AQ21" s="205"/>
      <c r="AR21" s="205"/>
      <c r="AS21" s="205"/>
      <c r="AT21" s="205"/>
      <c r="AU21" s="205"/>
      <c r="AV21" s="205"/>
      <c r="AW21" s="205"/>
      <c r="AX21" s="205"/>
      <c r="AY21" s="205"/>
      <c r="AZ21" s="205"/>
      <c r="BA21" s="205"/>
      <c r="BB21" s="231"/>
      <c r="BC21" s="231"/>
      <c r="BD21" s="231"/>
      <c r="BE21" s="231"/>
      <c r="BF21" s="231"/>
      <c r="BG21" s="231"/>
      <c r="BH21" s="231"/>
      <c r="BI21" s="231"/>
      <c r="BJ21" s="231"/>
      <c r="BK21" s="231"/>
      <c r="BL21" s="231"/>
      <c r="BM21" s="231"/>
      <c r="BN21" s="231"/>
      <c r="BO21" s="231"/>
      <c r="BP21" s="231"/>
      <c r="BQ21" s="231"/>
      <c r="BR21" s="231"/>
      <c r="BS21" s="231"/>
      <c r="BT21" s="231"/>
      <c r="BU21" s="231"/>
      <c r="BV21" s="231"/>
      <c r="BW21" s="231"/>
      <c r="BX21" s="231"/>
      <c r="BY21" s="231"/>
      <c r="BZ21" s="231"/>
      <c r="CA21" s="231"/>
      <c r="CB21" s="231"/>
      <c r="CC21" s="231"/>
      <c r="CD21" s="231"/>
      <c r="CE21" s="231"/>
      <c r="CF21" s="231"/>
      <c r="CG21" s="231"/>
      <c r="CH21" s="231"/>
      <c r="CI21" s="231"/>
    </row>
    <row r="22" spans="9:87" ht="19.5" customHeight="1">
      <c r="I22" s="800"/>
      <c r="J22" s="801"/>
      <c r="K22" s="760" t="s">
        <v>241</v>
      </c>
      <c r="L22" s="761"/>
      <c r="M22" s="761"/>
      <c r="N22" s="761"/>
      <c r="O22" s="761"/>
      <c r="P22" s="761"/>
      <c r="Q22" s="761"/>
      <c r="R22" s="761"/>
      <c r="S22" s="765">
        <f>SUM(S23:Z25)</f>
        <v>0</v>
      </c>
      <c r="T22" s="766"/>
      <c r="U22" s="766"/>
      <c r="V22" s="766"/>
      <c r="W22" s="766"/>
      <c r="X22" s="766"/>
      <c r="Y22" s="766"/>
      <c r="Z22" s="767"/>
      <c r="AA22" s="205"/>
      <c r="AB22" s="205"/>
      <c r="AC22" s="205"/>
      <c r="AD22" s="205"/>
      <c r="AE22" s="205"/>
      <c r="AF22" s="205"/>
      <c r="AG22" s="205"/>
      <c r="AH22" s="205"/>
      <c r="AI22" s="205"/>
      <c r="AJ22" s="205"/>
      <c r="AK22" s="205"/>
      <c r="AL22" s="205"/>
      <c r="AM22" s="205"/>
      <c r="AN22" s="205"/>
      <c r="AO22" s="205"/>
      <c r="AP22" s="205"/>
      <c r="AQ22" s="205"/>
      <c r="AR22" s="205"/>
      <c r="AS22" s="205"/>
      <c r="AT22" s="205"/>
      <c r="AU22" s="205"/>
      <c r="AV22" s="205"/>
      <c r="AW22" s="205"/>
      <c r="AX22" s="205"/>
      <c r="AY22" s="205"/>
      <c r="AZ22" s="205"/>
      <c r="BA22" s="205"/>
      <c r="BB22" s="231"/>
      <c r="BC22" s="231"/>
      <c r="BD22" s="231"/>
      <c r="BE22" s="231"/>
      <c r="BF22" s="231"/>
      <c r="BG22" s="231"/>
      <c r="BH22" s="231"/>
      <c r="BI22" s="231"/>
      <c r="BJ22" s="231"/>
      <c r="BK22" s="231"/>
      <c r="BL22" s="231"/>
      <c r="BM22" s="231"/>
      <c r="BN22" s="231"/>
      <c r="BO22" s="231"/>
      <c r="BP22" s="231"/>
      <c r="BQ22" s="231"/>
      <c r="BR22" s="231"/>
      <c r="BS22" s="231"/>
      <c r="BT22" s="231"/>
      <c r="BU22" s="231"/>
      <c r="BV22" s="231"/>
      <c r="BW22" s="231"/>
      <c r="BX22" s="231"/>
      <c r="BY22" s="231"/>
      <c r="BZ22" s="231"/>
      <c r="CA22" s="231"/>
      <c r="CB22" s="231"/>
      <c r="CC22" s="231"/>
      <c r="CD22" s="231"/>
      <c r="CE22" s="231"/>
      <c r="CF22" s="231"/>
      <c r="CG22" s="231"/>
      <c r="CH22" s="231"/>
      <c r="CI22" s="231"/>
    </row>
    <row r="23" spans="9:87" ht="19.5" customHeight="1">
      <c r="I23" s="800"/>
      <c r="J23" s="801"/>
      <c r="K23" s="260"/>
      <c r="L23" s="779" t="s">
        <v>242</v>
      </c>
      <c r="M23" s="779"/>
      <c r="N23" s="779"/>
      <c r="O23" s="779"/>
      <c r="P23" s="779"/>
      <c r="Q23" s="779"/>
      <c r="R23" s="779"/>
      <c r="S23" s="780"/>
      <c r="T23" s="781"/>
      <c r="U23" s="781"/>
      <c r="V23" s="781"/>
      <c r="W23" s="781"/>
      <c r="X23" s="781"/>
      <c r="Y23" s="781"/>
      <c r="Z23" s="782"/>
      <c r="AA23" s="205"/>
      <c r="AB23" s="205"/>
      <c r="AC23" s="205"/>
      <c r="AD23" s="205"/>
      <c r="AE23" s="205"/>
      <c r="AF23" s="205"/>
      <c r="AG23" s="205"/>
      <c r="AH23" s="205"/>
      <c r="AI23" s="205"/>
      <c r="AJ23" s="205"/>
      <c r="AK23" s="205"/>
      <c r="AL23" s="205"/>
      <c r="AM23" s="205"/>
      <c r="AN23" s="205"/>
      <c r="AO23" s="205"/>
      <c r="AP23" s="205"/>
      <c r="AQ23" s="205"/>
      <c r="AR23" s="205"/>
      <c r="AS23" s="205"/>
      <c r="AT23" s="205"/>
      <c r="AU23" s="205"/>
      <c r="AV23" s="205"/>
      <c r="AW23" s="205"/>
      <c r="AX23" s="205"/>
      <c r="AY23" s="205"/>
      <c r="AZ23" s="205"/>
      <c r="BA23" s="205"/>
      <c r="BB23" s="231"/>
      <c r="BC23" s="231"/>
      <c r="BD23" s="231"/>
      <c r="BE23" s="231"/>
      <c r="BF23" s="231"/>
      <c r="BG23" s="231"/>
      <c r="BH23" s="231"/>
      <c r="BI23" s="231"/>
      <c r="BJ23" s="231"/>
      <c r="BK23" s="231"/>
      <c r="BL23" s="231"/>
      <c r="BM23" s="231"/>
      <c r="BN23" s="231"/>
      <c r="BO23" s="231"/>
      <c r="BP23" s="231"/>
      <c r="BQ23" s="231"/>
      <c r="BR23" s="231"/>
      <c r="BS23" s="231"/>
      <c r="BT23" s="231"/>
      <c r="BU23" s="231"/>
      <c r="BV23" s="231"/>
      <c r="BW23" s="231"/>
      <c r="BX23" s="231"/>
      <c r="BY23" s="231"/>
      <c r="BZ23" s="231"/>
      <c r="CA23" s="231"/>
      <c r="CB23" s="231"/>
      <c r="CC23" s="231"/>
      <c r="CD23" s="231"/>
      <c r="CE23" s="231"/>
      <c r="CF23" s="231"/>
      <c r="CG23" s="231"/>
      <c r="CH23" s="231"/>
      <c r="CI23" s="231"/>
    </row>
    <row r="24" spans="9:87" ht="19.5" customHeight="1">
      <c r="I24" s="800"/>
      <c r="J24" s="801"/>
      <c r="K24" s="262"/>
      <c r="L24" s="783" t="s">
        <v>171</v>
      </c>
      <c r="M24" s="783"/>
      <c r="N24" s="783"/>
      <c r="O24" s="783"/>
      <c r="P24" s="783"/>
      <c r="Q24" s="783"/>
      <c r="R24" s="783"/>
      <c r="S24" s="784"/>
      <c r="T24" s="785"/>
      <c r="U24" s="785"/>
      <c r="V24" s="785"/>
      <c r="W24" s="785"/>
      <c r="X24" s="785"/>
      <c r="Y24" s="785"/>
      <c r="Z24" s="786"/>
      <c r="AA24" s="205"/>
      <c r="AB24" s="205"/>
      <c r="AC24" s="205"/>
      <c r="AD24" s="205"/>
      <c r="AE24" s="205"/>
      <c r="AF24" s="205"/>
      <c r="AG24" s="205"/>
      <c r="AH24" s="205"/>
      <c r="AI24" s="205"/>
      <c r="AJ24" s="205"/>
      <c r="AK24" s="205"/>
      <c r="AL24" s="205"/>
      <c r="AM24" s="205"/>
      <c r="AN24" s="205"/>
      <c r="AO24" s="205"/>
      <c r="AP24" s="205"/>
      <c r="AQ24" s="205"/>
      <c r="AR24" s="205"/>
      <c r="AS24" s="205"/>
      <c r="AT24" s="205"/>
      <c r="AU24" s="205"/>
      <c r="AV24" s="205"/>
      <c r="AW24" s="205"/>
      <c r="AX24" s="205"/>
      <c r="AY24" s="205"/>
      <c r="AZ24" s="205"/>
      <c r="BA24" s="205"/>
      <c r="BB24" s="231"/>
      <c r="BC24" s="231"/>
      <c r="BD24" s="231"/>
      <c r="BE24" s="231"/>
      <c r="BF24" s="231"/>
      <c r="BG24" s="231"/>
      <c r="BH24" s="231"/>
      <c r="BI24" s="231"/>
      <c r="BJ24" s="231"/>
      <c r="BK24" s="231"/>
      <c r="BL24" s="231"/>
      <c r="BM24" s="231"/>
      <c r="BN24" s="231"/>
      <c r="BO24" s="231"/>
      <c r="BP24" s="231"/>
      <c r="BQ24" s="231"/>
      <c r="BR24" s="231"/>
      <c r="BS24" s="231"/>
      <c r="BT24" s="231"/>
      <c r="BU24" s="231"/>
      <c r="BV24" s="231"/>
      <c r="BW24" s="231"/>
      <c r="BX24" s="231"/>
      <c r="BY24" s="231"/>
      <c r="BZ24" s="231"/>
      <c r="CA24" s="231"/>
      <c r="CB24" s="231"/>
      <c r="CC24" s="231"/>
      <c r="CD24" s="231"/>
      <c r="CE24" s="231"/>
      <c r="CF24" s="231"/>
      <c r="CG24" s="231"/>
      <c r="CH24" s="231"/>
      <c r="CI24" s="231"/>
    </row>
    <row r="25" spans="9:87" ht="19.5" customHeight="1">
      <c r="I25" s="800"/>
      <c r="J25" s="801"/>
      <c r="K25" s="264"/>
      <c r="L25" s="787" t="s">
        <v>172</v>
      </c>
      <c r="M25" s="787"/>
      <c r="N25" s="787"/>
      <c r="O25" s="787"/>
      <c r="P25" s="787"/>
      <c r="Q25" s="787"/>
      <c r="R25" s="787"/>
      <c r="S25" s="788"/>
      <c r="T25" s="789"/>
      <c r="U25" s="789"/>
      <c r="V25" s="789"/>
      <c r="W25" s="789"/>
      <c r="X25" s="789"/>
      <c r="Y25" s="789"/>
      <c r="Z25" s="790"/>
      <c r="AA25" s="205"/>
      <c r="AB25" s="205"/>
      <c r="AC25" s="205"/>
      <c r="AD25" s="205"/>
      <c r="AE25" s="205"/>
      <c r="AF25" s="205"/>
      <c r="AG25" s="205"/>
      <c r="AH25" s="205"/>
      <c r="AI25" s="205"/>
      <c r="AJ25" s="205"/>
      <c r="AK25" s="205"/>
      <c r="AL25" s="205"/>
      <c r="AM25" s="205"/>
      <c r="AN25" s="205"/>
      <c r="AO25" s="205"/>
      <c r="AP25" s="205"/>
      <c r="AQ25" s="205"/>
      <c r="AR25" s="205"/>
      <c r="AS25" s="205"/>
      <c r="AT25" s="205"/>
      <c r="AU25" s="205"/>
      <c r="AV25" s="205"/>
      <c r="AW25" s="205"/>
      <c r="AX25" s="205"/>
      <c r="AY25" s="205"/>
      <c r="AZ25" s="205"/>
      <c r="BA25" s="205"/>
      <c r="BB25" s="231"/>
      <c r="BC25" s="231"/>
      <c r="BD25" s="231"/>
      <c r="BE25" s="231"/>
      <c r="BF25" s="231"/>
      <c r="BG25" s="231"/>
      <c r="BH25" s="231"/>
      <c r="BI25" s="231"/>
      <c r="BJ25" s="231"/>
      <c r="BK25" s="231"/>
      <c r="BL25" s="231"/>
      <c r="BM25" s="231"/>
      <c r="BN25" s="231"/>
      <c r="BO25" s="231"/>
      <c r="BP25" s="231"/>
      <c r="BQ25" s="231"/>
      <c r="BR25" s="231"/>
      <c r="BS25" s="231"/>
      <c r="BT25" s="231"/>
      <c r="BU25" s="231"/>
      <c r="BV25" s="231"/>
      <c r="BW25" s="231"/>
      <c r="BX25" s="231"/>
      <c r="BY25" s="231"/>
      <c r="BZ25" s="231"/>
      <c r="CA25" s="231"/>
      <c r="CB25" s="231"/>
      <c r="CC25" s="231"/>
      <c r="CD25" s="231"/>
      <c r="CE25" s="231"/>
      <c r="CF25" s="231"/>
      <c r="CG25" s="231"/>
      <c r="CH25" s="231"/>
      <c r="CI25" s="231"/>
    </row>
    <row r="26" spans="9:87" ht="19.5" customHeight="1">
      <c r="I26" s="800"/>
      <c r="J26" s="801"/>
      <c r="K26" s="760" t="s">
        <v>243</v>
      </c>
      <c r="L26" s="761"/>
      <c r="M26" s="761"/>
      <c r="N26" s="761"/>
      <c r="O26" s="761"/>
      <c r="P26" s="761"/>
      <c r="Q26" s="761"/>
      <c r="R26" s="761"/>
      <c r="S26" s="765">
        <f>SUM(S27:Z37)</f>
        <v>0</v>
      </c>
      <c r="T26" s="766"/>
      <c r="U26" s="766"/>
      <c r="V26" s="766"/>
      <c r="W26" s="766"/>
      <c r="X26" s="766"/>
      <c r="Y26" s="766"/>
      <c r="Z26" s="767"/>
      <c r="AA26" s="205"/>
      <c r="AB26" s="205"/>
      <c r="AC26" s="205"/>
      <c r="AD26" s="205"/>
      <c r="AE26" s="205"/>
      <c r="AF26" s="205"/>
      <c r="AG26" s="205"/>
      <c r="AH26" s="205"/>
      <c r="AI26" s="205"/>
      <c r="AJ26" s="205"/>
      <c r="AK26" s="205"/>
      <c r="AL26" s="205"/>
      <c r="AM26" s="205"/>
      <c r="AN26" s="205"/>
      <c r="AO26" s="205"/>
      <c r="AP26" s="205"/>
      <c r="AQ26" s="205"/>
      <c r="AR26" s="205"/>
      <c r="AS26" s="205"/>
      <c r="AT26" s="205"/>
      <c r="AU26" s="205"/>
      <c r="AV26" s="205"/>
      <c r="AW26" s="205"/>
      <c r="AX26" s="205"/>
      <c r="AY26" s="205"/>
      <c r="AZ26" s="205"/>
      <c r="BA26" s="205"/>
      <c r="BB26" s="231"/>
      <c r="BC26" s="231"/>
      <c r="BD26" s="231"/>
      <c r="BE26" s="231"/>
      <c r="BF26" s="231"/>
      <c r="BG26" s="231"/>
      <c r="BH26" s="231"/>
      <c r="BI26" s="231"/>
      <c r="BJ26" s="231"/>
      <c r="BK26" s="231"/>
      <c r="BL26" s="231"/>
      <c r="BM26" s="231"/>
      <c r="BN26" s="231"/>
      <c r="BO26" s="231"/>
      <c r="BP26" s="231"/>
      <c r="BQ26" s="231"/>
      <c r="BR26" s="231"/>
      <c r="BS26" s="231"/>
      <c r="BT26" s="231"/>
      <c r="BU26" s="231"/>
      <c r="BV26" s="231"/>
      <c r="BW26" s="231"/>
      <c r="BX26" s="231"/>
      <c r="BY26" s="231"/>
      <c r="BZ26" s="231"/>
      <c r="CA26" s="231"/>
      <c r="CB26" s="231"/>
      <c r="CC26" s="231"/>
      <c r="CD26" s="231"/>
      <c r="CE26" s="231"/>
      <c r="CF26" s="231"/>
      <c r="CG26" s="231"/>
      <c r="CH26" s="231"/>
      <c r="CI26" s="231"/>
    </row>
    <row r="27" spans="9:87" ht="19.5" customHeight="1">
      <c r="I27" s="800"/>
      <c r="J27" s="801"/>
      <c r="K27" s="260"/>
      <c r="L27" s="779" t="s">
        <v>175</v>
      </c>
      <c r="M27" s="779"/>
      <c r="N27" s="779"/>
      <c r="O27" s="779"/>
      <c r="P27" s="779"/>
      <c r="Q27" s="779"/>
      <c r="R27" s="779"/>
      <c r="S27" s="780"/>
      <c r="T27" s="781"/>
      <c r="U27" s="781"/>
      <c r="V27" s="781"/>
      <c r="W27" s="781"/>
      <c r="X27" s="781"/>
      <c r="Y27" s="781"/>
      <c r="Z27" s="782"/>
      <c r="AA27" s="205"/>
      <c r="AB27" s="205"/>
      <c r="AC27" s="205"/>
      <c r="AD27" s="205"/>
      <c r="AE27" s="205"/>
      <c r="AF27" s="205"/>
      <c r="AG27" s="205"/>
      <c r="AH27" s="205"/>
      <c r="AI27" s="205"/>
      <c r="AJ27" s="205"/>
      <c r="AK27" s="205"/>
      <c r="AL27" s="205"/>
      <c r="AM27" s="205"/>
      <c r="AN27" s="205"/>
      <c r="AO27" s="205"/>
      <c r="AP27" s="205"/>
      <c r="AQ27" s="205"/>
      <c r="AR27" s="205"/>
      <c r="AS27" s="205"/>
      <c r="AT27" s="205"/>
      <c r="AU27" s="205"/>
      <c r="AV27" s="205"/>
      <c r="AW27" s="205"/>
      <c r="AX27" s="205"/>
      <c r="AY27" s="205"/>
      <c r="AZ27" s="205"/>
      <c r="BA27" s="205"/>
      <c r="BB27" s="231"/>
      <c r="BC27" s="231"/>
      <c r="BD27" s="231"/>
      <c r="BE27" s="231"/>
      <c r="BF27" s="231"/>
      <c r="BG27" s="231"/>
      <c r="BH27" s="231"/>
      <c r="BI27" s="231"/>
      <c r="BJ27" s="231"/>
      <c r="BK27" s="231"/>
      <c r="BL27" s="231"/>
      <c r="BM27" s="231"/>
      <c r="BN27" s="231"/>
      <c r="BO27" s="231"/>
      <c r="BP27" s="231"/>
      <c r="BQ27" s="231"/>
      <c r="BR27" s="231"/>
      <c r="BS27" s="231"/>
      <c r="BT27" s="231"/>
      <c r="BU27" s="231"/>
      <c r="BV27" s="231"/>
      <c r="BW27" s="231"/>
      <c r="BX27" s="231"/>
      <c r="BY27" s="231"/>
      <c r="BZ27" s="231"/>
      <c r="CA27" s="231"/>
      <c r="CB27" s="231"/>
      <c r="CC27" s="231"/>
      <c r="CD27" s="231"/>
      <c r="CE27" s="231"/>
      <c r="CF27" s="231"/>
      <c r="CG27" s="231"/>
      <c r="CH27" s="231"/>
      <c r="CI27" s="231"/>
    </row>
    <row r="28" spans="9:87" ht="19.5" customHeight="1">
      <c r="I28" s="800"/>
      <c r="J28" s="801"/>
      <c r="K28" s="262"/>
      <c r="L28" s="783" t="s">
        <v>244</v>
      </c>
      <c r="M28" s="783"/>
      <c r="N28" s="783"/>
      <c r="O28" s="783"/>
      <c r="P28" s="783"/>
      <c r="Q28" s="783"/>
      <c r="R28" s="783"/>
      <c r="S28" s="784"/>
      <c r="T28" s="785"/>
      <c r="U28" s="785"/>
      <c r="V28" s="785"/>
      <c r="W28" s="785"/>
      <c r="X28" s="785"/>
      <c r="Y28" s="785"/>
      <c r="Z28" s="786"/>
      <c r="AA28" s="205"/>
      <c r="AB28" s="205"/>
      <c r="AC28" s="205"/>
      <c r="AD28" s="205"/>
      <c r="AE28" s="205"/>
      <c r="AF28" s="205"/>
      <c r="AG28" s="205"/>
      <c r="AH28" s="205"/>
      <c r="AI28" s="205"/>
      <c r="AJ28" s="205"/>
      <c r="AK28" s="205"/>
      <c r="AL28" s="205"/>
      <c r="AM28" s="205"/>
      <c r="AN28" s="205"/>
      <c r="AO28" s="205"/>
      <c r="AP28" s="205"/>
      <c r="AQ28" s="205"/>
      <c r="AR28" s="205"/>
      <c r="AS28" s="205"/>
      <c r="AT28" s="205"/>
      <c r="AU28" s="205"/>
      <c r="AV28" s="205"/>
      <c r="AW28" s="205"/>
      <c r="AX28" s="205"/>
      <c r="AY28" s="205"/>
      <c r="AZ28" s="205"/>
      <c r="BA28" s="205"/>
      <c r="BB28" s="231"/>
      <c r="BC28" s="231"/>
      <c r="BD28" s="231"/>
      <c r="BE28" s="231"/>
      <c r="BF28" s="231"/>
      <c r="BG28" s="231"/>
      <c r="BH28" s="231"/>
      <c r="BI28" s="231"/>
      <c r="BJ28" s="231"/>
      <c r="BK28" s="231"/>
      <c r="BL28" s="231"/>
      <c r="BM28" s="231"/>
      <c r="BN28" s="231"/>
      <c r="BO28" s="231"/>
      <c r="BP28" s="231"/>
      <c r="BQ28" s="231"/>
      <c r="BR28" s="231"/>
      <c r="BS28" s="231"/>
      <c r="BT28" s="231"/>
      <c r="BU28" s="231"/>
      <c r="BV28" s="231"/>
      <c r="BW28" s="231"/>
      <c r="BX28" s="231"/>
      <c r="BY28" s="231"/>
      <c r="BZ28" s="231"/>
      <c r="CA28" s="231"/>
      <c r="CB28" s="231"/>
      <c r="CC28" s="231"/>
      <c r="CD28" s="231"/>
      <c r="CE28" s="231"/>
      <c r="CF28" s="231"/>
      <c r="CG28" s="231"/>
      <c r="CH28" s="231"/>
      <c r="CI28" s="231"/>
    </row>
    <row r="29" spans="9:87" ht="19.5" customHeight="1">
      <c r="I29" s="800"/>
      <c r="J29" s="801"/>
      <c r="K29" s="262"/>
      <c r="L29" s="783" t="s">
        <v>177</v>
      </c>
      <c r="M29" s="783"/>
      <c r="N29" s="783"/>
      <c r="O29" s="783"/>
      <c r="P29" s="783"/>
      <c r="Q29" s="783"/>
      <c r="R29" s="783"/>
      <c r="S29" s="784"/>
      <c r="T29" s="785"/>
      <c r="U29" s="785"/>
      <c r="V29" s="785"/>
      <c r="W29" s="785"/>
      <c r="X29" s="785"/>
      <c r="Y29" s="785"/>
      <c r="Z29" s="786"/>
      <c r="AA29" s="205"/>
      <c r="AB29" s="205"/>
      <c r="AC29" s="205"/>
      <c r="AD29" s="205"/>
      <c r="AE29" s="205"/>
      <c r="AF29" s="205"/>
      <c r="AG29" s="205"/>
      <c r="AH29" s="205"/>
      <c r="AI29" s="205"/>
      <c r="AJ29" s="205"/>
      <c r="AK29" s="205"/>
      <c r="AL29" s="244"/>
      <c r="AM29" s="205"/>
      <c r="AN29" s="205"/>
      <c r="AO29" s="205"/>
      <c r="AP29" s="205"/>
      <c r="AQ29" s="205"/>
      <c r="AR29" s="205"/>
      <c r="AS29" s="205"/>
      <c r="AT29" s="205"/>
      <c r="AU29" s="205"/>
      <c r="AV29" s="205"/>
      <c r="AW29" s="205"/>
      <c r="AX29" s="205"/>
      <c r="AY29" s="205"/>
      <c r="AZ29" s="205"/>
      <c r="BA29" s="205"/>
      <c r="BB29" s="231"/>
      <c r="BC29" s="231"/>
      <c r="BD29" s="231"/>
      <c r="BE29" s="231"/>
      <c r="BF29" s="231"/>
      <c r="BG29" s="231"/>
      <c r="BH29" s="231"/>
      <c r="BI29" s="231"/>
      <c r="BJ29" s="231"/>
      <c r="BK29" s="231"/>
      <c r="BL29" s="231"/>
      <c r="BM29" s="231"/>
      <c r="BN29" s="231"/>
      <c r="BO29" s="231"/>
      <c r="BP29" s="231"/>
      <c r="BQ29" s="231"/>
      <c r="BR29" s="231"/>
      <c r="BS29" s="231"/>
      <c r="BT29" s="231"/>
      <c r="BU29" s="231"/>
      <c r="BV29" s="231"/>
      <c r="BW29" s="231"/>
      <c r="BX29" s="231"/>
      <c r="BY29" s="231"/>
      <c r="BZ29" s="231"/>
      <c r="CA29" s="231"/>
      <c r="CB29" s="231"/>
      <c r="CC29" s="231"/>
      <c r="CD29" s="231"/>
      <c r="CE29" s="231"/>
      <c r="CF29" s="231"/>
      <c r="CG29" s="231"/>
      <c r="CH29" s="231"/>
      <c r="CI29" s="231"/>
    </row>
    <row r="30" spans="9:87" ht="19.5" customHeight="1">
      <c r="I30" s="800"/>
      <c r="J30" s="801"/>
      <c r="K30" s="262"/>
      <c r="L30" s="783" t="s">
        <v>178</v>
      </c>
      <c r="M30" s="783"/>
      <c r="N30" s="783"/>
      <c r="O30" s="783"/>
      <c r="P30" s="783"/>
      <c r="Q30" s="783"/>
      <c r="R30" s="783"/>
      <c r="S30" s="784"/>
      <c r="T30" s="785"/>
      <c r="U30" s="785"/>
      <c r="V30" s="785"/>
      <c r="W30" s="785"/>
      <c r="X30" s="785"/>
      <c r="Y30" s="785"/>
      <c r="Z30" s="786"/>
      <c r="AA30" s="205"/>
      <c r="AB30" s="205"/>
      <c r="AC30" s="205"/>
      <c r="AD30" s="205"/>
      <c r="AE30" s="205"/>
      <c r="AF30" s="205"/>
      <c r="AG30" s="205"/>
      <c r="AH30" s="205"/>
      <c r="AI30" s="205"/>
      <c r="AJ30" s="205"/>
      <c r="AK30" s="205"/>
      <c r="AL30" s="205"/>
      <c r="AM30" s="205"/>
      <c r="AN30" s="205"/>
      <c r="AO30" s="205"/>
      <c r="AP30" s="205"/>
      <c r="AQ30" s="205"/>
      <c r="AR30" s="205"/>
      <c r="AS30" s="205"/>
      <c r="AT30" s="205"/>
      <c r="AU30" s="205"/>
      <c r="AV30" s="205"/>
      <c r="AW30" s="205"/>
      <c r="AX30" s="205"/>
      <c r="AY30" s="205"/>
      <c r="AZ30" s="205"/>
      <c r="BA30" s="205"/>
      <c r="BB30" s="231"/>
      <c r="BC30" s="231"/>
      <c r="BD30" s="231"/>
      <c r="BE30" s="231"/>
      <c r="BF30" s="231"/>
      <c r="BG30" s="231"/>
      <c r="BH30" s="231"/>
      <c r="BI30" s="231"/>
      <c r="BJ30" s="231"/>
      <c r="BK30" s="231"/>
      <c r="BL30" s="231"/>
      <c r="BM30" s="231"/>
      <c r="BN30" s="231"/>
      <c r="BO30" s="231"/>
      <c r="BP30" s="231"/>
      <c r="BQ30" s="231"/>
      <c r="BR30" s="231"/>
      <c r="BS30" s="231"/>
      <c r="BT30" s="231"/>
      <c r="BU30" s="231"/>
      <c r="BV30" s="231"/>
      <c r="BW30" s="231"/>
      <c r="BX30" s="231"/>
      <c r="BY30" s="231"/>
      <c r="BZ30" s="231"/>
      <c r="CA30" s="231"/>
      <c r="CB30" s="231"/>
      <c r="CC30" s="231"/>
      <c r="CD30" s="231"/>
      <c r="CE30" s="231"/>
      <c r="CF30" s="231"/>
      <c r="CG30" s="231"/>
      <c r="CH30" s="231"/>
      <c r="CI30" s="231"/>
    </row>
    <row r="31" spans="9:87" ht="19.5" customHeight="1">
      <c r="I31" s="800"/>
      <c r="J31" s="801"/>
      <c r="K31" s="262"/>
      <c r="L31" s="783" t="s">
        <v>245</v>
      </c>
      <c r="M31" s="783"/>
      <c r="N31" s="783"/>
      <c r="O31" s="783"/>
      <c r="P31" s="783"/>
      <c r="Q31" s="783"/>
      <c r="R31" s="783"/>
      <c r="S31" s="784"/>
      <c r="T31" s="785"/>
      <c r="U31" s="785"/>
      <c r="V31" s="785"/>
      <c r="W31" s="785"/>
      <c r="X31" s="785"/>
      <c r="Y31" s="785"/>
      <c r="Z31" s="786"/>
      <c r="AA31" s="205"/>
      <c r="AB31" s="205"/>
      <c r="AC31" s="205"/>
      <c r="AD31" s="205"/>
      <c r="AE31" s="205"/>
      <c r="AF31" s="205"/>
      <c r="AG31" s="205"/>
      <c r="AH31" s="205"/>
      <c r="AI31" s="205"/>
      <c r="AJ31" s="205"/>
      <c r="AK31" s="205"/>
      <c r="AL31" s="205"/>
      <c r="AM31" s="205"/>
      <c r="AN31" s="205"/>
      <c r="AO31" s="205"/>
      <c r="AP31" s="205"/>
      <c r="AQ31" s="205"/>
      <c r="AR31" s="205"/>
      <c r="AS31" s="205"/>
      <c r="AT31" s="205"/>
      <c r="AU31" s="205"/>
      <c r="AV31" s="205"/>
      <c r="AW31" s="205"/>
      <c r="AX31" s="205"/>
      <c r="AY31" s="205"/>
      <c r="AZ31" s="205"/>
      <c r="BA31" s="205"/>
      <c r="BB31" s="231"/>
      <c r="BC31" s="231"/>
      <c r="BD31" s="231"/>
      <c r="BE31" s="231"/>
      <c r="BF31" s="231"/>
      <c r="BG31" s="231"/>
      <c r="BH31" s="231"/>
      <c r="BI31" s="231"/>
      <c r="BJ31" s="231"/>
      <c r="BK31" s="231"/>
      <c r="BL31" s="231"/>
      <c r="BM31" s="231"/>
      <c r="BN31" s="231"/>
      <c r="BO31" s="231"/>
      <c r="BP31" s="231"/>
      <c r="BQ31" s="231"/>
      <c r="BR31" s="231"/>
      <c r="BS31" s="231"/>
      <c r="BT31" s="231"/>
      <c r="BU31" s="231"/>
      <c r="BV31" s="231"/>
      <c r="BW31" s="231"/>
      <c r="BX31" s="231"/>
      <c r="BY31" s="231"/>
      <c r="BZ31" s="231"/>
      <c r="CA31" s="231"/>
      <c r="CB31" s="231"/>
      <c r="CC31" s="231"/>
      <c r="CD31" s="231"/>
      <c r="CE31" s="231"/>
      <c r="CF31" s="231"/>
      <c r="CG31" s="231"/>
      <c r="CH31" s="231"/>
      <c r="CI31" s="231"/>
    </row>
    <row r="32" spans="9:87" ht="19.5" customHeight="1">
      <c r="I32" s="800"/>
      <c r="J32" s="801"/>
      <c r="K32" s="262"/>
      <c r="L32" s="783" t="s">
        <v>246</v>
      </c>
      <c r="M32" s="783"/>
      <c r="N32" s="783"/>
      <c r="O32" s="783"/>
      <c r="P32" s="783"/>
      <c r="Q32" s="783"/>
      <c r="R32" s="783"/>
      <c r="S32" s="784"/>
      <c r="T32" s="785"/>
      <c r="U32" s="785"/>
      <c r="V32" s="785"/>
      <c r="W32" s="785"/>
      <c r="X32" s="785"/>
      <c r="Y32" s="785"/>
      <c r="Z32" s="786"/>
      <c r="AA32" s="205"/>
      <c r="AB32" s="205"/>
      <c r="AC32" s="205"/>
      <c r="AD32" s="205"/>
      <c r="AE32" s="205"/>
      <c r="AF32" s="205"/>
      <c r="AG32" s="205"/>
      <c r="AH32" s="205"/>
      <c r="AI32" s="205"/>
      <c r="AJ32" s="205"/>
      <c r="AK32" s="205"/>
      <c r="AL32" s="205"/>
      <c r="AM32" s="205"/>
      <c r="AN32" s="205"/>
      <c r="AO32" s="205"/>
      <c r="AP32" s="205"/>
      <c r="AQ32" s="205"/>
      <c r="AR32" s="205"/>
      <c r="AS32" s="205"/>
      <c r="AT32" s="205"/>
      <c r="AU32" s="205"/>
      <c r="AV32" s="205"/>
      <c r="AW32" s="205"/>
      <c r="AX32" s="205"/>
      <c r="AY32" s="205"/>
      <c r="AZ32" s="205"/>
      <c r="BA32" s="205"/>
      <c r="BB32" s="231"/>
      <c r="BC32" s="231"/>
      <c r="BD32" s="231"/>
      <c r="BE32" s="231"/>
      <c r="BF32" s="231"/>
      <c r="BG32" s="231"/>
      <c r="BH32" s="231"/>
      <c r="BI32" s="231"/>
      <c r="BJ32" s="231"/>
      <c r="BK32" s="231"/>
      <c r="BL32" s="231"/>
      <c r="BM32" s="231"/>
      <c r="BN32" s="231"/>
      <c r="BO32" s="231"/>
      <c r="BP32" s="231"/>
      <c r="BQ32" s="231"/>
      <c r="BR32" s="231"/>
      <c r="BS32" s="231"/>
      <c r="BT32" s="231"/>
      <c r="BU32" s="231"/>
      <c r="BV32" s="231"/>
      <c r="BW32" s="231"/>
      <c r="BX32" s="231"/>
      <c r="BY32" s="231"/>
      <c r="BZ32" s="231"/>
      <c r="CA32" s="231"/>
      <c r="CB32" s="231"/>
      <c r="CC32" s="231"/>
      <c r="CD32" s="231"/>
      <c r="CE32" s="231"/>
      <c r="CF32" s="231"/>
      <c r="CG32" s="231"/>
      <c r="CH32" s="231"/>
      <c r="CI32" s="231"/>
    </row>
    <row r="33" spans="9:87" ht="19.5" customHeight="1">
      <c r="I33" s="800"/>
      <c r="J33" s="801"/>
      <c r="K33" s="262"/>
      <c r="L33" s="783" t="s">
        <v>247</v>
      </c>
      <c r="M33" s="783"/>
      <c r="N33" s="783"/>
      <c r="O33" s="783"/>
      <c r="P33" s="783"/>
      <c r="Q33" s="783"/>
      <c r="R33" s="783"/>
      <c r="S33" s="784"/>
      <c r="T33" s="785"/>
      <c r="U33" s="785"/>
      <c r="V33" s="785"/>
      <c r="W33" s="785"/>
      <c r="X33" s="785"/>
      <c r="Y33" s="785"/>
      <c r="Z33" s="786"/>
      <c r="AA33" s="205"/>
      <c r="AB33" s="205"/>
      <c r="AC33" s="205"/>
      <c r="AD33" s="205"/>
      <c r="AE33" s="205"/>
      <c r="AF33" s="205"/>
      <c r="AG33" s="205"/>
      <c r="AH33" s="205"/>
      <c r="AI33" s="205"/>
      <c r="AJ33" s="205"/>
      <c r="AK33" s="205"/>
      <c r="AL33" s="205"/>
      <c r="AM33" s="205"/>
      <c r="AN33" s="205"/>
      <c r="AO33" s="205"/>
      <c r="AP33" s="205"/>
      <c r="AQ33" s="205"/>
      <c r="AR33" s="205"/>
      <c r="AS33" s="205"/>
      <c r="AT33" s="205"/>
      <c r="AU33" s="205"/>
      <c r="AV33" s="205"/>
      <c r="AW33" s="205"/>
      <c r="AX33" s="205"/>
      <c r="AY33" s="205"/>
      <c r="AZ33" s="205"/>
      <c r="BA33" s="205"/>
      <c r="BB33" s="231"/>
      <c r="BC33" s="231"/>
      <c r="BD33" s="231"/>
      <c r="BE33" s="231"/>
      <c r="BF33" s="231"/>
      <c r="BG33" s="231"/>
      <c r="BH33" s="231"/>
      <c r="BI33" s="231"/>
      <c r="BJ33" s="231"/>
      <c r="BK33" s="231"/>
      <c r="BL33" s="231"/>
      <c r="BM33" s="231"/>
      <c r="BN33" s="231"/>
      <c r="BO33" s="231"/>
      <c r="BP33" s="231"/>
      <c r="BQ33" s="231"/>
      <c r="BR33" s="231"/>
      <c r="BS33" s="231"/>
      <c r="BT33" s="231"/>
      <c r="BU33" s="231"/>
      <c r="BV33" s="231"/>
      <c r="BW33" s="231"/>
      <c r="BX33" s="231"/>
      <c r="BY33" s="231"/>
      <c r="BZ33" s="231"/>
      <c r="CA33" s="231"/>
      <c r="CB33" s="231"/>
      <c r="CC33" s="231"/>
      <c r="CD33" s="231"/>
      <c r="CE33" s="231"/>
      <c r="CF33" s="231"/>
      <c r="CG33" s="231"/>
      <c r="CH33" s="231"/>
      <c r="CI33" s="231"/>
    </row>
    <row r="34" spans="9:87" ht="19.5" customHeight="1">
      <c r="I34" s="800"/>
      <c r="J34" s="801"/>
      <c r="K34" s="262"/>
      <c r="L34" s="783" t="s">
        <v>183</v>
      </c>
      <c r="M34" s="783"/>
      <c r="N34" s="783"/>
      <c r="O34" s="783"/>
      <c r="P34" s="783"/>
      <c r="Q34" s="783"/>
      <c r="R34" s="783"/>
      <c r="S34" s="784"/>
      <c r="T34" s="785"/>
      <c r="U34" s="785"/>
      <c r="V34" s="785"/>
      <c r="W34" s="785"/>
      <c r="X34" s="785"/>
      <c r="Y34" s="785"/>
      <c r="Z34" s="786"/>
      <c r="AA34" s="205"/>
      <c r="AB34" s="205"/>
      <c r="AC34" s="205"/>
      <c r="AD34" s="205"/>
      <c r="AE34" s="205"/>
      <c r="AF34" s="205"/>
      <c r="AG34" s="205"/>
      <c r="AH34" s="205"/>
      <c r="AI34" s="205"/>
      <c r="AJ34" s="205"/>
      <c r="AK34" s="205"/>
      <c r="AL34" s="205"/>
      <c r="AM34" s="205"/>
      <c r="AN34" s="205"/>
      <c r="AO34" s="205"/>
      <c r="AP34" s="205"/>
      <c r="AQ34" s="205"/>
      <c r="AR34" s="205"/>
      <c r="AS34" s="205"/>
      <c r="AT34" s="205"/>
      <c r="AU34" s="205"/>
      <c r="AV34" s="205"/>
      <c r="AW34" s="205"/>
      <c r="AX34" s="205"/>
      <c r="AY34" s="205"/>
      <c r="AZ34" s="205"/>
      <c r="BA34" s="205"/>
      <c r="BB34" s="231"/>
      <c r="BC34" s="231"/>
      <c r="BD34" s="231"/>
      <c r="BE34" s="231"/>
      <c r="BF34" s="231"/>
      <c r="BG34" s="231"/>
      <c r="BH34" s="231"/>
      <c r="BI34" s="231"/>
      <c r="BJ34" s="231"/>
      <c r="BK34" s="231"/>
      <c r="BL34" s="231"/>
      <c r="BM34" s="231"/>
      <c r="BN34" s="231"/>
      <c r="BO34" s="231"/>
      <c r="BP34" s="231"/>
      <c r="BQ34" s="231"/>
      <c r="BR34" s="231"/>
      <c r="BS34" s="231"/>
      <c r="BT34" s="231"/>
      <c r="BU34" s="231"/>
      <c r="BV34" s="231"/>
      <c r="BW34" s="231"/>
      <c r="BX34" s="231"/>
      <c r="BY34" s="231"/>
      <c r="BZ34" s="231"/>
      <c r="CA34" s="231"/>
      <c r="CB34" s="231"/>
      <c r="CC34" s="231"/>
      <c r="CD34" s="231"/>
      <c r="CE34" s="231"/>
      <c r="CF34" s="231"/>
      <c r="CG34" s="231"/>
      <c r="CH34" s="231"/>
      <c r="CI34" s="231"/>
    </row>
    <row r="35" spans="9:87" ht="19.5" customHeight="1">
      <c r="I35" s="800"/>
      <c r="J35" s="801"/>
      <c r="K35" s="262"/>
      <c r="L35" s="783" t="s">
        <v>184</v>
      </c>
      <c r="M35" s="783"/>
      <c r="N35" s="783"/>
      <c r="O35" s="783"/>
      <c r="P35" s="783"/>
      <c r="Q35" s="783"/>
      <c r="R35" s="783"/>
      <c r="S35" s="784"/>
      <c r="T35" s="785"/>
      <c r="U35" s="785"/>
      <c r="V35" s="785"/>
      <c r="W35" s="785"/>
      <c r="X35" s="785"/>
      <c r="Y35" s="785"/>
      <c r="Z35" s="786"/>
      <c r="AA35" s="205"/>
      <c r="AB35" s="205"/>
      <c r="AC35" s="205"/>
      <c r="AD35" s="205"/>
      <c r="AE35" s="205"/>
      <c r="AF35" s="205"/>
      <c r="AG35" s="205"/>
      <c r="AH35" s="205"/>
      <c r="AI35" s="205"/>
      <c r="AJ35" s="205"/>
      <c r="AK35" s="205"/>
      <c r="AL35" s="205"/>
      <c r="AM35" s="205"/>
      <c r="AN35" s="205"/>
      <c r="AO35" s="205"/>
      <c r="AP35" s="205"/>
      <c r="AQ35" s="205"/>
      <c r="AR35" s="205"/>
      <c r="AS35" s="205"/>
      <c r="AT35" s="205"/>
      <c r="AU35" s="205"/>
      <c r="AV35" s="205"/>
      <c r="AW35" s="205"/>
      <c r="AX35" s="205"/>
      <c r="AY35" s="205"/>
      <c r="AZ35" s="205"/>
      <c r="BA35" s="205"/>
      <c r="BB35" s="231"/>
      <c r="BC35" s="231"/>
      <c r="BD35" s="231"/>
      <c r="BE35" s="231"/>
      <c r="BF35" s="231"/>
      <c r="BG35" s="231"/>
      <c r="BH35" s="231"/>
      <c r="BI35" s="231"/>
      <c r="BJ35" s="231"/>
      <c r="BK35" s="231"/>
      <c r="BL35" s="231"/>
      <c r="BM35" s="231"/>
      <c r="BN35" s="231"/>
      <c r="BO35" s="231"/>
      <c r="BP35" s="231"/>
      <c r="BQ35" s="231"/>
      <c r="BR35" s="231"/>
      <c r="BS35" s="231"/>
      <c r="BT35" s="231"/>
      <c r="BU35" s="231"/>
      <c r="BV35" s="231"/>
      <c r="BW35" s="231"/>
      <c r="BX35" s="231"/>
      <c r="BY35" s="231"/>
      <c r="BZ35" s="231"/>
      <c r="CA35" s="231"/>
      <c r="CB35" s="231"/>
      <c r="CC35" s="231"/>
      <c r="CD35" s="231"/>
      <c r="CE35" s="231"/>
      <c r="CF35" s="231"/>
      <c r="CG35" s="231"/>
      <c r="CH35" s="231"/>
      <c r="CI35" s="231"/>
    </row>
    <row r="36" spans="9:87" ht="19.5" customHeight="1">
      <c r="I36" s="800"/>
      <c r="J36" s="801"/>
      <c r="K36" s="262"/>
      <c r="L36" s="783" t="s">
        <v>185</v>
      </c>
      <c r="M36" s="783"/>
      <c r="N36" s="783"/>
      <c r="O36" s="783"/>
      <c r="P36" s="783"/>
      <c r="Q36" s="783"/>
      <c r="R36" s="783"/>
      <c r="S36" s="784"/>
      <c r="T36" s="785"/>
      <c r="U36" s="785"/>
      <c r="V36" s="785"/>
      <c r="W36" s="785"/>
      <c r="X36" s="785"/>
      <c r="Y36" s="785"/>
      <c r="Z36" s="786"/>
      <c r="AA36" s="205"/>
      <c r="AB36" s="205"/>
      <c r="AC36" s="205"/>
      <c r="AD36" s="205"/>
      <c r="AE36" s="205"/>
      <c r="AF36" s="205"/>
      <c r="AG36" s="205"/>
      <c r="AH36" s="205"/>
      <c r="AI36" s="205"/>
      <c r="AJ36" s="205"/>
      <c r="AK36" s="205"/>
      <c r="AL36" s="205"/>
      <c r="AM36" s="205"/>
      <c r="AN36" s="205"/>
      <c r="AO36" s="205"/>
      <c r="AP36" s="205"/>
      <c r="AQ36" s="205"/>
      <c r="AR36" s="205"/>
      <c r="AS36" s="205"/>
      <c r="AT36" s="205"/>
      <c r="AU36" s="205"/>
      <c r="AV36" s="205"/>
      <c r="AW36" s="205"/>
      <c r="AX36" s="205"/>
      <c r="AY36" s="205"/>
      <c r="AZ36" s="205"/>
      <c r="BA36" s="205"/>
      <c r="BB36" s="231"/>
      <c r="BC36" s="231"/>
      <c r="BD36" s="231"/>
      <c r="BE36" s="231"/>
      <c r="BF36" s="231"/>
      <c r="BG36" s="231"/>
      <c r="BH36" s="231"/>
      <c r="BI36" s="231"/>
      <c r="BJ36" s="231"/>
      <c r="BK36" s="231"/>
      <c r="BL36" s="231"/>
      <c r="BM36" s="231"/>
      <c r="BN36" s="231"/>
      <c r="BO36" s="231"/>
      <c r="BP36" s="231"/>
      <c r="BQ36" s="231"/>
      <c r="BR36" s="231"/>
      <c r="BS36" s="231"/>
      <c r="BT36" s="231"/>
      <c r="BU36" s="231"/>
      <c r="BV36" s="231"/>
      <c r="BW36" s="231"/>
      <c r="BX36" s="231"/>
      <c r="BY36" s="231"/>
      <c r="BZ36" s="231"/>
      <c r="CA36" s="231"/>
      <c r="CB36" s="231"/>
      <c r="CC36" s="231"/>
      <c r="CD36" s="231"/>
      <c r="CE36" s="231"/>
      <c r="CF36" s="231"/>
      <c r="CG36" s="231"/>
      <c r="CH36" s="231"/>
      <c r="CI36" s="231"/>
    </row>
    <row r="37" spans="9:87" ht="19.5" customHeight="1">
      <c r="I37" s="800"/>
      <c r="J37" s="801"/>
      <c r="K37" s="264"/>
      <c r="L37" s="787" t="s">
        <v>87</v>
      </c>
      <c r="M37" s="787"/>
      <c r="N37" s="787"/>
      <c r="O37" s="787"/>
      <c r="P37" s="787"/>
      <c r="Q37" s="787"/>
      <c r="R37" s="787"/>
      <c r="S37" s="788"/>
      <c r="T37" s="789"/>
      <c r="U37" s="789"/>
      <c r="V37" s="789"/>
      <c r="W37" s="789"/>
      <c r="X37" s="789"/>
      <c r="Y37" s="789"/>
      <c r="Z37" s="790"/>
      <c r="AA37" s="205"/>
      <c r="AB37" s="205"/>
      <c r="AC37" s="205"/>
      <c r="AD37" s="205"/>
      <c r="AE37" s="205"/>
      <c r="AF37" s="205"/>
      <c r="AG37" s="205"/>
      <c r="AH37" s="205"/>
      <c r="AI37" s="205"/>
      <c r="AJ37" s="205"/>
      <c r="AK37" s="205"/>
      <c r="AL37" s="205"/>
      <c r="AM37" s="205"/>
      <c r="AN37" s="205"/>
      <c r="AO37" s="205"/>
      <c r="AP37" s="205"/>
      <c r="AQ37" s="205"/>
      <c r="AR37" s="205"/>
      <c r="AS37" s="205"/>
      <c r="AT37" s="205"/>
      <c r="AU37" s="205"/>
      <c r="AV37" s="205"/>
      <c r="AW37" s="205"/>
      <c r="AX37" s="205"/>
      <c r="AY37" s="205"/>
      <c r="AZ37" s="205"/>
      <c r="BA37" s="205"/>
      <c r="BB37" s="231"/>
      <c r="BC37" s="231"/>
      <c r="BD37" s="231"/>
      <c r="BE37" s="231"/>
      <c r="BF37" s="231"/>
      <c r="BG37" s="231"/>
      <c r="BH37" s="231"/>
      <c r="BI37" s="231"/>
      <c r="BJ37" s="231"/>
      <c r="BK37" s="231"/>
      <c r="BL37" s="231"/>
      <c r="BM37" s="231"/>
      <c r="BN37" s="231"/>
      <c r="BO37" s="231"/>
      <c r="BP37" s="231"/>
      <c r="BQ37" s="231"/>
      <c r="BR37" s="231"/>
      <c r="BS37" s="231"/>
      <c r="BT37" s="231"/>
      <c r="BU37" s="231"/>
      <c r="BV37" s="231"/>
      <c r="BW37" s="231"/>
      <c r="BX37" s="231"/>
      <c r="BY37" s="231"/>
      <c r="BZ37" s="231"/>
      <c r="CA37" s="231"/>
      <c r="CB37" s="231"/>
      <c r="CC37" s="231"/>
      <c r="CD37" s="231"/>
      <c r="CE37" s="231"/>
      <c r="CF37" s="231"/>
      <c r="CG37" s="231"/>
      <c r="CH37" s="231"/>
      <c r="CI37" s="231"/>
    </row>
    <row r="38" spans="9:87" ht="19.5" customHeight="1">
      <c r="I38" s="800"/>
      <c r="J38" s="801"/>
      <c r="K38" s="760" t="s">
        <v>189</v>
      </c>
      <c r="L38" s="761"/>
      <c r="M38" s="761"/>
      <c r="N38" s="761"/>
      <c r="O38" s="761"/>
      <c r="P38" s="761"/>
      <c r="Q38" s="761"/>
      <c r="R38" s="761"/>
      <c r="S38" s="768"/>
      <c r="T38" s="769"/>
      <c r="U38" s="769"/>
      <c r="V38" s="769"/>
      <c r="W38" s="769"/>
      <c r="X38" s="769"/>
      <c r="Y38" s="769"/>
      <c r="Z38" s="770"/>
      <c r="AA38" s="205"/>
      <c r="AB38" s="205"/>
      <c r="AC38" s="205"/>
      <c r="AD38" s="205"/>
      <c r="AE38" s="205"/>
      <c r="AF38" s="205"/>
      <c r="AG38" s="205"/>
      <c r="AH38" s="205"/>
      <c r="AI38" s="205"/>
      <c r="AJ38" s="205"/>
      <c r="AK38" s="205"/>
      <c r="AL38" s="205"/>
      <c r="AM38" s="205"/>
      <c r="AN38" s="205"/>
      <c r="AO38" s="205"/>
      <c r="AP38" s="205"/>
      <c r="AQ38" s="205"/>
      <c r="AR38" s="205"/>
      <c r="AS38" s="205"/>
      <c r="AT38" s="205"/>
      <c r="AU38" s="205"/>
      <c r="AV38" s="205"/>
      <c r="AW38" s="205"/>
      <c r="AX38" s="205"/>
      <c r="AY38" s="205"/>
      <c r="AZ38" s="205"/>
      <c r="BA38" s="205"/>
      <c r="BB38" s="231"/>
      <c r="BC38" s="231"/>
      <c r="BD38" s="231"/>
      <c r="BE38" s="231"/>
      <c r="BF38" s="231"/>
      <c r="BG38" s="231"/>
      <c r="BH38" s="231"/>
      <c r="BI38" s="231"/>
      <c r="BJ38" s="231"/>
      <c r="BK38" s="231"/>
      <c r="BL38" s="231"/>
      <c r="BM38" s="231"/>
      <c r="BN38" s="231"/>
      <c r="BO38" s="231"/>
      <c r="BP38" s="231"/>
      <c r="BQ38" s="231"/>
      <c r="BR38" s="231"/>
      <c r="BS38" s="231"/>
      <c r="BT38" s="231"/>
      <c r="BU38" s="231"/>
      <c r="BV38" s="231"/>
      <c r="BW38" s="231"/>
      <c r="BX38" s="231"/>
      <c r="BY38" s="231"/>
      <c r="BZ38" s="231"/>
      <c r="CA38" s="231"/>
      <c r="CB38" s="231"/>
      <c r="CC38" s="231"/>
      <c r="CD38" s="231"/>
      <c r="CE38" s="231"/>
      <c r="CF38" s="231"/>
      <c r="CG38" s="231"/>
      <c r="CH38" s="231"/>
      <c r="CI38" s="231"/>
    </row>
    <row r="39" spans="9:87" ht="19.5" customHeight="1">
      <c r="I39" s="800"/>
      <c r="J39" s="801"/>
      <c r="K39" s="809" t="s">
        <v>398</v>
      </c>
      <c r="L39" s="771"/>
      <c r="M39" s="771"/>
      <c r="N39" s="771"/>
      <c r="O39" s="771"/>
      <c r="P39" s="771"/>
      <c r="Q39" s="771"/>
      <c r="R39" s="771"/>
      <c r="S39" s="768"/>
      <c r="T39" s="769"/>
      <c r="U39" s="769"/>
      <c r="V39" s="769"/>
      <c r="W39" s="769"/>
      <c r="X39" s="769"/>
      <c r="Y39" s="769"/>
      <c r="Z39" s="770"/>
      <c r="AA39" s="205"/>
      <c r="AB39" s="205"/>
      <c r="AC39" s="205"/>
      <c r="AD39" s="205"/>
      <c r="AE39" s="205"/>
      <c r="AF39" s="205"/>
      <c r="AG39" s="205"/>
      <c r="AH39" s="205"/>
      <c r="AI39" s="205"/>
      <c r="AJ39" s="205"/>
      <c r="AK39" s="205"/>
      <c r="AL39" s="205"/>
      <c r="AM39" s="205"/>
      <c r="AN39" s="205"/>
      <c r="AO39" s="205"/>
      <c r="AP39" s="205"/>
      <c r="AQ39" s="205"/>
      <c r="AR39" s="205"/>
      <c r="AS39" s="205"/>
      <c r="AT39" s="205"/>
      <c r="AU39" s="205"/>
      <c r="AV39" s="205"/>
      <c r="AW39" s="205"/>
      <c r="AX39" s="205"/>
      <c r="AY39" s="205"/>
      <c r="AZ39" s="205"/>
      <c r="BA39" s="205"/>
      <c r="BB39" s="231"/>
      <c r="BC39" s="231"/>
      <c r="BD39" s="231"/>
      <c r="BE39" s="231"/>
      <c r="BF39" s="231"/>
      <c r="BG39" s="231"/>
      <c r="BH39" s="231"/>
      <c r="BI39" s="231"/>
      <c r="BJ39" s="231"/>
      <c r="BK39" s="231"/>
      <c r="BL39" s="231"/>
      <c r="BM39" s="231"/>
      <c r="BN39" s="231"/>
      <c r="BO39" s="231"/>
      <c r="BP39" s="231"/>
      <c r="BQ39" s="231"/>
      <c r="BR39" s="231"/>
      <c r="BS39" s="231"/>
      <c r="BT39" s="231"/>
      <c r="BU39" s="231"/>
      <c r="BV39" s="231"/>
      <c r="BW39" s="231"/>
      <c r="BX39" s="231"/>
      <c r="BY39" s="231"/>
      <c r="BZ39" s="231"/>
      <c r="CA39" s="231"/>
      <c r="CB39" s="231"/>
      <c r="CC39" s="231"/>
      <c r="CD39" s="231"/>
      <c r="CE39" s="231"/>
      <c r="CF39" s="231"/>
      <c r="CG39" s="231"/>
      <c r="CH39" s="231"/>
      <c r="CI39" s="231"/>
    </row>
    <row r="40" spans="9:87" ht="19.5" customHeight="1" thickBot="1">
      <c r="I40" s="800"/>
      <c r="J40" s="801"/>
      <c r="K40" s="810" t="s">
        <v>248</v>
      </c>
      <c r="L40" s="811"/>
      <c r="M40" s="811"/>
      <c r="N40" s="811"/>
      <c r="O40" s="811"/>
      <c r="P40" s="811"/>
      <c r="Q40" s="811"/>
      <c r="R40" s="811"/>
      <c r="S40" s="812"/>
      <c r="T40" s="813"/>
      <c r="U40" s="813"/>
      <c r="V40" s="813"/>
      <c r="W40" s="813"/>
      <c r="X40" s="813"/>
      <c r="Y40" s="813"/>
      <c r="Z40" s="814"/>
      <c r="AA40" s="205"/>
      <c r="AB40" s="205"/>
      <c r="AC40" s="205"/>
      <c r="AD40" s="205"/>
      <c r="AE40" s="205"/>
      <c r="AF40" s="205"/>
      <c r="AG40" s="205"/>
      <c r="AH40" s="205"/>
      <c r="AI40" s="205"/>
      <c r="AJ40" s="205"/>
      <c r="AK40" s="205"/>
      <c r="AL40" s="205"/>
      <c r="AM40" s="205"/>
      <c r="AN40" s="205"/>
      <c r="AO40" s="205"/>
      <c r="AP40" s="205"/>
      <c r="AQ40" s="205"/>
      <c r="AR40" s="205"/>
      <c r="AS40" s="205"/>
      <c r="AT40" s="205"/>
      <c r="AU40" s="205"/>
      <c r="AV40" s="205"/>
      <c r="AW40" s="205"/>
      <c r="AX40" s="205"/>
      <c r="AY40" s="205"/>
      <c r="AZ40" s="205"/>
      <c r="BA40" s="205"/>
      <c r="BB40" s="231"/>
      <c r="BC40" s="231"/>
      <c r="BD40" s="231"/>
      <c r="BE40" s="231"/>
      <c r="BF40" s="231"/>
      <c r="BG40" s="231"/>
      <c r="BH40" s="231"/>
      <c r="BI40" s="231"/>
      <c r="BJ40" s="231"/>
      <c r="BK40" s="231"/>
      <c r="BL40" s="231"/>
      <c r="BM40" s="231"/>
      <c r="BN40" s="231"/>
      <c r="BO40" s="231"/>
      <c r="BP40" s="231"/>
      <c r="BQ40" s="231"/>
      <c r="BR40" s="231"/>
      <c r="BS40" s="231"/>
      <c r="BT40" s="231"/>
      <c r="BU40" s="231"/>
      <c r="BV40" s="231"/>
      <c r="BW40" s="231"/>
      <c r="BX40" s="231"/>
      <c r="BY40" s="231"/>
      <c r="BZ40" s="231"/>
      <c r="CA40" s="231"/>
      <c r="CB40" s="231"/>
      <c r="CC40" s="231"/>
      <c r="CD40" s="231"/>
      <c r="CE40" s="231"/>
      <c r="CF40" s="231"/>
      <c r="CG40" s="231"/>
      <c r="CH40" s="231"/>
      <c r="CI40" s="231"/>
    </row>
    <row r="41" spans="9:87" ht="24.75" customHeight="1" thickBot="1">
      <c r="I41" s="802"/>
      <c r="J41" s="803"/>
      <c r="K41" s="791" t="s">
        <v>88</v>
      </c>
      <c r="L41" s="792"/>
      <c r="M41" s="792"/>
      <c r="N41" s="792"/>
      <c r="O41" s="792"/>
      <c r="P41" s="792"/>
      <c r="Q41" s="792"/>
      <c r="R41" s="793"/>
      <c r="S41" s="794">
        <f>SUM(S15,S22,S26,S38,S39,S40,)</f>
        <v>0</v>
      </c>
      <c r="T41" s="795"/>
      <c r="U41" s="795"/>
      <c r="V41" s="795"/>
      <c r="W41" s="795"/>
      <c r="X41" s="795"/>
      <c r="Y41" s="795"/>
      <c r="Z41" s="796"/>
      <c r="AA41" s="205"/>
      <c r="AB41" s="205"/>
      <c r="AC41" s="205"/>
      <c r="AD41" s="205"/>
      <c r="AE41" s="205"/>
      <c r="AF41" s="205"/>
      <c r="AG41" s="205"/>
      <c r="AH41" s="205"/>
      <c r="AI41" s="205"/>
      <c r="AJ41" s="205"/>
      <c r="AK41" s="205"/>
      <c r="AL41" s="205"/>
      <c r="AM41" s="205"/>
      <c r="AN41" s="205"/>
      <c r="AO41" s="205"/>
      <c r="AP41" s="205"/>
      <c r="AQ41" s="205"/>
      <c r="AR41" s="205"/>
      <c r="AS41" s="205"/>
      <c r="AT41" s="205"/>
      <c r="AU41" s="205"/>
      <c r="AV41" s="205"/>
      <c r="AW41" s="205"/>
      <c r="AX41" s="205"/>
      <c r="AY41" s="205"/>
      <c r="AZ41" s="205"/>
      <c r="BA41" s="205"/>
      <c r="BB41" s="231"/>
      <c r="BC41" s="231"/>
      <c r="BD41" s="231"/>
      <c r="BE41" s="231"/>
      <c r="BF41" s="231"/>
      <c r="BG41" s="231"/>
      <c r="BH41" s="231"/>
      <c r="BI41" s="231"/>
      <c r="BJ41" s="231"/>
      <c r="BK41" s="231"/>
      <c r="BL41" s="231"/>
      <c r="BM41" s="231"/>
      <c r="BN41" s="231"/>
      <c r="BO41" s="231"/>
      <c r="BP41" s="231"/>
      <c r="BQ41" s="231"/>
      <c r="BR41" s="231"/>
      <c r="BS41" s="231"/>
      <c r="BT41" s="231"/>
      <c r="BU41" s="231"/>
      <c r="BV41" s="231"/>
      <c r="BW41" s="231"/>
      <c r="BX41" s="231"/>
      <c r="BY41" s="231"/>
      <c r="BZ41" s="231"/>
      <c r="CA41" s="231"/>
      <c r="CB41" s="231"/>
      <c r="CC41" s="231"/>
      <c r="CD41" s="231"/>
      <c r="CE41" s="231"/>
      <c r="CF41" s="231"/>
      <c r="CG41" s="231"/>
      <c r="CH41" s="231"/>
      <c r="CI41" s="231"/>
    </row>
    <row r="42" spans="9:87" s="230" customFormat="1" ht="12.75" customHeight="1" thickTop="1">
      <c r="I42" s="229"/>
      <c r="J42" s="245"/>
      <c r="K42" s="253"/>
      <c r="L42" s="253"/>
      <c r="M42" s="253"/>
      <c r="N42" s="253"/>
      <c r="O42" s="253"/>
      <c r="P42" s="253"/>
      <c r="Q42" s="253"/>
      <c r="R42" s="253"/>
      <c r="S42" s="246"/>
      <c r="T42" s="246"/>
      <c r="U42" s="246"/>
      <c r="V42" s="246"/>
      <c r="W42" s="246"/>
      <c r="X42" s="246"/>
      <c r="Y42" s="246"/>
      <c r="Z42" s="246"/>
      <c r="AA42" s="229"/>
      <c r="AB42" s="229"/>
      <c r="AC42" s="229"/>
      <c r="AD42" s="229"/>
      <c r="AE42" s="229"/>
      <c r="AF42" s="229"/>
      <c r="AG42" s="229"/>
      <c r="AH42" s="229"/>
      <c r="AI42" s="229"/>
      <c r="AJ42" s="229"/>
      <c r="AK42" s="229"/>
      <c r="AL42" s="229"/>
      <c r="AM42" s="229"/>
      <c r="AN42" s="229"/>
      <c r="AO42" s="229"/>
      <c r="AP42" s="229"/>
      <c r="AQ42" s="229"/>
      <c r="AR42" s="229"/>
      <c r="AS42" s="229"/>
      <c r="AT42" s="229"/>
      <c r="AU42" s="229"/>
      <c r="AV42" s="229"/>
      <c r="AW42" s="229"/>
      <c r="AX42" s="229"/>
      <c r="AY42" s="229"/>
      <c r="AZ42" s="229"/>
      <c r="BA42" s="229"/>
    </row>
    <row r="43" spans="9:87" s="230" customFormat="1" ht="23.25" customHeight="1">
      <c r="I43" s="797" t="s">
        <v>399</v>
      </c>
      <c r="J43" s="797"/>
      <c r="K43" s="797"/>
      <c r="L43" s="797"/>
      <c r="M43" s="797"/>
      <c r="N43" s="797"/>
      <c r="O43" s="797"/>
      <c r="P43" s="797"/>
      <c r="Q43" s="797"/>
      <c r="R43" s="797"/>
      <c r="S43" s="797"/>
      <c r="T43" s="797"/>
      <c r="U43" s="797"/>
      <c r="V43" s="797"/>
      <c r="W43" s="797"/>
      <c r="X43" s="797"/>
      <c r="Y43" s="797"/>
      <c r="Z43" s="797"/>
    </row>
    <row r="44" spans="9:87" s="230" customFormat="1" ht="23.25" customHeight="1">
      <c r="I44" s="247"/>
      <c r="J44" s="247"/>
      <c r="K44" s="254"/>
      <c r="L44" s="254"/>
      <c r="M44" s="254"/>
      <c r="N44" s="254"/>
      <c r="O44" s="254"/>
      <c r="P44" s="807" t="s">
        <v>553</v>
      </c>
      <c r="Q44" s="808"/>
      <c r="R44" s="808"/>
      <c r="S44" s="808"/>
      <c r="T44" s="808"/>
      <c r="U44" s="808"/>
      <c r="V44" s="808"/>
      <c r="W44" s="247"/>
      <c r="X44" s="247"/>
      <c r="Y44" s="247"/>
      <c r="Z44" s="247"/>
      <c r="AA44" s="229"/>
      <c r="AB44" s="229"/>
      <c r="AC44" s="229"/>
      <c r="AD44" s="229"/>
      <c r="AE44" s="229"/>
      <c r="AF44" s="229"/>
      <c r="AG44" s="229"/>
      <c r="AH44" s="229"/>
      <c r="AI44" s="229"/>
      <c r="AJ44" s="229"/>
      <c r="AK44" s="229"/>
      <c r="AL44" s="229"/>
      <c r="AM44" s="229"/>
      <c r="AN44" s="229"/>
      <c r="AO44" s="229"/>
      <c r="AP44" s="229"/>
      <c r="AQ44" s="229"/>
      <c r="AR44" s="229"/>
      <c r="AS44" s="229"/>
      <c r="AT44" s="229"/>
      <c r="AU44" s="229"/>
      <c r="AV44" s="229"/>
      <c r="AW44" s="229"/>
      <c r="AX44" s="229"/>
      <c r="AY44" s="229"/>
      <c r="AZ44" s="229"/>
      <c r="BA44" s="229"/>
    </row>
    <row r="45" spans="9:87" s="230" customFormat="1" ht="12.75" customHeight="1">
      <c r="I45" s="247"/>
      <c r="J45" s="247"/>
      <c r="K45" s="254"/>
      <c r="L45" s="254"/>
      <c r="M45" s="254"/>
      <c r="N45" s="254"/>
      <c r="O45" s="254"/>
      <c r="P45" s="254"/>
      <c r="Q45" s="254"/>
      <c r="R45" s="254"/>
      <c r="S45" s="247"/>
      <c r="T45" s="247"/>
      <c r="U45" s="247"/>
      <c r="V45" s="247"/>
      <c r="W45" s="247"/>
      <c r="X45" s="247"/>
      <c r="Y45" s="247"/>
      <c r="Z45" s="247"/>
      <c r="AA45" s="229"/>
      <c r="AB45" s="229"/>
      <c r="AC45" s="229"/>
      <c r="AD45" s="229"/>
      <c r="AE45" s="229"/>
      <c r="AF45" s="229"/>
      <c r="AG45" s="229"/>
      <c r="AH45" s="229"/>
      <c r="AI45" s="229"/>
      <c r="AJ45" s="229"/>
      <c r="AK45" s="229"/>
      <c r="AL45" s="229"/>
      <c r="AM45" s="229"/>
      <c r="AN45" s="229"/>
      <c r="AO45" s="229"/>
      <c r="AP45" s="229"/>
      <c r="AQ45" s="229"/>
      <c r="AR45" s="229"/>
      <c r="AS45" s="229"/>
      <c r="AT45" s="229"/>
      <c r="AU45" s="229"/>
      <c r="AV45" s="229"/>
      <c r="AW45" s="229"/>
      <c r="AX45" s="229"/>
      <c r="AY45" s="229"/>
      <c r="AZ45" s="229"/>
      <c r="BA45" s="229"/>
    </row>
    <row r="46" spans="9:87" s="267" customFormat="1" ht="18" customHeight="1">
      <c r="I46" s="218"/>
      <c r="J46" s="218"/>
      <c r="K46" s="255"/>
      <c r="L46" s="255"/>
      <c r="M46" s="255"/>
      <c r="N46" s="255"/>
      <c r="O46" s="269" t="s">
        <v>435</v>
      </c>
      <c r="P46" s="269" t="s">
        <v>354</v>
      </c>
      <c r="Q46" s="218"/>
      <c r="R46" s="218"/>
      <c r="S46" s="218"/>
      <c r="T46" s="218"/>
      <c r="U46" s="218"/>
      <c r="V46" s="218"/>
      <c r="W46" s="218"/>
      <c r="X46" s="218"/>
      <c r="AA46" s="205"/>
      <c r="AB46" s="205"/>
      <c r="AC46" s="205"/>
      <c r="AD46" s="205"/>
      <c r="AE46" s="205"/>
      <c r="AF46" s="205"/>
      <c r="AG46" s="205"/>
      <c r="AH46" s="205"/>
      <c r="AI46" s="205"/>
      <c r="AJ46" s="205"/>
      <c r="AK46" s="205"/>
      <c r="AL46" s="205"/>
      <c r="AM46" s="205"/>
      <c r="AN46" s="205"/>
      <c r="AO46" s="205"/>
      <c r="AP46" s="205"/>
      <c r="AQ46" s="205"/>
      <c r="AR46" s="205"/>
      <c r="AS46" s="205"/>
      <c r="AT46" s="205"/>
      <c r="AU46" s="205"/>
      <c r="AV46" s="205"/>
      <c r="AW46" s="205"/>
      <c r="AX46" s="205"/>
      <c r="AY46" s="205"/>
      <c r="AZ46" s="205"/>
      <c r="BA46" s="205"/>
    </row>
    <row r="47" spans="9:87" s="267" customFormat="1" ht="18" customHeight="1">
      <c r="I47" s="218"/>
      <c r="J47" s="218"/>
      <c r="K47" s="255"/>
      <c r="L47" s="255"/>
      <c r="M47" s="255"/>
      <c r="N47" s="255"/>
      <c r="O47" s="270"/>
      <c r="P47" s="269" t="s">
        <v>355</v>
      </c>
      <c r="Q47" s="218"/>
      <c r="R47" s="218"/>
      <c r="S47" s="218"/>
      <c r="T47" s="218"/>
      <c r="U47" s="218"/>
      <c r="V47" s="218"/>
      <c r="W47" s="218"/>
      <c r="Y47" s="218"/>
      <c r="AA47" s="205"/>
      <c r="AB47" s="205"/>
      <c r="AC47" s="205"/>
      <c r="AD47" s="205"/>
      <c r="AE47" s="205"/>
      <c r="AF47" s="205"/>
      <c r="AG47" s="205"/>
      <c r="AH47" s="205"/>
      <c r="AI47" s="205"/>
      <c r="AJ47" s="205"/>
      <c r="AK47" s="205"/>
      <c r="AL47" s="205"/>
      <c r="AM47" s="205"/>
      <c r="AN47" s="205"/>
      <c r="AO47" s="205"/>
      <c r="AP47" s="205"/>
      <c r="AQ47" s="205"/>
      <c r="AR47" s="205"/>
      <c r="AS47" s="205"/>
      <c r="AT47" s="205"/>
      <c r="AU47" s="205"/>
      <c r="AV47" s="205"/>
      <c r="AW47" s="205"/>
      <c r="AX47" s="205"/>
      <c r="AY47" s="205"/>
      <c r="AZ47" s="205"/>
      <c r="BA47" s="205"/>
    </row>
    <row r="48" spans="9:87" s="267" customFormat="1" ht="18" customHeight="1">
      <c r="I48" s="205"/>
      <c r="J48" s="205"/>
      <c r="K48" s="244"/>
      <c r="L48" s="244"/>
      <c r="M48" s="244"/>
      <c r="N48" s="244"/>
      <c r="O48" s="270"/>
      <c r="P48" s="269" t="s">
        <v>356</v>
      </c>
      <c r="Q48" s="205"/>
      <c r="R48" s="205"/>
      <c r="S48" s="205"/>
      <c r="T48" s="205"/>
      <c r="U48" s="205"/>
      <c r="V48" s="205"/>
      <c r="W48" s="205"/>
      <c r="X48" s="205"/>
      <c r="AA48" s="205"/>
      <c r="AB48" s="205"/>
      <c r="AC48" s="205"/>
      <c r="AD48" s="205"/>
      <c r="AE48" s="205"/>
      <c r="AF48" s="205"/>
      <c r="AG48" s="205"/>
      <c r="AH48" s="205"/>
      <c r="AI48" s="205"/>
      <c r="AJ48" s="205"/>
      <c r="AK48" s="205"/>
      <c r="AL48" s="205"/>
      <c r="AM48" s="205"/>
      <c r="AN48" s="205"/>
      <c r="AO48" s="205"/>
      <c r="AP48" s="205"/>
      <c r="AQ48" s="205"/>
      <c r="AR48" s="205"/>
      <c r="AS48" s="205"/>
      <c r="AT48" s="205"/>
      <c r="AU48" s="205"/>
      <c r="AV48" s="205"/>
      <c r="AW48" s="205"/>
      <c r="AX48" s="205"/>
      <c r="AY48" s="205"/>
      <c r="AZ48" s="205"/>
      <c r="BA48" s="205"/>
    </row>
    <row r="49" spans="9:87" s="267" customFormat="1" ht="7.5" customHeight="1">
      <c r="I49" s="205"/>
      <c r="J49" s="205"/>
      <c r="K49" s="244"/>
      <c r="L49" s="244"/>
      <c r="M49" s="244"/>
      <c r="N49" s="244"/>
      <c r="O49" s="270"/>
      <c r="P49" s="269"/>
      <c r="Q49" s="205"/>
      <c r="R49" s="205"/>
      <c r="S49" s="205"/>
      <c r="T49" s="205"/>
      <c r="U49" s="205"/>
      <c r="V49" s="205"/>
      <c r="W49" s="205"/>
      <c r="X49" s="205"/>
      <c r="AA49" s="205"/>
      <c r="AB49" s="205"/>
      <c r="AC49" s="205"/>
      <c r="AD49" s="205"/>
      <c r="AE49" s="205"/>
      <c r="AF49" s="205"/>
      <c r="AG49" s="205"/>
      <c r="AH49" s="205"/>
      <c r="AI49" s="205"/>
      <c r="AJ49" s="205"/>
      <c r="AK49" s="205"/>
      <c r="AL49" s="205"/>
      <c r="AM49" s="205"/>
      <c r="AN49" s="205"/>
      <c r="AO49" s="205"/>
      <c r="AP49" s="205"/>
      <c r="AQ49" s="205"/>
      <c r="AR49" s="205"/>
      <c r="AS49" s="205"/>
      <c r="AT49" s="205"/>
      <c r="AU49" s="205"/>
      <c r="AV49" s="205"/>
      <c r="AW49" s="205"/>
      <c r="AX49" s="205"/>
      <c r="AY49" s="205"/>
      <c r="AZ49" s="205"/>
      <c r="BA49" s="205"/>
    </row>
    <row r="50" spans="9:87" s="267" customFormat="1" ht="18" customHeight="1">
      <c r="I50" s="205"/>
      <c r="J50" s="205"/>
      <c r="K50" s="244"/>
      <c r="L50" s="244"/>
      <c r="M50" s="244"/>
      <c r="N50" s="244"/>
      <c r="O50" s="270"/>
      <c r="P50" s="269" t="s">
        <v>413</v>
      </c>
      <c r="Q50" s="205"/>
      <c r="R50" s="205"/>
      <c r="S50" s="205"/>
      <c r="T50" s="205"/>
      <c r="U50" s="205"/>
      <c r="V50" s="205"/>
      <c r="W50" s="205"/>
      <c r="X50" s="205"/>
      <c r="AA50" s="205"/>
      <c r="AB50" s="205"/>
      <c r="AC50" s="205"/>
      <c r="AD50" s="205"/>
      <c r="AE50" s="205"/>
      <c r="AF50" s="205"/>
      <c r="AG50" s="205"/>
      <c r="AH50" s="205"/>
      <c r="AI50" s="205"/>
      <c r="AJ50" s="205"/>
      <c r="AK50" s="205"/>
      <c r="AL50" s="205"/>
      <c r="AM50" s="205"/>
      <c r="AN50" s="205"/>
      <c r="AO50" s="205"/>
      <c r="AP50" s="205"/>
      <c r="AQ50" s="205"/>
      <c r="AR50" s="205"/>
      <c r="AS50" s="205"/>
      <c r="AT50" s="205"/>
      <c r="AU50" s="205"/>
      <c r="AV50" s="205"/>
      <c r="AW50" s="205"/>
      <c r="AX50" s="205"/>
      <c r="AY50" s="205"/>
      <c r="AZ50" s="205"/>
      <c r="BA50" s="205"/>
    </row>
    <row r="51" spans="9:87">
      <c r="I51" s="205"/>
      <c r="J51" s="205"/>
      <c r="K51" s="244"/>
      <c r="L51" s="244"/>
      <c r="M51" s="244"/>
      <c r="N51" s="244"/>
      <c r="O51" s="244"/>
      <c r="P51" s="244"/>
      <c r="Q51" s="244"/>
      <c r="R51" s="244"/>
      <c r="S51" s="205"/>
      <c r="T51" s="205"/>
      <c r="U51" s="205"/>
      <c r="V51" s="205"/>
      <c r="W51" s="205"/>
      <c r="X51" s="205"/>
      <c r="Y51" s="205"/>
      <c r="Z51" s="205"/>
      <c r="AA51" s="205"/>
      <c r="AB51" s="205"/>
      <c r="AC51" s="205"/>
      <c r="AD51" s="205"/>
      <c r="AE51" s="205"/>
      <c r="AF51" s="205"/>
      <c r="AG51" s="205"/>
      <c r="AH51" s="205"/>
      <c r="AI51" s="205"/>
      <c r="AJ51" s="205"/>
      <c r="AK51" s="205"/>
      <c r="AL51" s="205"/>
      <c r="AM51" s="205"/>
      <c r="AN51" s="205"/>
      <c r="AO51" s="205"/>
      <c r="AP51" s="205"/>
      <c r="AQ51" s="205"/>
      <c r="AR51" s="205"/>
      <c r="AS51" s="205"/>
      <c r="AT51" s="205"/>
      <c r="AU51" s="205"/>
      <c r="AV51" s="205"/>
      <c r="AW51" s="205"/>
      <c r="AX51" s="205"/>
      <c r="AY51" s="205"/>
      <c r="AZ51" s="205"/>
      <c r="BA51" s="205"/>
      <c r="BB51" s="231"/>
      <c r="BC51" s="231"/>
      <c r="BD51" s="231"/>
      <c r="BE51" s="231"/>
      <c r="BF51" s="231"/>
      <c r="BG51" s="231"/>
      <c r="BH51" s="231"/>
      <c r="BI51" s="231"/>
      <c r="BJ51" s="231"/>
      <c r="BK51" s="231"/>
      <c r="BL51" s="231"/>
      <c r="BM51" s="231"/>
      <c r="BN51" s="231"/>
      <c r="BO51" s="231"/>
      <c r="BP51" s="231"/>
      <c r="BQ51" s="231"/>
      <c r="BR51" s="231"/>
      <c r="BS51" s="231"/>
      <c r="BT51" s="231"/>
      <c r="BU51" s="231"/>
      <c r="BV51" s="231"/>
      <c r="BW51" s="231"/>
      <c r="BX51" s="231"/>
      <c r="BY51" s="231"/>
      <c r="BZ51" s="231"/>
      <c r="CA51" s="231"/>
      <c r="CB51" s="231"/>
      <c r="CC51" s="231"/>
      <c r="CD51" s="231"/>
      <c r="CE51" s="231"/>
      <c r="CF51" s="231"/>
      <c r="CG51" s="231"/>
      <c r="CH51" s="231"/>
      <c r="CI51" s="231"/>
    </row>
    <row r="52" spans="9:87">
      <c r="I52" s="205"/>
      <c r="J52" s="205"/>
      <c r="K52" s="244"/>
      <c r="L52" s="244"/>
      <c r="M52" s="244"/>
      <c r="N52" s="244"/>
      <c r="O52" s="244"/>
      <c r="P52" s="244"/>
      <c r="Q52" s="244"/>
      <c r="R52" s="244"/>
      <c r="S52" s="205"/>
      <c r="T52" s="205"/>
      <c r="U52" s="205"/>
      <c r="V52" s="205"/>
      <c r="W52" s="205"/>
      <c r="X52" s="205"/>
      <c r="Y52" s="205"/>
      <c r="Z52" s="205"/>
      <c r="AA52" s="205"/>
      <c r="AB52" s="205"/>
      <c r="AC52" s="205"/>
      <c r="AD52" s="205"/>
      <c r="AE52" s="205"/>
      <c r="AF52" s="205"/>
      <c r="AG52" s="205"/>
      <c r="AH52" s="205"/>
      <c r="AI52" s="205"/>
      <c r="AJ52" s="205"/>
      <c r="AK52" s="205"/>
      <c r="AL52" s="205"/>
      <c r="AM52" s="205"/>
      <c r="AN52" s="205"/>
      <c r="AO52" s="205"/>
      <c r="AP52" s="205"/>
      <c r="AQ52" s="205"/>
      <c r="AR52" s="205"/>
      <c r="AS52" s="205"/>
      <c r="AT52" s="205"/>
      <c r="AU52" s="205"/>
      <c r="AV52" s="205"/>
      <c r="AW52" s="205"/>
      <c r="AX52" s="205"/>
      <c r="AY52" s="205"/>
      <c r="AZ52" s="205"/>
      <c r="BA52" s="205"/>
      <c r="BB52" s="231"/>
      <c r="BC52" s="231"/>
      <c r="BD52" s="231"/>
      <c r="BE52" s="231"/>
      <c r="BF52" s="231"/>
      <c r="BG52" s="231"/>
      <c r="BH52" s="231"/>
      <c r="BI52" s="231"/>
      <c r="BJ52" s="231"/>
      <c r="BK52" s="231"/>
      <c r="BL52" s="231"/>
      <c r="BM52" s="231"/>
      <c r="BN52" s="231"/>
      <c r="BO52" s="231"/>
      <c r="BP52" s="231"/>
      <c r="BQ52" s="231"/>
      <c r="BR52" s="231"/>
      <c r="BS52" s="231"/>
      <c r="BT52" s="231"/>
      <c r="BU52" s="231"/>
      <c r="BV52" s="231"/>
      <c r="BW52" s="231"/>
      <c r="BX52" s="231"/>
      <c r="BY52" s="231"/>
      <c r="BZ52" s="231"/>
      <c r="CA52" s="231"/>
      <c r="CB52" s="231"/>
      <c r="CC52" s="231"/>
      <c r="CD52" s="231"/>
      <c r="CE52" s="231"/>
      <c r="CF52" s="231"/>
      <c r="CG52" s="231"/>
      <c r="CH52" s="231"/>
      <c r="CI52" s="231"/>
    </row>
    <row r="53" spans="9:87">
      <c r="I53" s="205"/>
      <c r="J53" s="205"/>
      <c r="K53" s="244"/>
      <c r="L53" s="244"/>
      <c r="M53" s="244"/>
      <c r="N53" s="244"/>
      <c r="O53" s="244"/>
      <c r="P53" s="244"/>
      <c r="Q53" s="244"/>
      <c r="R53" s="244"/>
      <c r="S53" s="205"/>
      <c r="T53" s="205"/>
      <c r="U53" s="205"/>
      <c r="V53" s="205"/>
      <c r="W53" s="205"/>
      <c r="X53" s="205"/>
      <c r="Y53" s="205"/>
      <c r="Z53" s="205"/>
      <c r="AA53" s="205"/>
      <c r="AB53" s="205"/>
      <c r="AC53" s="205"/>
      <c r="AD53" s="205"/>
      <c r="AE53" s="205"/>
      <c r="AF53" s="205"/>
      <c r="AG53" s="205"/>
      <c r="AH53" s="205"/>
      <c r="AI53" s="205"/>
      <c r="AJ53" s="205"/>
      <c r="AK53" s="205"/>
      <c r="AL53" s="205"/>
      <c r="AM53" s="205"/>
      <c r="AN53" s="205"/>
      <c r="AO53" s="205"/>
      <c r="AP53" s="205"/>
      <c r="AQ53" s="205"/>
      <c r="AR53" s="205"/>
      <c r="AS53" s="205"/>
      <c r="AT53" s="205"/>
      <c r="AU53" s="205"/>
      <c r="AV53" s="205"/>
      <c r="AW53" s="205"/>
      <c r="AX53" s="205"/>
      <c r="AY53" s="205"/>
      <c r="AZ53" s="205"/>
      <c r="BA53" s="205"/>
      <c r="BB53" s="231"/>
      <c r="BC53" s="231"/>
      <c r="BD53" s="231"/>
      <c r="BE53" s="231"/>
      <c r="BF53" s="231"/>
      <c r="BG53" s="231"/>
      <c r="BH53" s="231"/>
      <c r="BI53" s="231"/>
      <c r="BJ53" s="231"/>
      <c r="BK53" s="231"/>
      <c r="BL53" s="231"/>
      <c r="BM53" s="231"/>
      <c r="BN53" s="231"/>
      <c r="BO53" s="231"/>
      <c r="BP53" s="231"/>
      <c r="BQ53" s="231"/>
      <c r="BR53" s="231"/>
      <c r="BS53" s="231"/>
      <c r="BT53" s="231"/>
      <c r="BU53" s="231"/>
      <c r="BV53" s="231"/>
      <c r="BW53" s="231"/>
      <c r="BX53" s="231"/>
      <c r="BY53" s="231"/>
      <c r="BZ53" s="231"/>
      <c r="CA53" s="231"/>
      <c r="CB53" s="231"/>
      <c r="CC53" s="231"/>
      <c r="CD53" s="231"/>
      <c r="CE53" s="231"/>
      <c r="CF53" s="231"/>
      <c r="CG53" s="231"/>
      <c r="CH53" s="231"/>
      <c r="CI53" s="231"/>
    </row>
    <row r="54" spans="9:87">
      <c r="I54" s="205"/>
      <c r="J54" s="205"/>
      <c r="K54" s="244"/>
      <c r="L54" s="244"/>
      <c r="M54" s="244"/>
      <c r="N54" s="244"/>
      <c r="O54" s="244"/>
      <c r="P54" s="244"/>
      <c r="Q54" s="244"/>
      <c r="R54" s="244"/>
      <c r="S54" s="205"/>
      <c r="T54" s="205"/>
      <c r="U54" s="205"/>
      <c r="V54" s="205"/>
      <c r="W54" s="205"/>
      <c r="X54" s="205"/>
      <c r="Y54" s="205"/>
      <c r="Z54" s="205"/>
      <c r="AA54" s="205"/>
      <c r="AB54" s="205"/>
      <c r="AC54" s="205"/>
      <c r="AD54" s="205"/>
      <c r="AE54" s="205"/>
      <c r="AF54" s="205"/>
      <c r="AG54" s="205"/>
      <c r="AH54" s="205"/>
      <c r="AI54" s="205"/>
      <c r="AJ54" s="205"/>
      <c r="AK54" s="205"/>
      <c r="AL54" s="205"/>
      <c r="AM54" s="205"/>
      <c r="AN54" s="205"/>
      <c r="AO54" s="205"/>
      <c r="AP54" s="205"/>
      <c r="AQ54" s="205"/>
      <c r="AR54" s="205"/>
      <c r="AS54" s="205"/>
      <c r="AT54" s="205"/>
      <c r="AU54" s="205"/>
      <c r="AV54" s="205"/>
      <c r="AW54" s="205"/>
      <c r="AX54" s="205"/>
      <c r="AY54" s="205"/>
      <c r="AZ54" s="205"/>
      <c r="BA54" s="205"/>
      <c r="BB54" s="231"/>
      <c r="BC54" s="231"/>
      <c r="BD54" s="231"/>
      <c r="BE54" s="231"/>
      <c r="BF54" s="231"/>
      <c r="BG54" s="231"/>
      <c r="BH54" s="231"/>
      <c r="BI54" s="231"/>
      <c r="BJ54" s="231"/>
      <c r="BK54" s="231"/>
      <c r="BL54" s="231"/>
      <c r="BM54" s="231"/>
      <c r="BN54" s="231"/>
      <c r="BO54" s="231"/>
      <c r="BP54" s="231"/>
      <c r="BQ54" s="231"/>
      <c r="BR54" s="231"/>
      <c r="BS54" s="231"/>
      <c r="BT54" s="231"/>
      <c r="BU54" s="231"/>
      <c r="BV54" s="231"/>
      <c r="BW54" s="231"/>
      <c r="BX54" s="231"/>
      <c r="BY54" s="231"/>
      <c r="BZ54" s="231"/>
      <c r="CA54" s="231"/>
      <c r="CB54" s="231"/>
      <c r="CC54" s="231"/>
      <c r="CD54" s="231"/>
      <c r="CE54" s="231"/>
      <c r="CF54" s="231"/>
      <c r="CG54" s="231"/>
      <c r="CH54" s="231"/>
      <c r="CI54" s="231"/>
    </row>
    <row r="55" spans="9:87">
      <c r="I55" s="205"/>
      <c r="J55" s="205"/>
      <c r="K55" s="244"/>
      <c r="L55" s="244"/>
      <c r="M55" s="244"/>
      <c r="N55" s="244"/>
      <c r="O55" s="244"/>
      <c r="P55" s="244"/>
      <c r="Q55" s="244"/>
      <c r="R55" s="244"/>
      <c r="S55" s="205"/>
      <c r="T55" s="205"/>
      <c r="U55" s="205"/>
      <c r="V55" s="205"/>
      <c r="W55" s="205"/>
      <c r="X55" s="205"/>
      <c r="Y55" s="205"/>
      <c r="Z55" s="205"/>
      <c r="AA55" s="205"/>
      <c r="AB55" s="205"/>
      <c r="AC55" s="205"/>
      <c r="AD55" s="205"/>
      <c r="AE55" s="205"/>
      <c r="AF55" s="205"/>
      <c r="AG55" s="205"/>
      <c r="AH55" s="205"/>
      <c r="AI55" s="205"/>
      <c r="AJ55" s="205"/>
      <c r="AK55" s="205"/>
      <c r="AL55" s="205"/>
      <c r="AM55" s="205"/>
      <c r="AN55" s="205"/>
      <c r="AO55" s="205"/>
      <c r="AP55" s="205"/>
      <c r="AQ55" s="205"/>
      <c r="AR55" s="205"/>
      <c r="AS55" s="205"/>
      <c r="AT55" s="205"/>
      <c r="AU55" s="205"/>
      <c r="AV55" s="205"/>
      <c r="AW55" s="205"/>
      <c r="AX55" s="205"/>
      <c r="AY55" s="205"/>
      <c r="AZ55" s="205"/>
      <c r="BA55" s="205"/>
      <c r="BB55" s="231"/>
      <c r="BC55" s="231"/>
      <c r="BD55" s="231"/>
      <c r="BE55" s="231"/>
      <c r="BF55" s="231"/>
      <c r="BG55" s="231"/>
      <c r="BH55" s="231"/>
      <c r="BI55" s="231"/>
      <c r="BJ55" s="231"/>
      <c r="BK55" s="231"/>
      <c r="BL55" s="231"/>
      <c r="BM55" s="231"/>
      <c r="BN55" s="231"/>
      <c r="BO55" s="231"/>
      <c r="BP55" s="231"/>
      <c r="BQ55" s="231"/>
      <c r="BR55" s="231"/>
      <c r="BS55" s="231"/>
      <c r="BT55" s="231"/>
      <c r="BU55" s="231"/>
      <c r="BV55" s="231"/>
      <c r="BW55" s="231"/>
      <c r="BX55" s="231"/>
      <c r="BY55" s="231"/>
      <c r="BZ55" s="231"/>
      <c r="CA55" s="231"/>
      <c r="CB55" s="231"/>
      <c r="CC55" s="231"/>
      <c r="CD55" s="231"/>
      <c r="CE55" s="231"/>
      <c r="CF55" s="231"/>
      <c r="CG55" s="231"/>
      <c r="CH55" s="231"/>
      <c r="CI55" s="231"/>
    </row>
    <row r="56" spans="9:87">
      <c r="I56" s="205"/>
      <c r="J56" s="205"/>
      <c r="K56" s="244"/>
      <c r="L56" s="244"/>
      <c r="M56" s="244"/>
      <c r="N56" s="244"/>
      <c r="O56" s="244"/>
      <c r="P56" s="244"/>
      <c r="Q56" s="244"/>
      <c r="R56" s="244"/>
      <c r="S56" s="205"/>
      <c r="T56" s="205"/>
      <c r="U56" s="205"/>
      <c r="V56" s="205"/>
      <c r="W56" s="205"/>
      <c r="X56" s="205"/>
      <c r="Y56" s="205"/>
      <c r="Z56" s="205"/>
      <c r="AA56" s="205"/>
      <c r="AB56" s="205"/>
      <c r="AC56" s="205"/>
      <c r="AD56" s="205"/>
      <c r="AE56" s="205"/>
      <c r="AF56" s="205"/>
      <c r="AG56" s="205"/>
      <c r="AH56" s="205"/>
      <c r="AI56" s="205"/>
      <c r="AJ56" s="205"/>
      <c r="AK56" s="205"/>
      <c r="AL56" s="205"/>
      <c r="AM56" s="205"/>
      <c r="AN56" s="205"/>
      <c r="AO56" s="205"/>
      <c r="AP56" s="205"/>
      <c r="AQ56" s="205"/>
      <c r="AR56" s="205"/>
      <c r="AS56" s="205"/>
      <c r="AT56" s="205"/>
      <c r="AU56" s="205"/>
      <c r="AV56" s="205"/>
      <c r="AW56" s="205"/>
      <c r="AX56" s="205"/>
      <c r="AY56" s="205"/>
      <c r="AZ56" s="205"/>
      <c r="BA56" s="205"/>
      <c r="BB56" s="231"/>
      <c r="BC56" s="231"/>
      <c r="BD56" s="231"/>
      <c r="BE56" s="231"/>
      <c r="BF56" s="231"/>
      <c r="BG56" s="231"/>
      <c r="BH56" s="231"/>
      <c r="BI56" s="231"/>
      <c r="BJ56" s="231"/>
      <c r="BK56" s="231"/>
      <c r="BL56" s="231"/>
      <c r="BM56" s="231"/>
      <c r="BN56" s="231"/>
      <c r="BO56" s="231"/>
      <c r="BP56" s="231"/>
      <c r="BQ56" s="231"/>
      <c r="BR56" s="231"/>
      <c r="BS56" s="231"/>
      <c r="BT56" s="231"/>
      <c r="BU56" s="231"/>
      <c r="BV56" s="231"/>
      <c r="BW56" s="231"/>
      <c r="BX56" s="231"/>
      <c r="BY56" s="231"/>
      <c r="BZ56" s="231"/>
      <c r="CA56" s="231"/>
      <c r="CB56" s="231"/>
      <c r="CC56" s="231"/>
      <c r="CD56" s="231"/>
      <c r="CE56" s="231"/>
      <c r="CF56" s="231"/>
      <c r="CG56" s="231"/>
      <c r="CH56" s="231"/>
      <c r="CI56" s="231"/>
    </row>
    <row r="57" spans="9:87">
      <c r="I57" s="205"/>
      <c r="J57" s="205"/>
      <c r="K57" s="244"/>
      <c r="L57" s="244"/>
      <c r="M57" s="244"/>
      <c r="N57" s="244"/>
      <c r="O57" s="244"/>
      <c r="P57" s="244"/>
      <c r="Q57" s="244"/>
      <c r="R57" s="244"/>
      <c r="S57" s="205"/>
      <c r="T57" s="205"/>
      <c r="U57" s="205"/>
      <c r="V57" s="205"/>
      <c r="W57" s="205"/>
      <c r="X57" s="205"/>
      <c r="Y57" s="205"/>
      <c r="Z57" s="205"/>
      <c r="AA57" s="205"/>
      <c r="AB57" s="205"/>
      <c r="AC57" s="205"/>
      <c r="AD57" s="205"/>
      <c r="AE57" s="205"/>
      <c r="AF57" s="205"/>
      <c r="AG57" s="205"/>
      <c r="AH57" s="205"/>
      <c r="AI57" s="205"/>
      <c r="AJ57" s="205"/>
      <c r="AK57" s="205"/>
      <c r="AL57" s="205"/>
      <c r="AM57" s="205"/>
      <c r="AN57" s="205"/>
      <c r="AO57" s="205"/>
      <c r="AP57" s="205"/>
      <c r="AQ57" s="205"/>
      <c r="AR57" s="205"/>
      <c r="AS57" s="205"/>
      <c r="AT57" s="205"/>
      <c r="AU57" s="205"/>
      <c r="AV57" s="205"/>
      <c r="AW57" s="205"/>
      <c r="AX57" s="205"/>
      <c r="AY57" s="205"/>
      <c r="AZ57" s="205"/>
      <c r="BA57" s="205"/>
      <c r="BB57" s="231"/>
      <c r="BC57" s="231"/>
      <c r="BD57" s="231"/>
      <c r="BE57" s="231"/>
      <c r="BF57" s="231"/>
      <c r="BG57" s="231"/>
      <c r="BH57" s="231"/>
      <c r="BI57" s="231"/>
      <c r="BJ57" s="231"/>
      <c r="BK57" s="231"/>
      <c r="BL57" s="231"/>
      <c r="BM57" s="231"/>
      <c r="BN57" s="231"/>
      <c r="BO57" s="231"/>
      <c r="BP57" s="231"/>
      <c r="BQ57" s="231"/>
      <c r="BR57" s="231"/>
      <c r="BS57" s="231"/>
      <c r="BT57" s="231"/>
      <c r="BU57" s="231"/>
      <c r="BV57" s="231"/>
      <c r="BW57" s="231"/>
      <c r="BX57" s="231"/>
      <c r="BY57" s="231"/>
      <c r="BZ57" s="231"/>
      <c r="CA57" s="231"/>
      <c r="CB57" s="231"/>
      <c r="CC57" s="231"/>
      <c r="CD57" s="231"/>
      <c r="CE57" s="231"/>
      <c r="CF57" s="231"/>
      <c r="CG57" s="231"/>
      <c r="CH57" s="231"/>
      <c r="CI57" s="231"/>
    </row>
    <row r="58" spans="9:87">
      <c r="I58" s="205"/>
      <c r="J58" s="205"/>
      <c r="K58" s="244"/>
      <c r="L58" s="244"/>
      <c r="M58" s="244"/>
      <c r="N58" s="244"/>
      <c r="O58" s="244"/>
      <c r="P58" s="244"/>
      <c r="Q58" s="244"/>
      <c r="R58" s="244"/>
      <c r="S58" s="205"/>
      <c r="T58" s="205"/>
      <c r="U58" s="205"/>
      <c r="V58" s="205"/>
      <c r="W58" s="205"/>
      <c r="X58" s="205"/>
      <c r="Y58" s="205"/>
      <c r="Z58" s="205"/>
      <c r="AA58" s="205"/>
      <c r="AB58" s="205"/>
      <c r="AC58" s="205"/>
      <c r="AD58" s="205"/>
      <c r="AE58" s="205"/>
      <c r="AF58" s="205"/>
      <c r="AG58" s="205"/>
      <c r="AH58" s="205"/>
      <c r="AI58" s="205"/>
      <c r="AJ58" s="205"/>
      <c r="AK58" s="205"/>
      <c r="AL58" s="205"/>
      <c r="AM58" s="205"/>
      <c r="AN58" s="205"/>
      <c r="AO58" s="205"/>
      <c r="AP58" s="205"/>
      <c r="AQ58" s="205"/>
      <c r="AR58" s="205"/>
      <c r="AS58" s="205"/>
      <c r="AT58" s="205"/>
      <c r="AU58" s="205"/>
      <c r="AV58" s="205"/>
      <c r="AW58" s="205"/>
      <c r="AX58" s="205"/>
      <c r="AY58" s="205"/>
      <c r="AZ58" s="205"/>
      <c r="BA58" s="205"/>
      <c r="BB58" s="231"/>
      <c r="BC58" s="231"/>
      <c r="BD58" s="231"/>
      <c r="BE58" s="231"/>
      <c r="BF58" s="231"/>
      <c r="BG58" s="231"/>
      <c r="BH58" s="231"/>
      <c r="BI58" s="231"/>
      <c r="BJ58" s="231"/>
      <c r="BK58" s="231"/>
      <c r="BL58" s="231"/>
      <c r="BM58" s="231"/>
      <c r="BN58" s="231"/>
      <c r="BO58" s="231"/>
      <c r="BP58" s="231"/>
      <c r="BQ58" s="231"/>
      <c r="BR58" s="231"/>
      <c r="BS58" s="231"/>
      <c r="BT58" s="231"/>
      <c r="BU58" s="231"/>
      <c r="BV58" s="231"/>
      <c r="BW58" s="231"/>
      <c r="BX58" s="231"/>
      <c r="BY58" s="231"/>
      <c r="BZ58" s="231"/>
      <c r="CA58" s="231"/>
      <c r="CB58" s="231"/>
      <c r="CC58" s="231"/>
      <c r="CD58" s="231"/>
      <c r="CE58" s="231"/>
      <c r="CF58" s="231"/>
      <c r="CG58" s="231"/>
      <c r="CH58" s="231"/>
      <c r="CI58" s="231"/>
    </row>
    <row r="59" spans="9:87">
      <c r="I59" s="205"/>
      <c r="J59" s="205"/>
      <c r="K59" s="244"/>
      <c r="L59" s="244"/>
      <c r="M59" s="244"/>
      <c r="N59" s="244"/>
      <c r="O59" s="244"/>
      <c r="P59" s="244"/>
      <c r="Q59" s="244"/>
      <c r="R59" s="244"/>
      <c r="S59" s="205"/>
      <c r="T59" s="205"/>
      <c r="U59" s="205"/>
      <c r="V59" s="205"/>
      <c r="W59" s="205"/>
      <c r="X59" s="205"/>
      <c r="Y59" s="205"/>
      <c r="Z59" s="205"/>
      <c r="AA59" s="205"/>
      <c r="AB59" s="205"/>
      <c r="AC59" s="205"/>
      <c r="AD59" s="205"/>
      <c r="AE59" s="205"/>
      <c r="AF59" s="205"/>
      <c r="AG59" s="205"/>
      <c r="AH59" s="205"/>
      <c r="AI59" s="205"/>
      <c r="AJ59" s="205"/>
      <c r="AK59" s="205"/>
      <c r="AL59" s="205"/>
      <c r="AM59" s="205"/>
      <c r="AN59" s="205"/>
      <c r="AO59" s="205"/>
      <c r="AP59" s="205"/>
      <c r="AQ59" s="205"/>
      <c r="AR59" s="205"/>
      <c r="AS59" s="205"/>
      <c r="AT59" s="205"/>
      <c r="AU59" s="205"/>
      <c r="AV59" s="205"/>
      <c r="AW59" s="205"/>
      <c r="AX59" s="205"/>
      <c r="AY59" s="205"/>
      <c r="AZ59" s="205"/>
      <c r="BA59" s="205"/>
      <c r="BB59" s="231"/>
      <c r="BC59" s="231"/>
      <c r="BD59" s="231"/>
      <c r="BE59" s="231"/>
      <c r="BF59" s="231"/>
      <c r="BG59" s="231"/>
      <c r="BH59" s="231"/>
      <c r="BI59" s="231"/>
      <c r="BJ59" s="231"/>
      <c r="BK59" s="231"/>
      <c r="BL59" s="231"/>
      <c r="BM59" s="231"/>
      <c r="BN59" s="231"/>
      <c r="BO59" s="231"/>
      <c r="BP59" s="231"/>
      <c r="BQ59" s="231"/>
      <c r="BR59" s="231"/>
      <c r="BS59" s="231"/>
      <c r="BT59" s="231"/>
      <c r="BU59" s="231"/>
      <c r="BV59" s="231"/>
      <c r="BW59" s="231"/>
      <c r="BX59" s="231"/>
      <c r="BY59" s="231"/>
      <c r="BZ59" s="231"/>
      <c r="CA59" s="231"/>
      <c r="CB59" s="231"/>
      <c r="CC59" s="231"/>
      <c r="CD59" s="231"/>
      <c r="CE59" s="231"/>
      <c r="CF59" s="231"/>
      <c r="CG59" s="231"/>
      <c r="CH59" s="231"/>
      <c r="CI59" s="231"/>
    </row>
    <row r="60" spans="9:87">
      <c r="I60" s="205"/>
      <c r="J60" s="205"/>
      <c r="K60" s="244"/>
      <c r="L60" s="244"/>
      <c r="M60" s="244"/>
      <c r="N60" s="244"/>
      <c r="O60" s="244"/>
      <c r="P60" s="244"/>
      <c r="Q60" s="244"/>
      <c r="R60" s="244"/>
      <c r="S60" s="205"/>
      <c r="T60" s="205"/>
      <c r="U60" s="205"/>
      <c r="V60" s="205"/>
      <c r="W60" s="205"/>
      <c r="X60" s="205"/>
      <c r="Y60" s="205"/>
      <c r="Z60" s="205"/>
      <c r="AA60" s="205"/>
      <c r="AB60" s="205"/>
      <c r="AC60" s="205"/>
      <c r="AD60" s="205"/>
      <c r="AE60" s="205"/>
      <c r="AF60" s="205"/>
      <c r="AG60" s="205"/>
      <c r="AH60" s="205"/>
      <c r="AI60" s="205"/>
      <c r="AJ60" s="205"/>
      <c r="AK60" s="205"/>
      <c r="AL60" s="205"/>
      <c r="AM60" s="205"/>
      <c r="AN60" s="205"/>
      <c r="AO60" s="205"/>
      <c r="AP60" s="205"/>
      <c r="AQ60" s="205"/>
      <c r="AR60" s="205"/>
      <c r="AS60" s="205"/>
      <c r="AT60" s="205"/>
      <c r="AU60" s="205"/>
      <c r="AV60" s="205"/>
      <c r="AW60" s="205"/>
      <c r="AX60" s="205"/>
      <c r="AY60" s="205"/>
      <c r="AZ60" s="205"/>
      <c r="BA60" s="205"/>
      <c r="BB60" s="231"/>
      <c r="BC60" s="231"/>
      <c r="BD60" s="231"/>
      <c r="BE60" s="231"/>
      <c r="BF60" s="231"/>
      <c r="BG60" s="231"/>
      <c r="BH60" s="231"/>
      <c r="BI60" s="231"/>
      <c r="BJ60" s="231"/>
      <c r="BK60" s="231"/>
      <c r="BL60" s="231"/>
      <c r="BM60" s="231"/>
      <c r="BN60" s="231"/>
      <c r="BO60" s="231"/>
      <c r="BP60" s="231"/>
      <c r="BQ60" s="231"/>
      <c r="BR60" s="231"/>
      <c r="BS60" s="231"/>
      <c r="BT60" s="231"/>
      <c r="BU60" s="231"/>
      <c r="BV60" s="231"/>
      <c r="BW60" s="231"/>
      <c r="BX60" s="231"/>
      <c r="BY60" s="231"/>
      <c r="BZ60" s="231"/>
      <c r="CA60" s="231"/>
      <c r="CB60" s="231"/>
      <c r="CC60" s="231"/>
      <c r="CD60" s="231"/>
      <c r="CE60" s="231"/>
      <c r="CF60" s="231"/>
      <c r="CG60" s="231"/>
      <c r="CH60" s="231"/>
      <c r="CI60" s="231"/>
    </row>
    <row r="61" spans="9:87">
      <c r="I61" s="205"/>
      <c r="J61" s="205"/>
      <c r="K61" s="244"/>
      <c r="L61" s="244"/>
      <c r="M61" s="244"/>
      <c r="N61" s="244"/>
      <c r="O61" s="244"/>
      <c r="P61" s="244"/>
      <c r="Q61" s="244"/>
      <c r="R61" s="244"/>
      <c r="S61" s="205"/>
      <c r="T61" s="205"/>
      <c r="U61" s="205"/>
      <c r="V61" s="205"/>
      <c r="W61" s="205"/>
      <c r="X61" s="205"/>
      <c r="Y61" s="205"/>
      <c r="Z61" s="205"/>
      <c r="AA61" s="205"/>
      <c r="AB61" s="205"/>
      <c r="AC61" s="205"/>
      <c r="AD61" s="205"/>
      <c r="AE61" s="205"/>
      <c r="AF61" s="205"/>
      <c r="AG61" s="205"/>
      <c r="AH61" s="205"/>
      <c r="AI61" s="205"/>
      <c r="AJ61" s="205"/>
      <c r="AK61" s="205"/>
      <c r="AL61" s="205"/>
      <c r="AM61" s="205"/>
      <c r="AN61" s="205"/>
      <c r="AO61" s="205"/>
      <c r="AP61" s="205"/>
      <c r="AQ61" s="205"/>
      <c r="AR61" s="205"/>
      <c r="AS61" s="205"/>
      <c r="AT61" s="205"/>
      <c r="AU61" s="205"/>
      <c r="AV61" s="205"/>
      <c r="AW61" s="205"/>
      <c r="AX61" s="205"/>
      <c r="AY61" s="205"/>
      <c r="AZ61" s="205"/>
      <c r="BA61" s="205"/>
      <c r="BB61" s="231"/>
      <c r="BC61" s="231"/>
      <c r="BD61" s="231"/>
      <c r="BE61" s="231"/>
      <c r="BF61" s="231"/>
      <c r="BG61" s="231"/>
      <c r="BH61" s="231"/>
      <c r="BI61" s="231"/>
      <c r="BJ61" s="231"/>
      <c r="BK61" s="231"/>
      <c r="BL61" s="231"/>
      <c r="BM61" s="231"/>
      <c r="BN61" s="231"/>
      <c r="BO61" s="231"/>
      <c r="BP61" s="231"/>
      <c r="BQ61" s="231"/>
      <c r="BR61" s="231"/>
      <c r="BS61" s="231"/>
      <c r="BT61" s="231"/>
      <c r="BU61" s="231"/>
      <c r="BV61" s="231"/>
      <c r="BW61" s="231"/>
      <c r="BX61" s="231"/>
      <c r="BY61" s="231"/>
      <c r="BZ61" s="231"/>
      <c r="CA61" s="231"/>
      <c r="CB61" s="231"/>
      <c r="CC61" s="231"/>
      <c r="CD61" s="231"/>
      <c r="CE61" s="231"/>
      <c r="CF61" s="231"/>
      <c r="CG61" s="231"/>
      <c r="CH61" s="231"/>
      <c r="CI61" s="231"/>
    </row>
    <row r="62" spans="9:87">
      <c r="I62" s="205"/>
      <c r="J62" s="205"/>
      <c r="K62" s="244"/>
      <c r="L62" s="244"/>
      <c r="M62" s="244"/>
      <c r="N62" s="244"/>
      <c r="O62" s="244"/>
      <c r="P62" s="244"/>
      <c r="Q62" s="244"/>
      <c r="R62" s="244"/>
      <c r="S62" s="205"/>
      <c r="T62" s="205"/>
      <c r="U62" s="205"/>
      <c r="V62" s="205"/>
      <c r="W62" s="205"/>
      <c r="X62" s="205"/>
      <c r="Y62" s="205"/>
      <c r="Z62" s="205"/>
      <c r="AA62" s="205"/>
      <c r="AB62" s="205"/>
      <c r="AC62" s="205"/>
      <c r="AD62" s="205"/>
      <c r="AE62" s="205"/>
      <c r="AF62" s="205"/>
      <c r="AG62" s="205"/>
      <c r="AH62" s="205"/>
      <c r="AI62" s="205"/>
      <c r="AJ62" s="205"/>
      <c r="AK62" s="205"/>
      <c r="AL62" s="205"/>
      <c r="AM62" s="205"/>
      <c r="AN62" s="205"/>
      <c r="AO62" s="205"/>
      <c r="AP62" s="205"/>
      <c r="AQ62" s="205"/>
      <c r="AR62" s="205"/>
      <c r="AS62" s="205"/>
      <c r="AT62" s="205"/>
      <c r="AU62" s="205"/>
      <c r="AV62" s="205"/>
      <c r="AW62" s="205"/>
      <c r="AX62" s="205"/>
      <c r="AY62" s="205"/>
      <c r="AZ62" s="205"/>
      <c r="BA62" s="205"/>
      <c r="BB62" s="231"/>
      <c r="BC62" s="231"/>
      <c r="BD62" s="231"/>
      <c r="BE62" s="231"/>
      <c r="BF62" s="231"/>
      <c r="BG62" s="231"/>
      <c r="BH62" s="231"/>
      <c r="BI62" s="231"/>
      <c r="BJ62" s="231"/>
      <c r="BK62" s="231"/>
      <c r="BL62" s="231"/>
      <c r="BM62" s="231"/>
      <c r="BN62" s="231"/>
      <c r="BO62" s="231"/>
      <c r="BP62" s="231"/>
      <c r="BQ62" s="231"/>
      <c r="BR62" s="231"/>
      <c r="BS62" s="231"/>
      <c r="BT62" s="231"/>
      <c r="BU62" s="231"/>
      <c r="BV62" s="231"/>
      <c r="BW62" s="231"/>
      <c r="BX62" s="231"/>
      <c r="BY62" s="231"/>
      <c r="BZ62" s="231"/>
      <c r="CA62" s="231"/>
      <c r="CB62" s="231"/>
      <c r="CC62" s="231"/>
      <c r="CD62" s="231"/>
      <c r="CE62" s="231"/>
      <c r="CF62" s="231"/>
      <c r="CG62" s="231"/>
      <c r="CH62" s="231"/>
      <c r="CI62" s="231"/>
    </row>
    <row r="63" spans="9:87">
      <c r="I63" s="205"/>
      <c r="J63" s="205"/>
      <c r="K63" s="244"/>
      <c r="L63" s="244"/>
      <c r="M63" s="244"/>
      <c r="N63" s="244"/>
      <c r="O63" s="244"/>
      <c r="P63" s="244"/>
      <c r="Q63" s="244"/>
      <c r="R63" s="244"/>
      <c r="S63" s="205"/>
      <c r="T63" s="205"/>
      <c r="U63" s="205"/>
      <c r="V63" s="205"/>
      <c r="W63" s="205"/>
      <c r="X63" s="205"/>
      <c r="Y63" s="205"/>
      <c r="Z63" s="205"/>
      <c r="AA63" s="205"/>
      <c r="AB63" s="205"/>
      <c r="AC63" s="205"/>
      <c r="AD63" s="205"/>
      <c r="AE63" s="205"/>
      <c r="AF63" s="205"/>
      <c r="AG63" s="205"/>
      <c r="AH63" s="205"/>
      <c r="AI63" s="205"/>
      <c r="AJ63" s="205"/>
      <c r="AK63" s="205"/>
      <c r="AL63" s="205"/>
      <c r="AM63" s="205"/>
      <c r="AN63" s="205"/>
      <c r="AO63" s="205"/>
      <c r="AP63" s="205"/>
      <c r="AQ63" s="205"/>
      <c r="AR63" s="205"/>
      <c r="AS63" s="205"/>
      <c r="AT63" s="205"/>
      <c r="AU63" s="205"/>
      <c r="AV63" s="205"/>
      <c r="AW63" s="205"/>
      <c r="AX63" s="205"/>
      <c r="AY63" s="205"/>
      <c r="AZ63" s="205"/>
      <c r="BA63" s="205"/>
      <c r="BB63" s="231"/>
      <c r="BC63" s="231"/>
      <c r="BD63" s="231"/>
      <c r="BE63" s="231"/>
      <c r="BF63" s="231"/>
      <c r="BG63" s="231"/>
      <c r="BH63" s="231"/>
      <c r="BI63" s="231"/>
      <c r="BJ63" s="231"/>
      <c r="BK63" s="231"/>
      <c r="BL63" s="231"/>
      <c r="BM63" s="231"/>
      <c r="BN63" s="231"/>
      <c r="BO63" s="231"/>
      <c r="BP63" s="231"/>
      <c r="BQ63" s="231"/>
      <c r="BR63" s="231"/>
      <c r="BS63" s="231"/>
      <c r="BT63" s="231"/>
      <c r="BU63" s="231"/>
      <c r="BV63" s="231"/>
      <c r="BW63" s="231"/>
      <c r="BX63" s="231"/>
      <c r="BY63" s="231"/>
      <c r="BZ63" s="231"/>
      <c r="CA63" s="231"/>
      <c r="CB63" s="231"/>
      <c r="CC63" s="231"/>
      <c r="CD63" s="231"/>
      <c r="CE63" s="231"/>
      <c r="CF63" s="231"/>
      <c r="CG63" s="231"/>
      <c r="CH63" s="231"/>
      <c r="CI63" s="231"/>
    </row>
    <row r="64" spans="9:87">
      <c r="I64" s="205"/>
      <c r="J64" s="205"/>
      <c r="K64" s="244"/>
      <c r="L64" s="244"/>
      <c r="M64" s="244"/>
      <c r="N64" s="244"/>
      <c r="O64" s="244"/>
      <c r="P64" s="244"/>
      <c r="Q64" s="244"/>
      <c r="R64" s="244"/>
      <c r="S64" s="205"/>
      <c r="T64" s="205"/>
      <c r="U64" s="205"/>
      <c r="V64" s="205"/>
      <c r="W64" s="205"/>
      <c r="X64" s="205"/>
      <c r="Y64" s="205"/>
      <c r="Z64" s="205"/>
      <c r="AA64" s="205"/>
      <c r="AB64" s="205"/>
      <c r="AC64" s="205"/>
      <c r="AD64" s="205"/>
      <c r="AE64" s="205"/>
      <c r="AF64" s="205"/>
      <c r="AG64" s="205"/>
      <c r="AH64" s="205"/>
      <c r="AI64" s="205"/>
      <c r="AJ64" s="205"/>
      <c r="AK64" s="205"/>
      <c r="AL64" s="205"/>
      <c r="AM64" s="205"/>
      <c r="AN64" s="205"/>
      <c r="AO64" s="205"/>
      <c r="AP64" s="205"/>
      <c r="AQ64" s="205"/>
      <c r="AR64" s="205"/>
      <c r="AS64" s="205"/>
      <c r="AT64" s="205"/>
      <c r="AU64" s="205"/>
      <c r="AV64" s="205"/>
      <c r="AW64" s="205"/>
      <c r="AX64" s="205"/>
      <c r="AY64" s="205"/>
      <c r="AZ64" s="205"/>
      <c r="BA64" s="205"/>
      <c r="BB64" s="231"/>
      <c r="BC64" s="231"/>
      <c r="BD64" s="231"/>
      <c r="BE64" s="231"/>
      <c r="BF64" s="231"/>
      <c r="BG64" s="231"/>
      <c r="BH64" s="231"/>
      <c r="BI64" s="231"/>
      <c r="BJ64" s="231"/>
      <c r="BK64" s="231"/>
      <c r="BL64" s="231"/>
      <c r="BM64" s="231"/>
      <c r="BN64" s="231"/>
      <c r="BO64" s="231"/>
      <c r="BP64" s="231"/>
      <c r="BQ64" s="231"/>
      <c r="BR64" s="231"/>
      <c r="BS64" s="231"/>
      <c r="BT64" s="231"/>
      <c r="BU64" s="231"/>
      <c r="BV64" s="231"/>
      <c r="BW64" s="231"/>
      <c r="BX64" s="231"/>
      <c r="BY64" s="231"/>
      <c r="BZ64" s="231"/>
      <c r="CA64" s="231"/>
      <c r="CB64" s="231"/>
      <c r="CC64" s="231"/>
      <c r="CD64" s="231"/>
      <c r="CE64" s="231"/>
      <c r="CF64" s="231"/>
      <c r="CG64" s="231"/>
      <c r="CH64" s="231"/>
      <c r="CI64" s="231"/>
    </row>
    <row r="65" spans="9:87">
      <c r="I65" s="205"/>
      <c r="J65" s="205"/>
      <c r="K65" s="244"/>
      <c r="L65" s="244"/>
      <c r="M65" s="244"/>
      <c r="N65" s="244"/>
      <c r="O65" s="244"/>
      <c r="P65" s="244"/>
      <c r="Q65" s="244"/>
      <c r="R65" s="244"/>
      <c r="S65" s="205"/>
      <c r="T65" s="205"/>
      <c r="U65" s="205"/>
      <c r="V65" s="205"/>
      <c r="W65" s="205"/>
      <c r="X65" s="205"/>
      <c r="Y65" s="205"/>
      <c r="Z65" s="205"/>
      <c r="AA65" s="205"/>
      <c r="AB65" s="205"/>
      <c r="AC65" s="205"/>
      <c r="AD65" s="205"/>
      <c r="AE65" s="205"/>
      <c r="AF65" s="205"/>
      <c r="AG65" s="205"/>
      <c r="AH65" s="205"/>
      <c r="AI65" s="205"/>
      <c r="AJ65" s="205"/>
      <c r="AK65" s="205"/>
      <c r="AL65" s="205"/>
      <c r="AM65" s="205"/>
      <c r="AN65" s="205"/>
      <c r="AO65" s="205"/>
      <c r="AP65" s="205"/>
      <c r="AQ65" s="205"/>
      <c r="AR65" s="205"/>
      <c r="AS65" s="205"/>
      <c r="AT65" s="205"/>
      <c r="AU65" s="205"/>
      <c r="AV65" s="205"/>
      <c r="AW65" s="205"/>
      <c r="AX65" s="205"/>
      <c r="AY65" s="205"/>
      <c r="AZ65" s="205"/>
      <c r="BA65" s="205"/>
      <c r="BB65" s="231"/>
      <c r="BC65" s="231"/>
      <c r="BD65" s="231"/>
      <c r="BE65" s="231"/>
      <c r="BF65" s="231"/>
      <c r="BG65" s="231"/>
      <c r="BH65" s="231"/>
      <c r="BI65" s="231"/>
      <c r="BJ65" s="231"/>
      <c r="BK65" s="231"/>
      <c r="BL65" s="231"/>
      <c r="BM65" s="231"/>
      <c r="BN65" s="231"/>
      <c r="BO65" s="231"/>
      <c r="BP65" s="231"/>
      <c r="BQ65" s="231"/>
      <c r="BR65" s="231"/>
      <c r="BS65" s="231"/>
      <c r="BT65" s="231"/>
      <c r="BU65" s="231"/>
      <c r="BV65" s="231"/>
      <c r="BW65" s="231"/>
      <c r="BX65" s="231"/>
      <c r="BY65" s="231"/>
      <c r="BZ65" s="231"/>
      <c r="CA65" s="231"/>
      <c r="CB65" s="231"/>
      <c r="CC65" s="231"/>
      <c r="CD65" s="231"/>
      <c r="CE65" s="231"/>
      <c r="CF65" s="231"/>
      <c r="CG65" s="231"/>
      <c r="CH65" s="231"/>
      <c r="CI65" s="231"/>
    </row>
    <row r="66" spans="9:87">
      <c r="I66" s="205"/>
      <c r="J66" s="205"/>
      <c r="K66" s="244"/>
      <c r="L66" s="244"/>
      <c r="M66" s="244"/>
      <c r="N66" s="244"/>
      <c r="O66" s="244"/>
      <c r="P66" s="244"/>
      <c r="Q66" s="244"/>
      <c r="R66" s="244"/>
      <c r="S66" s="205"/>
      <c r="T66" s="205"/>
      <c r="U66" s="205"/>
      <c r="V66" s="205"/>
      <c r="W66" s="205"/>
      <c r="X66" s="205"/>
      <c r="Y66" s="205"/>
      <c r="Z66" s="205"/>
      <c r="AA66" s="205"/>
      <c r="AB66" s="205"/>
      <c r="AC66" s="205"/>
      <c r="AD66" s="205"/>
      <c r="AE66" s="205"/>
      <c r="AF66" s="205"/>
      <c r="AG66" s="205"/>
      <c r="AH66" s="205"/>
      <c r="AI66" s="205"/>
      <c r="AJ66" s="205"/>
      <c r="AK66" s="205"/>
      <c r="AL66" s="205"/>
      <c r="AM66" s="205"/>
      <c r="AN66" s="205"/>
      <c r="AO66" s="205"/>
      <c r="AP66" s="205"/>
      <c r="AQ66" s="205"/>
      <c r="AR66" s="205"/>
      <c r="AS66" s="205"/>
      <c r="AT66" s="205"/>
      <c r="AU66" s="205"/>
      <c r="AV66" s="205"/>
      <c r="AW66" s="205"/>
      <c r="AX66" s="205"/>
      <c r="AY66" s="205"/>
      <c r="AZ66" s="205"/>
      <c r="BA66" s="205"/>
      <c r="BB66" s="231"/>
      <c r="BC66" s="231"/>
      <c r="BD66" s="231"/>
      <c r="BE66" s="231"/>
      <c r="BF66" s="231"/>
      <c r="BG66" s="231"/>
      <c r="BH66" s="231"/>
      <c r="BI66" s="231"/>
      <c r="BJ66" s="231"/>
      <c r="BK66" s="231"/>
      <c r="BL66" s="231"/>
      <c r="BM66" s="231"/>
      <c r="BN66" s="231"/>
      <c r="BO66" s="231"/>
      <c r="BP66" s="231"/>
      <c r="BQ66" s="231"/>
      <c r="BR66" s="231"/>
      <c r="BS66" s="231"/>
      <c r="BT66" s="231"/>
      <c r="BU66" s="231"/>
      <c r="BV66" s="231"/>
      <c r="BW66" s="231"/>
      <c r="BX66" s="231"/>
      <c r="BY66" s="231"/>
      <c r="BZ66" s="231"/>
      <c r="CA66" s="231"/>
      <c r="CB66" s="231"/>
      <c r="CC66" s="231"/>
      <c r="CD66" s="231"/>
      <c r="CE66" s="231"/>
      <c r="CF66" s="231"/>
      <c r="CG66" s="231"/>
      <c r="CH66" s="231"/>
      <c r="CI66" s="231"/>
    </row>
    <row r="67" spans="9:87">
      <c r="I67" s="205"/>
      <c r="J67" s="205"/>
      <c r="K67" s="244"/>
      <c r="L67" s="244"/>
      <c r="M67" s="244"/>
      <c r="N67" s="244"/>
      <c r="O67" s="244"/>
      <c r="P67" s="244"/>
      <c r="Q67" s="244"/>
      <c r="R67" s="244"/>
      <c r="S67" s="205"/>
      <c r="T67" s="205"/>
      <c r="U67" s="205"/>
      <c r="V67" s="205"/>
      <c r="W67" s="205"/>
      <c r="X67" s="205"/>
      <c r="Y67" s="205"/>
      <c r="Z67" s="205"/>
      <c r="AA67" s="205"/>
      <c r="AB67" s="205"/>
      <c r="AC67" s="205"/>
      <c r="AD67" s="205"/>
      <c r="AE67" s="205"/>
      <c r="AF67" s="205"/>
      <c r="AG67" s="205"/>
      <c r="AH67" s="205"/>
      <c r="AI67" s="205"/>
      <c r="AJ67" s="205"/>
      <c r="AK67" s="205"/>
      <c r="AL67" s="205"/>
      <c r="AM67" s="205"/>
      <c r="AN67" s="205"/>
      <c r="AO67" s="205"/>
      <c r="AP67" s="205"/>
      <c r="AQ67" s="205"/>
      <c r="AR67" s="205"/>
      <c r="AS67" s="205"/>
      <c r="AT67" s="205"/>
      <c r="AU67" s="205"/>
      <c r="AV67" s="205"/>
      <c r="AW67" s="205"/>
      <c r="AX67" s="205"/>
      <c r="AY67" s="205"/>
      <c r="AZ67" s="205"/>
      <c r="BA67" s="205"/>
      <c r="BB67" s="231"/>
      <c r="BC67" s="231"/>
      <c r="BD67" s="231"/>
      <c r="BE67" s="231"/>
      <c r="BF67" s="231"/>
      <c r="BG67" s="231"/>
      <c r="BH67" s="231"/>
      <c r="BI67" s="231"/>
      <c r="BJ67" s="231"/>
      <c r="BK67" s="231"/>
      <c r="BL67" s="231"/>
      <c r="BM67" s="231"/>
      <c r="BN67" s="231"/>
      <c r="BO67" s="231"/>
      <c r="BP67" s="231"/>
      <c r="BQ67" s="231"/>
      <c r="BR67" s="231"/>
      <c r="BS67" s="231"/>
      <c r="BT67" s="231"/>
      <c r="BU67" s="231"/>
      <c r="BV67" s="231"/>
      <c r="BW67" s="231"/>
      <c r="BX67" s="231"/>
      <c r="BY67" s="231"/>
      <c r="BZ67" s="231"/>
      <c r="CA67" s="231"/>
      <c r="CB67" s="231"/>
      <c r="CC67" s="231"/>
      <c r="CD67" s="231"/>
      <c r="CE67" s="231"/>
      <c r="CF67" s="231"/>
      <c r="CG67" s="231"/>
      <c r="CH67" s="231"/>
      <c r="CI67" s="231"/>
    </row>
    <row r="68" spans="9:87">
      <c r="I68" s="205"/>
      <c r="J68" s="205"/>
      <c r="K68" s="244"/>
      <c r="L68" s="244"/>
      <c r="M68" s="244"/>
      <c r="N68" s="244"/>
      <c r="O68" s="244"/>
      <c r="P68" s="244"/>
      <c r="Q68" s="244"/>
      <c r="R68" s="244"/>
      <c r="S68" s="205"/>
      <c r="T68" s="205"/>
      <c r="U68" s="205"/>
      <c r="V68" s="205"/>
      <c r="W68" s="205"/>
      <c r="X68" s="205"/>
      <c r="Y68" s="205"/>
      <c r="Z68" s="205"/>
      <c r="AA68" s="205"/>
      <c r="AB68" s="205"/>
      <c r="AC68" s="205"/>
      <c r="AD68" s="205"/>
      <c r="AE68" s="205"/>
      <c r="AF68" s="205"/>
      <c r="AG68" s="205"/>
      <c r="AH68" s="205"/>
      <c r="AI68" s="205"/>
      <c r="AJ68" s="205"/>
      <c r="AK68" s="205"/>
      <c r="AL68" s="205"/>
      <c r="AM68" s="205"/>
      <c r="AN68" s="205"/>
      <c r="AO68" s="205"/>
      <c r="AP68" s="205"/>
      <c r="AQ68" s="205"/>
      <c r="AR68" s="205"/>
      <c r="AS68" s="205"/>
      <c r="AT68" s="205"/>
      <c r="AU68" s="205"/>
      <c r="AV68" s="205"/>
      <c r="AW68" s="205"/>
      <c r="AX68" s="205"/>
      <c r="AY68" s="205"/>
      <c r="AZ68" s="205"/>
      <c r="BA68" s="205"/>
      <c r="BB68" s="231"/>
      <c r="BC68" s="231"/>
      <c r="BD68" s="231"/>
      <c r="BE68" s="231"/>
      <c r="BF68" s="231"/>
      <c r="BG68" s="231"/>
      <c r="BH68" s="231"/>
      <c r="BI68" s="231"/>
      <c r="BJ68" s="231"/>
      <c r="BK68" s="231"/>
      <c r="BL68" s="231"/>
      <c r="BM68" s="231"/>
      <c r="BN68" s="231"/>
      <c r="BO68" s="231"/>
      <c r="BP68" s="231"/>
      <c r="BQ68" s="231"/>
      <c r="BR68" s="231"/>
      <c r="BS68" s="231"/>
      <c r="BT68" s="231"/>
      <c r="BU68" s="231"/>
      <c r="BV68" s="231"/>
      <c r="BW68" s="231"/>
      <c r="BX68" s="231"/>
      <c r="BY68" s="231"/>
      <c r="BZ68" s="231"/>
      <c r="CA68" s="231"/>
      <c r="CB68" s="231"/>
      <c r="CC68" s="231"/>
      <c r="CD68" s="231"/>
      <c r="CE68" s="231"/>
      <c r="CF68" s="231"/>
      <c r="CG68" s="231"/>
      <c r="CH68" s="231"/>
      <c r="CI68" s="231"/>
    </row>
    <row r="69" spans="9:87">
      <c r="I69" s="205"/>
      <c r="J69" s="205"/>
      <c r="K69" s="244"/>
      <c r="L69" s="244"/>
      <c r="M69" s="244"/>
      <c r="N69" s="244"/>
      <c r="O69" s="244"/>
      <c r="P69" s="244"/>
      <c r="Q69" s="244"/>
      <c r="R69" s="244"/>
      <c r="S69" s="205"/>
      <c r="T69" s="205"/>
      <c r="U69" s="205"/>
      <c r="V69" s="205"/>
      <c r="W69" s="205"/>
      <c r="X69" s="205"/>
      <c r="Y69" s="205"/>
      <c r="Z69" s="205"/>
      <c r="AA69" s="205"/>
      <c r="AB69" s="205"/>
      <c r="AC69" s="205"/>
      <c r="AD69" s="205"/>
      <c r="AE69" s="205"/>
      <c r="AF69" s="205"/>
      <c r="AG69" s="205"/>
      <c r="AH69" s="205"/>
      <c r="AI69" s="205"/>
      <c r="AJ69" s="205"/>
      <c r="AK69" s="205"/>
      <c r="AL69" s="205"/>
      <c r="AM69" s="205"/>
      <c r="AN69" s="205"/>
      <c r="AO69" s="205"/>
      <c r="AP69" s="205"/>
      <c r="AQ69" s="205"/>
      <c r="AR69" s="205"/>
      <c r="AS69" s="205"/>
      <c r="AT69" s="205"/>
      <c r="AU69" s="205"/>
      <c r="AV69" s="205"/>
      <c r="AW69" s="205"/>
      <c r="AX69" s="205"/>
      <c r="AY69" s="205"/>
      <c r="AZ69" s="205"/>
      <c r="BA69" s="205"/>
      <c r="BB69" s="231"/>
      <c r="BC69" s="231"/>
      <c r="BD69" s="231"/>
      <c r="BE69" s="231"/>
      <c r="BF69" s="231"/>
      <c r="BG69" s="231"/>
      <c r="BH69" s="231"/>
      <c r="BI69" s="231"/>
      <c r="BJ69" s="231"/>
      <c r="BK69" s="231"/>
      <c r="BL69" s="231"/>
      <c r="BM69" s="231"/>
      <c r="BN69" s="231"/>
      <c r="BO69" s="231"/>
      <c r="BP69" s="231"/>
      <c r="BQ69" s="231"/>
      <c r="BR69" s="231"/>
      <c r="BS69" s="231"/>
      <c r="BT69" s="231"/>
      <c r="BU69" s="231"/>
      <c r="BV69" s="231"/>
      <c r="BW69" s="231"/>
      <c r="BX69" s="231"/>
      <c r="BY69" s="231"/>
      <c r="BZ69" s="231"/>
      <c r="CA69" s="231"/>
      <c r="CB69" s="231"/>
      <c r="CC69" s="231"/>
      <c r="CD69" s="231"/>
      <c r="CE69" s="231"/>
      <c r="CF69" s="231"/>
      <c r="CG69" s="231"/>
      <c r="CH69" s="231"/>
      <c r="CI69" s="231"/>
    </row>
    <row r="70" spans="9:87">
      <c r="I70" s="205"/>
      <c r="J70" s="205"/>
      <c r="K70" s="244"/>
      <c r="L70" s="244"/>
      <c r="M70" s="244"/>
      <c r="N70" s="244"/>
      <c r="O70" s="244"/>
      <c r="P70" s="244"/>
      <c r="Q70" s="244"/>
      <c r="R70" s="244"/>
      <c r="S70" s="205"/>
      <c r="T70" s="205"/>
      <c r="U70" s="205"/>
      <c r="V70" s="205"/>
      <c r="W70" s="205"/>
      <c r="X70" s="205"/>
      <c r="Y70" s="205"/>
      <c r="Z70" s="205"/>
      <c r="AA70" s="205"/>
      <c r="AB70" s="205"/>
      <c r="AC70" s="205"/>
      <c r="AD70" s="205"/>
      <c r="AE70" s="205"/>
      <c r="AF70" s="205"/>
      <c r="AG70" s="205"/>
      <c r="AH70" s="205"/>
      <c r="AI70" s="205"/>
      <c r="AJ70" s="205"/>
      <c r="AK70" s="205"/>
      <c r="AL70" s="205"/>
      <c r="AM70" s="205"/>
      <c r="AN70" s="205"/>
      <c r="AO70" s="205"/>
      <c r="AP70" s="205"/>
      <c r="AQ70" s="205"/>
      <c r="AR70" s="205"/>
      <c r="AS70" s="205"/>
      <c r="AT70" s="205"/>
      <c r="AU70" s="205"/>
      <c r="AV70" s="205"/>
      <c r="AW70" s="205"/>
      <c r="AX70" s="205"/>
      <c r="AY70" s="205"/>
      <c r="AZ70" s="205"/>
      <c r="BA70" s="205"/>
      <c r="BB70" s="231"/>
      <c r="BC70" s="231"/>
      <c r="BD70" s="231"/>
      <c r="BE70" s="231"/>
      <c r="BF70" s="231"/>
      <c r="BG70" s="231"/>
      <c r="BH70" s="231"/>
      <c r="BI70" s="231"/>
      <c r="BJ70" s="231"/>
      <c r="BK70" s="231"/>
      <c r="BL70" s="231"/>
      <c r="BM70" s="231"/>
      <c r="BN70" s="231"/>
      <c r="BO70" s="231"/>
      <c r="BP70" s="231"/>
      <c r="BQ70" s="231"/>
      <c r="BR70" s="231"/>
      <c r="BS70" s="231"/>
      <c r="BT70" s="231"/>
      <c r="BU70" s="231"/>
      <c r="BV70" s="231"/>
      <c r="BW70" s="231"/>
      <c r="BX70" s="231"/>
      <c r="BY70" s="231"/>
      <c r="BZ70" s="231"/>
      <c r="CA70" s="231"/>
      <c r="CB70" s="231"/>
      <c r="CC70" s="231"/>
      <c r="CD70" s="231"/>
      <c r="CE70" s="231"/>
      <c r="CF70" s="231"/>
      <c r="CG70" s="231"/>
      <c r="CH70" s="231"/>
      <c r="CI70" s="231"/>
    </row>
    <row r="71" spans="9:87">
      <c r="I71" s="205"/>
      <c r="J71" s="205"/>
      <c r="K71" s="244"/>
      <c r="L71" s="244"/>
      <c r="M71" s="244"/>
      <c r="N71" s="244"/>
      <c r="O71" s="244"/>
      <c r="P71" s="244"/>
      <c r="Q71" s="244"/>
      <c r="R71" s="244"/>
      <c r="S71" s="205"/>
      <c r="T71" s="205"/>
      <c r="U71" s="205"/>
      <c r="V71" s="205"/>
      <c r="W71" s="205"/>
      <c r="X71" s="205"/>
      <c r="Y71" s="205"/>
      <c r="Z71" s="205"/>
      <c r="AA71" s="205"/>
      <c r="AB71" s="205"/>
      <c r="AC71" s="205"/>
      <c r="AD71" s="205"/>
      <c r="AE71" s="205"/>
      <c r="AF71" s="205"/>
      <c r="AG71" s="205"/>
      <c r="AH71" s="205"/>
      <c r="AI71" s="205"/>
      <c r="AJ71" s="205"/>
      <c r="AK71" s="205"/>
      <c r="AL71" s="205"/>
      <c r="AM71" s="205"/>
      <c r="AN71" s="205"/>
      <c r="AO71" s="205"/>
      <c r="AP71" s="205"/>
      <c r="AQ71" s="205"/>
      <c r="AR71" s="205"/>
      <c r="AS71" s="205"/>
      <c r="AT71" s="205"/>
      <c r="AU71" s="205"/>
      <c r="AV71" s="205"/>
      <c r="AW71" s="205"/>
      <c r="AX71" s="205"/>
      <c r="AY71" s="205"/>
      <c r="AZ71" s="205"/>
      <c r="BA71" s="205"/>
      <c r="BB71" s="231"/>
      <c r="BC71" s="231"/>
      <c r="BD71" s="231"/>
      <c r="BE71" s="231"/>
      <c r="BF71" s="231"/>
      <c r="BG71" s="231"/>
      <c r="BH71" s="231"/>
      <c r="BI71" s="231"/>
      <c r="BJ71" s="231"/>
      <c r="BK71" s="231"/>
      <c r="BL71" s="231"/>
      <c r="BM71" s="231"/>
      <c r="BN71" s="231"/>
      <c r="BO71" s="231"/>
      <c r="BP71" s="231"/>
      <c r="BQ71" s="231"/>
      <c r="BR71" s="231"/>
      <c r="BS71" s="231"/>
      <c r="BT71" s="231"/>
      <c r="BU71" s="231"/>
      <c r="BV71" s="231"/>
      <c r="BW71" s="231"/>
      <c r="BX71" s="231"/>
      <c r="BY71" s="231"/>
      <c r="BZ71" s="231"/>
      <c r="CA71" s="231"/>
      <c r="CB71" s="231"/>
      <c r="CC71" s="231"/>
      <c r="CD71" s="231"/>
      <c r="CE71" s="231"/>
      <c r="CF71" s="231"/>
      <c r="CG71" s="231"/>
      <c r="CH71" s="231"/>
      <c r="CI71" s="231"/>
    </row>
    <row r="72" spans="9:87">
      <c r="I72" s="205"/>
      <c r="J72" s="205"/>
      <c r="K72" s="244"/>
      <c r="L72" s="244"/>
      <c r="M72" s="244"/>
      <c r="N72" s="244"/>
      <c r="O72" s="244"/>
      <c r="P72" s="244"/>
      <c r="Q72" s="244"/>
      <c r="R72" s="244"/>
      <c r="S72" s="205"/>
      <c r="T72" s="205"/>
      <c r="U72" s="205"/>
      <c r="V72" s="205"/>
      <c r="W72" s="205"/>
      <c r="X72" s="205"/>
      <c r="Y72" s="205"/>
      <c r="Z72" s="205"/>
      <c r="AA72" s="205"/>
      <c r="AB72" s="205"/>
      <c r="AC72" s="205"/>
      <c r="AD72" s="205"/>
      <c r="AE72" s="205"/>
      <c r="AF72" s="205"/>
      <c r="AG72" s="205"/>
      <c r="AH72" s="205"/>
      <c r="AI72" s="205"/>
      <c r="AJ72" s="205"/>
      <c r="AK72" s="205"/>
      <c r="AL72" s="205"/>
      <c r="AM72" s="205"/>
      <c r="AN72" s="205"/>
      <c r="AO72" s="205"/>
      <c r="AP72" s="205"/>
      <c r="AQ72" s="205"/>
      <c r="AR72" s="205"/>
      <c r="AS72" s="205"/>
      <c r="AT72" s="205"/>
      <c r="AU72" s="205"/>
      <c r="AV72" s="205"/>
      <c r="AW72" s="205"/>
      <c r="AX72" s="205"/>
      <c r="AY72" s="205"/>
      <c r="AZ72" s="205"/>
      <c r="BA72" s="205"/>
      <c r="BB72" s="231"/>
      <c r="BC72" s="231"/>
      <c r="BD72" s="231"/>
      <c r="BE72" s="231"/>
      <c r="BF72" s="231"/>
      <c r="BG72" s="231"/>
      <c r="BH72" s="231"/>
      <c r="BI72" s="231"/>
      <c r="BJ72" s="231"/>
      <c r="BK72" s="231"/>
      <c r="BL72" s="231"/>
      <c r="BM72" s="231"/>
      <c r="BN72" s="231"/>
      <c r="BO72" s="231"/>
      <c r="BP72" s="231"/>
      <c r="BQ72" s="231"/>
      <c r="BR72" s="231"/>
      <c r="BS72" s="231"/>
      <c r="BT72" s="231"/>
      <c r="BU72" s="231"/>
      <c r="BV72" s="231"/>
      <c r="BW72" s="231"/>
      <c r="BX72" s="231"/>
      <c r="BY72" s="231"/>
      <c r="BZ72" s="231"/>
      <c r="CA72" s="231"/>
      <c r="CB72" s="231"/>
      <c r="CC72" s="231"/>
      <c r="CD72" s="231"/>
      <c r="CE72" s="231"/>
      <c r="CF72" s="231"/>
      <c r="CG72" s="231"/>
      <c r="CH72" s="231"/>
      <c r="CI72" s="231"/>
    </row>
    <row r="73" spans="9:87">
      <c r="I73" s="205"/>
      <c r="J73" s="205"/>
      <c r="K73" s="244"/>
      <c r="L73" s="244"/>
      <c r="M73" s="244"/>
      <c r="N73" s="244"/>
      <c r="O73" s="244"/>
      <c r="P73" s="244"/>
      <c r="Q73" s="244"/>
      <c r="R73" s="244"/>
      <c r="S73" s="205"/>
      <c r="T73" s="205"/>
      <c r="U73" s="205"/>
      <c r="V73" s="205"/>
      <c r="W73" s="205"/>
      <c r="X73" s="205"/>
      <c r="Y73" s="205"/>
      <c r="Z73" s="205"/>
      <c r="AA73" s="205"/>
      <c r="AB73" s="205"/>
      <c r="AC73" s="205"/>
      <c r="AD73" s="205"/>
      <c r="AE73" s="205"/>
      <c r="AF73" s="205"/>
      <c r="AG73" s="205"/>
      <c r="AH73" s="205"/>
      <c r="AI73" s="205"/>
      <c r="AJ73" s="205"/>
      <c r="AK73" s="205"/>
      <c r="AL73" s="205"/>
      <c r="AM73" s="205"/>
      <c r="AN73" s="205"/>
      <c r="AO73" s="205"/>
      <c r="AP73" s="205"/>
      <c r="AQ73" s="205"/>
      <c r="AR73" s="205"/>
      <c r="AS73" s="205"/>
      <c r="AT73" s="205"/>
      <c r="AU73" s="205"/>
      <c r="AV73" s="205"/>
      <c r="AW73" s="205"/>
      <c r="AX73" s="205"/>
      <c r="AY73" s="205"/>
      <c r="AZ73" s="205"/>
      <c r="BA73" s="205"/>
      <c r="BB73" s="231"/>
      <c r="BC73" s="231"/>
      <c r="BD73" s="231"/>
      <c r="BE73" s="231"/>
      <c r="BF73" s="231"/>
      <c r="BG73" s="231"/>
      <c r="BH73" s="231"/>
      <c r="BI73" s="231"/>
      <c r="BJ73" s="231"/>
      <c r="BK73" s="231"/>
      <c r="BL73" s="231"/>
      <c r="BM73" s="231"/>
      <c r="BN73" s="231"/>
      <c r="BO73" s="231"/>
      <c r="BP73" s="231"/>
      <c r="BQ73" s="231"/>
      <c r="BR73" s="231"/>
      <c r="BS73" s="231"/>
      <c r="BT73" s="231"/>
      <c r="BU73" s="231"/>
      <c r="BV73" s="231"/>
      <c r="BW73" s="231"/>
      <c r="BX73" s="231"/>
      <c r="BY73" s="231"/>
      <c r="BZ73" s="231"/>
      <c r="CA73" s="231"/>
      <c r="CB73" s="231"/>
      <c r="CC73" s="231"/>
      <c r="CD73" s="231"/>
      <c r="CE73" s="231"/>
      <c r="CF73" s="231"/>
      <c r="CG73" s="231"/>
      <c r="CH73" s="231"/>
      <c r="CI73" s="231"/>
    </row>
    <row r="74" spans="9:87">
      <c r="I74" s="205"/>
      <c r="J74" s="205"/>
      <c r="K74" s="244"/>
      <c r="L74" s="244"/>
      <c r="M74" s="244"/>
      <c r="N74" s="244"/>
      <c r="O74" s="244"/>
      <c r="P74" s="244"/>
      <c r="Q74" s="244"/>
      <c r="R74" s="244"/>
      <c r="S74" s="205"/>
      <c r="T74" s="205"/>
      <c r="U74" s="205"/>
      <c r="V74" s="205"/>
      <c r="W74" s="205"/>
      <c r="X74" s="205"/>
      <c r="Y74" s="205"/>
      <c r="Z74" s="205"/>
      <c r="AA74" s="205"/>
      <c r="AB74" s="205"/>
      <c r="AC74" s="205"/>
      <c r="AD74" s="205"/>
      <c r="AE74" s="205"/>
      <c r="AF74" s="205"/>
      <c r="AG74" s="205"/>
      <c r="AH74" s="205"/>
      <c r="AI74" s="205"/>
      <c r="AJ74" s="205"/>
      <c r="AK74" s="205"/>
      <c r="AL74" s="205"/>
      <c r="AM74" s="205"/>
      <c r="AN74" s="205"/>
      <c r="AO74" s="205"/>
      <c r="AP74" s="205"/>
      <c r="AQ74" s="205"/>
      <c r="AR74" s="205"/>
      <c r="AS74" s="205"/>
      <c r="AT74" s="205"/>
      <c r="AU74" s="205"/>
      <c r="AV74" s="205"/>
      <c r="AW74" s="205"/>
      <c r="AX74" s="205"/>
      <c r="AY74" s="205"/>
      <c r="AZ74" s="205"/>
      <c r="BA74" s="205"/>
      <c r="BB74" s="231"/>
      <c r="BC74" s="231"/>
      <c r="BD74" s="231"/>
      <c r="BE74" s="231"/>
      <c r="BF74" s="231"/>
      <c r="BG74" s="231"/>
      <c r="BH74" s="231"/>
      <c r="BI74" s="231"/>
      <c r="BJ74" s="231"/>
      <c r="BK74" s="231"/>
      <c r="BL74" s="231"/>
      <c r="BM74" s="231"/>
      <c r="BN74" s="231"/>
      <c r="BO74" s="231"/>
      <c r="BP74" s="231"/>
      <c r="BQ74" s="231"/>
      <c r="BR74" s="231"/>
      <c r="BS74" s="231"/>
      <c r="BT74" s="231"/>
      <c r="BU74" s="231"/>
      <c r="BV74" s="231"/>
      <c r="BW74" s="231"/>
      <c r="BX74" s="231"/>
      <c r="BY74" s="231"/>
      <c r="BZ74" s="231"/>
      <c r="CA74" s="231"/>
      <c r="CB74" s="231"/>
      <c r="CC74" s="231"/>
      <c r="CD74" s="231"/>
      <c r="CE74" s="231"/>
      <c r="CF74" s="231"/>
      <c r="CG74" s="231"/>
      <c r="CH74" s="231"/>
      <c r="CI74" s="231"/>
    </row>
    <row r="75" spans="9:87">
      <c r="I75" s="205"/>
      <c r="J75" s="205"/>
      <c r="K75" s="244"/>
      <c r="L75" s="244"/>
      <c r="M75" s="244"/>
      <c r="N75" s="244"/>
      <c r="O75" s="244"/>
      <c r="P75" s="244"/>
      <c r="Q75" s="244"/>
      <c r="R75" s="244"/>
      <c r="S75" s="205"/>
      <c r="T75" s="205"/>
      <c r="U75" s="205"/>
      <c r="V75" s="205"/>
      <c r="W75" s="205"/>
      <c r="X75" s="205"/>
      <c r="Y75" s="205"/>
      <c r="Z75" s="205"/>
      <c r="AA75" s="205"/>
      <c r="AB75" s="205"/>
      <c r="AC75" s="205"/>
      <c r="AD75" s="205"/>
      <c r="AE75" s="205"/>
      <c r="AF75" s="205"/>
      <c r="AG75" s="205"/>
      <c r="AH75" s="205"/>
      <c r="AI75" s="205"/>
      <c r="AJ75" s="205"/>
      <c r="AK75" s="205"/>
      <c r="AL75" s="205"/>
      <c r="AM75" s="205"/>
      <c r="AN75" s="205"/>
      <c r="AO75" s="205"/>
      <c r="AP75" s="205"/>
      <c r="AQ75" s="205"/>
      <c r="AR75" s="205"/>
      <c r="AS75" s="205"/>
      <c r="AT75" s="205"/>
      <c r="AU75" s="205"/>
      <c r="AV75" s="205"/>
      <c r="AW75" s="205"/>
      <c r="AX75" s="205"/>
      <c r="AY75" s="205"/>
      <c r="AZ75" s="205"/>
      <c r="BA75" s="205"/>
      <c r="BB75" s="231"/>
      <c r="BC75" s="231"/>
      <c r="BD75" s="231"/>
      <c r="BE75" s="231"/>
      <c r="BF75" s="231"/>
      <c r="BG75" s="231"/>
      <c r="BH75" s="231"/>
      <c r="BI75" s="231"/>
      <c r="BJ75" s="231"/>
      <c r="BK75" s="231"/>
      <c r="BL75" s="231"/>
      <c r="BM75" s="231"/>
      <c r="BN75" s="231"/>
      <c r="BO75" s="231"/>
      <c r="BP75" s="231"/>
      <c r="BQ75" s="231"/>
      <c r="BR75" s="231"/>
      <c r="BS75" s="231"/>
      <c r="BT75" s="231"/>
      <c r="BU75" s="231"/>
      <c r="BV75" s="231"/>
      <c r="BW75" s="231"/>
      <c r="BX75" s="231"/>
      <c r="BY75" s="231"/>
      <c r="BZ75" s="231"/>
      <c r="CA75" s="231"/>
      <c r="CB75" s="231"/>
      <c r="CC75" s="231"/>
      <c r="CD75" s="231"/>
      <c r="CE75" s="231"/>
      <c r="CF75" s="231"/>
      <c r="CG75" s="231"/>
      <c r="CH75" s="231"/>
      <c r="CI75" s="231"/>
    </row>
    <row r="76" spans="9:87">
      <c r="I76" s="205"/>
      <c r="J76" s="205"/>
      <c r="K76" s="244"/>
      <c r="L76" s="244"/>
      <c r="M76" s="244"/>
      <c r="N76" s="244"/>
      <c r="O76" s="244"/>
      <c r="P76" s="244"/>
      <c r="Q76" s="244"/>
      <c r="R76" s="244"/>
      <c r="S76" s="205"/>
      <c r="T76" s="205"/>
      <c r="U76" s="205"/>
      <c r="V76" s="205"/>
      <c r="W76" s="205"/>
      <c r="X76" s="205"/>
      <c r="Y76" s="205"/>
      <c r="Z76" s="205"/>
      <c r="AA76" s="205"/>
      <c r="AB76" s="205"/>
      <c r="AC76" s="205"/>
      <c r="AD76" s="205"/>
      <c r="AE76" s="205"/>
      <c r="AF76" s="205"/>
      <c r="AG76" s="205"/>
      <c r="AH76" s="205"/>
      <c r="AI76" s="205"/>
      <c r="AJ76" s="205"/>
      <c r="AK76" s="205"/>
      <c r="AL76" s="205"/>
      <c r="AM76" s="205"/>
      <c r="AN76" s="205"/>
      <c r="AO76" s="205"/>
      <c r="AP76" s="205"/>
      <c r="AQ76" s="205"/>
      <c r="AR76" s="205"/>
      <c r="AS76" s="205"/>
      <c r="AT76" s="205"/>
      <c r="AU76" s="205"/>
      <c r="AV76" s="205"/>
      <c r="AW76" s="205"/>
      <c r="AX76" s="205"/>
      <c r="AY76" s="205"/>
      <c r="AZ76" s="205"/>
      <c r="BA76" s="205"/>
      <c r="BB76" s="231"/>
      <c r="BC76" s="231"/>
      <c r="BD76" s="231"/>
      <c r="BE76" s="231"/>
      <c r="BF76" s="231"/>
      <c r="BG76" s="231"/>
      <c r="BH76" s="231"/>
      <c r="BI76" s="231"/>
      <c r="BJ76" s="231"/>
      <c r="BK76" s="231"/>
      <c r="BL76" s="231"/>
      <c r="BM76" s="231"/>
      <c r="BN76" s="231"/>
      <c r="BO76" s="231"/>
      <c r="BP76" s="231"/>
      <c r="BQ76" s="231"/>
      <c r="BR76" s="231"/>
      <c r="BS76" s="231"/>
      <c r="BT76" s="231"/>
      <c r="BU76" s="231"/>
      <c r="BV76" s="231"/>
      <c r="BW76" s="231"/>
      <c r="BX76" s="231"/>
      <c r="BY76" s="231"/>
      <c r="BZ76" s="231"/>
      <c r="CA76" s="231"/>
      <c r="CB76" s="231"/>
      <c r="CC76" s="231"/>
      <c r="CD76" s="231"/>
      <c r="CE76" s="231"/>
      <c r="CF76" s="231"/>
      <c r="CG76" s="231"/>
      <c r="CH76" s="231"/>
      <c r="CI76" s="231"/>
    </row>
    <row r="77" spans="9:87">
      <c r="I77" s="205"/>
      <c r="J77" s="205"/>
      <c r="K77" s="244"/>
      <c r="L77" s="244"/>
      <c r="M77" s="244"/>
      <c r="N77" s="244"/>
      <c r="O77" s="244"/>
      <c r="P77" s="244"/>
      <c r="Q77" s="244"/>
      <c r="R77" s="244"/>
      <c r="S77" s="205"/>
      <c r="T77" s="205"/>
      <c r="U77" s="205"/>
      <c r="V77" s="205"/>
      <c r="W77" s="205"/>
      <c r="X77" s="205"/>
      <c r="Y77" s="205"/>
      <c r="Z77" s="205"/>
      <c r="AA77" s="205"/>
      <c r="AB77" s="205"/>
      <c r="AC77" s="205"/>
      <c r="AD77" s="205"/>
      <c r="AE77" s="205"/>
      <c r="AF77" s="205"/>
      <c r="AG77" s="205"/>
      <c r="AH77" s="205"/>
      <c r="AI77" s="205"/>
      <c r="AJ77" s="205"/>
      <c r="AK77" s="205"/>
      <c r="AL77" s="205"/>
      <c r="AM77" s="205"/>
      <c r="AN77" s="205"/>
      <c r="AO77" s="205"/>
      <c r="AP77" s="205"/>
      <c r="AQ77" s="205"/>
      <c r="AR77" s="205"/>
      <c r="AS77" s="205"/>
      <c r="AT77" s="205"/>
      <c r="AU77" s="205"/>
      <c r="AV77" s="205"/>
      <c r="AW77" s="205"/>
      <c r="AX77" s="205"/>
      <c r="AY77" s="205"/>
      <c r="AZ77" s="205"/>
      <c r="BA77" s="205"/>
      <c r="BB77" s="231"/>
      <c r="BC77" s="231"/>
      <c r="BD77" s="231"/>
      <c r="BE77" s="231"/>
      <c r="BF77" s="231"/>
      <c r="BG77" s="231"/>
      <c r="BH77" s="231"/>
      <c r="BI77" s="231"/>
      <c r="BJ77" s="231"/>
      <c r="BK77" s="231"/>
      <c r="BL77" s="231"/>
      <c r="BM77" s="231"/>
      <c r="BN77" s="231"/>
      <c r="BO77" s="231"/>
      <c r="BP77" s="231"/>
      <c r="BQ77" s="231"/>
      <c r="BR77" s="231"/>
      <c r="BS77" s="231"/>
      <c r="BT77" s="231"/>
      <c r="BU77" s="231"/>
      <c r="BV77" s="231"/>
      <c r="BW77" s="231"/>
      <c r="BX77" s="231"/>
      <c r="BY77" s="231"/>
      <c r="BZ77" s="231"/>
      <c r="CA77" s="231"/>
      <c r="CB77" s="231"/>
      <c r="CC77" s="231"/>
      <c r="CD77" s="231"/>
      <c r="CE77" s="231"/>
      <c r="CF77" s="231"/>
      <c r="CG77" s="231"/>
      <c r="CH77" s="231"/>
      <c r="CI77" s="231"/>
    </row>
    <row r="78" spans="9:87">
      <c r="I78" s="205"/>
      <c r="J78" s="205"/>
      <c r="K78" s="244"/>
      <c r="L78" s="244"/>
      <c r="M78" s="244"/>
      <c r="N78" s="244"/>
      <c r="O78" s="244"/>
      <c r="P78" s="244"/>
      <c r="Q78" s="244"/>
      <c r="R78" s="244"/>
      <c r="S78" s="205"/>
      <c r="T78" s="205"/>
      <c r="U78" s="205"/>
      <c r="V78" s="205"/>
      <c r="W78" s="205"/>
      <c r="X78" s="205"/>
      <c r="Y78" s="205"/>
      <c r="Z78" s="205"/>
      <c r="AA78" s="205"/>
      <c r="AB78" s="205"/>
      <c r="AC78" s="205"/>
      <c r="AD78" s="205"/>
      <c r="AE78" s="205"/>
      <c r="AF78" s="205"/>
      <c r="AG78" s="205"/>
      <c r="AH78" s="205"/>
      <c r="AI78" s="205"/>
      <c r="AJ78" s="205"/>
      <c r="AK78" s="205"/>
      <c r="AL78" s="205"/>
      <c r="AM78" s="205"/>
      <c r="AN78" s="205"/>
      <c r="AO78" s="205"/>
      <c r="AP78" s="205"/>
      <c r="AQ78" s="205"/>
      <c r="AR78" s="205"/>
      <c r="AS78" s="205"/>
      <c r="AT78" s="205"/>
      <c r="AU78" s="205"/>
      <c r="AV78" s="205"/>
      <c r="AW78" s="205"/>
      <c r="AX78" s="205"/>
      <c r="AY78" s="205"/>
      <c r="AZ78" s="205"/>
      <c r="BA78" s="205"/>
      <c r="BB78" s="231"/>
      <c r="BC78" s="231"/>
      <c r="BD78" s="231"/>
      <c r="BE78" s="231"/>
      <c r="BF78" s="231"/>
      <c r="BG78" s="231"/>
      <c r="BH78" s="231"/>
      <c r="BI78" s="231"/>
      <c r="BJ78" s="231"/>
      <c r="BK78" s="231"/>
      <c r="BL78" s="231"/>
      <c r="BM78" s="231"/>
      <c r="BN78" s="231"/>
      <c r="BO78" s="231"/>
      <c r="BP78" s="231"/>
      <c r="BQ78" s="231"/>
      <c r="BR78" s="231"/>
      <c r="BS78" s="231"/>
      <c r="BT78" s="231"/>
      <c r="BU78" s="231"/>
      <c r="BV78" s="231"/>
      <c r="BW78" s="231"/>
      <c r="BX78" s="231"/>
      <c r="BY78" s="231"/>
      <c r="BZ78" s="231"/>
      <c r="CA78" s="231"/>
      <c r="CB78" s="231"/>
      <c r="CC78" s="231"/>
      <c r="CD78" s="231"/>
      <c r="CE78" s="231"/>
      <c r="CF78" s="231"/>
      <c r="CG78" s="231"/>
      <c r="CH78" s="231"/>
      <c r="CI78" s="231"/>
    </row>
    <row r="79" spans="9:87">
      <c r="I79" s="205"/>
      <c r="J79" s="205"/>
      <c r="K79" s="244"/>
      <c r="L79" s="244"/>
      <c r="M79" s="244"/>
      <c r="N79" s="244"/>
      <c r="O79" s="244"/>
      <c r="P79" s="244"/>
      <c r="Q79" s="244"/>
      <c r="R79" s="244"/>
      <c r="S79" s="205"/>
      <c r="T79" s="205"/>
      <c r="U79" s="205"/>
      <c r="V79" s="205"/>
      <c r="W79" s="205"/>
      <c r="X79" s="205"/>
      <c r="Y79" s="205"/>
      <c r="Z79" s="205"/>
      <c r="AA79" s="205"/>
      <c r="AB79" s="205"/>
      <c r="AC79" s="205"/>
      <c r="AD79" s="205"/>
      <c r="AE79" s="205"/>
      <c r="AF79" s="205"/>
      <c r="AG79" s="205"/>
      <c r="AH79" s="205"/>
      <c r="AI79" s="205"/>
      <c r="AJ79" s="205"/>
      <c r="AK79" s="205"/>
      <c r="AL79" s="205"/>
      <c r="AM79" s="205"/>
      <c r="AN79" s="205"/>
      <c r="AO79" s="205"/>
      <c r="AP79" s="205"/>
      <c r="AQ79" s="205"/>
      <c r="AR79" s="205"/>
      <c r="AS79" s="205"/>
      <c r="AT79" s="205"/>
      <c r="AU79" s="205"/>
      <c r="AV79" s="205"/>
      <c r="AW79" s="205"/>
      <c r="AX79" s="205"/>
      <c r="AY79" s="205"/>
      <c r="AZ79" s="205"/>
      <c r="BA79" s="205"/>
      <c r="BB79" s="231"/>
      <c r="BC79" s="231"/>
      <c r="BD79" s="231"/>
      <c r="BE79" s="231"/>
      <c r="BF79" s="231"/>
      <c r="BG79" s="231"/>
      <c r="BH79" s="231"/>
      <c r="BI79" s="231"/>
      <c r="BJ79" s="231"/>
      <c r="BK79" s="231"/>
      <c r="BL79" s="231"/>
      <c r="BM79" s="231"/>
      <c r="BN79" s="231"/>
      <c r="BO79" s="231"/>
      <c r="BP79" s="231"/>
      <c r="BQ79" s="231"/>
      <c r="BR79" s="231"/>
      <c r="BS79" s="231"/>
      <c r="BT79" s="231"/>
      <c r="BU79" s="231"/>
      <c r="BV79" s="231"/>
      <c r="BW79" s="231"/>
      <c r="BX79" s="231"/>
      <c r="BY79" s="231"/>
      <c r="BZ79" s="231"/>
      <c r="CA79" s="231"/>
      <c r="CB79" s="231"/>
      <c r="CC79" s="231"/>
      <c r="CD79" s="231"/>
      <c r="CE79" s="231"/>
      <c r="CF79" s="231"/>
      <c r="CG79" s="231"/>
      <c r="CH79" s="231"/>
      <c r="CI79" s="231"/>
    </row>
    <row r="80" spans="9:87">
      <c r="I80" s="205"/>
      <c r="J80" s="205"/>
      <c r="K80" s="244"/>
      <c r="L80" s="244"/>
      <c r="M80" s="244"/>
      <c r="N80" s="244"/>
      <c r="O80" s="244"/>
      <c r="P80" s="244"/>
      <c r="Q80" s="244"/>
      <c r="R80" s="244"/>
      <c r="S80" s="205"/>
      <c r="T80" s="205"/>
      <c r="U80" s="205"/>
      <c r="V80" s="205"/>
      <c r="W80" s="205"/>
      <c r="X80" s="205"/>
      <c r="Y80" s="205"/>
      <c r="Z80" s="205"/>
      <c r="AA80" s="205"/>
      <c r="AB80" s="205"/>
      <c r="AC80" s="205"/>
      <c r="AD80" s="205"/>
      <c r="AE80" s="205"/>
      <c r="AF80" s="205"/>
      <c r="AG80" s="205"/>
      <c r="AH80" s="205"/>
      <c r="AI80" s="205"/>
      <c r="AJ80" s="205"/>
      <c r="AK80" s="205"/>
      <c r="AL80" s="205"/>
      <c r="AM80" s="205"/>
      <c r="AN80" s="205"/>
      <c r="AO80" s="205"/>
      <c r="AP80" s="205"/>
      <c r="AQ80" s="205"/>
      <c r="AR80" s="205"/>
      <c r="AS80" s="205"/>
      <c r="AT80" s="205"/>
      <c r="AU80" s="205"/>
      <c r="AV80" s="205"/>
      <c r="AW80" s="205"/>
      <c r="AX80" s="205"/>
      <c r="AY80" s="205"/>
      <c r="AZ80" s="205"/>
      <c r="BA80" s="205"/>
      <c r="BB80" s="231"/>
      <c r="BC80" s="231"/>
      <c r="BD80" s="231"/>
      <c r="BE80" s="231"/>
      <c r="BF80" s="231"/>
      <c r="BG80" s="231"/>
      <c r="BH80" s="231"/>
      <c r="BI80" s="231"/>
      <c r="BJ80" s="231"/>
      <c r="BK80" s="231"/>
      <c r="BL80" s="231"/>
      <c r="BM80" s="231"/>
      <c r="BN80" s="231"/>
      <c r="BO80" s="231"/>
      <c r="BP80" s="231"/>
      <c r="BQ80" s="231"/>
      <c r="BR80" s="231"/>
      <c r="BS80" s="231"/>
      <c r="BT80" s="231"/>
      <c r="BU80" s="231"/>
      <c r="BV80" s="231"/>
      <c r="BW80" s="231"/>
      <c r="BX80" s="231"/>
      <c r="BY80" s="231"/>
      <c r="BZ80" s="231"/>
      <c r="CA80" s="231"/>
      <c r="CB80" s="231"/>
      <c r="CC80" s="231"/>
      <c r="CD80" s="231"/>
      <c r="CE80" s="231"/>
      <c r="CF80" s="231"/>
      <c r="CG80" s="231"/>
      <c r="CH80" s="231"/>
      <c r="CI80" s="231"/>
    </row>
    <row r="81" spans="9:87">
      <c r="I81" s="205"/>
      <c r="J81" s="205"/>
      <c r="K81" s="244"/>
      <c r="L81" s="244"/>
      <c r="M81" s="244"/>
      <c r="N81" s="244"/>
      <c r="O81" s="244"/>
      <c r="P81" s="244"/>
      <c r="Q81" s="244"/>
      <c r="R81" s="244"/>
      <c r="S81" s="205"/>
      <c r="T81" s="205"/>
      <c r="U81" s="205"/>
      <c r="V81" s="205"/>
      <c r="W81" s="205"/>
      <c r="X81" s="205"/>
      <c r="Y81" s="205"/>
      <c r="Z81" s="205"/>
      <c r="AA81" s="205"/>
      <c r="AB81" s="205"/>
      <c r="AC81" s="205"/>
      <c r="AD81" s="205"/>
      <c r="AE81" s="205"/>
      <c r="AF81" s="205"/>
      <c r="AG81" s="205"/>
      <c r="AH81" s="205"/>
      <c r="AI81" s="205"/>
      <c r="AJ81" s="205"/>
      <c r="AK81" s="205"/>
      <c r="AL81" s="205"/>
      <c r="AM81" s="205"/>
      <c r="AN81" s="205"/>
      <c r="AO81" s="205"/>
      <c r="AP81" s="205"/>
      <c r="AQ81" s="205"/>
      <c r="AR81" s="205"/>
      <c r="AS81" s="205"/>
      <c r="AT81" s="205"/>
      <c r="AU81" s="205"/>
      <c r="AV81" s="205"/>
      <c r="AW81" s="205"/>
      <c r="AX81" s="205"/>
      <c r="AY81" s="205"/>
      <c r="AZ81" s="205"/>
      <c r="BA81" s="205"/>
      <c r="BB81" s="231"/>
      <c r="BC81" s="231"/>
      <c r="BD81" s="231"/>
      <c r="BE81" s="231"/>
      <c r="BF81" s="231"/>
      <c r="BG81" s="231"/>
      <c r="BH81" s="231"/>
      <c r="BI81" s="231"/>
      <c r="BJ81" s="231"/>
      <c r="BK81" s="231"/>
      <c r="BL81" s="231"/>
      <c r="BM81" s="231"/>
      <c r="BN81" s="231"/>
      <c r="BO81" s="231"/>
      <c r="BP81" s="231"/>
      <c r="BQ81" s="231"/>
      <c r="BR81" s="231"/>
      <c r="BS81" s="231"/>
      <c r="BT81" s="231"/>
      <c r="BU81" s="231"/>
      <c r="BV81" s="231"/>
      <c r="BW81" s="231"/>
      <c r="BX81" s="231"/>
      <c r="BY81" s="231"/>
      <c r="BZ81" s="231"/>
      <c r="CA81" s="231"/>
      <c r="CB81" s="231"/>
      <c r="CC81" s="231"/>
      <c r="CD81" s="231"/>
      <c r="CE81" s="231"/>
      <c r="CF81" s="231"/>
      <c r="CG81" s="231"/>
      <c r="CH81" s="231"/>
      <c r="CI81" s="231"/>
    </row>
    <row r="82" spans="9:87">
      <c r="I82" s="205"/>
      <c r="J82" s="205"/>
      <c r="K82" s="244"/>
      <c r="L82" s="244"/>
      <c r="M82" s="244"/>
      <c r="N82" s="244"/>
      <c r="O82" s="244"/>
      <c r="P82" s="244"/>
      <c r="Q82" s="244"/>
      <c r="R82" s="244"/>
      <c r="S82" s="205"/>
      <c r="T82" s="205"/>
      <c r="U82" s="205"/>
      <c r="V82" s="205"/>
      <c r="W82" s="205"/>
      <c r="X82" s="205"/>
      <c r="Y82" s="205"/>
      <c r="Z82" s="205"/>
      <c r="AA82" s="205"/>
      <c r="AB82" s="205"/>
      <c r="AC82" s="205"/>
      <c r="AD82" s="205"/>
      <c r="AE82" s="205"/>
      <c r="AF82" s="205"/>
      <c r="AG82" s="205"/>
      <c r="AH82" s="205"/>
      <c r="AI82" s="205"/>
      <c r="AJ82" s="205"/>
      <c r="AK82" s="205"/>
      <c r="AL82" s="205"/>
      <c r="AM82" s="205"/>
      <c r="AN82" s="205"/>
      <c r="AO82" s="205"/>
      <c r="AP82" s="205"/>
      <c r="AQ82" s="205"/>
      <c r="AR82" s="205"/>
      <c r="AS82" s="205"/>
      <c r="AT82" s="205"/>
      <c r="AU82" s="205"/>
      <c r="AV82" s="205"/>
      <c r="AW82" s="205"/>
      <c r="AX82" s="205"/>
      <c r="AY82" s="205"/>
      <c r="AZ82" s="205"/>
      <c r="BA82" s="205"/>
      <c r="BB82" s="231"/>
      <c r="BC82" s="231"/>
      <c r="BD82" s="231"/>
      <c r="BE82" s="231"/>
      <c r="BF82" s="231"/>
      <c r="BG82" s="231"/>
      <c r="BH82" s="231"/>
      <c r="BI82" s="231"/>
      <c r="BJ82" s="231"/>
      <c r="BK82" s="231"/>
      <c r="BL82" s="231"/>
      <c r="BM82" s="231"/>
      <c r="BN82" s="231"/>
      <c r="BO82" s="231"/>
      <c r="BP82" s="231"/>
      <c r="BQ82" s="231"/>
      <c r="BR82" s="231"/>
      <c r="BS82" s="231"/>
      <c r="BT82" s="231"/>
      <c r="BU82" s="231"/>
      <c r="BV82" s="231"/>
      <c r="BW82" s="231"/>
      <c r="BX82" s="231"/>
      <c r="BY82" s="231"/>
      <c r="BZ82" s="231"/>
      <c r="CA82" s="231"/>
      <c r="CB82" s="231"/>
      <c r="CC82" s="231"/>
      <c r="CD82" s="231"/>
      <c r="CE82" s="231"/>
      <c r="CF82" s="231"/>
      <c r="CG82" s="231"/>
      <c r="CH82" s="231"/>
      <c r="CI82" s="231"/>
    </row>
    <row r="83" spans="9:87">
      <c r="I83" s="205"/>
      <c r="J83" s="205"/>
      <c r="K83" s="244"/>
      <c r="L83" s="244"/>
      <c r="M83" s="244"/>
      <c r="N83" s="244"/>
      <c r="O83" s="244"/>
      <c r="P83" s="244"/>
      <c r="Q83" s="244"/>
      <c r="R83" s="244"/>
      <c r="S83" s="205"/>
      <c r="T83" s="205"/>
      <c r="U83" s="205"/>
      <c r="V83" s="205"/>
      <c r="W83" s="205"/>
      <c r="X83" s="205"/>
      <c r="Y83" s="205"/>
      <c r="Z83" s="205"/>
      <c r="AA83" s="205"/>
      <c r="AB83" s="205"/>
      <c r="AC83" s="205"/>
      <c r="AD83" s="205"/>
      <c r="AE83" s="205"/>
      <c r="AF83" s="205"/>
      <c r="AG83" s="205"/>
      <c r="AH83" s="205"/>
      <c r="AI83" s="205"/>
      <c r="AJ83" s="205"/>
      <c r="AK83" s="205"/>
      <c r="AL83" s="205"/>
      <c r="AM83" s="205"/>
      <c r="AN83" s="205"/>
      <c r="AO83" s="205"/>
      <c r="AP83" s="205"/>
      <c r="AQ83" s="205"/>
      <c r="AR83" s="205"/>
      <c r="AS83" s="205"/>
      <c r="AT83" s="205"/>
      <c r="AU83" s="205"/>
      <c r="AV83" s="205"/>
      <c r="AW83" s="205"/>
      <c r="AX83" s="205"/>
      <c r="AY83" s="205"/>
      <c r="AZ83" s="205"/>
      <c r="BA83" s="205"/>
      <c r="BB83" s="231"/>
      <c r="BC83" s="231"/>
      <c r="BD83" s="231"/>
      <c r="BE83" s="231"/>
      <c r="BF83" s="231"/>
      <c r="BG83" s="231"/>
      <c r="BH83" s="231"/>
      <c r="BI83" s="231"/>
      <c r="BJ83" s="231"/>
      <c r="BK83" s="231"/>
      <c r="BL83" s="231"/>
      <c r="BM83" s="231"/>
      <c r="BN83" s="231"/>
      <c r="BO83" s="231"/>
      <c r="BP83" s="231"/>
      <c r="BQ83" s="231"/>
      <c r="BR83" s="231"/>
      <c r="BS83" s="231"/>
      <c r="BT83" s="231"/>
      <c r="BU83" s="231"/>
      <c r="BV83" s="231"/>
      <c r="BW83" s="231"/>
      <c r="BX83" s="231"/>
      <c r="BY83" s="231"/>
      <c r="BZ83" s="231"/>
      <c r="CA83" s="231"/>
      <c r="CB83" s="231"/>
      <c r="CC83" s="231"/>
      <c r="CD83" s="231"/>
      <c r="CE83" s="231"/>
      <c r="CF83" s="231"/>
      <c r="CG83" s="231"/>
      <c r="CH83" s="231"/>
      <c r="CI83" s="231"/>
    </row>
    <row r="84" spans="9:87">
      <c r="I84" s="205"/>
      <c r="J84" s="205"/>
      <c r="K84" s="244"/>
      <c r="L84" s="244"/>
      <c r="M84" s="244"/>
      <c r="N84" s="244"/>
      <c r="O84" s="244"/>
      <c r="P84" s="244"/>
      <c r="Q84" s="244"/>
      <c r="R84" s="244"/>
      <c r="S84" s="205"/>
      <c r="T84" s="205"/>
      <c r="U84" s="205"/>
      <c r="V84" s="205"/>
      <c r="W84" s="205"/>
      <c r="X84" s="205"/>
      <c r="Y84" s="205"/>
      <c r="Z84" s="205"/>
      <c r="AA84" s="205"/>
      <c r="AB84" s="205"/>
      <c r="AC84" s="205"/>
      <c r="AD84" s="205"/>
      <c r="AE84" s="205"/>
      <c r="AF84" s="205"/>
      <c r="AG84" s="205"/>
      <c r="AH84" s="205"/>
      <c r="AI84" s="205"/>
      <c r="AJ84" s="205"/>
      <c r="AK84" s="205"/>
      <c r="AL84" s="205"/>
      <c r="AM84" s="205"/>
      <c r="AN84" s="205"/>
      <c r="AO84" s="205"/>
      <c r="AP84" s="205"/>
      <c r="AQ84" s="205"/>
      <c r="AR84" s="205"/>
      <c r="AS84" s="205"/>
      <c r="AT84" s="205"/>
      <c r="AU84" s="205"/>
      <c r="AV84" s="205"/>
      <c r="AW84" s="205"/>
      <c r="AX84" s="205"/>
      <c r="AY84" s="205"/>
      <c r="AZ84" s="205"/>
      <c r="BA84" s="205"/>
      <c r="BB84" s="231"/>
      <c r="BC84" s="231"/>
      <c r="BD84" s="231"/>
      <c r="BE84" s="231"/>
      <c r="BF84" s="231"/>
      <c r="BG84" s="231"/>
      <c r="BH84" s="231"/>
      <c r="BI84" s="231"/>
      <c r="BJ84" s="231"/>
      <c r="BK84" s="231"/>
      <c r="BL84" s="231"/>
      <c r="BM84" s="231"/>
      <c r="BN84" s="231"/>
      <c r="BO84" s="231"/>
      <c r="BP84" s="231"/>
      <c r="BQ84" s="231"/>
      <c r="BR84" s="231"/>
      <c r="BS84" s="231"/>
      <c r="BT84" s="231"/>
      <c r="BU84" s="231"/>
      <c r="BV84" s="231"/>
      <c r="BW84" s="231"/>
      <c r="BX84" s="231"/>
      <c r="BY84" s="231"/>
      <c r="BZ84" s="231"/>
      <c r="CA84" s="231"/>
      <c r="CB84" s="231"/>
      <c r="CC84" s="231"/>
      <c r="CD84" s="231"/>
      <c r="CE84" s="231"/>
      <c r="CF84" s="231"/>
      <c r="CG84" s="231"/>
      <c r="CH84" s="231"/>
      <c r="CI84" s="231"/>
    </row>
    <row r="85" spans="9:87">
      <c r="I85" s="205"/>
      <c r="J85" s="205"/>
      <c r="K85" s="244"/>
      <c r="L85" s="244"/>
      <c r="M85" s="244"/>
      <c r="N85" s="244"/>
      <c r="O85" s="244"/>
      <c r="P85" s="244"/>
      <c r="Q85" s="244"/>
      <c r="R85" s="244"/>
      <c r="S85" s="205"/>
      <c r="T85" s="205"/>
      <c r="U85" s="205"/>
      <c r="V85" s="205"/>
      <c r="W85" s="205"/>
      <c r="X85" s="205"/>
      <c r="Y85" s="205"/>
      <c r="Z85" s="205"/>
      <c r="AA85" s="205"/>
      <c r="AB85" s="205"/>
      <c r="AC85" s="205"/>
      <c r="AD85" s="205"/>
      <c r="AE85" s="205"/>
      <c r="AF85" s="205"/>
      <c r="AG85" s="205"/>
      <c r="AH85" s="205"/>
      <c r="AI85" s="205"/>
      <c r="AJ85" s="205"/>
      <c r="AK85" s="205"/>
      <c r="AL85" s="205"/>
      <c r="AM85" s="205"/>
      <c r="AN85" s="205"/>
      <c r="AO85" s="205"/>
      <c r="AP85" s="205"/>
      <c r="AQ85" s="205"/>
      <c r="AR85" s="205"/>
      <c r="AS85" s="205"/>
      <c r="AT85" s="205"/>
      <c r="AU85" s="205"/>
      <c r="AV85" s="205"/>
      <c r="AW85" s="205"/>
      <c r="AX85" s="205"/>
      <c r="AY85" s="205"/>
      <c r="AZ85" s="205"/>
      <c r="BA85" s="205"/>
      <c r="BB85" s="231"/>
      <c r="BC85" s="231"/>
      <c r="BD85" s="231"/>
      <c r="BE85" s="231"/>
      <c r="BF85" s="231"/>
      <c r="BG85" s="231"/>
      <c r="BH85" s="231"/>
      <c r="BI85" s="231"/>
      <c r="BJ85" s="231"/>
      <c r="BK85" s="231"/>
      <c r="BL85" s="231"/>
      <c r="BM85" s="231"/>
      <c r="BN85" s="231"/>
      <c r="BO85" s="231"/>
      <c r="BP85" s="231"/>
      <c r="BQ85" s="231"/>
      <c r="BR85" s="231"/>
      <c r="BS85" s="231"/>
      <c r="BT85" s="231"/>
      <c r="BU85" s="231"/>
      <c r="BV85" s="231"/>
      <c r="BW85" s="231"/>
      <c r="BX85" s="231"/>
      <c r="BY85" s="231"/>
      <c r="BZ85" s="231"/>
      <c r="CA85" s="231"/>
      <c r="CB85" s="231"/>
      <c r="CC85" s="231"/>
      <c r="CD85" s="231"/>
      <c r="CE85" s="231"/>
      <c r="CF85" s="231"/>
      <c r="CG85" s="231"/>
      <c r="CH85" s="231"/>
      <c r="CI85" s="231"/>
    </row>
    <row r="86" spans="9:87">
      <c r="I86" s="205"/>
      <c r="J86" s="205"/>
      <c r="K86" s="244"/>
      <c r="L86" s="244"/>
      <c r="M86" s="244"/>
      <c r="N86" s="244"/>
      <c r="O86" s="244"/>
      <c r="P86" s="244"/>
      <c r="Q86" s="244"/>
      <c r="R86" s="244"/>
      <c r="S86" s="205"/>
      <c r="T86" s="205"/>
      <c r="U86" s="205"/>
      <c r="V86" s="205"/>
      <c r="W86" s="205"/>
      <c r="X86" s="205"/>
      <c r="Y86" s="205"/>
      <c r="Z86" s="205"/>
      <c r="AA86" s="205"/>
      <c r="AB86" s="205"/>
      <c r="AC86" s="205"/>
      <c r="AD86" s="205"/>
      <c r="AE86" s="205"/>
      <c r="AF86" s="205"/>
      <c r="AG86" s="205"/>
      <c r="AH86" s="205"/>
      <c r="AI86" s="205"/>
      <c r="AJ86" s="205"/>
      <c r="AK86" s="205"/>
      <c r="AL86" s="205"/>
      <c r="AM86" s="205"/>
      <c r="AN86" s="205"/>
      <c r="AO86" s="205"/>
      <c r="AP86" s="205"/>
      <c r="AQ86" s="205"/>
      <c r="AR86" s="205"/>
      <c r="AS86" s="205"/>
      <c r="AT86" s="205"/>
      <c r="AU86" s="205"/>
      <c r="AV86" s="205"/>
      <c r="AW86" s="205"/>
      <c r="AX86" s="205"/>
      <c r="AY86" s="205"/>
      <c r="AZ86" s="205"/>
      <c r="BA86" s="205"/>
      <c r="BB86" s="231"/>
      <c r="BC86" s="231"/>
      <c r="BD86" s="231"/>
      <c r="BE86" s="231"/>
      <c r="BF86" s="231"/>
      <c r="BG86" s="231"/>
      <c r="BH86" s="231"/>
      <c r="BI86" s="231"/>
      <c r="BJ86" s="231"/>
      <c r="BK86" s="231"/>
      <c r="BL86" s="231"/>
      <c r="BM86" s="231"/>
      <c r="BN86" s="231"/>
      <c r="BO86" s="231"/>
      <c r="BP86" s="231"/>
      <c r="BQ86" s="231"/>
      <c r="BR86" s="231"/>
      <c r="BS86" s="231"/>
      <c r="BT86" s="231"/>
      <c r="BU86" s="231"/>
      <c r="BV86" s="231"/>
      <c r="BW86" s="231"/>
      <c r="BX86" s="231"/>
      <c r="BY86" s="231"/>
      <c r="BZ86" s="231"/>
      <c r="CA86" s="231"/>
      <c r="CB86" s="231"/>
      <c r="CC86" s="231"/>
      <c r="CD86" s="231"/>
      <c r="CE86" s="231"/>
      <c r="CF86" s="231"/>
      <c r="CG86" s="231"/>
      <c r="CH86" s="231"/>
      <c r="CI86" s="231"/>
    </row>
    <row r="87" spans="9:87">
      <c r="I87" s="205"/>
      <c r="J87" s="205"/>
      <c r="K87" s="244"/>
      <c r="L87" s="244"/>
      <c r="M87" s="244"/>
      <c r="N87" s="244"/>
      <c r="O87" s="244"/>
      <c r="P87" s="244"/>
      <c r="Q87" s="244"/>
      <c r="R87" s="244"/>
      <c r="S87" s="205"/>
      <c r="T87" s="205"/>
      <c r="U87" s="205"/>
      <c r="V87" s="205"/>
      <c r="W87" s="205"/>
      <c r="X87" s="205"/>
      <c r="Y87" s="205"/>
      <c r="Z87" s="205"/>
      <c r="AA87" s="205"/>
      <c r="AB87" s="205"/>
      <c r="AC87" s="205"/>
      <c r="AD87" s="205"/>
      <c r="AE87" s="205"/>
      <c r="AF87" s="205"/>
      <c r="AG87" s="205"/>
      <c r="AH87" s="205"/>
      <c r="AI87" s="205"/>
      <c r="AJ87" s="205"/>
      <c r="AK87" s="205"/>
      <c r="AL87" s="205"/>
      <c r="AM87" s="205"/>
      <c r="AN87" s="205"/>
      <c r="AO87" s="205"/>
      <c r="AP87" s="205"/>
      <c r="AQ87" s="205"/>
      <c r="AR87" s="205"/>
      <c r="AS87" s="205"/>
      <c r="AT87" s="205"/>
      <c r="AU87" s="205"/>
      <c r="AV87" s="205"/>
      <c r="AW87" s="205"/>
      <c r="AX87" s="205"/>
      <c r="AY87" s="205"/>
      <c r="AZ87" s="205"/>
      <c r="BA87" s="205"/>
      <c r="BB87" s="231"/>
      <c r="BC87" s="231"/>
      <c r="BD87" s="231"/>
      <c r="BE87" s="231"/>
      <c r="BF87" s="231"/>
      <c r="BG87" s="231"/>
      <c r="BH87" s="231"/>
      <c r="BI87" s="231"/>
      <c r="BJ87" s="231"/>
      <c r="BK87" s="231"/>
      <c r="BL87" s="231"/>
      <c r="BM87" s="231"/>
      <c r="BN87" s="231"/>
      <c r="BO87" s="231"/>
      <c r="BP87" s="231"/>
      <c r="BQ87" s="231"/>
      <c r="BR87" s="231"/>
      <c r="BS87" s="231"/>
      <c r="BT87" s="231"/>
      <c r="BU87" s="231"/>
      <c r="BV87" s="231"/>
      <c r="BW87" s="231"/>
      <c r="BX87" s="231"/>
      <c r="BY87" s="231"/>
      <c r="BZ87" s="231"/>
      <c r="CA87" s="231"/>
      <c r="CB87" s="231"/>
      <c r="CC87" s="231"/>
      <c r="CD87" s="231"/>
      <c r="CE87" s="231"/>
      <c r="CF87" s="231"/>
      <c r="CG87" s="231"/>
      <c r="CH87" s="231"/>
      <c r="CI87" s="231"/>
    </row>
    <row r="88" spans="9:87">
      <c r="I88" s="205"/>
      <c r="J88" s="205"/>
      <c r="K88" s="244"/>
      <c r="L88" s="244"/>
      <c r="M88" s="244"/>
      <c r="N88" s="244"/>
      <c r="O88" s="244"/>
      <c r="P88" s="244"/>
      <c r="Q88" s="244"/>
      <c r="R88" s="244"/>
      <c r="S88" s="205"/>
      <c r="T88" s="205"/>
      <c r="U88" s="205"/>
      <c r="V88" s="205"/>
      <c r="W88" s="205"/>
      <c r="X88" s="205"/>
      <c r="Y88" s="205"/>
      <c r="Z88" s="205"/>
      <c r="AA88" s="205"/>
      <c r="AB88" s="205"/>
      <c r="AC88" s="205"/>
      <c r="AD88" s="205"/>
      <c r="AE88" s="205"/>
      <c r="AF88" s="205"/>
      <c r="AG88" s="205"/>
      <c r="AH88" s="205"/>
      <c r="AI88" s="205"/>
      <c r="AJ88" s="205"/>
      <c r="AK88" s="205"/>
      <c r="AL88" s="205"/>
      <c r="AM88" s="205"/>
      <c r="AN88" s="205"/>
      <c r="AO88" s="205"/>
      <c r="AP88" s="205"/>
      <c r="AQ88" s="205"/>
      <c r="AR88" s="205"/>
      <c r="AS88" s="205"/>
      <c r="AT88" s="205"/>
      <c r="AU88" s="205"/>
      <c r="AV88" s="205"/>
      <c r="AW88" s="205"/>
      <c r="AX88" s="205"/>
      <c r="AY88" s="205"/>
      <c r="AZ88" s="205"/>
      <c r="BA88" s="205"/>
      <c r="BB88" s="231"/>
      <c r="BC88" s="231"/>
      <c r="BD88" s="231"/>
      <c r="BE88" s="231"/>
      <c r="BF88" s="231"/>
      <c r="BG88" s="231"/>
      <c r="BH88" s="231"/>
      <c r="BI88" s="231"/>
      <c r="BJ88" s="231"/>
      <c r="BK88" s="231"/>
      <c r="BL88" s="231"/>
      <c r="BM88" s="231"/>
      <c r="BN88" s="231"/>
      <c r="BO88" s="231"/>
      <c r="BP88" s="231"/>
      <c r="BQ88" s="231"/>
      <c r="BR88" s="231"/>
      <c r="BS88" s="231"/>
      <c r="BT88" s="231"/>
      <c r="BU88" s="231"/>
      <c r="BV88" s="231"/>
      <c r="BW88" s="231"/>
      <c r="BX88" s="231"/>
      <c r="BY88" s="231"/>
      <c r="BZ88" s="231"/>
      <c r="CA88" s="231"/>
      <c r="CB88" s="231"/>
      <c r="CC88" s="231"/>
      <c r="CD88" s="231"/>
      <c r="CE88" s="231"/>
      <c r="CF88" s="231"/>
      <c r="CG88" s="231"/>
      <c r="CH88" s="231"/>
      <c r="CI88" s="231"/>
    </row>
    <row r="89" spans="9:87">
      <c r="I89" s="205"/>
      <c r="J89" s="205"/>
      <c r="K89" s="244"/>
      <c r="L89" s="244"/>
      <c r="M89" s="244"/>
      <c r="N89" s="244"/>
      <c r="O89" s="244"/>
      <c r="P89" s="244"/>
      <c r="Q89" s="244"/>
      <c r="R89" s="244"/>
      <c r="S89" s="205"/>
      <c r="T89" s="205"/>
      <c r="U89" s="205"/>
      <c r="V89" s="205"/>
      <c r="W89" s="205"/>
      <c r="X89" s="205"/>
      <c r="Y89" s="205"/>
      <c r="Z89" s="205"/>
      <c r="AA89" s="205"/>
      <c r="AB89" s="205"/>
      <c r="AC89" s="205"/>
      <c r="AD89" s="205"/>
      <c r="AE89" s="205"/>
      <c r="AF89" s="205"/>
      <c r="AG89" s="205"/>
      <c r="AH89" s="205"/>
      <c r="AI89" s="205"/>
      <c r="AJ89" s="205"/>
      <c r="AK89" s="205"/>
      <c r="AL89" s="205"/>
      <c r="AM89" s="205"/>
      <c r="AN89" s="205"/>
      <c r="AO89" s="205"/>
      <c r="AP89" s="205"/>
      <c r="AQ89" s="205"/>
      <c r="AR89" s="205"/>
      <c r="AS89" s="205"/>
      <c r="AT89" s="205"/>
      <c r="AU89" s="205"/>
      <c r="AV89" s="205"/>
      <c r="AW89" s="205"/>
      <c r="AX89" s="205"/>
      <c r="AY89" s="205"/>
      <c r="AZ89" s="205"/>
      <c r="BA89" s="205"/>
      <c r="BB89" s="231"/>
      <c r="BC89" s="231"/>
      <c r="BD89" s="231"/>
      <c r="BE89" s="231"/>
      <c r="BF89" s="231"/>
      <c r="BG89" s="231"/>
      <c r="BH89" s="231"/>
      <c r="BI89" s="231"/>
      <c r="BJ89" s="231"/>
      <c r="BK89" s="231"/>
      <c r="BL89" s="231"/>
      <c r="BM89" s="231"/>
      <c r="BN89" s="231"/>
      <c r="BO89" s="231"/>
      <c r="BP89" s="231"/>
      <c r="BQ89" s="231"/>
      <c r="BR89" s="231"/>
      <c r="BS89" s="231"/>
      <c r="BT89" s="231"/>
      <c r="BU89" s="231"/>
      <c r="BV89" s="231"/>
      <c r="BW89" s="231"/>
      <c r="BX89" s="231"/>
      <c r="BY89" s="231"/>
      <c r="BZ89" s="231"/>
      <c r="CA89" s="231"/>
      <c r="CB89" s="231"/>
      <c r="CC89" s="231"/>
      <c r="CD89" s="231"/>
      <c r="CE89" s="231"/>
      <c r="CF89" s="231"/>
      <c r="CG89" s="231"/>
      <c r="CH89" s="231"/>
      <c r="CI89" s="231"/>
    </row>
    <row r="90" spans="9:87">
      <c r="I90" s="205"/>
      <c r="J90" s="205"/>
      <c r="K90" s="244"/>
      <c r="L90" s="244"/>
      <c r="M90" s="244"/>
      <c r="N90" s="244"/>
      <c r="O90" s="244"/>
      <c r="P90" s="244"/>
      <c r="Q90" s="244"/>
      <c r="R90" s="244"/>
      <c r="S90" s="205"/>
      <c r="T90" s="205"/>
      <c r="U90" s="205"/>
      <c r="V90" s="205"/>
      <c r="W90" s="205"/>
      <c r="X90" s="205"/>
      <c r="Y90" s="205"/>
      <c r="Z90" s="205"/>
      <c r="AA90" s="205"/>
      <c r="AB90" s="205"/>
      <c r="AC90" s="205"/>
      <c r="AD90" s="205"/>
      <c r="AE90" s="205"/>
      <c r="AF90" s="205"/>
      <c r="AG90" s="205"/>
      <c r="AH90" s="205"/>
      <c r="AI90" s="205"/>
      <c r="AJ90" s="205"/>
      <c r="AK90" s="205"/>
      <c r="AL90" s="205"/>
      <c r="AM90" s="205"/>
      <c r="AN90" s="205"/>
      <c r="AO90" s="205"/>
      <c r="AP90" s="205"/>
      <c r="AQ90" s="205"/>
      <c r="AR90" s="205"/>
      <c r="AS90" s="205"/>
      <c r="AT90" s="205"/>
      <c r="AU90" s="205"/>
      <c r="AV90" s="205"/>
      <c r="AW90" s="205"/>
      <c r="AX90" s="205"/>
      <c r="AY90" s="205"/>
      <c r="AZ90" s="205"/>
      <c r="BA90" s="205"/>
      <c r="BB90" s="231"/>
      <c r="BC90" s="231"/>
      <c r="BD90" s="231"/>
      <c r="BE90" s="231"/>
      <c r="BF90" s="231"/>
      <c r="BG90" s="231"/>
      <c r="BH90" s="231"/>
      <c r="BI90" s="231"/>
      <c r="BJ90" s="231"/>
      <c r="BK90" s="231"/>
      <c r="BL90" s="231"/>
      <c r="BM90" s="231"/>
      <c r="BN90" s="231"/>
      <c r="BO90" s="231"/>
      <c r="BP90" s="231"/>
      <c r="BQ90" s="231"/>
      <c r="BR90" s="231"/>
      <c r="BS90" s="231"/>
      <c r="BT90" s="231"/>
      <c r="BU90" s="231"/>
      <c r="BV90" s="231"/>
      <c r="BW90" s="231"/>
      <c r="BX90" s="231"/>
      <c r="BY90" s="231"/>
      <c r="BZ90" s="231"/>
      <c r="CA90" s="231"/>
      <c r="CB90" s="231"/>
      <c r="CC90" s="231"/>
      <c r="CD90" s="231"/>
      <c r="CE90" s="231"/>
      <c r="CF90" s="231"/>
      <c r="CG90" s="231"/>
      <c r="CH90" s="231"/>
      <c r="CI90" s="231"/>
    </row>
    <row r="91" spans="9:87">
      <c r="I91" s="205"/>
      <c r="J91" s="205"/>
      <c r="K91" s="244"/>
      <c r="L91" s="244"/>
      <c r="M91" s="244"/>
      <c r="N91" s="244"/>
      <c r="O91" s="244"/>
      <c r="P91" s="244"/>
      <c r="Q91" s="244"/>
      <c r="R91" s="244"/>
      <c r="S91" s="205"/>
      <c r="T91" s="205"/>
      <c r="U91" s="205"/>
      <c r="V91" s="205"/>
      <c r="W91" s="205"/>
      <c r="X91" s="205"/>
      <c r="Y91" s="205"/>
      <c r="Z91" s="205"/>
      <c r="AA91" s="205"/>
      <c r="AB91" s="205"/>
      <c r="AC91" s="205"/>
      <c r="AD91" s="205"/>
      <c r="AE91" s="205"/>
      <c r="AF91" s="205"/>
      <c r="AG91" s="205"/>
      <c r="AH91" s="205"/>
      <c r="AI91" s="205"/>
      <c r="AJ91" s="205"/>
      <c r="AK91" s="205"/>
      <c r="AL91" s="205"/>
      <c r="AM91" s="205"/>
      <c r="AN91" s="205"/>
      <c r="AO91" s="205"/>
      <c r="AP91" s="205"/>
      <c r="AQ91" s="205"/>
      <c r="AR91" s="205"/>
      <c r="AS91" s="205"/>
      <c r="AT91" s="205"/>
      <c r="AU91" s="205"/>
      <c r="AV91" s="205"/>
      <c r="AW91" s="205"/>
      <c r="AX91" s="205"/>
      <c r="AY91" s="205"/>
      <c r="AZ91" s="205"/>
      <c r="BA91" s="205"/>
      <c r="BB91" s="231"/>
      <c r="BC91" s="231"/>
      <c r="BD91" s="231"/>
      <c r="BE91" s="231"/>
      <c r="BF91" s="231"/>
      <c r="BG91" s="231"/>
      <c r="BH91" s="231"/>
      <c r="BI91" s="231"/>
      <c r="BJ91" s="231"/>
      <c r="BK91" s="231"/>
      <c r="BL91" s="231"/>
      <c r="BM91" s="231"/>
      <c r="BN91" s="231"/>
      <c r="BO91" s="231"/>
      <c r="BP91" s="231"/>
      <c r="BQ91" s="231"/>
      <c r="BR91" s="231"/>
      <c r="BS91" s="231"/>
      <c r="BT91" s="231"/>
      <c r="BU91" s="231"/>
      <c r="BV91" s="231"/>
      <c r="BW91" s="231"/>
      <c r="BX91" s="231"/>
      <c r="BY91" s="231"/>
      <c r="BZ91" s="231"/>
      <c r="CA91" s="231"/>
      <c r="CB91" s="231"/>
      <c r="CC91" s="231"/>
      <c r="CD91" s="231"/>
      <c r="CE91" s="231"/>
      <c r="CF91" s="231"/>
      <c r="CG91" s="231"/>
      <c r="CH91" s="231"/>
      <c r="CI91" s="231"/>
    </row>
    <row r="92" spans="9:87">
      <c r="I92" s="205"/>
      <c r="J92" s="205"/>
      <c r="K92" s="244"/>
      <c r="L92" s="244"/>
      <c r="M92" s="244"/>
      <c r="N92" s="244"/>
      <c r="O92" s="244"/>
      <c r="P92" s="244"/>
      <c r="Q92" s="244"/>
      <c r="R92" s="244"/>
      <c r="S92" s="205"/>
      <c r="T92" s="205"/>
      <c r="U92" s="205"/>
      <c r="V92" s="205"/>
      <c r="W92" s="205"/>
      <c r="X92" s="205"/>
      <c r="Y92" s="205"/>
      <c r="Z92" s="205"/>
      <c r="AA92" s="205"/>
      <c r="AB92" s="205"/>
      <c r="AC92" s="205"/>
      <c r="AD92" s="205"/>
      <c r="AE92" s="205"/>
      <c r="AF92" s="205"/>
      <c r="AG92" s="205"/>
      <c r="AH92" s="205"/>
      <c r="AI92" s="205"/>
      <c r="AJ92" s="205"/>
      <c r="AK92" s="205"/>
      <c r="AL92" s="205"/>
      <c r="AM92" s="205"/>
      <c r="AN92" s="205"/>
      <c r="AO92" s="205"/>
      <c r="AP92" s="205"/>
      <c r="AQ92" s="205"/>
      <c r="AR92" s="205"/>
      <c r="AS92" s="205"/>
      <c r="AT92" s="205"/>
      <c r="AU92" s="205"/>
      <c r="AV92" s="205"/>
      <c r="AW92" s="205"/>
      <c r="AX92" s="205"/>
      <c r="AY92" s="205"/>
      <c r="AZ92" s="205"/>
      <c r="BA92" s="205"/>
      <c r="BB92" s="231"/>
      <c r="BC92" s="231"/>
      <c r="BD92" s="231"/>
      <c r="BE92" s="231"/>
      <c r="BF92" s="231"/>
      <c r="BG92" s="231"/>
      <c r="BH92" s="231"/>
      <c r="BI92" s="231"/>
      <c r="BJ92" s="231"/>
      <c r="BK92" s="231"/>
      <c r="BL92" s="231"/>
      <c r="BM92" s="231"/>
      <c r="BN92" s="231"/>
      <c r="BO92" s="231"/>
      <c r="BP92" s="231"/>
      <c r="BQ92" s="231"/>
      <c r="BR92" s="231"/>
      <c r="BS92" s="231"/>
      <c r="BT92" s="231"/>
      <c r="BU92" s="231"/>
      <c r="BV92" s="231"/>
      <c r="BW92" s="231"/>
      <c r="BX92" s="231"/>
      <c r="BY92" s="231"/>
      <c r="BZ92" s="231"/>
      <c r="CA92" s="231"/>
      <c r="CB92" s="231"/>
      <c r="CC92" s="231"/>
      <c r="CD92" s="231"/>
      <c r="CE92" s="231"/>
      <c r="CF92" s="231"/>
      <c r="CG92" s="231"/>
      <c r="CH92" s="231"/>
      <c r="CI92" s="231"/>
    </row>
    <row r="93" spans="9:87">
      <c r="I93" s="205"/>
      <c r="J93" s="205"/>
      <c r="K93" s="244"/>
      <c r="L93" s="244"/>
      <c r="M93" s="244"/>
      <c r="N93" s="244"/>
      <c r="O93" s="244"/>
      <c r="P93" s="244"/>
      <c r="Q93" s="244"/>
      <c r="R93" s="244"/>
      <c r="S93" s="205"/>
      <c r="T93" s="205"/>
      <c r="U93" s="205"/>
      <c r="V93" s="205"/>
      <c r="W93" s="205"/>
      <c r="X93" s="205"/>
      <c r="Y93" s="205"/>
      <c r="Z93" s="205"/>
      <c r="AA93" s="205"/>
      <c r="AB93" s="205"/>
      <c r="AC93" s="205"/>
      <c r="AD93" s="205"/>
      <c r="AE93" s="205"/>
      <c r="AF93" s="205"/>
      <c r="AG93" s="205"/>
      <c r="AH93" s="205"/>
      <c r="AI93" s="205"/>
      <c r="AJ93" s="205"/>
      <c r="AK93" s="205"/>
      <c r="AL93" s="205"/>
      <c r="AM93" s="205"/>
      <c r="AN93" s="205"/>
      <c r="AO93" s="205"/>
      <c r="AP93" s="205"/>
      <c r="AQ93" s="205"/>
      <c r="AR93" s="205"/>
      <c r="AS93" s="205"/>
      <c r="AT93" s="205"/>
      <c r="AU93" s="205"/>
      <c r="AV93" s="205"/>
      <c r="AW93" s="205"/>
      <c r="AX93" s="205"/>
      <c r="AY93" s="205"/>
      <c r="AZ93" s="205"/>
      <c r="BA93" s="205"/>
      <c r="BB93" s="231"/>
      <c r="BC93" s="231"/>
      <c r="BD93" s="231"/>
      <c r="BE93" s="231"/>
      <c r="BF93" s="231"/>
      <c r="BG93" s="231"/>
      <c r="BH93" s="231"/>
      <c r="BI93" s="231"/>
      <c r="BJ93" s="231"/>
      <c r="BK93" s="231"/>
      <c r="BL93" s="231"/>
      <c r="BM93" s="231"/>
      <c r="BN93" s="231"/>
      <c r="BO93" s="231"/>
      <c r="BP93" s="231"/>
      <c r="BQ93" s="231"/>
      <c r="BR93" s="231"/>
      <c r="BS93" s="231"/>
      <c r="BT93" s="231"/>
      <c r="BU93" s="231"/>
      <c r="BV93" s="231"/>
      <c r="BW93" s="231"/>
      <c r="BX93" s="231"/>
      <c r="BY93" s="231"/>
      <c r="BZ93" s="231"/>
      <c r="CA93" s="231"/>
      <c r="CB93" s="231"/>
      <c r="CC93" s="231"/>
      <c r="CD93" s="231"/>
      <c r="CE93" s="231"/>
      <c r="CF93" s="231"/>
      <c r="CG93" s="231"/>
      <c r="CH93" s="231"/>
      <c r="CI93" s="231"/>
    </row>
    <row r="94" spans="9:87">
      <c r="I94" s="205"/>
      <c r="J94" s="205"/>
      <c r="K94" s="244"/>
      <c r="L94" s="244"/>
      <c r="M94" s="244"/>
      <c r="N94" s="244"/>
      <c r="O94" s="244"/>
      <c r="P94" s="244"/>
      <c r="Q94" s="244"/>
      <c r="R94" s="244"/>
      <c r="S94" s="205"/>
      <c r="T94" s="205"/>
      <c r="U94" s="205"/>
      <c r="V94" s="205"/>
      <c r="W94" s="205"/>
      <c r="X94" s="205"/>
      <c r="Y94" s="205"/>
      <c r="Z94" s="205"/>
      <c r="AA94" s="205"/>
      <c r="AB94" s="205"/>
      <c r="AC94" s="205"/>
      <c r="AD94" s="205"/>
      <c r="AE94" s="205"/>
      <c r="AF94" s="205"/>
      <c r="AG94" s="205"/>
      <c r="AH94" s="205"/>
      <c r="AI94" s="205"/>
      <c r="AJ94" s="205"/>
      <c r="AK94" s="205"/>
      <c r="AL94" s="205"/>
      <c r="AM94" s="205"/>
      <c r="AN94" s="205"/>
      <c r="AO94" s="205"/>
      <c r="AP94" s="205"/>
      <c r="AQ94" s="205"/>
      <c r="AR94" s="205"/>
      <c r="AS94" s="205"/>
      <c r="AT94" s="205"/>
      <c r="AU94" s="205"/>
      <c r="AV94" s="205"/>
      <c r="AW94" s="205"/>
      <c r="AX94" s="205"/>
      <c r="AY94" s="205"/>
      <c r="AZ94" s="205"/>
      <c r="BA94" s="205"/>
      <c r="BB94" s="231"/>
      <c r="BC94" s="231"/>
      <c r="BD94" s="231"/>
      <c r="BE94" s="231"/>
      <c r="BF94" s="231"/>
      <c r="BG94" s="231"/>
      <c r="BH94" s="231"/>
      <c r="BI94" s="231"/>
      <c r="BJ94" s="231"/>
      <c r="BK94" s="231"/>
      <c r="BL94" s="231"/>
      <c r="BM94" s="231"/>
      <c r="BN94" s="231"/>
      <c r="BO94" s="231"/>
      <c r="BP94" s="231"/>
      <c r="BQ94" s="231"/>
      <c r="BR94" s="231"/>
      <c r="BS94" s="231"/>
      <c r="BT94" s="231"/>
      <c r="BU94" s="231"/>
      <c r="BV94" s="231"/>
      <c r="BW94" s="231"/>
      <c r="BX94" s="231"/>
      <c r="BY94" s="231"/>
      <c r="BZ94" s="231"/>
      <c r="CA94" s="231"/>
      <c r="CB94" s="231"/>
      <c r="CC94" s="231"/>
      <c r="CD94" s="231"/>
      <c r="CE94" s="231"/>
      <c r="CF94" s="231"/>
      <c r="CG94" s="231"/>
      <c r="CH94" s="231"/>
      <c r="CI94" s="231"/>
    </row>
    <row r="95" spans="9:87">
      <c r="I95" s="205"/>
      <c r="J95" s="205"/>
      <c r="K95" s="244"/>
      <c r="L95" s="244"/>
      <c r="M95" s="244"/>
      <c r="N95" s="244"/>
      <c r="O95" s="244"/>
      <c r="P95" s="244"/>
      <c r="Q95" s="244"/>
      <c r="R95" s="244"/>
      <c r="S95" s="205"/>
      <c r="T95" s="205"/>
      <c r="U95" s="205"/>
      <c r="V95" s="205"/>
      <c r="W95" s="205"/>
      <c r="X95" s="205"/>
      <c r="Y95" s="205"/>
      <c r="Z95" s="205"/>
      <c r="AA95" s="205"/>
      <c r="AB95" s="205"/>
      <c r="AC95" s="205"/>
      <c r="AD95" s="205"/>
      <c r="AE95" s="205"/>
      <c r="AF95" s="205"/>
      <c r="AG95" s="205"/>
      <c r="AH95" s="205"/>
      <c r="AI95" s="205"/>
      <c r="AJ95" s="205"/>
      <c r="AK95" s="205"/>
      <c r="AL95" s="205"/>
      <c r="AM95" s="205"/>
      <c r="AN95" s="205"/>
      <c r="AO95" s="205"/>
      <c r="AP95" s="205"/>
      <c r="AQ95" s="205"/>
      <c r="AR95" s="205"/>
      <c r="AS95" s="205"/>
      <c r="AT95" s="205"/>
      <c r="AU95" s="205"/>
      <c r="AV95" s="205"/>
      <c r="AW95" s="205"/>
      <c r="AX95" s="205"/>
      <c r="AY95" s="205"/>
      <c r="AZ95" s="205"/>
      <c r="BA95" s="205"/>
      <c r="BB95" s="231"/>
      <c r="BC95" s="231"/>
      <c r="BD95" s="231"/>
      <c r="BE95" s="231"/>
      <c r="BF95" s="231"/>
      <c r="BG95" s="231"/>
      <c r="BH95" s="231"/>
      <c r="BI95" s="231"/>
      <c r="BJ95" s="231"/>
      <c r="BK95" s="231"/>
      <c r="BL95" s="231"/>
      <c r="BM95" s="231"/>
      <c r="BN95" s="231"/>
      <c r="BO95" s="231"/>
      <c r="BP95" s="231"/>
      <c r="BQ95" s="231"/>
      <c r="BR95" s="231"/>
      <c r="BS95" s="231"/>
      <c r="BT95" s="231"/>
      <c r="BU95" s="231"/>
      <c r="BV95" s="231"/>
      <c r="BW95" s="231"/>
      <c r="BX95" s="231"/>
      <c r="BY95" s="231"/>
      <c r="BZ95" s="231"/>
      <c r="CA95" s="231"/>
      <c r="CB95" s="231"/>
      <c r="CC95" s="231"/>
      <c r="CD95" s="231"/>
      <c r="CE95" s="231"/>
      <c r="CF95" s="231"/>
      <c r="CG95" s="231"/>
      <c r="CH95" s="231"/>
      <c r="CI95" s="231"/>
    </row>
    <row r="96" spans="9:87">
      <c r="I96" s="205"/>
      <c r="J96" s="205"/>
      <c r="K96" s="244"/>
      <c r="L96" s="244"/>
      <c r="M96" s="244"/>
      <c r="N96" s="244"/>
      <c r="O96" s="244"/>
      <c r="P96" s="244"/>
      <c r="Q96" s="244"/>
      <c r="R96" s="244"/>
      <c r="S96" s="205"/>
      <c r="T96" s="205"/>
      <c r="U96" s="205"/>
      <c r="V96" s="205"/>
      <c r="W96" s="205"/>
      <c r="X96" s="205"/>
      <c r="Y96" s="205"/>
      <c r="Z96" s="205"/>
      <c r="AA96" s="205"/>
      <c r="AB96" s="205"/>
      <c r="AC96" s="205"/>
      <c r="AD96" s="205"/>
      <c r="AE96" s="205"/>
      <c r="AF96" s="205"/>
      <c r="AG96" s="205"/>
      <c r="AH96" s="205"/>
      <c r="AI96" s="205"/>
      <c r="AJ96" s="205"/>
      <c r="AK96" s="205"/>
      <c r="AL96" s="205"/>
      <c r="AM96" s="205"/>
      <c r="AN96" s="205"/>
      <c r="AO96" s="205"/>
      <c r="AP96" s="205"/>
      <c r="AQ96" s="205"/>
      <c r="AR96" s="205"/>
      <c r="AS96" s="205"/>
      <c r="AT96" s="205"/>
      <c r="AU96" s="205"/>
      <c r="AV96" s="205"/>
      <c r="AW96" s="205"/>
      <c r="AX96" s="205"/>
      <c r="AY96" s="205"/>
      <c r="AZ96" s="205"/>
      <c r="BA96" s="205"/>
      <c r="BB96" s="231"/>
      <c r="BC96" s="231"/>
      <c r="BD96" s="231"/>
      <c r="BE96" s="231"/>
      <c r="BF96" s="231"/>
      <c r="BG96" s="231"/>
      <c r="BH96" s="231"/>
      <c r="BI96" s="231"/>
      <c r="BJ96" s="231"/>
      <c r="BK96" s="231"/>
      <c r="BL96" s="231"/>
      <c r="BM96" s="231"/>
      <c r="BN96" s="231"/>
      <c r="BO96" s="231"/>
      <c r="BP96" s="231"/>
      <c r="BQ96" s="231"/>
      <c r="BR96" s="231"/>
      <c r="BS96" s="231"/>
      <c r="BT96" s="231"/>
      <c r="BU96" s="231"/>
      <c r="BV96" s="231"/>
      <c r="BW96" s="231"/>
      <c r="BX96" s="231"/>
      <c r="BY96" s="231"/>
      <c r="BZ96" s="231"/>
      <c r="CA96" s="231"/>
      <c r="CB96" s="231"/>
      <c r="CC96" s="231"/>
      <c r="CD96" s="231"/>
      <c r="CE96" s="231"/>
      <c r="CF96" s="231"/>
      <c r="CG96" s="231"/>
      <c r="CH96" s="231"/>
      <c r="CI96" s="231"/>
    </row>
    <row r="97" spans="9:87">
      <c r="I97" s="205"/>
      <c r="J97" s="205"/>
      <c r="K97" s="244"/>
      <c r="L97" s="244"/>
      <c r="M97" s="244"/>
      <c r="N97" s="244"/>
      <c r="O97" s="244"/>
      <c r="P97" s="244"/>
      <c r="Q97" s="244"/>
      <c r="R97" s="244"/>
      <c r="S97" s="205"/>
      <c r="T97" s="205"/>
      <c r="U97" s="205"/>
      <c r="V97" s="205"/>
      <c r="W97" s="205"/>
      <c r="X97" s="205"/>
      <c r="Y97" s="205"/>
      <c r="Z97" s="205"/>
      <c r="AA97" s="205"/>
      <c r="AB97" s="205"/>
      <c r="AC97" s="205"/>
      <c r="AD97" s="205"/>
      <c r="AE97" s="205"/>
      <c r="AF97" s="205"/>
      <c r="AG97" s="205"/>
      <c r="AH97" s="205"/>
      <c r="AI97" s="205"/>
      <c r="AJ97" s="205"/>
      <c r="AK97" s="205"/>
      <c r="AL97" s="205"/>
      <c r="AM97" s="205"/>
      <c r="AN97" s="205"/>
      <c r="AO97" s="205"/>
      <c r="AP97" s="205"/>
      <c r="AQ97" s="205"/>
      <c r="AR97" s="205"/>
      <c r="AS97" s="205"/>
      <c r="AT97" s="205"/>
      <c r="AU97" s="205"/>
      <c r="AV97" s="205"/>
      <c r="AW97" s="205"/>
      <c r="AX97" s="205"/>
      <c r="AY97" s="205"/>
      <c r="AZ97" s="205"/>
      <c r="BA97" s="205"/>
      <c r="BB97" s="231"/>
      <c r="BC97" s="231"/>
      <c r="BD97" s="231"/>
      <c r="BE97" s="231"/>
      <c r="BF97" s="231"/>
      <c r="BG97" s="231"/>
      <c r="BH97" s="231"/>
      <c r="BI97" s="231"/>
      <c r="BJ97" s="231"/>
      <c r="BK97" s="231"/>
      <c r="BL97" s="231"/>
      <c r="BM97" s="231"/>
      <c r="BN97" s="231"/>
      <c r="BO97" s="231"/>
      <c r="BP97" s="231"/>
      <c r="BQ97" s="231"/>
      <c r="BR97" s="231"/>
      <c r="BS97" s="231"/>
      <c r="BT97" s="231"/>
      <c r="BU97" s="231"/>
      <c r="BV97" s="231"/>
      <c r="BW97" s="231"/>
      <c r="BX97" s="231"/>
      <c r="BY97" s="231"/>
      <c r="BZ97" s="231"/>
      <c r="CA97" s="231"/>
      <c r="CB97" s="231"/>
      <c r="CC97" s="231"/>
      <c r="CD97" s="231"/>
      <c r="CE97" s="231"/>
      <c r="CF97" s="231"/>
      <c r="CG97" s="231"/>
      <c r="CH97" s="231"/>
      <c r="CI97" s="231"/>
    </row>
    <row r="98" spans="9:87">
      <c r="I98" s="205"/>
      <c r="J98" s="205"/>
      <c r="K98" s="244"/>
      <c r="L98" s="244"/>
      <c r="M98" s="244"/>
      <c r="N98" s="244"/>
      <c r="O98" s="244"/>
      <c r="P98" s="244"/>
      <c r="Q98" s="244"/>
      <c r="R98" s="244"/>
      <c r="S98" s="205"/>
      <c r="T98" s="205"/>
      <c r="U98" s="205"/>
      <c r="V98" s="205"/>
      <c r="W98" s="205"/>
      <c r="X98" s="205"/>
      <c r="Y98" s="205"/>
      <c r="Z98" s="205"/>
      <c r="AA98" s="205"/>
      <c r="AB98" s="205"/>
      <c r="AC98" s="205"/>
      <c r="AD98" s="205"/>
      <c r="AE98" s="205"/>
      <c r="AF98" s="205"/>
      <c r="AG98" s="205"/>
      <c r="AH98" s="205"/>
      <c r="AI98" s="205"/>
      <c r="AJ98" s="205"/>
      <c r="AK98" s="205"/>
      <c r="AL98" s="205"/>
      <c r="AM98" s="205"/>
      <c r="AN98" s="205"/>
      <c r="AO98" s="205"/>
      <c r="AP98" s="205"/>
      <c r="AQ98" s="205"/>
      <c r="AR98" s="205"/>
      <c r="AS98" s="205"/>
      <c r="AT98" s="205"/>
      <c r="AU98" s="205"/>
      <c r="AV98" s="205"/>
      <c r="AW98" s="205"/>
      <c r="AX98" s="205"/>
      <c r="AY98" s="205"/>
      <c r="AZ98" s="205"/>
      <c r="BA98" s="205"/>
      <c r="BB98" s="231"/>
      <c r="BC98" s="231"/>
      <c r="BD98" s="231"/>
      <c r="BE98" s="231"/>
      <c r="BF98" s="231"/>
      <c r="BG98" s="231"/>
      <c r="BH98" s="231"/>
      <c r="BI98" s="231"/>
      <c r="BJ98" s="231"/>
      <c r="BK98" s="231"/>
      <c r="BL98" s="231"/>
      <c r="BM98" s="231"/>
      <c r="BN98" s="231"/>
      <c r="BO98" s="231"/>
      <c r="BP98" s="231"/>
      <c r="BQ98" s="231"/>
      <c r="BR98" s="231"/>
      <c r="BS98" s="231"/>
      <c r="BT98" s="231"/>
      <c r="BU98" s="231"/>
      <c r="BV98" s="231"/>
      <c r="BW98" s="231"/>
      <c r="BX98" s="231"/>
      <c r="BY98" s="231"/>
      <c r="BZ98" s="231"/>
      <c r="CA98" s="231"/>
      <c r="CB98" s="231"/>
      <c r="CC98" s="231"/>
      <c r="CD98" s="231"/>
      <c r="CE98" s="231"/>
      <c r="CF98" s="231"/>
      <c r="CG98" s="231"/>
      <c r="CH98" s="231"/>
      <c r="CI98" s="231"/>
    </row>
    <row r="99" spans="9:87">
      <c r="I99" s="205"/>
      <c r="J99" s="205"/>
      <c r="K99" s="244"/>
      <c r="L99" s="244"/>
      <c r="M99" s="244"/>
      <c r="N99" s="244"/>
      <c r="O99" s="244"/>
      <c r="P99" s="244"/>
      <c r="Q99" s="244"/>
      <c r="R99" s="244"/>
      <c r="S99" s="205"/>
      <c r="T99" s="205"/>
      <c r="U99" s="205"/>
      <c r="V99" s="205"/>
      <c r="W99" s="205"/>
      <c r="X99" s="205"/>
      <c r="Y99" s="205"/>
      <c r="Z99" s="205"/>
      <c r="AA99" s="205"/>
      <c r="AB99" s="205"/>
      <c r="AC99" s="205"/>
      <c r="AD99" s="205"/>
      <c r="AE99" s="205"/>
      <c r="AF99" s="205"/>
      <c r="AG99" s="205"/>
      <c r="AH99" s="205"/>
      <c r="AI99" s="205"/>
      <c r="AJ99" s="205"/>
      <c r="AK99" s="205"/>
      <c r="AL99" s="205"/>
      <c r="AM99" s="205"/>
      <c r="AN99" s="205"/>
      <c r="AO99" s="205"/>
      <c r="AP99" s="205"/>
      <c r="AQ99" s="205"/>
      <c r="AR99" s="205"/>
      <c r="AS99" s="205"/>
      <c r="AT99" s="205"/>
      <c r="AU99" s="205"/>
      <c r="AV99" s="205"/>
      <c r="AW99" s="205"/>
      <c r="AX99" s="205"/>
      <c r="AY99" s="205"/>
      <c r="AZ99" s="205"/>
      <c r="BA99" s="205"/>
      <c r="BB99" s="231"/>
      <c r="BC99" s="231"/>
      <c r="BD99" s="231"/>
      <c r="BE99" s="231"/>
      <c r="BF99" s="231"/>
      <c r="BG99" s="231"/>
      <c r="BH99" s="231"/>
      <c r="BI99" s="231"/>
      <c r="BJ99" s="231"/>
      <c r="BK99" s="231"/>
      <c r="BL99" s="231"/>
      <c r="BM99" s="231"/>
      <c r="BN99" s="231"/>
      <c r="BO99" s="231"/>
      <c r="BP99" s="231"/>
      <c r="BQ99" s="231"/>
      <c r="BR99" s="231"/>
      <c r="BS99" s="231"/>
      <c r="BT99" s="231"/>
      <c r="BU99" s="231"/>
      <c r="BV99" s="231"/>
      <c r="BW99" s="231"/>
      <c r="BX99" s="231"/>
      <c r="BY99" s="231"/>
      <c r="BZ99" s="231"/>
      <c r="CA99" s="231"/>
      <c r="CB99" s="231"/>
      <c r="CC99" s="231"/>
      <c r="CD99" s="231"/>
      <c r="CE99" s="231"/>
      <c r="CF99" s="231"/>
      <c r="CG99" s="231"/>
      <c r="CH99" s="231"/>
      <c r="CI99" s="231"/>
    </row>
    <row r="100" spans="9:87">
      <c r="I100" s="205"/>
      <c r="J100" s="205"/>
      <c r="K100" s="244"/>
      <c r="L100" s="244"/>
      <c r="M100" s="244"/>
      <c r="N100" s="244"/>
      <c r="O100" s="244"/>
      <c r="P100" s="244"/>
      <c r="Q100" s="244"/>
      <c r="R100" s="244"/>
      <c r="S100" s="205"/>
      <c r="T100" s="205"/>
      <c r="U100" s="205"/>
      <c r="V100" s="205"/>
      <c r="W100" s="205"/>
      <c r="X100" s="205"/>
      <c r="Y100" s="205"/>
      <c r="Z100" s="205"/>
      <c r="AA100" s="205"/>
      <c r="AB100" s="205"/>
      <c r="AC100" s="205"/>
      <c r="AD100" s="205"/>
      <c r="AE100" s="205"/>
      <c r="AF100" s="205"/>
      <c r="AG100" s="205"/>
      <c r="AH100" s="205"/>
      <c r="AI100" s="205"/>
      <c r="AJ100" s="205"/>
      <c r="AK100" s="205"/>
      <c r="AL100" s="205"/>
      <c r="AM100" s="205"/>
      <c r="AN100" s="205"/>
      <c r="AO100" s="205"/>
      <c r="AP100" s="205"/>
      <c r="AQ100" s="205"/>
      <c r="AR100" s="205"/>
      <c r="AS100" s="205"/>
      <c r="AT100" s="205"/>
      <c r="AU100" s="205"/>
      <c r="AV100" s="205"/>
      <c r="AW100" s="205"/>
      <c r="AX100" s="205"/>
      <c r="AY100" s="205"/>
      <c r="AZ100" s="205"/>
      <c r="BA100" s="205"/>
      <c r="BB100" s="231"/>
      <c r="BC100" s="231"/>
      <c r="BD100" s="231"/>
      <c r="BE100" s="231"/>
      <c r="BF100" s="231"/>
      <c r="BG100" s="231"/>
      <c r="BH100" s="231"/>
      <c r="BI100" s="231"/>
      <c r="BJ100" s="231"/>
      <c r="BK100" s="231"/>
      <c r="BL100" s="231"/>
      <c r="BM100" s="231"/>
      <c r="BN100" s="231"/>
      <c r="BO100" s="231"/>
      <c r="BP100" s="231"/>
      <c r="BQ100" s="231"/>
      <c r="BR100" s="231"/>
      <c r="BS100" s="231"/>
      <c r="BT100" s="231"/>
      <c r="BU100" s="231"/>
      <c r="BV100" s="231"/>
      <c r="BW100" s="231"/>
      <c r="BX100" s="231"/>
      <c r="BY100" s="231"/>
      <c r="BZ100" s="231"/>
      <c r="CA100" s="231"/>
      <c r="CB100" s="231"/>
      <c r="CC100" s="231"/>
      <c r="CD100" s="231"/>
      <c r="CE100" s="231"/>
      <c r="CF100" s="231"/>
      <c r="CG100" s="231"/>
      <c r="CH100" s="231"/>
      <c r="CI100" s="231"/>
    </row>
    <row r="101" spans="9:87">
      <c r="I101" s="205"/>
      <c r="J101" s="205"/>
      <c r="K101" s="244"/>
      <c r="L101" s="244"/>
      <c r="M101" s="244"/>
      <c r="N101" s="244"/>
      <c r="O101" s="244"/>
      <c r="P101" s="244"/>
      <c r="Q101" s="244"/>
      <c r="R101" s="244"/>
      <c r="S101" s="205"/>
      <c r="T101" s="205"/>
      <c r="U101" s="205"/>
      <c r="V101" s="205"/>
      <c r="W101" s="205"/>
      <c r="X101" s="205"/>
      <c r="Y101" s="205"/>
      <c r="Z101" s="205"/>
      <c r="AA101" s="205"/>
      <c r="AB101" s="205"/>
      <c r="AC101" s="205"/>
      <c r="AD101" s="205"/>
      <c r="AE101" s="205"/>
      <c r="AF101" s="205"/>
      <c r="AG101" s="205"/>
      <c r="AH101" s="205"/>
      <c r="AI101" s="205"/>
      <c r="AJ101" s="205"/>
      <c r="AK101" s="205"/>
      <c r="AL101" s="205"/>
      <c r="AM101" s="205"/>
      <c r="AN101" s="205"/>
      <c r="AO101" s="205"/>
      <c r="AP101" s="205"/>
      <c r="AQ101" s="205"/>
      <c r="AR101" s="205"/>
      <c r="AS101" s="205"/>
      <c r="AT101" s="205"/>
      <c r="AU101" s="205"/>
      <c r="AV101" s="205"/>
      <c r="AW101" s="205"/>
      <c r="AX101" s="205"/>
      <c r="AY101" s="205"/>
      <c r="AZ101" s="205"/>
      <c r="BA101" s="205"/>
      <c r="BB101" s="231"/>
      <c r="BC101" s="231"/>
      <c r="BD101" s="231"/>
      <c r="BE101" s="231"/>
      <c r="BF101" s="231"/>
      <c r="BG101" s="231"/>
      <c r="BH101" s="231"/>
      <c r="BI101" s="231"/>
      <c r="BJ101" s="231"/>
      <c r="BK101" s="231"/>
      <c r="BL101" s="231"/>
      <c r="BM101" s="231"/>
      <c r="BN101" s="231"/>
      <c r="BO101" s="231"/>
      <c r="BP101" s="231"/>
      <c r="BQ101" s="231"/>
      <c r="BR101" s="231"/>
      <c r="BS101" s="231"/>
      <c r="BT101" s="231"/>
      <c r="BU101" s="231"/>
      <c r="BV101" s="231"/>
      <c r="BW101" s="231"/>
      <c r="BX101" s="231"/>
      <c r="BY101" s="231"/>
      <c r="BZ101" s="231"/>
      <c r="CA101" s="231"/>
      <c r="CB101" s="231"/>
      <c r="CC101" s="231"/>
      <c r="CD101" s="231"/>
      <c r="CE101" s="231"/>
      <c r="CF101" s="231"/>
      <c r="CG101" s="231"/>
      <c r="CH101" s="231"/>
      <c r="CI101" s="231"/>
    </row>
    <row r="102" spans="9:87">
      <c r="I102" s="205"/>
      <c r="J102" s="205"/>
      <c r="K102" s="244"/>
      <c r="L102" s="244"/>
      <c r="M102" s="244"/>
      <c r="N102" s="244"/>
      <c r="O102" s="244"/>
      <c r="P102" s="244"/>
      <c r="Q102" s="244"/>
      <c r="R102" s="244"/>
      <c r="S102" s="205"/>
      <c r="T102" s="205"/>
      <c r="U102" s="205"/>
      <c r="V102" s="205"/>
      <c r="W102" s="205"/>
      <c r="X102" s="205"/>
      <c r="Y102" s="205"/>
      <c r="Z102" s="205"/>
      <c r="AA102" s="205"/>
      <c r="AB102" s="205"/>
      <c r="AC102" s="205"/>
      <c r="AD102" s="205"/>
      <c r="AE102" s="205"/>
      <c r="AF102" s="205"/>
      <c r="AG102" s="205"/>
      <c r="AH102" s="205"/>
      <c r="AI102" s="205"/>
      <c r="AJ102" s="205"/>
      <c r="AK102" s="205"/>
      <c r="AL102" s="205"/>
      <c r="AM102" s="205"/>
      <c r="AN102" s="205"/>
      <c r="AO102" s="205"/>
      <c r="AP102" s="205"/>
      <c r="AQ102" s="205"/>
      <c r="AR102" s="205"/>
      <c r="AS102" s="205"/>
      <c r="AT102" s="205"/>
      <c r="AU102" s="205"/>
      <c r="AV102" s="205"/>
      <c r="AW102" s="205"/>
      <c r="AX102" s="205"/>
      <c r="AY102" s="205"/>
      <c r="AZ102" s="205"/>
      <c r="BA102" s="205"/>
      <c r="BB102" s="231"/>
      <c r="BC102" s="231"/>
      <c r="BD102" s="231"/>
      <c r="BE102" s="231"/>
      <c r="BF102" s="231"/>
      <c r="BG102" s="231"/>
      <c r="BH102" s="231"/>
      <c r="BI102" s="231"/>
      <c r="BJ102" s="231"/>
      <c r="BK102" s="231"/>
      <c r="BL102" s="231"/>
      <c r="BM102" s="231"/>
      <c r="BN102" s="231"/>
      <c r="BO102" s="231"/>
      <c r="BP102" s="231"/>
      <c r="BQ102" s="231"/>
      <c r="BR102" s="231"/>
      <c r="BS102" s="231"/>
      <c r="BT102" s="231"/>
      <c r="BU102" s="231"/>
      <c r="BV102" s="231"/>
      <c r="BW102" s="231"/>
      <c r="BX102" s="231"/>
      <c r="BY102" s="231"/>
      <c r="BZ102" s="231"/>
      <c r="CA102" s="231"/>
      <c r="CB102" s="231"/>
      <c r="CC102" s="231"/>
      <c r="CD102" s="231"/>
      <c r="CE102" s="231"/>
      <c r="CF102" s="231"/>
      <c r="CG102" s="231"/>
      <c r="CH102" s="231"/>
      <c r="CI102" s="231"/>
    </row>
    <row r="103" spans="9:87">
      <c r="I103" s="205"/>
      <c r="J103" s="205"/>
      <c r="K103" s="244"/>
      <c r="L103" s="244"/>
      <c r="M103" s="244"/>
      <c r="N103" s="244"/>
      <c r="O103" s="244"/>
      <c r="P103" s="244"/>
      <c r="Q103" s="244"/>
      <c r="R103" s="244"/>
      <c r="S103" s="205"/>
      <c r="T103" s="205"/>
      <c r="U103" s="205"/>
      <c r="V103" s="205"/>
      <c r="W103" s="205"/>
      <c r="X103" s="205"/>
      <c r="Y103" s="205"/>
      <c r="Z103" s="205"/>
      <c r="AA103" s="205"/>
      <c r="AB103" s="205"/>
      <c r="AC103" s="205"/>
      <c r="AD103" s="205"/>
      <c r="AE103" s="205"/>
      <c r="AF103" s="205"/>
      <c r="AG103" s="205"/>
      <c r="AH103" s="205"/>
      <c r="AI103" s="205"/>
      <c r="AJ103" s="205"/>
      <c r="AK103" s="205"/>
      <c r="AL103" s="205"/>
      <c r="AM103" s="205"/>
      <c r="AN103" s="205"/>
      <c r="AO103" s="205"/>
      <c r="AP103" s="205"/>
      <c r="AQ103" s="205"/>
      <c r="AR103" s="205"/>
      <c r="AS103" s="205"/>
      <c r="AT103" s="205"/>
      <c r="AU103" s="205"/>
      <c r="AV103" s="205"/>
      <c r="AW103" s="205"/>
      <c r="AX103" s="205"/>
      <c r="AY103" s="205"/>
      <c r="AZ103" s="205"/>
      <c r="BA103" s="205"/>
      <c r="BB103" s="231"/>
      <c r="BC103" s="231"/>
      <c r="BD103" s="231"/>
      <c r="BE103" s="231"/>
      <c r="BF103" s="231"/>
      <c r="BG103" s="231"/>
      <c r="BH103" s="231"/>
      <c r="BI103" s="231"/>
      <c r="BJ103" s="231"/>
      <c r="BK103" s="231"/>
      <c r="BL103" s="231"/>
      <c r="BM103" s="231"/>
      <c r="BN103" s="231"/>
      <c r="BO103" s="231"/>
      <c r="BP103" s="231"/>
      <c r="BQ103" s="231"/>
      <c r="BR103" s="231"/>
      <c r="BS103" s="231"/>
      <c r="BT103" s="231"/>
      <c r="BU103" s="231"/>
      <c r="BV103" s="231"/>
      <c r="BW103" s="231"/>
      <c r="BX103" s="231"/>
      <c r="BY103" s="231"/>
      <c r="BZ103" s="231"/>
      <c r="CA103" s="231"/>
      <c r="CB103" s="231"/>
      <c r="CC103" s="231"/>
      <c r="CD103" s="231"/>
      <c r="CE103" s="231"/>
      <c r="CF103" s="231"/>
      <c r="CG103" s="231"/>
      <c r="CH103" s="231"/>
      <c r="CI103" s="231"/>
    </row>
    <row r="104" spans="9:87">
      <c r="I104" s="205"/>
      <c r="J104" s="205"/>
      <c r="K104" s="244"/>
      <c r="L104" s="244"/>
      <c r="M104" s="244"/>
      <c r="N104" s="244"/>
      <c r="O104" s="244"/>
      <c r="P104" s="244"/>
      <c r="Q104" s="244"/>
      <c r="R104" s="244"/>
      <c r="S104" s="205"/>
      <c r="T104" s="205"/>
      <c r="U104" s="205"/>
      <c r="V104" s="205"/>
      <c r="W104" s="205"/>
      <c r="X104" s="205"/>
      <c r="Y104" s="205"/>
      <c r="Z104" s="205"/>
      <c r="AA104" s="205"/>
      <c r="AB104" s="205"/>
      <c r="AC104" s="205"/>
      <c r="AD104" s="205"/>
      <c r="AE104" s="205"/>
      <c r="AF104" s="205"/>
      <c r="AG104" s="205"/>
      <c r="AH104" s="205"/>
      <c r="AI104" s="205"/>
      <c r="AJ104" s="205"/>
      <c r="AK104" s="205"/>
      <c r="AL104" s="205"/>
      <c r="AM104" s="205"/>
      <c r="AN104" s="205"/>
      <c r="AO104" s="205"/>
      <c r="AP104" s="205"/>
      <c r="AQ104" s="205"/>
      <c r="AR104" s="205"/>
      <c r="AS104" s="205"/>
      <c r="AT104" s="205"/>
      <c r="AU104" s="205"/>
      <c r="AV104" s="205"/>
      <c r="AW104" s="205"/>
      <c r="AX104" s="205"/>
      <c r="AY104" s="205"/>
      <c r="AZ104" s="205"/>
      <c r="BA104" s="205"/>
      <c r="BB104" s="231"/>
      <c r="BC104" s="231"/>
      <c r="BD104" s="231"/>
      <c r="BE104" s="231"/>
      <c r="BF104" s="231"/>
      <c r="BG104" s="231"/>
      <c r="BH104" s="231"/>
      <c r="BI104" s="231"/>
      <c r="BJ104" s="231"/>
      <c r="BK104" s="231"/>
      <c r="BL104" s="231"/>
      <c r="BM104" s="231"/>
      <c r="BN104" s="231"/>
      <c r="BO104" s="231"/>
      <c r="BP104" s="231"/>
      <c r="BQ104" s="231"/>
      <c r="BR104" s="231"/>
      <c r="BS104" s="231"/>
      <c r="BT104" s="231"/>
      <c r="BU104" s="231"/>
      <c r="BV104" s="231"/>
      <c r="BW104" s="231"/>
      <c r="BX104" s="231"/>
      <c r="BY104" s="231"/>
      <c r="BZ104" s="231"/>
      <c r="CA104" s="231"/>
      <c r="CB104" s="231"/>
      <c r="CC104" s="231"/>
      <c r="CD104" s="231"/>
      <c r="CE104" s="231"/>
      <c r="CF104" s="231"/>
      <c r="CG104" s="231"/>
      <c r="CH104" s="231"/>
      <c r="CI104" s="231"/>
    </row>
    <row r="105" spans="9:87">
      <c r="I105" s="205"/>
      <c r="J105" s="205"/>
      <c r="K105" s="244"/>
      <c r="L105" s="244"/>
      <c r="M105" s="244"/>
      <c r="N105" s="244"/>
      <c r="O105" s="244"/>
      <c r="P105" s="244"/>
      <c r="Q105" s="244"/>
      <c r="R105" s="244"/>
      <c r="S105" s="205"/>
      <c r="T105" s="205"/>
      <c r="U105" s="205"/>
      <c r="V105" s="205"/>
      <c r="W105" s="205"/>
      <c r="X105" s="205"/>
      <c r="Y105" s="205"/>
      <c r="Z105" s="205"/>
      <c r="AA105" s="205"/>
      <c r="AB105" s="205"/>
      <c r="AC105" s="205"/>
      <c r="AD105" s="205"/>
      <c r="AE105" s="205"/>
      <c r="AF105" s="205"/>
      <c r="AG105" s="205"/>
      <c r="AH105" s="205"/>
      <c r="AI105" s="205"/>
      <c r="AJ105" s="205"/>
      <c r="AK105" s="205"/>
      <c r="AL105" s="205"/>
      <c r="AM105" s="205"/>
      <c r="AN105" s="205"/>
      <c r="AO105" s="205"/>
      <c r="AP105" s="205"/>
      <c r="AQ105" s="205"/>
      <c r="AR105" s="205"/>
      <c r="AS105" s="205"/>
      <c r="AT105" s="205"/>
      <c r="AU105" s="205"/>
      <c r="AV105" s="205"/>
      <c r="AW105" s="205"/>
      <c r="AX105" s="205"/>
      <c r="AY105" s="205"/>
      <c r="AZ105" s="205"/>
      <c r="BA105" s="205"/>
      <c r="BB105" s="231"/>
      <c r="BC105" s="231"/>
      <c r="BD105" s="231"/>
      <c r="BE105" s="231"/>
      <c r="BF105" s="231"/>
      <c r="BG105" s="231"/>
      <c r="BH105" s="231"/>
      <c r="BI105" s="231"/>
      <c r="BJ105" s="231"/>
      <c r="BK105" s="231"/>
      <c r="BL105" s="231"/>
      <c r="BM105" s="231"/>
      <c r="BN105" s="231"/>
      <c r="BO105" s="231"/>
      <c r="BP105" s="231"/>
      <c r="BQ105" s="231"/>
      <c r="BR105" s="231"/>
      <c r="BS105" s="231"/>
      <c r="BT105" s="231"/>
      <c r="BU105" s="231"/>
      <c r="BV105" s="231"/>
      <c r="BW105" s="231"/>
      <c r="BX105" s="231"/>
      <c r="BY105" s="231"/>
      <c r="BZ105" s="231"/>
      <c r="CA105" s="231"/>
      <c r="CB105" s="231"/>
      <c r="CC105" s="231"/>
      <c r="CD105" s="231"/>
      <c r="CE105" s="231"/>
      <c r="CF105" s="231"/>
      <c r="CG105" s="231"/>
      <c r="CH105" s="231"/>
      <c r="CI105" s="231"/>
    </row>
    <row r="106" spans="9:87">
      <c r="I106" s="205"/>
      <c r="J106" s="205"/>
      <c r="K106" s="244"/>
      <c r="L106" s="244"/>
      <c r="M106" s="244"/>
      <c r="N106" s="244"/>
      <c r="O106" s="244"/>
      <c r="P106" s="244"/>
      <c r="Q106" s="244"/>
      <c r="R106" s="244"/>
      <c r="S106" s="205"/>
      <c r="T106" s="205"/>
      <c r="U106" s="205"/>
      <c r="V106" s="205"/>
      <c r="W106" s="205"/>
      <c r="X106" s="205"/>
      <c r="Y106" s="205"/>
      <c r="Z106" s="205"/>
      <c r="AA106" s="205"/>
      <c r="AB106" s="205"/>
      <c r="AC106" s="205"/>
      <c r="AD106" s="205"/>
      <c r="AE106" s="205"/>
      <c r="AF106" s="205"/>
      <c r="AG106" s="205"/>
      <c r="AH106" s="205"/>
      <c r="AI106" s="205"/>
      <c r="AJ106" s="205"/>
      <c r="AK106" s="205"/>
      <c r="AL106" s="205"/>
      <c r="AM106" s="205"/>
      <c r="AN106" s="205"/>
      <c r="AO106" s="205"/>
      <c r="AP106" s="205"/>
      <c r="AQ106" s="205"/>
      <c r="AR106" s="205"/>
      <c r="AS106" s="205"/>
      <c r="AT106" s="205"/>
      <c r="AU106" s="205"/>
      <c r="AV106" s="205"/>
      <c r="AW106" s="205"/>
      <c r="AX106" s="205"/>
      <c r="AY106" s="205"/>
      <c r="AZ106" s="205"/>
      <c r="BA106" s="205"/>
      <c r="BB106" s="231"/>
      <c r="BC106" s="231"/>
      <c r="BD106" s="231"/>
      <c r="BE106" s="231"/>
      <c r="BF106" s="231"/>
      <c r="BG106" s="231"/>
      <c r="BH106" s="231"/>
      <c r="BI106" s="231"/>
      <c r="BJ106" s="231"/>
      <c r="BK106" s="231"/>
      <c r="BL106" s="231"/>
      <c r="BM106" s="231"/>
      <c r="BN106" s="231"/>
      <c r="BO106" s="231"/>
      <c r="BP106" s="231"/>
      <c r="BQ106" s="231"/>
      <c r="BR106" s="231"/>
      <c r="BS106" s="231"/>
      <c r="BT106" s="231"/>
      <c r="BU106" s="231"/>
      <c r="BV106" s="231"/>
      <c r="BW106" s="231"/>
      <c r="BX106" s="231"/>
      <c r="BY106" s="231"/>
      <c r="BZ106" s="231"/>
      <c r="CA106" s="231"/>
      <c r="CB106" s="231"/>
      <c r="CC106" s="231"/>
      <c r="CD106" s="231"/>
      <c r="CE106" s="231"/>
      <c r="CF106" s="231"/>
      <c r="CG106" s="231"/>
      <c r="CH106" s="231"/>
      <c r="CI106" s="231"/>
    </row>
    <row r="107" spans="9:87">
      <c r="I107" s="205"/>
      <c r="J107" s="205"/>
      <c r="K107" s="244"/>
      <c r="L107" s="244"/>
      <c r="M107" s="244"/>
      <c r="N107" s="244"/>
      <c r="O107" s="244"/>
      <c r="P107" s="244"/>
      <c r="Q107" s="244"/>
      <c r="R107" s="244"/>
      <c r="S107" s="205"/>
      <c r="T107" s="205"/>
      <c r="U107" s="205"/>
      <c r="V107" s="205"/>
      <c r="W107" s="205"/>
      <c r="X107" s="205"/>
      <c r="Y107" s="205"/>
      <c r="Z107" s="205"/>
      <c r="AA107" s="205"/>
      <c r="AB107" s="205"/>
      <c r="AC107" s="205"/>
      <c r="AD107" s="205"/>
      <c r="AE107" s="205"/>
      <c r="AF107" s="205"/>
      <c r="AG107" s="205"/>
      <c r="AH107" s="205"/>
      <c r="AI107" s="205"/>
      <c r="AJ107" s="205"/>
      <c r="AK107" s="205"/>
      <c r="AL107" s="205"/>
      <c r="AM107" s="205"/>
      <c r="AN107" s="205"/>
      <c r="AO107" s="205"/>
      <c r="AP107" s="205"/>
      <c r="AQ107" s="205"/>
      <c r="AR107" s="205"/>
      <c r="AS107" s="205"/>
      <c r="AT107" s="205"/>
      <c r="AU107" s="205"/>
      <c r="AV107" s="205"/>
      <c r="AW107" s="205"/>
      <c r="AX107" s="205"/>
      <c r="AY107" s="205"/>
      <c r="AZ107" s="205"/>
      <c r="BA107" s="205"/>
      <c r="BB107" s="231"/>
      <c r="BC107" s="231"/>
      <c r="BD107" s="231"/>
      <c r="BE107" s="231"/>
      <c r="BF107" s="231"/>
      <c r="BG107" s="231"/>
      <c r="BH107" s="231"/>
      <c r="BI107" s="231"/>
      <c r="BJ107" s="231"/>
      <c r="BK107" s="231"/>
      <c r="BL107" s="231"/>
      <c r="BM107" s="231"/>
      <c r="BN107" s="231"/>
      <c r="BO107" s="231"/>
      <c r="BP107" s="231"/>
      <c r="BQ107" s="231"/>
      <c r="BR107" s="231"/>
      <c r="BS107" s="231"/>
      <c r="BT107" s="231"/>
      <c r="BU107" s="231"/>
      <c r="BV107" s="231"/>
      <c r="BW107" s="231"/>
      <c r="BX107" s="231"/>
      <c r="BY107" s="231"/>
      <c r="BZ107" s="231"/>
      <c r="CA107" s="231"/>
      <c r="CB107" s="231"/>
      <c r="CC107" s="231"/>
      <c r="CD107" s="231"/>
      <c r="CE107" s="231"/>
      <c r="CF107" s="231"/>
      <c r="CG107" s="231"/>
      <c r="CH107" s="231"/>
      <c r="CI107" s="231"/>
    </row>
    <row r="108" spans="9:87">
      <c r="I108" s="205"/>
      <c r="J108" s="205"/>
      <c r="K108" s="244"/>
      <c r="L108" s="244"/>
      <c r="M108" s="244"/>
      <c r="N108" s="244"/>
      <c r="O108" s="244"/>
      <c r="P108" s="244"/>
      <c r="Q108" s="244"/>
      <c r="R108" s="244"/>
      <c r="S108" s="205"/>
      <c r="T108" s="205"/>
      <c r="U108" s="205"/>
      <c r="V108" s="205"/>
      <c r="W108" s="205"/>
      <c r="X108" s="205"/>
      <c r="Y108" s="205"/>
      <c r="Z108" s="205"/>
      <c r="AA108" s="205"/>
      <c r="AB108" s="205"/>
      <c r="AC108" s="205"/>
      <c r="AD108" s="205"/>
      <c r="AE108" s="205"/>
      <c r="AF108" s="205"/>
      <c r="AG108" s="205"/>
      <c r="AH108" s="205"/>
      <c r="AI108" s="205"/>
      <c r="AJ108" s="205"/>
      <c r="AK108" s="205"/>
      <c r="AL108" s="205"/>
      <c r="AM108" s="205"/>
      <c r="AN108" s="205"/>
      <c r="AO108" s="205"/>
      <c r="AP108" s="205"/>
      <c r="AQ108" s="205"/>
      <c r="AR108" s="205"/>
      <c r="AS108" s="205"/>
      <c r="AT108" s="205"/>
      <c r="AU108" s="205"/>
      <c r="AV108" s="205"/>
      <c r="AW108" s="205"/>
      <c r="AX108" s="205"/>
      <c r="AY108" s="205"/>
      <c r="AZ108" s="205"/>
      <c r="BA108" s="205"/>
      <c r="BB108" s="231"/>
      <c r="BC108" s="231"/>
      <c r="BD108" s="231"/>
      <c r="BE108" s="231"/>
      <c r="BF108" s="231"/>
      <c r="BG108" s="231"/>
      <c r="BH108" s="231"/>
      <c r="BI108" s="231"/>
      <c r="BJ108" s="231"/>
      <c r="BK108" s="231"/>
      <c r="BL108" s="231"/>
      <c r="BM108" s="231"/>
      <c r="BN108" s="231"/>
      <c r="BO108" s="231"/>
      <c r="BP108" s="231"/>
      <c r="BQ108" s="231"/>
      <c r="BR108" s="231"/>
      <c r="BS108" s="231"/>
      <c r="BT108" s="231"/>
      <c r="BU108" s="231"/>
      <c r="BV108" s="231"/>
      <c r="BW108" s="231"/>
      <c r="BX108" s="231"/>
      <c r="BY108" s="231"/>
      <c r="BZ108" s="231"/>
      <c r="CA108" s="231"/>
      <c r="CB108" s="231"/>
      <c r="CC108" s="231"/>
      <c r="CD108" s="231"/>
      <c r="CE108" s="231"/>
      <c r="CF108" s="231"/>
      <c r="CG108" s="231"/>
      <c r="CH108" s="231"/>
      <c r="CI108" s="231"/>
    </row>
    <row r="109" spans="9:87">
      <c r="I109" s="205"/>
      <c r="J109" s="205"/>
      <c r="K109" s="244"/>
      <c r="L109" s="244"/>
      <c r="M109" s="244"/>
      <c r="N109" s="244"/>
      <c r="O109" s="244"/>
      <c r="P109" s="244"/>
      <c r="Q109" s="244"/>
      <c r="R109" s="244"/>
      <c r="S109" s="205"/>
      <c r="T109" s="205"/>
      <c r="U109" s="205"/>
      <c r="V109" s="205"/>
      <c r="W109" s="205"/>
      <c r="X109" s="205"/>
      <c r="Y109" s="205"/>
      <c r="Z109" s="205"/>
      <c r="AA109" s="205"/>
      <c r="AB109" s="205"/>
      <c r="AC109" s="205"/>
      <c r="AD109" s="205"/>
      <c r="AE109" s="205"/>
      <c r="AF109" s="205"/>
      <c r="AG109" s="205"/>
      <c r="AH109" s="205"/>
      <c r="AI109" s="205"/>
      <c r="AJ109" s="205"/>
      <c r="AK109" s="205"/>
      <c r="AL109" s="205"/>
      <c r="AM109" s="205"/>
      <c r="AN109" s="205"/>
      <c r="AO109" s="205"/>
      <c r="AP109" s="205"/>
      <c r="AQ109" s="205"/>
      <c r="AR109" s="205"/>
      <c r="AS109" s="205"/>
      <c r="AT109" s="205"/>
      <c r="AU109" s="205"/>
      <c r="AV109" s="205"/>
      <c r="AW109" s="205"/>
      <c r="AX109" s="205"/>
      <c r="AY109" s="205"/>
      <c r="AZ109" s="205"/>
      <c r="BA109" s="205"/>
      <c r="BB109" s="231"/>
      <c r="BC109" s="231"/>
      <c r="BD109" s="231"/>
      <c r="BE109" s="231"/>
      <c r="BF109" s="231"/>
      <c r="BG109" s="231"/>
      <c r="BH109" s="231"/>
      <c r="BI109" s="231"/>
      <c r="BJ109" s="231"/>
      <c r="BK109" s="231"/>
      <c r="BL109" s="231"/>
      <c r="BM109" s="231"/>
      <c r="BN109" s="231"/>
      <c r="BO109" s="231"/>
      <c r="BP109" s="231"/>
      <c r="BQ109" s="231"/>
      <c r="BR109" s="231"/>
      <c r="BS109" s="231"/>
      <c r="BT109" s="231"/>
      <c r="BU109" s="231"/>
      <c r="BV109" s="231"/>
      <c r="BW109" s="231"/>
      <c r="BX109" s="231"/>
      <c r="BY109" s="231"/>
      <c r="BZ109" s="231"/>
      <c r="CA109" s="231"/>
      <c r="CB109" s="231"/>
      <c r="CC109" s="231"/>
      <c r="CD109" s="231"/>
      <c r="CE109" s="231"/>
      <c r="CF109" s="231"/>
      <c r="CG109" s="231"/>
      <c r="CH109" s="231"/>
      <c r="CI109" s="231"/>
    </row>
    <row r="110" spans="9:87">
      <c r="I110" s="205"/>
      <c r="J110" s="205"/>
      <c r="K110" s="244"/>
      <c r="L110" s="244"/>
      <c r="M110" s="244"/>
      <c r="N110" s="244"/>
      <c r="O110" s="244"/>
      <c r="P110" s="244"/>
      <c r="Q110" s="244"/>
      <c r="R110" s="244"/>
      <c r="S110" s="205"/>
      <c r="T110" s="205"/>
      <c r="U110" s="205"/>
      <c r="V110" s="205"/>
      <c r="W110" s="205"/>
      <c r="X110" s="205"/>
      <c r="Y110" s="205"/>
      <c r="Z110" s="205"/>
      <c r="AA110" s="205"/>
      <c r="AB110" s="205"/>
      <c r="AC110" s="205"/>
      <c r="AD110" s="205"/>
      <c r="AE110" s="205"/>
      <c r="AF110" s="205"/>
      <c r="AG110" s="205"/>
      <c r="AH110" s="205"/>
      <c r="AI110" s="205"/>
      <c r="AJ110" s="205"/>
      <c r="AK110" s="205"/>
      <c r="AL110" s="205"/>
      <c r="AM110" s="205"/>
      <c r="AN110" s="205"/>
      <c r="AO110" s="205"/>
      <c r="AP110" s="205"/>
      <c r="AQ110" s="205"/>
      <c r="AR110" s="205"/>
      <c r="AS110" s="205"/>
      <c r="AT110" s="205"/>
      <c r="AU110" s="205"/>
      <c r="AV110" s="205"/>
      <c r="AW110" s="205"/>
      <c r="AX110" s="205"/>
      <c r="AY110" s="205"/>
      <c r="AZ110" s="205"/>
      <c r="BA110" s="205"/>
      <c r="BB110" s="231"/>
      <c r="BC110" s="231"/>
      <c r="BD110" s="231"/>
      <c r="BE110" s="231"/>
      <c r="BF110" s="231"/>
      <c r="BG110" s="231"/>
      <c r="BH110" s="231"/>
      <c r="BI110" s="231"/>
      <c r="BJ110" s="231"/>
      <c r="BK110" s="231"/>
      <c r="BL110" s="231"/>
      <c r="BM110" s="231"/>
      <c r="BN110" s="231"/>
      <c r="BO110" s="231"/>
      <c r="BP110" s="231"/>
      <c r="BQ110" s="231"/>
      <c r="BR110" s="231"/>
      <c r="BS110" s="231"/>
      <c r="BT110" s="231"/>
      <c r="BU110" s="231"/>
      <c r="BV110" s="231"/>
      <c r="BW110" s="231"/>
      <c r="BX110" s="231"/>
      <c r="BY110" s="231"/>
      <c r="BZ110" s="231"/>
      <c r="CA110" s="231"/>
      <c r="CB110" s="231"/>
      <c r="CC110" s="231"/>
      <c r="CD110" s="231"/>
      <c r="CE110" s="231"/>
      <c r="CF110" s="231"/>
      <c r="CG110" s="231"/>
      <c r="CH110" s="231"/>
      <c r="CI110" s="231"/>
    </row>
    <row r="111" spans="9:87">
      <c r="I111" s="205"/>
      <c r="J111" s="205"/>
      <c r="K111" s="244"/>
      <c r="L111" s="244"/>
      <c r="M111" s="244"/>
      <c r="N111" s="244"/>
      <c r="O111" s="244"/>
      <c r="P111" s="244"/>
      <c r="Q111" s="244"/>
      <c r="R111" s="244"/>
      <c r="S111" s="205"/>
      <c r="T111" s="205"/>
      <c r="U111" s="205"/>
      <c r="V111" s="205"/>
      <c r="W111" s="205"/>
      <c r="X111" s="205"/>
      <c r="Y111" s="205"/>
      <c r="Z111" s="205"/>
      <c r="AA111" s="205"/>
      <c r="AB111" s="205"/>
      <c r="AC111" s="205"/>
      <c r="AD111" s="205"/>
      <c r="AE111" s="205"/>
      <c r="AF111" s="205"/>
      <c r="AG111" s="205"/>
      <c r="AH111" s="205"/>
      <c r="AI111" s="205"/>
      <c r="AJ111" s="205"/>
      <c r="AK111" s="205"/>
      <c r="AL111" s="205"/>
      <c r="AM111" s="205"/>
      <c r="AN111" s="205"/>
      <c r="AO111" s="205"/>
      <c r="AP111" s="205"/>
      <c r="AQ111" s="205"/>
      <c r="AR111" s="205"/>
      <c r="AS111" s="205"/>
      <c r="AT111" s="205"/>
      <c r="AU111" s="205"/>
      <c r="AV111" s="205"/>
      <c r="AW111" s="205"/>
      <c r="AX111" s="205"/>
      <c r="AY111" s="205"/>
      <c r="AZ111" s="205"/>
      <c r="BA111" s="205"/>
      <c r="BB111" s="231"/>
      <c r="BC111" s="231"/>
      <c r="BD111" s="231"/>
      <c r="BE111" s="231"/>
      <c r="BF111" s="231"/>
      <c r="BG111" s="231"/>
      <c r="BH111" s="231"/>
      <c r="BI111" s="231"/>
      <c r="BJ111" s="231"/>
      <c r="BK111" s="231"/>
      <c r="BL111" s="231"/>
      <c r="BM111" s="231"/>
      <c r="BN111" s="231"/>
      <c r="BO111" s="231"/>
      <c r="BP111" s="231"/>
      <c r="BQ111" s="231"/>
      <c r="BR111" s="231"/>
      <c r="BS111" s="231"/>
      <c r="BT111" s="231"/>
      <c r="BU111" s="231"/>
      <c r="BV111" s="231"/>
      <c r="BW111" s="231"/>
      <c r="BX111" s="231"/>
      <c r="BY111" s="231"/>
      <c r="BZ111" s="231"/>
      <c r="CA111" s="231"/>
      <c r="CB111" s="231"/>
      <c r="CC111" s="231"/>
      <c r="CD111" s="231"/>
      <c r="CE111" s="231"/>
      <c r="CF111" s="231"/>
      <c r="CG111" s="231"/>
      <c r="CH111" s="231"/>
      <c r="CI111" s="231"/>
    </row>
    <row r="112" spans="9:87">
      <c r="I112" s="205"/>
      <c r="J112" s="205"/>
      <c r="K112" s="244"/>
      <c r="L112" s="244"/>
      <c r="M112" s="244"/>
      <c r="N112" s="244"/>
      <c r="O112" s="244"/>
      <c r="P112" s="244"/>
      <c r="Q112" s="244"/>
      <c r="R112" s="244"/>
      <c r="S112" s="205"/>
      <c r="T112" s="205"/>
      <c r="U112" s="205"/>
      <c r="V112" s="205"/>
      <c r="W112" s="205"/>
      <c r="X112" s="205"/>
      <c r="Y112" s="205"/>
      <c r="Z112" s="205"/>
      <c r="AA112" s="205"/>
      <c r="AB112" s="205"/>
      <c r="AC112" s="205"/>
      <c r="AD112" s="205"/>
      <c r="AE112" s="205"/>
      <c r="AF112" s="205"/>
      <c r="AG112" s="205"/>
      <c r="AH112" s="205"/>
      <c r="AI112" s="205"/>
      <c r="AJ112" s="205"/>
      <c r="AK112" s="205"/>
      <c r="AL112" s="205"/>
      <c r="AM112" s="205"/>
      <c r="AN112" s="205"/>
      <c r="AO112" s="205"/>
      <c r="AP112" s="205"/>
      <c r="AQ112" s="205"/>
      <c r="AR112" s="205"/>
      <c r="AS112" s="205"/>
      <c r="AT112" s="205"/>
      <c r="AU112" s="205"/>
      <c r="AV112" s="205"/>
      <c r="AW112" s="205"/>
      <c r="AX112" s="205"/>
      <c r="AY112" s="205"/>
      <c r="AZ112" s="205"/>
      <c r="BA112" s="205"/>
      <c r="BB112" s="231"/>
      <c r="BC112" s="231"/>
      <c r="BD112" s="231"/>
      <c r="BE112" s="231"/>
      <c r="BF112" s="231"/>
      <c r="BG112" s="231"/>
      <c r="BH112" s="231"/>
      <c r="BI112" s="231"/>
      <c r="BJ112" s="231"/>
      <c r="BK112" s="231"/>
      <c r="BL112" s="231"/>
      <c r="BM112" s="231"/>
      <c r="BN112" s="231"/>
      <c r="BO112" s="231"/>
      <c r="BP112" s="231"/>
      <c r="BQ112" s="231"/>
      <c r="BR112" s="231"/>
      <c r="BS112" s="231"/>
      <c r="BT112" s="231"/>
      <c r="BU112" s="231"/>
      <c r="BV112" s="231"/>
      <c r="BW112" s="231"/>
      <c r="BX112" s="231"/>
      <c r="BY112" s="231"/>
      <c r="BZ112" s="231"/>
      <c r="CA112" s="231"/>
      <c r="CB112" s="231"/>
      <c r="CC112" s="231"/>
      <c r="CD112" s="231"/>
      <c r="CE112" s="231"/>
      <c r="CF112" s="231"/>
      <c r="CG112" s="231"/>
      <c r="CH112" s="231"/>
      <c r="CI112" s="231"/>
    </row>
    <row r="113" spans="9:87">
      <c r="I113" s="205"/>
      <c r="J113" s="205"/>
      <c r="K113" s="244"/>
      <c r="L113" s="244"/>
      <c r="M113" s="244"/>
      <c r="N113" s="244"/>
      <c r="O113" s="244"/>
      <c r="P113" s="244"/>
      <c r="Q113" s="244"/>
      <c r="R113" s="244"/>
      <c r="S113" s="205"/>
      <c r="T113" s="205"/>
      <c r="U113" s="205"/>
      <c r="V113" s="205"/>
      <c r="W113" s="205"/>
      <c r="X113" s="205"/>
      <c r="Y113" s="205"/>
      <c r="Z113" s="205"/>
      <c r="AA113" s="205"/>
      <c r="AB113" s="205"/>
      <c r="AC113" s="205"/>
      <c r="AD113" s="205"/>
      <c r="AE113" s="205"/>
      <c r="AF113" s="205"/>
      <c r="AG113" s="205"/>
      <c r="AH113" s="205"/>
      <c r="AI113" s="205"/>
      <c r="AJ113" s="205"/>
      <c r="AK113" s="205"/>
      <c r="AL113" s="205"/>
      <c r="AM113" s="205"/>
      <c r="AN113" s="205"/>
      <c r="AO113" s="205"/>
      <c r="AP113" s="205"/>
      <c r="AQ113" s="205"/>
      <c r="AR113" s="205"/>
      <c r="AS113" s="205"/>
      <c r="AT113" s="205"/>
      <c r="AU113" s="205"/>
      <c r="AV113" s="205"/>
      <c r="AW113" s="205"/>
      <c r="AX113" s="205"/>
      <c r="AY113" s="205"/>
      <c r="AZ113" s="205"/>
      <c r="BA113" s="205"/>
      <c r="BB113" s="231"/>
      <c r="BC113" s="231"/>
      <c r="BD113" s="231"/>
      <c r="BE113" s="231"/>
      <c r="BF113" s="231"/>
      <c r="BG113" s="231"/>
      <c r="BH113" s="231"/>
      <c r="BI113" s="231"/>
      <c r="BJ113" s="231"/>
      <c r="BK113" s="231"/>
      <c r="BL113" s="231"/>
      <c r="BM113" s="231"/>
      <c r="BN113" s="231"/>
      <c r="BO113" s="231"/>
      <c r="BP113" s="231"/>
      <c r="BQ113" s="231"/>
      <c r="BR113" s="231"/>
      <c r="BS113" s="231"/>
      <c r="BT113" s="231"/>
      <c r="BU113" s="231"/>
      <c r="BV113" s="231"/>
      <c r="BW113" s="231"/>
      <c r="BX113" s="231"/>
      <c r="BY113" s="231"/>
      <c r="BZ113" s="231"/>
      <c r="CA113" s="231"/>
      <c r="CB113" s="231"/>
      <c r="CC113" s="231"/>
      <c r="CD113" s="231"/>
      <c r="CE113" s="231"/>
      <c r="CF113" s="231"/>
      <c r="CG113" s="231"/>
      <c r="CH113" s="231"/>
      <c r="CI113" s="231"/>
    </row>
    <row r="114" spans="9:87">
      <c r="I114" s="205"/>
      <c r="J114" s="205"/>
      <c r="K114" s="244"/>
      <c r="L114" s="244"/>
      <c r="M114" s="244"/>
      <c r="N114" s="244"/>
      <c r="O114" s="244"/>
      <c r="P114" s="244"/>
      <c r="Q114" s="244"/>
      <c r="R114" s="244"/>
      <c r="S114" s="205"/>
      <c r="T114" s="205"/>
      <c r="U114" s="205"/>
      <c r="V114" s="205"/>
      <c r="W114" s="205"/>
      <c r="X114" s="205"/>
      <c r="Y114" s="205"/>
      <c r="Z114" s="205"/>
      <c r="AA114" s="205"/>
      <c r="AB114" s="205"/>
      <c r="AC114" s="205"/>
      <c r="AD114" s="205"/>
      <c r="AE114" s="205"/>
      <c r="AF114" s="205"/>
      <c r="AG114" s="205"/>
      <c r="AH114" s="205"/>
      <c r="AI114" s="205"/>
      <c r="AJ114" s="205"/>
      <c r="AK114" s="205"/>
      <c r="AL114" s="205"/>
      <c r="AM114" s="205"/>
      <c r="AN114" s="205"/>
      <c r="AO114" s="205"/>
      <c r="AP114" s="205"/>
      <c r="AQ114" s="205"/>
      <c r="AR114" s="205"/>
      <c r="AS114" s="205"/>
      <c r="AT114" s="205"/>
      <c r="AU114" s="205"/>
      <c r="AV114" s="205"/>
      <c r="AW114" s="205"/>
      <c r="AX114" s="205"/>
      <c r="AY114" s="205"/>
      <c r="AZ114" s="205"/>
      <c r="BA114" s="205"/>
      <c r="BB114" s="231"/>
      <c r="BC114" s="231"/>
      <c r="BD114" s="231"/>
      <c r="BE114" s="231"/>
      <c r="BF114" s="231"/>
      <c r="BG114" s="231"/>
      <c r="BH114" s="231"/>
      <c r="BI114" s="231"/>
      <c r="BJ114" s="231"/>
      <c r="BK114" s="231"/>
      <c r="BL114" s="231"/>
      <c r="BM114" s="231"/>
      <c r="BN114" s="231"/>
      <c r="BO114" s="231"/>
      <c r="BP114" s="231"/>
      <c r="BQ114" s="231"/>
      <c r="BR114" s="231"/>
      <c r="BS114" s="231"/>
      <c r="BT114" s="231"/>
      <c r="BU114" s="231"/>
      <c r="BV114" s="231"/>
      <c r="BW114" s="231"/>
      <c r="BX114" s="231"/>
      <c r="BY114" s="231"/>
      <c r="BZ114" s="231"/>
      <c r="CA114" s="231"/>
      <c r="CB114" s="231"/>
      <c r="CC114" s="231"/>
      <c r="CD114" s="231"/>
      <c r="CE114" s="231"/>
      <c r="CF114" s="231"/>
      <c r="CG114" s="231"/>
      <c r="CH114" s="231"/>
      <c r="CI114" s="231"/>
    </row>
    <row r="115" spans="9:87">
      <c r="I115" s="205"/>
      <c r="J115" s="205"/>
      <c r="K115" s="244"/>
      <c r="L115" s="244"/>
      <c r="M115" s="244"/>
      <c r="N115" s="244"/>
      <c r="O115" s="244"/>
      <c r="P115" s="244"/>
      <c r="Q115" s="244"/>
      <c r="R115" s="244"/>
      <c r="S115" s="205"/>
      <c r="T115" s="205"/>
      <c r="U115" s="205"/>
      <c r="V115" s="205"/>
      <c r="W115" s="205"/>
      <c r="X115" s="205"/>
      <c r="Y115" s="205"/>
      <c r="Z115" s="205"/>
      <c r="AA115" s="205"/>
      <c r="AB115" s="205"/>
      <c r="AC115" s="205"/>
      <c r="AD115" s="205"/>
      <c r="AE115" s="205"/>
      <c r="AF115" s="205"/>
      <c r="AG115" s="205"/>
      <c r="AH115" s="205"/>
      <c r="AI115" s="205"/>
      <c r="AJ115" s="205"/>
      <c r="AK115" s="205"/>
      <c r="AL115" s="205"/>
      <c r="AM115" s="205"/>
      <c r="AN115" s="205"/>
      <c r="AO115" s="205"/>
      <c r="AP115" s="205"/>
      <c r="AQ115" s="205"/>
      <c r="AR115" s="205"/>
      <c r="AS115" s="205"/>
      <c r="AT115" s="205"/>
      <c r="AU115" s="205"/>
      <c r="AV115" s="205"/>
      <c r="AW115" s="205"/>
      <c r="AX115" s="205"/>
      <c r="AY115" s="205"/>
      <c r="AZ115" s="205"/>
      <c r="BA115" s="205"/>
      <c r="BB115" s="231"/>
      <c r="BC115" s="231"/>
      <c r="BD115" s="231"/>
      <c r="BE115" s="231"/>
      <c r="BF115" s="231"/>
      <c r="BG115" s="231"/>
      <c r="BH115" s="231"/>
      <c r="BI115" s="231"/>
      <c r="BJ115" s="231"/>
      <c r="BK115" s="231"/>
      <c r="BL115" s="231"/>
      <c r="BM115" s="231"/>
      <c r="BN115" s="231"/>
      <c r="BO115" s="231"/>
      <c r="BP115" s="231"/>
      <c r="BQ115" s="231"/>
      <c r="BR115" s="231"/>
      <c r="BS115" s="231"/>
      <c r="BT115" s="231"/>
      <c r="BU115" s="231"/>
      <c r="BV115" s="231"/>
      <c r="BW115" s="231"/>
      <c r="BX115" s="231"/>
      <c r="BY115" s="231"/>
      <c r="BZ115" s="231"/>
      <c r="CA115" s="231"/>
      <c r="CB115" s="231"/>
      <c r="CC115" s="231"/>
      <c r="CD115" s="231"/>
      <c r="CE115" s="231"/>
      <c r="CF115" s="231"/>
      <c r="CG115" s="231"/>
      <c r="CH115" s="231"/>
      <c r="CI115" s="231"/>
    </row>
    <row r="116" spans="9:87">
      <c r="I116" s="205"/>
      <c r="J116" s="205"/>
      <c r="K116" s="244"/>
      <c r="L116" s="244"/>
      <c r="M116" s="244"/>
      <c r="N116" s="244"/>
      <c r="O116" s="244"/>
      <c r="P116" s="244"/>
      <c r="Q116" s="244"/>
      <c r="R116" s="244"/>
      <c r="S116" s="205"/>
      <c r="T116" s="205"/>
      <c r="U116" s="205"/>
      <c r="V116" s="205"/>
      <c r="W116" s="205"/>
      <c r="X116" s="205"/>
      <c r="Y116" s="205"/>
      <c r="Z116" s="205"/>
      <c r="AA116" s="205"/>
      <c r="AB116" s="205"/>
      <c r="AC116" s="205"/>
      <c r="AD116" s="205"/>
      <c r="AE116" s="205"/>
      <c r="AF116" s="205"/>
      <c r="AG116" s="205"/>
      <c r="AH116" s="205"/>
      <c r="AI116" s="205"/>
      <c r="AJ116" s="205"/>
      <c r="AK116" s="205"/>
      <c r="AL116" s="205"/>
      <c r="AM116" s="205"/>
      <c r="AN116" s="205"/>
      <c r="AO116" s="205"/>
      <c r="AP116" s="205"/>
      <c r="AQ116" s="205"/>
      <c r="AR116" s="205"/>
      <c r="AS116" s="205"/>
      <c r="AT116" s="205"/>
      <c r="AU116" s="205"/>
      <c r="AV116" s="205"/>
      <c r="AW116" s="205"/>
      <c r="AX116" s="205"/>
      <c r="AY116" s="205"/>
      <c r="AZ116" s="205"/>
      <c r="BA116" s="205"/>
      <c r="BB116" s="231"/>
      <c r="BC116" s="231"/>
      <c r="BD116" s="231"/>
      <c r="BE116" s="231"/>
      <c r="BF116" s="231"/>
      <c r="BG116" s="231"/>
      <c r="BH116" s="231"/>
      <c r="BI116" s="231"/>
      <c r="BJ116" s="231"/>
      <c r="BK116" s="231"/>
      <c r="BL116" s="231"/>
      <c r="BM116" s="231"/>
      <c r="BN116" s="231"/>
      <c r="BO116" s="231"/>
      <c r="BP116" s="231"/>
      <c r="BQ116" s="231"/>
      <c r="BR116" s="231"/>
      <c r="BS116" s="231"/>
      <c r="BT116" s="231"/>
      <c r="BU116" s="231"/>
      <c r="BV116" s="231"/>
      <c r="BW116" s="231"/>
      <c r="BX116" s="231"/>
      <c r="BY116" s="231"/>
      <c r="BZ116" s="231"/>
      <c r="CA116" s="231"/>
      <c r="CB116" s="231"/>
      <c r="CC116" s="231"/>
      <c r="CD116" s="231"/>
      <c r="CE116" s="231"/>
      <c r="CF116" s="231"/>
      <c r="CG116" s="231"/>
      <c r="CH116" s="231"/>
      <c r="CI116" s="231"/>
    </row>
    <row r="117" spans="9:87">
      <c r="I117" s="205"/>
      <c r="J117" s="205"/>
      <c r="K117" s="244"/>
      <c r="L117" s="244"/>
      <c r="M117" s="244"/>
      <c r="N117" s="244"/>
      <c r="O117" s="244"/>
      <c r="P117" s="244"/>
      <c r="Q117" s="244"/>
      <c r="R117" s="244"/>
      <c r="S117" s="205"/>
      <c r="T117" s="205"/>
      <c r="U117" s="205"/>
      <c r="V117" s="205"/>
      <c r="W117" s="205"/>
      <c r="X117" s="205"/>
      <c r="Y117" s="205"/>
      <c r="Z117" s="205"/>
      <c r="AA117" s="205"/>
      <c r="AB117" s="205"/>
      <c r="AC117" s="205"/>
      <c r="AD117" s="205"/>
      <c r="AE117" s="205"/>
      <c r="AF117" s="205"/>
      <c r="AG117" s="205"/>
      <c r="AH117" s="205"/>
      <c r="AI117" s="205"/>
      <c r="AJ117" s="205"/>
      <c r="AK117" s="205"/>
      <c r="AL117" s="205"/>
      <c r="AM117" s="205"/>
      <c r="AN117" s="205"/>
      <c r="AO117" s="205"/>
      <c r="AP117" s="205"/>
      <c r="AQ117" s="205"/>
      <c r="AR117" s="205"/>
      <c r="AS117" s="205"/>
      <c r="AT117" s="205"/>
      <c r="AU117" s="205"/>
      <c r="AV117" s="205"/>
      <c r="AW117" s="205"/>
      <c r="AX117" s="205"/>
      <c r="AY117" s="205"/>
      <c r="AZ117" s="205"/>
      <c r="BA117" s="205"/>
      <c r="BB117" s="231"/>
      <c r="BC117" s="231"/>
      <c r="BD117" s="231"/>
      <c r="BE117" s="231"/>
      <c r="BF117" s="231"/>
      <c r="BG117" s="231"/>
      <c r="BH117" s="231"/>
      <c r="BI117" s="231"/>
      <c r="BJ117" s="231"/>
      <c r="BK117" s="231"/>
      <c r="BL117" s="231"/>
      <c r="BM117" s="231"/>
      <c r="BN117" s="231"/>
      <c r="BO117" s="231"/>
      <c r="BP117" s="231"/>
      <c r="BQ117" s="231"/>
      <c r="BR117" s="231"/>
      <c r="BS117" s="231"/>
      <c r="BT117" s="231"/>
      <c r="BU117" s="231"/>
      <c r="BV117" s="231"/>
      <c r="BW117" s="231"/>
      <c r="BX117" s="231"/>
      <c r="BY117" s="231"/>
      <c r="BZ117" s="231"/>
      <c r="CA117" s="231"/>
      <c r="CB117" s="231"/>
      <c r="CC117" s="231"/>
      <c r="CD117" s="231"/>
      <c r="CE117" s="231"/>
      <c r="CF117" s="231"/>
      <c r="CG117" s="231"/>
      <c r="CH117" s="231"/>
      <c r="CI117" s="231"/>
    </row>
    <row r="118" spans="9:87">
      <c r="I118" s="205"/>
      <c r="J118" s="205"/>
      <c r="K118" s="244"/>
      <c r="L118" s="244"/>
      <c r="M118" s="244"/>
      <c r="N118" s="244"/>
      <c r="O118" s="244"/>
      <c r="P118" s="244"/>
      <c r="Q118" s="244"/>
      <c r="R118" s="244"/>
      <c r="S118" s="205"/>
      <c r="T118" s="205"/>
      <c r="U118" s="205"/>
      <c r="V118" s="205"/>
      <c r="W118" s="205"/>
      <c r="X118" s="205"/>
      <c r="Y118" s="205"/>
      <c r="Z118" s="205"/>
      <c r="AA118" s="205"/>
      <c r="AB118" s="205"/>
      <c r="AC118" s="205"/>
      <c r="AD118" s="205"/>
      <c r="AE118" s="205"/>
      <c r="AF118" s="205"/>
      <c r="AG118" s="205"/>
      <c r="AH118" s="205"/>
      <c r="AI118" s="205"/>
      <c r="AJ118" s="205"/>
      <c r="AK118" s="205"/>
      <c r="AL118" s="205"/>
      <c r="AM118" s="205"/>
      <c r="AN118" s="205"/>
      <c r="AO118" s="205"/>
      <c r="AP118" s="205"/>
      <c r="AQ118" s="205"/>
      <c r="AR118" s="205"/>
      <c r="AS118" s="205"/>
      <c r="AT118" s="205"/>
      <c r="AU118" s="205"/>
      <c r="AV118" s="205"/>
      <c r="AW118" s="205"/>
      <c r="AX118" s="205"/>
      <c r="AY118" s="205"/>
      <c r="AZ118" s="205"/>
      <c r="BA118" s="205"/>
      <c r="BB118" s="231"/>
      <c r="BC118" s="231"/>
      <c r="BD118" s="231"/>
      <c r="BE118" s="231"/>
      <c r="BF118" s="231"/>
      <c r="BG118" s="231"/>
      <c r="BH118" s="231"/>
      <c r="BI118" s="231"/>
      <c r="BJ118" s="231"/>
      <c r="BK118" s="231"/>
      <c r="BL118" s="231"/>
      <c r="BM118" s="231"/>
      <c r="BN118" s="231"/>
      <c r="BO118" s="231"/>
      <c r="BP118" s="231"/>
      <c r="BQ118" s="231"/>
      <c r="BR118" s="231"/>
      <c r="BS118" s="231"/>
      <c r="BT118" s="231"/>
      <c r="BU118" s="231"/>
      <c r="BV118" s="231"/>
      <c r="BW118" s="231"/>
      <c r="BX118" s="231"/>
      <c r="BY118" s="231"/>
      <c r="BZ118" s="231"/>
      <c r="CA118" s="231"/>
      <c r="CB118" s="231"/>
      <c r="CC118" s="231"/>
      <c r="CD118" s="231"/>
      <c r="CE118" s="231"/>
      <c r="CF118" s="231"/>
      <c r="CG118" s="231"/>
      <c r="CH118" s="231"/>
      <c r="CI118" s="231"/>
    </row>
    <row r="119" spans="9:87">
      <c r="I119" s="205"/>
      <c r="J119" s="205"/>
      <c r="K119" s="244"/>
      <c r="L119" s="244"/>
      <c r="M119" s="244"/>
      <c r="N119" s="244"/>
      <c r="O119" s="244"/>
      <c r="P119" s="244"/>
      <c r="Q119" s="244"/>
      <c r="R119" s="244"/>
      <c r="S119" s="205"/>
      <c r="T119" s="205"/>
      <c r="U119" s="205"/>
      <c r="V119" s="205"/>
      <c r="W119" s="205"/>
      <c r="X119" s="205"/>
      <c r="Y119" s="205"/>
      <c r="Z119" s="205"/>
      <c r="AA119" s="205"/>
      <c r="AB119" s="205"/>
      <c r="AC119" s="205"/>
      <c r="AD119" s="205"/>
      <c r="AE119" s="205"/>
      <c r="AF119" s="205"/>
      <c r="AG119" s="205"/>
      <c r="AH119" s="205"/>
      <c r="AI119" s="205"/>
      <c r="AJ119" s="205"/>
      <c r="AK119" s="205"/>
      <c r="AL119" s="205"/>
      <c r="AM119" s="205"/>
      <c r="AN119" s="205"/>
      <c r="AO119" s="205"/>
      <c r="AP119" s="205"/>
      <c r="AQ119" s="205"/>
      <c r="AR119" s="205"/>
      <c r="AS119" s="205"/>
      <c r="AT119" s="205"/>
      <c r="AU119" s="205"/>
      <c r="AV119" s="205"/>
      <c r="AW119" s="205"/>
      <c r="AX119" s="205"/>
      <c r="AY119" s="205"/>
      <c r="AZ119" s="205"/>
      <c r="BA119" s="205"/>
      <c r="BB119" s="231"/>
      <c r="BC119" s="231"/>
      <c r="BD119" s="231"/>
      <c r="BE119" s="231"/>
      <c r="BF119" s="231"/>
      <c r="BG119" s="231"/>
      <c r="BH119" s="231"/>
      <c r="BI119" s="231"/>
      <c r="BJ119" s="231"/>
      <c r="BK119" s="231"/>
      <c r="BL119" s="231"/>
      <c r="BM119" s="231"/>
      <c r="BN119" s="231"/>
      <c r="BO119" s="231"/>
      <c r="BP119" s="231"/>
      <c r="BQ119" s="231"/>
      <c r="BR119" s="231"/>
      <c r="BS119" s="231"/>
      <c r="BT119" s="231"/>
      <c r="BU119" s="231"/>
      <c r="BV119" s="231"/>
      <c r="BW119" s="231"/>
      <c r="BX119" s="231"/>
      <c r="BY119" s="231"/>
      <c r="BZ119" s="231"/>
      <c r="CA119" s="231"/>
      <c r="CB119" s="231"/>
      <c r="CC119" s="231"/>
      <c r="CD119" s="231"/>
      <c r="CE119" s="231"/>
      <c r="CF119" s="231"/>
      <c r="CG119" s="231"/>
      <c r="CH119" s="231"/>
      <c r="CI119" s="231"/>
    </row>
    <row r="120" spans="9:87">
      <c r="I120" s="205"/>
      <c r="J120" s="205"/>
      <c r="K120" s="244"/>
      <c r="L120" s="244"/>
      <c r="M120" s="244"/>
      <c r="N120" s="244"/>
      <c r="O120" s="244"/>
      <c r="P120" s="244"/>
      <c r="Q120" s="244"/>
      <c r="R120" s="244"/>
      <c r="S120" s="205"/>
      <c r="T120" s="205"/>
      <c r="U120" s="205"/>
      <c r="V120" s="205"/>
      <c r="W120" s="205"/>
      <c r="X120" s="205"/>
      <c r="Y120" s="205"/>
      <c r="Z120" s="205"/>
      <c r="AA120" s="205"/>
      <c r="AB120" s="205"/>
      <c r="AC120" s="205"/>
      <c r="AD120" s="205"/>
      <c r="AE120" s="205"/>
      <c r="AF120" s="205"/>
      <c r="AG120" s="205"/>
      <c r="AH120" s="205"/>
      <c r="AI120" s="205"/>
      <c r="AJ120" s="205"/>
      <c r="AK120" s="205"/>
      <c r="AL120" s="205"/>
      <c r="AM120" s="205"/>
      <c r="AN120" s="205"/>
      <c r="AO120" s="205"/>
      <c r="AP120" s="205"/>
      <c r="AQ120" s="205"/>
      <c r="AR120" s="205"/>
      <c r="AS120" s="205"/>
      <c r="AT120" s="205"/>
      <c r="AU120" s="205"/>
      <c r="AV120" s="205"/>
      <c r="AW120" s="205"/>
      <c r="AX120" s="205"/>
      <c r="AY120" s="205"/>
      <c r="AZ120" s="205"/>
      <c r="BA120" s="205"/>
      <c r="BB120" s="231"/>
      <c r="BC120" s="231"/>
      <c r="BD120" s="231"/>
      <c r="BE120" s="231"/>
      <c r="BF120" s="231"/>
      <c r="BG120" s="231"/>
      <c r="BH120" s="231"/>
      <c r="BI120" s="231"/>
      <c r="BJ120" s="231"/>
      <c r="BK120" s="231"/>
      <c r="BL120" s="231"/>
      <c r="BM120" s="231"/>
      <c r="BN120" s="231"/>
      <c r="BO120" s="231"/>
      <c r="BP120" s="231"/>
      <c r="BQ120" s="231"/>
      <c r="BR120" s="231"/>
      <c r="BS120" s="231"/>
      <c r="BT120" s="231"/>
      <c r="BU120" s="231"/>
      <c r="BV120" s="231"/>
      <c r="BW120" s="231"/>
      <c r="BX120" s="231"/>
      <c r="BY120" s="231"/>
      <c r="BZ120" s="231"/>
      <c r="CA120" s="231"/>
      <c r="CB120" s="231"/>
      <c r="CC120" s="231"/>
      <c r="CD120" s="231"/>
      <c r="CE120" s="231"/>
      <c r="CF120" s="231"/>
      <c r="CG120" s="231"/>
      <c r="CH120" s="231"/>
      <c r="CI120" s="231"/>
    </row>
    <row r="121" spans="9:87">
      <c r="I121" s="205"/>
      <c r="J121" s="205"/>
      <c r="K121" s="244"/>
      <c r="L121" s="244"/>
      <c r="M121" s="244"/>
      <c r="N121" s="244"/>
      <c r="O121" s="244"/>
      <c r="P121" s="244"/>
      <c r="Q121" s="244"/>
      <c r="R121" s="244"/>
      <c r="S121" s="205"/>
      <c r="T121" s="205"/>
      <c r="U121" s="205"/>
      <c r="V121" s="205"/>
      <c r="W121" s="205"/>
      <c r="X121" s="205"/>
      <c r="Y121" s="205"/>
      <c r="Z121" s="205"/>
      <c r="AA121" s="205"/>
      <c r="AB121" s="205"/>
      <c r="AC121" s="205"/>
      <c r="AD121" s="205"/>
      <c r="AE121" s="205"/>
      <c r="AF121" s="205"/>
      <c r="AG121" s="205"/>
      <c r="AH121" s="205"/>
      <c r="AI121" s="205"/>
      <c r="AJ121" s="205"/>
      <c r="AK121" s="205"/>
      <c r="AL121" s="205"/>
      <c r="AM121" s="205"/>
      <c r="AN121" s="205"/>
      <c r="AO121" s="205"/>
      <c r="AP121" s="205"/>
      <c r="AQ121" s="205"/>
      <c r="AR121" s="205"/>
      <c r="AS121" s="205"/>
      <c r="AT121" s="205"/>
      <c r="AU121" s="205"/>
      <c r="AV121" s="205"/>
      <c r="AW121" s="205"/>
      <c r="AX121" s="205"/>
      <c r="AY121" s="205"/>
      <c r="AZ121" s="205"/>
      <c r="BA121" s="205"/>
      <c r="BB121" s="231"/>
      <c r="BC121" s="231"/>
      <c r="BD121" s="231"/>
      <c r="BE121" s="231"/>
      <c r="BF121" s="231"/>
      <c r="BG121" s="231"/>
      <c r="BH121" s="231"/>
      <c r="BI121" s="231"/>
      <c r="BJ121" s="231"/>
      <c r="BK121" s="231"/>
      <c r="BL121" s="231"/>
      <c r="BM121" s="231"/>
      <c r="BN121" s="231"/>
      <c r="BO121" s="231"/>
      <c r="BP121" s="231"/>
      <c r="BQ121" s="231"/>
      <c r="BR121" s="231"/>
      <c r="BS121" s="231"/>
      <c r="BT121" s="231"/>
      <c r="BU121" s="231"/>
      <c r="BV121" s="231"/>
      <c r="BW121" s="231"/>
      <c r="BX121" s="231"/>
      <c r="BY121" s="231"/>
      <c r="BZ121" s="231"/>
      <c r="CA121" s="231"/>
      <c r="CB121" s="231"/>
      <c r="CC121" s="231"/>
      <c r="CD121" s="231"/>
      <c r="CE121" s="231"/>
      <c r="CF121" s="231"/>
      <c r="CG121" s="231"/>
      <c r="CH121" s="231"/>
      <c r="CI121" s="231"/>
    </row>
    <row r="122" spans="9:87">
      <c r="I122" s="205"/>
      <c r="J122" s="205"/>
      <c r="K122" s="244"/>
      <c r="L122" s="244"/>
      <c r="M122" s="244"/>
      <c r="N122" s="244"/>
      <c r="O122" s="244"/>
      <c r="P122" s="244"/>
      <c r="Q122" s="244"/>
      <c r="R122" s="244"/>
      <c r="S122" s="205"/>
      <c r="T122" s="205"/>
      <c r="U122" s="205"/>
      <c r="V122" s="205"/>
      <c r="W122" s="205"/>
      <c r="X122" s="205"/>
      <c r="Y122" s="205"/>
      <c r="Z122" s="205"/>
      <c r="AA122" s="205"/>
      <c r="AB122" s="205"/>
      <c r="AC122" s="205"/>
      <c r="AD122" s="205"/>
      <c r="AE122" s="205"/>
      <c r="AF122" s="205"/>
      <c r="AG122" s="205"/>
      <c r="AH122" s="205"/>
      <c r="AI122" s="205"/>
      <c r="AJ122" s="205"/>
      <c r="AK122" s="205"/>
      <c r="AL122" s="205"/>
      <c r="AM122" s="205"/>
      <c r="AN122" s="205"/>
      <c r="AO122" s="205"/>
      <c r="AP122" s="205"/>
      <c r="AQ122" s="205"/>
      <c r="AR122" s="205"/>
      <c r="AS122" s="205"/>
      <c r="AT122" s="205"/>
      <c r="AU122" s="205"/>
      <c r="AV122" s="205"/>
      <c r="AW122" s="205"/>
      <c r="AX122" s="205"/>
      <c r="AY122" s="205"/>
      <c r="AZ122" s="205"/>
      <c r="BA122" s="205"/>
      <c r="BB122" s="231"/>
      <c r="BC122" s="231"/>
      <c r="BD122" s="231"/>
      <c r="BE122" s="231"/>
      <c r="BF122" s="231"/>
      <c r="BG122" s="231"/>
      <c r="BH122" s="231"/>
      <c r="BI122" s="231"/>
      <c r="BJ122" s="231"/>
      <c r="BK122" s="231"/>
      <c r="BL122" s="231"/>
      <c r="BM122" s="231"/>
      <c r="BN122" s="231"/>
      <c r="BO122" s="231"/>
      <c r="BP122" s="231"/>
      <c r="BQ122" s="231"/>
      <c r="BR122" s="231"/>
      <c r="BS122" s="231"/>
      <c r="BT122" s="231"/>
      <c r="BU122" s="231"/>
      <c r="BV122" s="231"/>
      <c r="BW122" s="231"/>
      <c r="BX122" s="231"/>
      <c r="BY122" s="231"/>
      <c r="BZ122" s="231"/>
      <c r="CA122" s="231"/>
      <c r="CB122" s="231"/>
      <c r="CC122" s="231"/>
      <c r="CD122" s="231"/>
      <c r="CE122" s="231"/>
      <c r="CF122" s="231"/>
      <c r="CG122" s="231"/>
      <c r="CH122" s="231"/>
      <c r="CI122" s="231"/>
    </row>
    <row r="123" spans="9:87">
      <c r="I123" s="205"/>
      <c r="J123" s="205"/>
      <c r="K123" s="244"/>
      <c r="L123" s="244"/>
      <c r="M123" s="244"/>
      <c r="N123" s="244"/>
      <c r="O123" s="244"/>
      <c r="P123" s="244"/>
      <c r="Q123" s="244"/>
      <c r="R123" s="244"/>
      <c r="S123" s="205"/>
      <c r="T123" s="205"/>
      <c r="U123" s="205"/>
      <c r="V123" s="205"/>
      <c r="W123" s="205"/>
      <c r="X123" s="205"/>
      <c r="Y123" s="205"/>
      <c r="Z123" s="205"/>
      <c r="AA123" s="205"/>
      <c r="AB123" s="205"/>
      <c r="AC123" s="205"/>
      <c r="AD123" s="205"/>
      <c r="AE123" s="205"/>
      <c r="AF123" s="205"/>
      <c r="AG123" s="205"/>
      <c r="AH123" s="205"/>
      <c r="AI123" s="205"/>
      <c r="AJ123" s="205"/>
      <c r="AK123" s="205"/>
      <c r="AL123" s="205"/>
      <c r="AM123" s="205"/>
      <c r="AN123" s="205"/>
      <c r="AO123" s="205"/>
      <c r="AP123" s="205"/>
      <c r="AQ123" s="205"/>
      <c r="AR123" s="205"/>
      <c r="AS123" s="205"/>
      <c r="AT123" s="205"/>
      <c r="AU123" s="205"/>
      <c r="AV123" s="205"/>
      <c r="AW123" s="205"/>
      <c r="AX123" s="205"/>
      <c r="AY123" s="205"/>
      <c r="AZ123" s="205"/>
      <c r="BA123" s="205"/>
      <c r="BB123" s="231"/>
      <c r="BC123" s="231"/>
      <c r="BD123" s="231"/>
      <c r="BE123" s="231"/>
      <c r="BF123" s="231"/>
      <c r="BG123" s="231"/>
      <c r="BH123" s="231"/>
      <c r="BI123" s="231"/>
      <c r="BJ123" s="231"/>
      <c r="BK123" s="231"/>
      <c r="BL123" s="231"/>
      <c r="BM123" s="231"/>
      <c r="BN123" s="231"/>
      <c r="BO123" s="231"/>
      <c r="BP123" s="231"/>
      <c r="BQ123" s="231"/>
      <c r="BR123" s="231"/>
      <c r="BS123" s="231"/>
      <c r="BT123" s="231"/>
      <c r="BU123" s="231"/>
      <c r="BV123" s="231"/>
      <c r="BW123" s="231"/>
      <c r="BX123" s="231"/>
      <c r="BY123" s="231"/>
      <c r="BZ123" s="231"/>
      <c r="CA123" s="231"/>
      <c r="CB123" s="231"/>
      <c r="CC123" s="231"/>
      <c r="CD123" s="231"/>
      <c r="CE123" s="231"/>
      <c r="CF123" s="231"/>
      <c r="CG123" s="231"/>
      <c r="CH123" s="231"/>
      <c r="CI123" s="231"/>
    </row>
    <row r="124" spans="9:87">
      <c r="I124" s="205"/>
      <c r="J124" s="205"/>
      <c r="K124" s="244"/>
      <c r="L124" s="244"/>
      <c r="M124" s="244"/>
      <c r="N124" s="244"/>
      <c r="O124" s="244"/>
      <c r="P124" s="244"/>
      <c r="Q124" s="244"/>
      <c r="R124" s="244"/>
      <c r="S124" s="205"/>
      <c r="T124" s="205"/>
      <c r="U124" s="205"/>
      <c r="V124" s="205"/>
      <c r="W124" s="205"/>
      <c r="X124" s="205"/>
      <c r="Y124" s="205"/>
      <c r="Z124" s="205"/>
      <c r="AA124" s="205"/>
      <c r="AB124" s="205"/>
      <c r="AC124" s="205"/>
      <c r="AD124" s="205"/>
      <c r="AE124" s="205"/>
      <c r="AF124" s="205"/>
      <c r="AG124" s="205"/>
      <c r="AH124" s="205"/>
      <c r="AI124" s="205"/>
      <c r="AJ124" s="205"/>
      <c r="AK124" s="205"/>
      <c r="AL124" s="205"/>
      <c r="AM124" s="205"/>
      <c r="AN124" s="205"/>
      <c r="AO124" s="205"/>
      <c r="AP124" s="205"/>
      <c r="AQ124" s="205"/>
      <c r="AR124" s="205"/>
      <c r="AS124" s="205"/>
      <c r="AT124" s="205"/>
      <c r="AU124" s="205"/>
      <c r="AV124" s="205"/>
      <c r="AW124" s="205"/>
      <c r="AX124" s="205"/>
      <c r="AY124" s="205"/>
      <c r="AZ124" s="205"/>
      <c r="BA124" s="205"/>
      <c r="BB124" s="231"/>
      <c r="BC124" s="231"/>
      <c r="BD124" s="231"/>
      <c r="BE124" s="231"/>
      <c r="BF124" s="231"/>
      <c r="BG124" s="231"/>
      <c r="BH124" s="231"/>
      <c r="BI124" s="231"/>
      <c r="BJ124" s="231"/>
      <c r="BK124" s="231"/>
      <c r="BL124" s="231"/>
      <c r="BM124" s="231"/>
      <c r="BN124" s="231"/>
      <c r="BO124" s="231"/>
      <c r="BP124" s="231"/>
      <c r="BQ124" s="231"/>
      <c r="BR124" s="231"/>
      <c r="BS124" s="231"/>
      <c r="BT124" s="231"/>
      <c r="BU124" s="231"/>
      <c r="BV124" s="231"/>
      <c r="BW124" s="231"/>
      <c r="BX124" s="231"/>
      <c r="BY124" s="231"/>
      <c r="BZ124" s="231"/>
      <c r="CA124" s="231"/>
      <c r="CB124" s="231"/>
      <c r="CC124" s="231"/>
      <c r="CD124" s="231"/>
      <c r="CE124" s="231"/>
      <c r="CF124" s="231"/>
      <c r="CG124" s="231"/>
      <c r="CH124" s="231"/>
      <c r="CI124" s="231"/>
    </row>
    <row r="125" spans="9:87">
      <c r="I125" s="205"/>
      <c r="J125" s="205"/>
      <c r="K125" s="244"/>
      <c r="L125" s="244"/>
      <c r="M125" s="244"/>
      <c r="N125" s="244"/>
      <c r="O125" s="244"/>
      <c r="P125" s="244"/>
      <c r="Q125" s="244"/>
      <c r="R125" s="244"/>
      <c r="S125" s="205"/>
      <c r="T125" s="205"/>
      <c r="U125" s="205"/>
      <c r="V125" s="205"/>
      <c r="W125" s="205"/>
      <c r="X125" s="205"/>
      <c r="Y125" s="205"/>
      <c r="Z125" s="205"/>
      <c r="AA125" s="205"/>
      <c r="AB125" s="205"/>
      <c r="AC125" s="205"/>
      <c r="AD125" s="205"/>
      <c r="AE125" s="205"/>
      <c r="AF125" s="205"/>
      <c r="AG125" s="205"/>
      <c r="AH125" s="205"/>
      <c r="AI125" s="205"/>
      <c r="AJ125" s="205"/>
      <c r="AK125" s="205"/>
      <c r="AL125" s="205"/>
      <c r="AM125" s="205"/>
      <c r="AN125" s="205"/>
      <c r="AO125" s="205"/>
      <c r="AP125" s="205"/>
      <c r="AQ125" s="205"/>
      <c r="AR125" s="205"/>
      <c r="AS125" s="205"/>
      <c r="AT125" s="205"/>
      <c r="AU125" s="205"/>
      <c r="AV125" s="205"/>
      <c r="AW125" s="205"/>
      <c r="AX125" s="205"/>
      <c r="AY125" s="205"/>
      <c r="AZ125" s="205"/>
      <c r="BA125" s="205"/>
      <c r="BB125" s="231"/>
      <c r="BC125" s="231"/>
      <c r="BD125" s="231"/>
      <c r="BE125" s="231"/>
      <c r="BF125" s="231"/>
      <c r="BG125" s="231"/>
      <c r="BH125" s="231"/>
      <c r="BI125" s="231"/>
      <c r="BJ125" s="231"/>
      <c r="BK125" s="231"/>
      <c r="BL125" s="231"/>
      <c r="BM125" s="231"/>
      <c r="BN125" s="231"/>
      <c r="BO125" s="231"/>
      <c r="BP125" s="231"/>
      <c r="BQ125" s="231"/>
      <c r="BR125" s="231"/>
      <c r="BS125" s="231"/>
      <c r="BT125" s="231"/>
      <c r="BU125" s="231"/>
      <c r="BV125" s="231"/>
      <c r="BW125" s="231"/>
      <c r="BX125" s="231"/>
      <c r="BY125" s="231"/>
      <c r="BZ125" s="231"/>
      <c r="CA125" s="231"/>
      <c r="CB125" s="231"/>
      <c r="CC125" s="231"/>
      <c r="CD125" s="231"/>
      <c r="CE125" s="231"/>
      <c r="CF125" s="231"/>
      <c r="CG125" s="231"/>
      <c r="CH125" s="231"/>
      <c r="CI125" s="231"/>
    </row>
    <row r="126" spans="9:87">
      <c r="I126" s="205"/>
      <c r="J126" s="205"/>
      <c r="K126" s="244"/>
      <c r="L126" s="244"/>
      <c r="M126" s="244"/>
      <c r="N126" s="244"/>
      <c r="O126" s="244"/>
      <c r="P126" s="244"/>
      <c r="Q126" s="244"/>
      <c r="R126" s="244"/>
      <c r="S126" s="205"/>
      <c r="T126" s="205"/>
      <c r="U126" s="205"/>
      <c r="V126" s="205"/>
      <c r="W126" s="205"/>
      <c r="X126" s="205"/>
      <c r="Y126" s="205"/>
      <c r="Z126" s="205"/>
      <c r="AA126" s="205"/>
      <c r="AB126" s="205"/>
      <c r="AC126" s="205"/>
      <c r="AD126" s="205"/>
      <c r="AE126" s="205"/>
      <c r="AF126" s="205"/>
      <c r="AG126" s="205"/>
      <c r="AH126" s="205"/>
      <c r="AI126" s="205"/>
      <c r="AJ126" s="205"/>
      <c r="AK126" s="205"/>
      <c r="AL126" s="205"/>
      <c r="AM126" s="205"/>
      <c r="AN126" s="205"/>
      <c r="AO126" s="205"/>
      <c r="AP126" s="205"/>
      <c r="AQ126" s="205"/>
      <c r="AR126" s="205"/>
      <c r="AS126" s="205"/>
      <c r="AT126" s="205"/>
      <c r="AU126" s="205"/>
      <c r="AV126" s="205"/>
      <c r="AW126" s="205"/>
      <c r="AX126" s="205"/>
      <c r="AY126" s="205"/>
      <c r="AZ126" s="205"/>
      <c r="BA126" s="205"/>
      <c r="BB126" s="231"/>
      <c r="BC126" s="231"/>
      <c r="BD126" s="231"/>
      <c r="BE126" s="231"/>
      <c r="BF126" s="231"/>
      <c r="BG126" s="231"/>
      <c r="BH126" s="231"/>
      <c r="BI126" s="231"/>
      <c r="BJ126" s="231"/>
      <c r="BK126" s="231"/>
      <c r="BL126" s="231"/>
      <c r="BM126" s="231"/>
      <c r="BN126" s="231"/>
      <c r="BO126" s="231"/>
      <c r="BP126" s="231"/>
      <c r="BQ126" s="231"/>
      <c r="BR126" s="231"/>
      <c r="BS126" s="231"/>
      <c r="BT126" s="231"/>
      <c r="BU126" s="231"/>
      <c r="BV126" s="231"/>
      <c r="BW126" s="231"/>
      <c r="BX126" s="231"/>
      <c r="BY126" s="231"/>
      <c r="BZ126" s="231"/>
      <c r="CA126" s="231"/>
      <c r="CB126" s="231"/>
      <c r="CC126" s="231"/>
      <c r="CD126" s="231"/>
      <c r="CE126" s="231"/>
      <c r="CF126" s="231"/>
      <c r="CG126" s="231"/>
      <c r="CH126" s="231"/>
      <c r="CI126" s="231"/>
    </row>
    <row r="127" spans="9:87">
      <c r="I127" s="205"/>
      <c r="J127" s="205"/>
      <c r="K127" s="244"/>
      <c r="L127" s="244"/>
      <c r="M127" s="244"/>
      <c r="N127" s="244"/>
      <c r="O127" s="244"/>
      <c r="P127" s="244"/>
      <c r="Q127" s="244"/>
      <c r="R127" s="244"/>
      <c r="S127" s="205"/>
      <c r="T127" s="205"/>
      <c r="U127" s="205"/>
      <c r="V127" s="205"/>
      <c r="W127" s="205"/>
      <c r="X127" s="205"/>
      <c r="Y127" s="205"/>
      <c r="Z127" s="205"/>
      <c r="AA127" s="205"/>
      <c r="AB127" s="205"/>
      <c r="AC127" s="205"/>
      <c r="AD127" s="205"/>
      <c r="AE127" s="205"/>
      <c r="AF127" s="205"/>
      <c r="AG127" s="205"/>
      <c r="AH127" s="205"/>
      <c r="AI127" s="205"/>
      <c r="AJ127" s="205"/>
      <c r="AK127" s="205"/>
      <c r="AL127" s="205"/>
      <c r="AM127" s="205"/>
      <c r="AN127" s="205"/>
      <c r="AO127" s="205"/>
      <c r="AP127" s="205"/>
      <c r="AQ127" s="205"/>
      <c r="AR127" s="205"/>
      <c r="AS127" s="205"/>
      <c r="AT127" s="205"/>
      <c r="AU127" s="205"/>
      <c r="AV127" s="205"/>
      <c r="AW127" s="205"/>
      <c r="AX127" s="205"/>
      <c r="AY127" s="205"/>
      <c r="AZ127" s="205"/>
      <c r="BA127" s="205"/>
      <c r="BB127" s="231"/>
      <c r="BC127" s="231"/>
      <c r="BD127" s="231"/>
      <c r="BE127" s="231"/>
      <c r="BF127" s="231"/>
      <c r="BG127" s="231"/>
      <c r="BH127" s="231"/>
      <c r="BI127" s="231"/>
      <c r="BJ127" s="231"/>
      <c r="BK127" s="231"/>
      <c r="BL127" s="231"/>
      <c r="BM127" s="231"/>
      <c r="BN127" s="231"/>
      <c r="BO127" s="231"/>
      <c r="BP127" s="231"/>
      <c r="BQ127" s="231"/>
      <c r="BR127" s="231"/>
      <c r="BS127" s="231"/>
      <c r="BT127" s="231"/>
      <c r="BU127" s="231"/>
      <c r="BV127" s="231"/>
      <c r="BW127" s="231"/>
      <c r="BX127" s="231"/>
      <c r="BY127" s="231"/>
      <c r="BZ127" s="231"/>
      <c r="CA127" s="231"/>
      <c r="CB127" s="231"/>
      <c r="CC127" s="231"/>
      <c r="CD127" s="231"/>
      <c r="CE127" s="231"/>
      <c r="CF127" s="231"/>
      <c r="CG127" s="231"/>
      <c r="CH127" s="231"/>
      <c r="CI127" s="231"/>
    </row>
    <row r="128" spans="9:87">
      <c r="I128" s="205"/>
      <c r="J128" s="205"/>
      <c r="K128" s="244"/>
      <c r="L128" s="244"/>
      <c r="M128" s="244"/>
      <c r="N128" s="244"/>
      <c r="O128" s="244"/>
      <c r="P128" s="244"/>
      <c r="Q128" s="244"/>
      <c r="R128" s="244"/>
      <c r="S128" s="205"/>
      <c r="T128" s="205"/>
      <c r="U128" s="205"/>
      <c r="V128" s="205"/>
      <c r="W128" s="205"/>
      <c r="X128" s="205"/>
      <c r="Y128" s="205"/>
      <c r="Z128" s="205"/>
      <c r="AA128" s="205"/>
      <c r="AB128" s="205"/>
      <c r="AC128" s="205"/>
      <c r="AD128" s="205"/>
      <c r="AE128" s="205"/>
      <c r="AF128" s="205"/>
      <c r="AG128" s="205"/>
      <c r="AH128" s="205"/>
      <c r="AI128" s="205"/>
      <c r="AJ128" s="205"/>
      <c r="AK128" s="205"/>
      <c r="AL128" s="205"/>
      <c r="AM128" s="205"/>
      <c r="AN128" s="205"/>
      <c r="AO128" s="205"/>
      <c r="AP128" s="205"/>
      <c r="AQ128" s="205"/>
      <c r="AR128" s="205"/>
      <c r="AS128" s="205"/>
      <c r="AT128" s="205"/>
      <c r="AU128" s="205"/>
      <c r="AV128" s="205"/>
      <c r="AW128" s="205"/>
      <c r="AX128" s="205"/>
      <c r="AY128" s="205"/>
      <c r="AZ128" s="205"/>
      <c r="BA128" s="205"/>
      <c r="BB128" s="231"/>
      <c r="BC128" s="231"/>
      <c r="BD128" s="231"/>
      <c r="BE128" s="231"/>
      <c r="BF128" s="231"/>
      <c r="BG128" s="231"/>
      <c r="BH128" s="231"/>
      <c r="BI128" s="231"/>
      <c r="BJ128" s="231"/>
      <c r="BK128" s="231"/>
      <c r="BL128" s="231"/>
      <c r="BM128" s="231"/>
      <c r="BN128" s="231"/>
      <c r="BO128" s="231"/>
      <c r="BP128" s="231"/>
      <c r="BQ128" s="231"/>
      <c r="BR128" s="231"/>
      <c r="BS128" s="231"/>
      <c r="BT128" s="231"/>
      <c r="BU128" s="231"/>
      <c r="BV128" s="231"/>
      <c r="BW128" s="231"/>
      <c r="BX128" s="231"/>
      <c r="BY128" s="231"/>
      <c r="BZ128" s="231"/>
      <c r="CA128" s="231"/>
      <c r="CB128" s="231"/>
      <c r="CC128" s="231"/>
      <c r="CD128" s="231"/>
      <c r="CE128" s="231"/>
      <c r="CF128" s="231"/>
      <c r="CG128" s="231"/>
      <c r="CH128" s="231"/>
      <c r="CI128" s="231"/>
    </row>
    <row r="129" spans="9:87">
      <c r="I129" s="205"/>
      <c r="J129" s="205"/>
      <c r="K129" s="244"/>
      <c r="L129" s="244"/>
      <c r="M129" s="244"/>
      <c r="N129" s="244"/>
      <c r="O129" s="244"/>
      <c r="P129" s="244"/>
      <c r="Q129" s="244"/>
      <c r="R129" s="244"/>
      <c r="S129" s="205"/>
      <c r="T129" s="205"/>
      <c r="U129" s="205"/>
      <c r="V129" s="205"/>
      <c r="W129" s="205"/>
      <c r="X129" s="205"/>
      <c r="Y129" s="205"/>
      <c r="Z129" s="205"/>
      <c r="AA129" s="205"/>
      <c r="AB129" s="205"/>
      <c r="AC129" s="205"/>
      <c r="AD129" s="205"/>
      <c r="AE129" s="205"/>
      <c r="AF129" s="205"/>
      <c r="AG129" s="205"/>
      <c r="AH129" s="205"/>
      <c r="AI129" s="205"/>
      <c r="AJ129" s="205"/>
      <c r="AK129" s="205"/>
      <c r="AL129" s="205"/>
      <c r="AM129" s="205"/>
      <c r="AN129" s="205"/>
      <c r="AO129" s="205"/>
      <c r="AP129" s="205"/>
      <c r="AQ129" s="205"/>
      <c r="AR129" s="205"/>
      <c r="AS129" s="205"/>
      <c r="AT129" s="205"/>
      <c r="AU129" s="205"/>
      <c r="AV129" s="205"/>
      <c r="AW129" s="205"/>
      <c r="AX129" s="205"/>
      <c r="AY129" s="205"/>
      <c r="AZ129" s="205"/>
      <c r="BA129" s="205"/>
      <c r="BB129" s="231"/>
      <c r="BC129" s="231"/>
      <c r="BD129" s="231"/>
      <c r="BE129" s="231"/>
      <c r="BF129" s="231"/>
      <c r="BG129" s="231"/>
      <c r="BH129" s="231"/>
      <c r="BI129" s="231"/>
      <c r="BJ129" s="231"/>
      <c r="BK129" s="231"/>
      <c r="BL129" s="231"/>
      <c r="BM129" s="231"/>
      <c r="BN129" s="231"/>
      <c r="BO129" s="231"/>
      <c r="BP129" s="231"/>
      <c r="BQ129" s="231"/>
      <c r="BR129" s="231"/>
      <c r="BS129" s="231"/>
      <c r="BT129" s="231"/>
      <c r="BU129" s="231"/>
      <c r="BV129" s="231"/>
      <c r="BW129" s="231"/>
      <c r="BX129" s="231"/>
      <c r="BY129" s="231"/>
      <c r="BZ129" s="231"/>
      <c r="CA129" s="231"/>
      <c r="CB129" s="231"/>
      <c r="CC129" s="231"/>
      <c r="CD129" s="231"/>
      <c r="CE129" s="231"/>
      <c r="CF129" s="231"/>
      <c r="CG129" s="231"/>
      <c r="CH129" s="231"/>
      <c r="CI129" s="231"/>
    </row>
    <row r="130" spans="9:87">
      <c r="I130" s="205"/>
      <c r="J130" s="205"/>
      <c r="K130" s="244"/>
      <c r="L130" s="244"/>
      <c r="M130" s="244"/>
      <c r="N130" s="244"/>
      <c r="O130" s="244"/>
      <c r="P130" s="244"/>
      <c r="Q130" s="244"/>
      <c r="R130" s="244"/>
      <c r="S130" s="205"/>
      <c r="T130" s="205"/>
      <c r="U130" s="205"/>
      <c r="V130" s="205"/>
      <c r="W130" s="205"/>
      <c r="X130" s="205"/>
      <c r="Y130" s="205"/>
      <c r="Z130" s="205"/>
      <c r="AA130" s="205"/>
      <c r="AB130" s="205"/>
      <c r="AC130" s="205"/>
      <c r="AD130" s="205"/>
      <c r="AE130" s="205"/>
      <c r="AF130" s="205"/>
      <c r="AG130" s="205"/>
      <c r="AH130" s="205"/>
      <c r="AI130" s="205"/>
      <c r="AJ130" s="205"/>
      <c r="AK130" s="205"/>
      <c r="AL130" s="205"/>
      <c r="AM130" s="205"/>
      <c r="AN130" s="205"/>
      <c r="AO130" s="205"/>
      <c r="AP130" s="205"/>
      <c r="AQ130" s="205"/>
      <c r="AR130" s="205"/>
      <c r="AS130" s="205"/>
      <c r="AT130" s="205"/>
      <c r="AU130" s="205"/>
      <c r="AV130" s="205"/>
      <c r="AW130" s="205"/>
      <c r="AX130" s="205"/>
      <c r="AY130" s="205"/>
      <c r="AZ130" s="205"/>
      <c r="BA130" s="205"/>
      <c r="BB130" s="231"/>
      <c r="BC130" s="231"/>
      <c r="BD130" s="231"/>
      <c r="BE130" s="231"/>
      <c r="BF130" s="231"/>
      <c r="BG130" s="231"/>
      <c r="BH130" s="231"/>
      <c r="BI130" s="231"/>
      <c r="BJ130" s="231"/>
      <c r="BK130" s="231"/>
      <c r="BL130" s="231"/>
      <c r="BM130" s="231"/>
      <c r="BN130" s="231"/>
      <c r="BO130" s="231"/>
      <c r="BP130" s="231"/>
      <c r="BQ130" s="231"/>
      <c r="BR130" s="231"/>
      <c r="BS130" s="231"/>
      <c r="BT130" s="231"/>
      <c r="BU130" s="231"/>
      <c r="BV130" s="231"/>
      <c r="BW130" s="231"/>
      <c r="BX130" s="231"/>
      <c r="BY130" s="231"/>
      <c r="BZ130" s="231"/>
      <c r="CA130" s="231"/>
      <c r="CB130" s="231"/>
      <c r="CC130" s="231"/>
      <c r="CD130" s="231"/>
      <c r="CE130" s="231"/>
      <c r="CF130" s="231"/>
      <c r="CG130" s="231"/>
      <c r="CH130" s="231"/>
      <c r="CI130" s="231"/>
    </row>
    <row r="131" spans="9:87">
      <c r="I131" s="205"/>
      <c r="J131" s="205"/>
      <c r="K131" s="244"/>
      <c r="L131" s="244"/>
      <c r="M131" s="244"/>
      <c r="N131" s="244"/>
      <c r="O131" s="244"/>
      <c r="P131" s="244"/>
      <c r="Q131" s="244"/>
      <c r="R131" s="244"/>
      <c r="S131" s="205"/>
      <c r="T131" s="205"/>
      <c r="U131" s="205"/>
      <c r="V131" s="205"/>
      <c r="W131" s="205"/>
      <c r="X131" s="205"/>
      <c r="Y131" s="205"/>
      <c r="Z131" s="205"/>
      <c r="AA131" s="205"/>
      <c r="AB131" s="205"/>
      <c r="AC131" s="205"/>
      <c r="AD131" s="205"/>
      <c r="AE131" s="205"/>
      <c r="AF131" s="205"/>
      <c r="AG131" s="205"/>
      <c r="AH131" s="205"/>
      <c r="AI131" s="205"/>
      <c r="AJ131" s="205"/>
      <c r="AK131" s="205"/>
      <c r="AL131" s="205"/>
      <c r="AM131" s="205"/>
      <c r="AN131" s="205"/>
      <c r="AO131" s="205"/>
      <c r="AP131" s="205"/>
      <c r="AQ131" s="205"/>
      <c r="AR131" s="205"/>
      <c r="AS131" s="205"/>
      <c r="AT131" s="205"/>
      <c r="AU131" s="205"/>
      <c r="AV131" s="205"/>
      <c r="AW131" s="205"/>
      <c r="AX131" s="205"/>
      <c r="AY131" s="205"/>
      <c r="AZ131" s="205"/>
      <c r="BA131" s="205"/>
      <c r="BB131" s="231"/>
      <c r="BC131" s="231"/>
      <c r="BD131" s="231"/>
      <c r="BE131" s="231"/>
      <c r="BF131" s="231"/>
      <c r="BG131" s="231"/>
      <c r="BH131" s="231"/>
      <c r="BI131" s="231"/>
      <c r="BJ131" s="231"/>
      <c r="BK131" s="231"/>
      <c r="BL131" s="231"/>
      <c r="BM131" s="231"/>
      <c r="BN131" s="231"/>
      <c r="BO131" s="231"/>
      <c r="BP131" s="231"/>
      <c r="BQ131" s="231"/>
      <c r="BR131" s="231"/>
      <c r="BS131" s="231"/>
      <c r="BT131" s="231"/>
      <c r="BU131" s="231"/>
      <c r="BV131" s="231"/>
      <c r="BW131" s="231"/>
      <c r="BX131" s="231"/>
      <c r="BY131" s="231"/>
      <c r="BZ131" s="231"/>
      <c r="CA131" s="231"/>
      <c r="CB131" s="231"/>
      <c r="CC131" s="231"/>
      <c r="CD131" s="231"/>
      <c r="CE131" s="231"/>
      <c r="CF131" s="231"/>
      <c r="CG131" s="231"/>
      <c r="CH131" s="231"/>
      <c r="CI131" s="231"/>
    </row>
    <row r="132" spans="9:87">
      <c r="I132" s="205"/>
      <c r="J132" s="205"/>
      <c r="K132" s="244"/>
      <c r="L132" s="244"/>
      <c r="M132" s="244"/>
      <c r="N132" s="244"/>
      <c r="O132" s="244"/>
      <c r="P132" s="244"/>
      <c r="Q132" s="244"/>
      <c r="R132" s="244"/>
      <c r="S132" s="205"/>
      <c r="T132" s="205"/>
      <c r="U132" s="205"/>
      <c r="V132" s="205"/>
      <c r="W132" s="205"/>
      <c r="X132" s="205"/>
      <c r="Y132" s="205"/>
      <c r="Z132" s="205"/>
      <c r="AA132" s="205"/>
      <c r="AB132" s="205"/>
      <c r="AC132" s="205"/>
      <c r="AD132" s="205"/>
      <c r="AE132" s="205"/>
      <c r="AF132" s="205"/>
      <c r="AG132" s="205"/>
      <c r="AH132" s="205"/>
      <c r="AI132" s="205"/>
      <c r="AJ132" s="205"/>
      <c r="AK132" s="205"/>
      <c r="AL132" s="205"/>
      <c r="AM132" s="205"/>
      <c r="AN132" s="205"/>
      <c r="AO132" s="205"/>
      <c r="AP132" s="205"/>
      <c r="AQ132" s="205"/>
      <c r="AR132" s="205"/>
      <c r="AS132" s="205"/>
      <c r="AT132" s="205"/>
      <c r="AU132" s="205"/>
      <c r="AV132" s="205"/>
      <c r="AW132" s="205"/>
      <c r="AX132" s="205"/>
      <c r="AY132" s="205"/>
      <c r="AZ132" s="205"/>
      <c r="BA132" s="205"/>
      <c r="BB132" s="231"/>
      <c r="BC132" s="231"/>
      <c r="BD132" s="231"/>
      <c r="BE132" s="231"/>
      <c r="BF132" s="231"/>
      <c r="BG132" s="231"/>
      <c r="BH132" s="231"/>
      <c r="BI132" s="231"/>
      <c r="BJ132" s="231"/>
      <c r="BK132" s="231"/>
      <c r="BL132" s="231"/>
      <c r="BM132" s="231"/>
      <c r="BN132" s="231"/>
      <c r="BO132" s="231"/>
      <c r="BP132" s="231"/>
      <c r="BQ132" s="231"/>
      <c r="BR132" s="231"/>
      <c r="BS132" s="231"/>
      <c r="BT132" s="231"/>
      <c r="BU132" s="231"/>
      <c r="BV132" s="231"/>
      <c r="BW132" s="231"/>
      <c r="BX132" s="231"/>
      <c r="BY132" s="231"/>
      <c r="BZ132" s="231"/>
      <c r="CA132" s="231"/>
      <c r="CB132" s="231"/>
      <c r="CC132" s="231"/>
      <c r="CD132" s="231"/>
      <c r="CE132" s="231"/>
      <c r="CF132" s="231"/>
      <c r="CG132" s="231"/>
      <c r="CH132" s="231"/>
      <c r="CI132" s="231"/>
    </row>
    <row r="133" spans="9:87">
      <c r="I133" s="205"/>
      <c r="J133" s="205"/>
      <c r="K133" s="244"/>
      <c r="L133" s="244"/>
      <c r="M133" s="244"/>
      <c r="N133" s="244"/>
      <c r="O133" s="244"/>
      <c r="P133" s="244"/>
      <c r="Q133" s="244"/>
      <c r="R133" s="244"/>
      <c r="S133" s="205"/>
      <c r="T133" s="205"/>
      <c r="U133" s="205"/>
      <c r="V133" s="205"/>
      <c r="W133" s="205"/>
      <c r="X133" s="205"/>
      <c r="Y133" s="205"/>
      <c r="Z133" s="205"/>
      <c r="AA133" s="205"/>
      <c r="AB133" s="205"/>
      <c r="AC133" s="205"/>
      <c r="AD133" s="205"/>
      <c r="AE133" s="205"/>
      <c r="AF133" s="205"/>
      <c r="AG133" s="205"/>
      <c r="AH133" s="205"/>
      <c r="AI133" s="205"/>
      <c r="AJ133" s="205"/>
      <c r="AK133" s="205"/>
      <c r="AL133" s="205"/>
      <c r="AM133" s="205"/>
      <c r="AN133" s="205"/>
      <c r="AO133" s="205"/>
      <c r="AP133" s="205"/>
      <c r="AQ133" s="205"/>
      <c r="AR133" s="205"/>
      <c r="AS133" s="205"/>
      <c r="AT133" s="205"/>
      <c r="AU133" s="205"/>
      <c r="AV133" s="205"/>
      <c r="AW133" s="205"/>
      <c r="AX133" s="205"/>
      <c r="AY133" s="205"/>
      <c r="AZ133" s="205"/>
      <c r="BA133" s="205"/>
      <c r="BB133" s="231"/>
      <c r="BC133" s="231"/>
      <c r="BD133" s="231"/>
      <c r="BE133" s="231"/>
      <c r="BF133" s="231"/>
      <c r="BG133" s="231"/>
      <c r="BH133" s="231"/>
      <c r="BI133" s="231"/>
      <c r="BJ133" s="231"/>
      <c r="BK133" s="231"/>
      <c r="BL133" s="231"/>
      <c r="BM133" s="231"/>
      <c r="BN133" s="231"/>
      <c r="BO133" s="231"/>
      <c r="BP133" s="231"/>
      <c r="BQ133" s="231"/>
      <c r="BR133" s="231"/>
      <c r="BS133" s="231"/>
      <c r="BT133" s="231"/>
      <c r="BU133" s="231"/>
      <c r="BV133" s="231"/>
      <c r="BW133" s="231"/>
      <c r="BX133" s="231"/>
      <c r="BY133" s="231"/>
      <c r="BZ133" s="231"/>
      <c r="CA133" s="231"/>
      <c r="CB133" s="231"/>
      <c r="CC133" s="231"/>
      <c r="CD133" s="231"/>
      <c r="CE133" s="231"/>
      <c r="CF133" s="231"/>
      <c r="CG133" s="231"/>
      <c r="CH133" s="231"/>
      <c r="CI133" s="231"/>
    </row>
    <row r="134" spans="9:87">
      <c r="I134" s="205"/>
      <c r="J134" s="205"/>
      <c r="K134" s="244"/>
      <c r="L134" s="244"/>
      <c r="M134" s="244"/>
      <c r="N134" s="244"/>
      <c r="O134" s="244"/>
      <c r="P134" s="244"/>
      <c r="Q134" s="244"/>
      <c r="R134" s="244"/>
      <c r="S134" s="205"/>
      <c r="T134" s="205"/>
      <c r="U134" s="205"/>
      <c r="V134" s="205"/>
      <c r="W134" s="205"/>
      <c r="X134" s="205"/>
      <c r="Y134" s="205"/>
      <c r="Z134" s="205"/>
      <c r="AA134" s="205"/>
      <c r="AB134" s="205"/>
      <c r="AC134" s="205"/>
      <c r="AD134" s="205"/>
      <c r="AE134" s="205"/>
      <c r="AF134" s="205"/>
      <c r="AG134" s="205"/>
      <c r="AH134" s="205"/>
      <c r="AI134" s="205"/>
      <c r="AJ134" s="205"/>
      <c r="AK134" s="205"/>
      <c r="AL134" s="205"/>
      <c r="AM134" s="205"/>
      <c r="AN134" s="205"/>
      <c r="AO134" s="205"/>
      <c r="AP134" s="205"/>
      <c r="AQ134" s="205"/>
      <c r="AR134" s="205"/>
      <c r="AS134" s="205"/>
      <c r="AT134" s="205"/>
      <c r="AU134" s="205"/>
      <c r="AV134" s="205"/>
      <c r="AW134" s="205"/>
      <c r="AX134" s="205"/>
      <c r="AY134" s="205"/>
      <c r="AZ134" s="205"/>
      <c r="BA134" s="205"/>
      <c r="BB134" s="231"/>
      <c r="BC134" s="231"/>
      <c r="BD134" s="231"/>
      <c r="BE134" s="231"/>
      <c r="BF134" s="231"/>
      <c r="BG134" s="231"/>
      <c r="BH134" s="231"/>
      <c r="BI134" s="231"/>
      <c r="BJ134" s="231"/>
      <c r="BK134" s="231"/>
      <c r="BL134" s="231"/>
      <c r="BM134" s="231"/>
      <c r="BN134" s="231"/>
      <c r="BO134" s="231"/>
      <c r="BP134" s="231"/>
      <c r="BQ134" s="231"/>
      <c r="BR134" s="231"/>
      <c r="BS134" s="231"/>
      <c r="BT134" s="231"/>
      <c r="BU134" s="231"/>
      <c r="BV134" s="231"/>
      <c r="BW134" s="231"/>
      <c r="BX134" s="231"/>
      <c r="BY134" s="231"/>
      <c r="BZ134" s="231"/>
      <c r="CA134" s="231"/>
      <c r="CB134" s="231"/>
      <c r="CC134" s="231"/>
      <c r="CD134" s="231"/>
      <c r="CE134" s="231"/>
      <c r="CF134" s="231"/>
      <c r="CG134" s="231"/>
      <c r="CH134" s="231"/>
      <c r="CI134" s="231"/>
    </row>
    <row r="135" spans="9:87">
      <c r="I135" s="205"/>
      <c r="J135" s="205"/>
      <c r="K135" s="244"/>
      <c r="L135" s="244"/>
      <c r="M135" s="244"/>
      <c r="N135" s="244"/>
      <c r="O135" s="244"/>
      <c r="P135" s="244"/>
      <c r="Q135" s="244"/>
      <c r="R135" s="244"/>
      <c r="S135" s="205"/>
      <c r="T135" s="205"/>
      <c r="U135" s="205"/>
      <c r="V135" s="205"/>
      <c r="W135" s="205"/>
      <c r="X135" s="205"/>
      <c r="Y135" s="205"/>
      <c r="Z135" s="205"/>
      <c r="AA135" s="205"/>
      <c r="AB135" s="205"/>
      <c r="AC135" s="205"/>
      <c r="AD135" s="205"/>
      <c r="AE135" s="205"/>
      <c r="AF135" s="205"/>
      <c r="AG135" s="205"/>
      <c r="AH135" s="205"/>
      <c r="AI135" s="205"/>
      <c r="AJ135" s="205"/>
      <c r="AK135" s="205"/>
      <c r="AL135" s="205"/>
      <c r="AM135" s="205"/>
      <c r="AN135" s="205"/>
      <c r="AO135" s="205"/>
      <c r="AP135" s="205"/>
      <c r="AQ135" s="205"/>
      <c r="AR135" s="205"/>
      <c r="AS135" s="205"/>
      <c r="AT135" s="205"/>
      <c r="AU135" s="205"/>
      <c r="AV135" s="205"/>
      <c r="AW135" s="205"/>
      <c r="AX135" s="205"/>
      <c r="AY135" s="205"/>
      <c r="AZ135" s="205"/>
      <c r="BA135" s="205"/>
      <c r="BB135" s="231"/>
      <c r="BC135" s="231"/>
      <c r="BD135" s="231"/>
      <c r="BE135" s="231"/>
      <c r="BF135" s="231"/>
      <c r="BG135" s="231"/>
      <c r="BH135" s="231"/>
      <c r="BI135" s="231"/>
      <c r="BJ135" s="231"/>
      <c r="BK135" s="231"/>
      <c r="BL135" s="231"/>
      <c r="BM135" s="231"/>
      <c r="BN135" s="231"/>
      <c r="BO135" s="231"/>
      <c r="BP135" s="231"/>
      <c r="BQ135" s="231"/>
      <c r="BR135" s="231"/>
      <c r="BS135" s="231"/>
      <c r="BT135" s="231"/>
      <c r="BU135" s="231"/>
      <c r="BV135" s="231"/>
      <c r="BW135" s="231"/>
      <c r="BX135" s="231"/>
      <c r="BY135" s="231"/>
      <c r="BZ135" s="231"/>
      <c r="CA135" s="231"/>
      <c r="CB135" s="231"/>
      <c r="CC135" s="231"/>
      <c r="CD135" s="231"/>
      <c r="CE135" s="231"/>
      <c r="CF135" s="231"/>
      <c r="CG135" s="231"/>
      <c r="CH135" s="231"/>
      <c r="CI135" s="231"/>
    </row>
    <row r="136" spans="9:87">
      <c r="I136" s="205"/>
      <c r="J136" s="205"/>
      <c r="K136" s="244"/>
      <c r="L136" s="244"/>
      <c r="M136" s="244"/>
      <c r="N136" s="244"/>
      <c r="O136" s="244"/>
      <c r="P136" s="244"/>
      <c r="Q136" s="244"/>
      <c r="R136" s="244"/>
      <c r="S136" s="205"/>
      <c r="T136" s="205"/>
      <c r="U136" s="205"/>
      <c r="V136" s="205"/>
      <c r="W136" s="205"/>
      <c r="X136" s="205"/>
      <c r="Y136" s="205"/>
      <c r="Z136" s="205"/>
      <c r="AA136" s="205"/>
      <c r="AB136" s="205"/>
      <c r="AC136" s="205"/>
      <c r="AD136" s="205"/>
      <c r="AE136" s="205"/>
      <c r="AF136" s="205"/>
      <c r="AG136" s="205"/>
      <c r="AH136" s="205"/>
      <c r="AI136" s="205"/>
      <c r="AJ136" s="205"/>
      <c r="AK136" s="205"/>
      <c r="AL136" s="205"/>
      <c r="AM136" s="205"/>
      <c r="AN136" s="205"/>
      <c r="AO136" s="205"/>
      <c r="AP136" s="205"/>
      <c r="AQ136" s="205"/>
      <c r="AR136" s="205"/>
      <c r="AS136" s="205"/>
      <c r="AT136" s="205"/>
      <c r="AU136" s="205"/>
      <c r="AV136" s="205"/>
      <c r="AW136" s="205"/>
      <c r="AX136" s="205"/>
      <c r="AY136" s="205"/>
      <c r="AZ136" s="205"/>
      <c r="BA136" s="205"/>
      <c r="BB136" s="231"/>
      <c r="BC136" s="231"/>
      <c r="BD136" s="231"/>
      <c r="BE136" s="231"/>
      <c r="BF136" s="231"/>
      <c r="BG136" s="231"/>
      <c r="BH136" s="231"/>
      <c r="BI136" s="231"/>
      <c r="BJ136" s="231"/>
      <c r="BK136" s="231"/>
      <c r="BL136" s="231"/>
      <c r="BM136" s="231"/>
      <c r="BN136" s="231"/>
      <c r="BO136" s="231"/>
      <c r="BP136" s="231"/>
      <c r="BQ136" s="231"/>
      <c r="BR136" s="231"/>
      <c r="BS136" s="231"/>
      <c r="BT136" s="231"/>
      <c r="BU136" s="231"/>
      <c r="BV136" s="231"/>
      <c r="BW136" s="231"/>
      <c r="BX136" s="231"/>
      <c r="BY136" s="231"/>
      <c r="BZ136" s="231"/>
      <c r="CA136" s="231"/>
      <c r="CB136" s="231"/>
      <c r="CC136" s="231"/>
      <c r="CD136" s="231"/>
      <c r="CE136" s="231"/>
      <c r="CF136" s="231"/>
      <c r="CG136" s="231"/>
      <c r="CH136" s="231"/>
      <c r="CI136" s="231"/>
    </row>
    <row r="137" spans="9:87">
      <c r="I137" s="205"/>
      <c r="J137" s="205"/>
      <c r="K137" s="244"/>
      <c r="L137" s="244"/>
      <c r="M137" s="244"/>
      <c r="N137" s="244"/>
      <c r="O137" s="244"/>
      <c r="P137" s="244"/>
      <c r="Q137" s="244"/>
      <c r="R137" s="244"/>
      <c r="S137" s="205"/>
      <c r="T137" s="205"/>
      <c r="U137" s="205"/>
      <c r="V137" s="205"/>
      <c r="W137" s="205"/>
      <c r="X137" s="205"/>
      <c r="Y137" s="205"/>
      <c r="Z137" s="205"/>
      <c r="AA137" s="205"/>
      <c r="AB137" s="205"/>
      <c r="AC137" s="205"/>
      <c r="AD137" s="205"/>
      <c r="AE137" s="205"/>
      <c r="AF137" s="205"/>
      <c r="AG137" s="205"/>
      <c r="AH137" s="205"/>
      <c r="AI137" s="205"/>
      <c r="AJ137" s="205"/>
      <c r="AK137" s="205"/>
      <c r="AL137" s="205"/>
      <c r="AM137" s="205"/>
      <c r="AN137" s="205"/>
      <c r="AO137" s="205"/>
      <c r="AP137" s="205"/>
      <c r="AQ137" s="205"/>
      <c r="AR137" s="205"/>
      <c r="AS137" s="205"/>
      <c r="AT137" s="205"/>
      <c r="AU137" s="205"/>
      <c r="AV137" s="205"/>
      <c r="AW137" s="205"/>
      <c r="AX137" s="205"/>
      <c r="AY137" s="205"/>
      <c r="AZ137" s="205"/>
      <c r="BA137" s="205"/>
      <c r="BB137" s="231"/>
      <c r="BC137" s="231"/>
      <c r="BD137" s="231"/>
      <c r="BE137" s="231"/>
      <c r="BF137" s="231"/>
      <c r="BG137" s="231"/>
      <c r="BH137" s="231"/>
      <c r="BI137" s="231"/>
      <c r="BJ137" s="231"/>
      <c r="BK137" s="231"/>
      <c r="BL137" s="231"/>
      <c r="BM137" s="231"/>
      <c r="BN137" s="231"/>
      <c r="BO137" s="231"/>
      <c r="BP137" s="231"/>
      <c r="BQ137" s="231"/>
      <c r="BR137" s="231"/>
      <c r="BS137" s="231"/>
      <c r="BT137" s="231"/>
      <c r="BU137" s="231"/>
      <c r="BV137" s="231"/>
      <c r="BW137" s="231"/>
      <c r="BX137" s="231"/>
      <c r="BY137" s="231"/>
      <c r="BZ137" s="231"/>
      <c r="CA137" s="231"/>
      <c r="CB137" s="231"/>
      <c r="CC137" s="231"/>
      <c r="CD137" s="231"/>
      <c r="CE137" s="231"/>
      <c r="CF137" s="231"/>
      <c r="CG137" s="231"/>
      <c r="CH137" s="231"/>
      <c r="CI137" s="231"/>
    </row>
    <row r="138" spans="9:87">
      <c r="I138" s="205"/>
      <c r="J138" s="205"/>
      <c r="K138" s="244"/>
      <c r="L138" s="244"/>
      <c r="M138" s="244"/>
      <c r="N138" s="244"/>
      <c r="O138" s="244"/>
      <c r="P138" s="244"/>
      <c r="Q138" s="244"/>
      <c r="R138" s="244"/>
      <c r="S138" s="205"/>
      <c r="T138" s="205"/>
      <c r="U138" s="205"/>
      <c r="V138" s="205"/>
      <c r="W138" s="205"/>
      <c r="X138" s="205"/>
      <c r="Y138" s="205"/>
      <c r="Z138" s="205"/>
      <c r="AA138" s="205"/>
      <c r="AB138" s="205"/>
      <c r="AC138" s="205"/>
      <c r="AD138" s="205"/>
      <c r="AE138" s="205"/>
      <c r="AF138" s="205"/>
      <c r="AG138" s="205"/>
      <c r="AH138" s="205"/>
      <c r="AI138" s="205"/>
      <c r="AJ138" s="205"/>
      <c r="AK138" s="205"/>
      <c r="AL138" s="205"/>
      <c r="AM138" s="205"/>
      <c r="AN138" s="205"/>
      <c r="AO138" s="205"/>
      <c r="AP138" s="205"/>
      <c r="AQ138" s="205"/>
      <c r="AR138" s="205"/>
      <c r="AS138" s="205"/>
      <c r="AT138" s="205"/>
      <c r="AU138" s="205"/>
      <c r="AV138" s="205"/>
      <c r="AW138" s="205"/>
      <c r="AX138" s="205"/>
      <c r="AY138" s="205"/>
      <c r="AZ138" s="205"/>
      <c r="BA138" s="205"/>
      <c r="BB138" s="231"/>
      <c r="BC138" s="231"/>
      <c r="BD138" s="231"/>
      <c r="BE138" s="231"/>
      <c r="BF138" s="231"/>
      <c r="BG138" s="231"/>
      <c r="BH138" s="231"/>
      <c r="BI138" s="231"/>
      <c r="BJ138" s="231"/>
      <c r="BK138" s="231"/>
      <c r="BL138" s="231"/>
      <c r="BM138" s="231"/>
      <c r="BN138" s="231"/>
      <c r="BO138" s="231"/>
      <c r="BP138" s="231"/>
      <c r="BQ138" s="231"/>
      <c r="BR138" s="231"/>
      <c r="BS138" s="231"/>
      <c r="BT138" s="231"/>
      <c r="BU138" s="231"/>
      <c r="BV138" s="231"/>
      <c r="BW138" s="231"/>
      <c r="BX138" s="231"/>
      <c r="BY138" s="231"/>
      <c r="BZ138" s="231"/>
      <c r="CA138" s="231"/>
      <c r="CB138" s="231"/>
      <c r="CC138" s="231"/>
      <c r="CD138" s="231"/>
      <c r="CE138" s="231"/>
      <c r="CF138" s="231"/>
      <c r="CG138" s="231"/>
      <c r="CH138" s="231"/>
      <c r="CI138" s="231"/>
    </row>
    <row r="139" spans="9:87">
      <c r="I139" s="205"/>
      <c r="J139" s="205"/>
      <c r="K139" s="244"/>
      <c r="L139" s="244"/>
      <c r="M139" s="244"/>
      <c r="N139" s="244"/>
      <c r="O139" s="244"/>
      <c r="P139" s="244"/>
      <c r="Q139" s="244"/>
      <c r="R139" s="244"/>
      <c r="S139" s="205"/>
      <c r="T139" s="205"/>
      <c r="U139" s="205"/>
      <c r="V139" s="205"/>
      <c r="W139" s="205"/>
      <c r="X139" s="205"/>
      <c r="Y139" s="205"/>
      <c r="Z139" s="205"/>
      <c r="AA139" s="205"/>
      <c r="AB139" s="205"/>
      <c r="AC139" s="205"/>
      <c r="AD139" s="205"/>
      <c r="AE139" s="205"/>
      <c r="AF139" s="205"/>
      <c r="AG139" s="205"/>
      <c r="AH139" s="205"/>
      <c r="AI139" s="205"/>
      <c r="AJ139" s="205"/>
      <c r="AK139" s="205"/>
      <c r="AL139" s="205"/>
      <c r="AM139" s="205"/>
      <c r="AN139" s="205"/>
      <c r="AO139" s="205"/>
      <c r="AP139" s="205"/>
      <c r="AQ139" s="205"/>
      <c r="AR139" s="205"/>
      <c r="AS139" s="205"/>
      <c r="AT139" s="205"/>
      <c r="AU139" s="205"/>
      <c r="AV139" s="205"/>
      <c r="AW139" s="205"/>
      <c r="AX139" s="205"/>
      <c r="AY139" s="205"/>
      <c r="AZ139" s="205"/>
      <c r="BA139" s="205"/>
      <c r="BB139" s="231"/>
      <c r="BC139" s="231"/>
      <c r="BD139" s="231"/>
      <c r="BE139" s="231"/>
      <c r="BF139" s="231"/>
      <c r="BG139" s="231"/>
      <c r="BH139" s="231"/>
      <c r="BI139" s="231"/>
      <c r="BJ139" s="231"/>
      <c r="BK139" s="231"/>
      <c r="BL139" s="231"/>
      <c r="BM139" s="231"/>
      <c r="BN139" s="231"/>
      <c r="BO139" s="231"/>
      <c r="BP139" s="231"/>
      <c r="BQ139" s="231"/>
      <c r="BR139" s="231"/>
      <c r="BS139" s="231"/>
      <c r="BT139" s="231"/>
      <c r="BU139" s="231"/>
      <c r="BV139" s="231"/>
      <c r="BW139" s="231"/>
      <c r="BX139" s="231"/>
      <c r="BY139" s="231"/>
      <c r="BZ139" s="231"/>
      <c r="CA139" s="231"/>
      <c r="CB139" s="231"/>
      <c r="CC139" s="231"/>
      <c r="CD139" s="231"/>
      <c r="CE139" s="231"/>
      <c r="CF139" s="231"/>
      <c r="CG139" s="231"/>
      <c r="CH139" s="231"/>
      <c r="CI139" s="231"/>
    </row>
    <row r="140" spans="9:87">
      <c r="I140" s="205"/>
      <c r="J140" s="205"/>
      <c r="K140" s="244"/>
      <c r="L140" s="244"/>
      <c r="M140" s="244"/>
      <c r="N140" s="244"/>
      <c r="O140" s="244"/>
      <c r="P140" s="244"/>
      <c r="Q140" s="244"/>
      <c r="R140" s="244"/>
      <c r="S140" s="205"/>
      <c r="T140" s="205"/>
      <c r="U140" s="205"/>
      <c r="V140" s="205"/>
      <c r="W140" s="205"/>
      <c r="X140" s="205"/>
      <c r="Y140" s="205"/>
      <c r="Z140" s="205"/>
      <c r="AA140" s="205"/>
      <c r="AB140" s="205"/>
      <c r="AC140" s="205"/>
      <c r="AD140" s="205"/>
      <c r="AE140" s="205"/>
      <c r="AF140" s="205"/>
      <c r="AG140" s="205"/>
      <c r="AH140" s="205"/>
      <c r="AI140" s="205"/>
      <c r="AJ140" s="205"/>
      <c r="AK140" s="205"/>
      <c r="AL140" s="205"/>
      <c r="AM140" s="205"/>
      <c r="AN140" s="205"/>
      <c r="AO140" s="205"/>
      <c r="AP140" s="205"/>
      <c r="AQ140" s="205"/>
      <c r="AR140" s="205"/>
      <c r="AS140" s="205"/>
      <c r="AT140" s="205"/>
      <c r="AU140" s="205"/>
      <c r="AV140" s="205"/>
      <c r="AW140" s="205"/>
      <c r="AX140" s="205"/>
      <c r="AY140" s="205"/>
      <c r="AZ140" s="205"/>
      <c r="BA140" s="205"/>
      <c r="BB140" s="231"/>
      <c r="BC140" s="231"/>
      <c r="BD140" s="231"/>
      <c r="BE140" s="231"/>
      <c r="BF140" s="231"/>
      <c r="BG140" s="231"/>
      <c r="BH140" s="231"/>
      <c r="BI140" s="231"/>
      <c r="BJ140" s="231"/>
      <c r="BK140" s="231"/>
      <c r="BL140" s="231"/>
      <c r="BM140" s="231"/>
      <c r="BN140" s="231"/>
      <c r="BO140" s="231"/>
      <c r="BP140" s="231"/>
      <c r="BQ140" s="231"/>
      <c r="BR140" s="231"/>
      <c r="BS140" s="231"/>
      <c r="BT140" s="231"/>
      <c r="BU140" s="231"/>
      <c r="BV140" s="231"/>
      <c r="BW140" s="231"/>
      <c r="BX140" s="231"/>
      <c r="BY140" s="231"/>
      <c r="BZ140" s="231"/>
      <c r="CA140" s="231"/>
      <c r="CB140" s="231"/>
      <c r="CC140" s="231"/>
      <c r="CD140" s="231"/>
      <c r="CE140" s="231"/>
      <c r="CF140" s="231"/>
      <c r="CG140" s="231"/>
      <c r="CH140" s="231"/>
      <c r="CI140" s="231"/>
    </row>
    <row r="141" spans="9:87">
      <c r="I141" s="205"/>
      <c r="J141" s="205"/>
      <c r="K141" s="244"/>
      <c r="L141" s="244"/>
      <c r="M141" s="244"/>
      <c r="N141" s="244"/>
      <c r="O141" s="244"/>
      <c r="P141" s="244"/>
      <c r="Q141" s="244"/>
      <c r="R141" s="244"/>
      <c r="S141" s="205"/>
      <c r="T141" s="205"/>
      <c r="U141" s="205"/>
      <c r="V141" s="205"/>
      <c r="W141" s="205"/>
      <c r="X141" s="205"/>
      <c r="Y141" s="205"/>
      <c r="Z141" s="205"/>
      <c r="AA141" s="205"/>
      <c r="AB141" s="205"/>
      <c r="AC141" s="205"/>
      <c r="AD141" s="205"/>
      <c r="AE141" s="205"/>
      <c r="AF141" s="205"/>
      <c r="AG141" s="205"/>
      <c r="AH141" s="205"/>
      <c r="AI141" s="205"/>
      <c r="AJ141" s="205"/>
      <c r="AK141" s="205"/>
      <c r="AL141" s="205"/>
      <c r="AM141" s="205"/>
      <c r="AN141" s="205"/>
      <c r="AO141" s="205"/>
      <c r="AP141" s="205"/>
      <c r="AQ141" s="205"/>
      <c r="AR141" s="205"/>
      <c r="AS141" s="205"/>
      <c r="AT141" s="205"/>
      <c r="AU141" s="205"/>
      <c r="AV141" s="205"/>
      <c r="AW141" s="205"/>
      <c r="AX141" s="205"/>
      <c r="AY141" s="205"/>
      <c r="AZ141" s="205"/>
      <c r="BA141" s="205"/>
      <c r="BB141" s="231"/>
      <c r="BC141" s="231"/>
      <c r="BD141" s="231"/>
      <c r="BE141" s="231"/>
      <c r="BF141" s="231"/>
      <c r="BG141" s="231"/>
      <c r="BH141" s="231"/>
      <c r="BI141" s="231"/>
      <c r="BJ141" s="231"/>
      <c r="BK141" s="231"/>
      <c r="BL141" s="231"/>
      <c r="BM141" s="231"/>
      <c r="BN141" s="231"/>
      <c r="BO141" s="231"/>
      <c r="BP141" s="231"/>
      <c r="BQ141" s="231"/>
      <c r="BR141" s="231"/>
      <c r="BS141" s="231"/>
      <c r="BT141" s="231"/>
      <c r="BU141" s="231"/>
      <c r="BV141" s="231"/>
      <c r="BW141" s="231"/>
      <c r="BX141" s="231"/>
      <c r="BY141" s="231"/>
      <c r="BZ141" s="231"/>
      <c r="CA141" s="231"/>
      <c r="CB141" s="231"/>
      <c r="CC141" s="231"/>
      <c r="CD141" s="231"/>
      <c r="CE141" s="231"/>
      <c r="CF141" s="231"/>
      <c r="CG141" s="231"/>
      <c r="CH141" s="231"/>
      <c r="CI141" s="231"/>
    </row>
    <row r="142" spans="9:87">
      <c r="I142" s="205"/>
      <c r="J142" s="205"/>
      <c r="K142" s="244"/>
      <c r="L142" s="244"/>
      <c r="M142" s="244"/>
      <c r="N142" s="244"/>
      <c r="O142" s="244"/>
      <c r="P142" s="244"/>
      <c r="Q142" s="244"/>
      <c r="R142" s="244"/>
      <c r="S142" s="205"/>
      <c r="T142" s="205"/>
      <c r="U142" s="205"/>
      <c r="V142" s="205"/>
      <c r="W142" s="205"/>
      <c r="X142" s="205"/>
      <c r="Y142" s="205"/>
      <c r="Z142" s="205"/>
      <c r="AA142" s="205"/>
      <c r="AB142" s="205"/>
      <c r="AC142" s="205"/>
      <c r="AD142" s="205"/>
      <c r="AE142" s="205"/>
      <c r="AF142" s="205"/>
      <c r="AG142" s="205"/>
      <c r="AH142" s="205"/>
      <c r="AI142" s="205"/>
      <c r="AJ142" s="205"/>
      <c r="AK142" s="205"/>
      <c r="AL142" s="205"/>
      <c r="AM142" s="205"/>
      <c r="AN142" s="205"/>
      <c r="AO142" s="205"/>
      <c r="AP142" s="205"/>
      <c r="AQ142" s="205"/>
      <c r="AR142" s="205"/>
      <c r="AS142" s="205"/>
      <c r="AT142" s="205"/>
      <c r="AU142" s="205"/>
      <c r="AV142" s="205"/>
      <c r="AW142" s="205"/>
      <c r="AX142" s="205"/>
      <c r="AY142" s="205"/>
      <c r="AZ142" s="205"/>
      <c r="BA142" s="205"/>
      <c r="BB142" s="231"/>
      <c r="BC142" s="231"/>
      <c r="BD142" s="231"/>
      <c r="BE142" s="231"/>
      <c r="BF142" s="231"/>
      <c r="BG142" s="231"/>
      <c r="BH142" s="231"/>
      <c r="BI142" s="231"/>
      <c r="BJ142" s="231"/>
      <c r="BK142" s="231"/>
      <c r="BL142" s="231"/>
      <c r="BM142" s="231"/>
      <c r="BN142" s="231"/>
      <c r="BO142" s="231"/>
      <c r="BP142" s="231"/>
      <c r="BQ142" s="231"/>
      <c r="BR142" s="231"/>
      <c r="BS142" s="231"/>
      <c r="BT142" s="231"/>
      <c r="BU142" s="231"/>
      <c r="BV142" s="231"/>
      <c r="BW142" s="231"/>
      <c r="BX142" s="231"/>
      <c r="BY142" s="231"/>
      <c r="BZ142" s="231"/>
      <c r="CA142" s="231"/>
      <c r="CB142" s="231"/>
      <c r="CC142" s="231"/>
      <c r="CD142" s="231"/>
      <c r="CE142" s="231"/>
      <c r="CF142" s="231"/>
      <c r="CG142" s="231"/>
      <c r="CH142" s="231"/>
      <c r="CI142" s="231"/>
    </row>
    <row r="143" spans="9:87">
      <c r="I143" s="205"/>
      <c r="J143" s="205"/>
      <c r="K143" s="244"/>
      <c r="L143" s="244"/>
      <c r="M143" s="244"/>
      <c r="N143" s="244"/>
      <c r="O143" s="244"/>
      <c r="P143" s="244"/>
      <c r="Q143" s="244"/>
      <c r="R143" s="244"/>
      <c r="S143" s="205"/>
      <c r="T143" s="205"/>
      <c r="U143" s="205"/>
      <c r="V143" s="205"/>
      <c r="W143" s="205"/>
      <c r="X143" s="205"/>
      <c r="Y143" s="205"/>
      <c r="Z143" s="205"/>
      <c r="AA143" s="205"/>
      <c r="AB143" s="205"/>
      <c r="AC143" s="205"/>
      <c r="AD143" s="205"/>
      <c r="AE143" s="205"/>
      <c r="AF143" s="205"/>
      <c r="AG143" s="205"/>
      <c r="AH143" s="205"/>
      <c r="AI143" s="205"/>
      <c r="AJ143" s="205"/>
      <c r="AK143" s="205"/>
      <c r="AL143" s="205"/>
      <c r="AM143" s="205"/>
      <c r="AN143" s="205"/>
      <c r="AO143" s="205"/>
      <c r="AP143" s="205"/>
      <c r="AQ143" s="205"/>
      <c r="AR143" s="205"/>
      <c r="AS143" s="205"/>
      <c r="AT143" s="205"/>
      <c r="AU143" s="205"/>
      <c r="AV143" s="205"/>
      <c r="AW143" s="205"/>
      <c r="AX143" s="205"/>
      <c r="AY143" s="205"/>
      <c r="AZ143" s="205"/>
      <c r="BA143" s="205"/>
      <c r="BB143" s="231"/>
      <c r="BC143" s="231"/>
      <c r="BD143" s="231"/>
      <c r="BE143" s="231"/>
      <c r="BF143" s="231"/>
      <c r="BG143" s="231"/>
      <c r="BH143" s="231"/>
      <c r="BI143" s="231"/>
      <c r="BJ143" s="231"/>
      <c r="BK143" s="231"/>
      <c r="BL143" s="231"/>
      <c r="BM143" s="231"/>
      <c r="BN143" s="231"/>
      <c r="BO143" s="231"/>
      <c r="BP143" s="231"/>
      <c r="BQ143" s="231"/>
      <c r="BR143" s="231"/>
      <c r="BS143" s="231"/>
      <c r="BT143" s="231"/>
      <c r="BU143" s="231"/>
      <c r="BV143" s="231"/>
      <c r="BW143" s="231"/>
      <c r="BX143" s="231"/>
      <c r="BY143" s="231"/>
      <c r="BZ143" s="231"/>
      <c r="CA143" s="231"/>
      <c r="CB143" s="231"/>
      <c r="CC143" s="231"/>
      <c r="CD143" s="231"/>
      <c r="CE143" s="231"/>
      <c r="CF143" s="231"/>
      <c r="CG143" s="231"/>
      <c r="CH143" s="231"/>
      <c r="CI143" s="231"/>
    </row>
    <row r="144" spans="9:87">
      <c r="I144" s="205"/>
      <c r="J144" s="205"/>
      <c r="K144" s="244"/>
      <c r="L144" s="244"/>
      <c r="M144" s="244"/>
      <c r="N144" s="244"/>
      <c r="O144" s="244"/>
      <c r="P144" s="244"/>
      <c r="Q144" s="244"/>
      <c r="R144" s="244"/>
      <c r="S144" s="205"/>
      <c r="T144" s="205"/>
      <c r="U144" s="205"/>
      <c r="V144" s="205"/>
      <c r="W144" s="205"/>
      <c r="X144" s="205"/>
      <c r="Y144" s="205"/>
      <c r="Z144" s="205"/>
      <c r="AA144" s="205"/>
      <c r="AB144" s="205"/>
      <c r="AC144" s="205"/>
      <c r="AD144" s="205"/>
      <c r="AE144" s="205"/>
      <c r="AF144" s="205"/>
      <c r="AG144" s="205"/>
      <c r="AH144" s="205"/>
      <c r="AI144" s="205"/>
      <c r="AJ144" s="205"/>
      <c r="AK144" s="205"/>
      <c r="AL144" s="205"/>
      <c r="AM144" s="205"/>
      <c r="AN144" s="205"/>
      <c r="AO144" s="205"/>
      <c r="AP144" s="205"/>
      <c r="AQ144" s="205"/>
      <c r="AR144" s="205"/>
      <c r="AS144" s="205"/>
      <c r="AT144" s="205"/>
      <c r="AU144" s="205"/>
      <c r="AV144" s="205"/>
      <c r="AW144" s="205"/>
      <c r="AX144" s="205"/>
      <c r="AY144" s="205"/>
      <c r="AZ144" s="205"/>
      <c r="BA144" s="205"/>
      <c r="BB144" s="231"/>
      <c r="BC144" s="231"/>
      <c r="BD144" s="231"/>
      <c r="BE144" s="231"/>
      <c r="BF144" s="231"/>
      <c r="BG144" s="231"/>
      <c r="BH144" s="231"/>
      <c r="BI144" s="231"/>
      <c r="BJ144" s="231"/>
      <c r="BK144" s="231"/>
      <c r="BL144" s="231"/>
      <c r="BM144" s="231"/>
      <c r="BN144" s="231"/>
      <c r="BO144" s="231"/>
      <c r="BP144" s="231"/>
      <c r="BQ144" s="231"/>
      <c r="BR144" s="231"/>
      <c r="BS144" s="231"/>
      <c r="BT144" s="231"/>
      <c r="BU144" s="231"/>
      <c r="BV144" s="231"/>
      <c r="BW144" s="231"/>
      <c r="BX144" s="231"/>
      <c r="BY144" s="231"/>
      <c r="BZ144" s="231"/>
      <c r="CA144" s="231"/>
      <c r="CB144" s="231"/>
      <c r="CC144" s="231"/>
      <c r="CD144" s="231"/>
      <c r="CE144" s="231"/>
      <c r="CF144" s="231"/>
      <c r="CG144" s="231"/>
      <c r="CH144" s="231"/>
      <c r="CI144" s="231"/>
    </row>
    <row r="145" spans="9:87">
      <c r="I145" s="205"/>
      <c r="J145" s="205"/>
      <c r="K145" s="244"/>
      <c r="L145" s="244"/>
      <c r="M145" s="244"/>
      <c r="N145" s="244"/>
      <c r="O145" s="244"/>
      <c r="P145" s="244"/>
      <c r="Q145" s="244"/>
      <c r="R145" s="244"/>
      <c r="S145" s="205"/>
      <c r="T145" s="205"/>
      <c r="U145" s="205"/>
      <c r="V145" s="205"/>
      <c r="W145" s="205"/>
      <c r="X145" s="205"/>
      <c r="Y145" s="205"/>
      <c r="Z145" s="205"/>
      <c r="AA145" s="205"/>
      <c r="AB145" s="205"/>
      <c r="AC145" s="205"/>
      <c r="AD145" s="205"/>
      <c r="AE145" s="205"/>
      <c r="AF145" s="205"/>
      <c r="AG145" s="205"/>
      <c r="AH145" s="205"/>
      <c r="AI145" s="205"/>
      <c r="AJ145" s="205"/>
      <c r="AK145" s="205"/>
      <c r="AL145" s="205"/>
      <c r="AM145" s="205"/>
      <c r="AN145" s="205"/>
      <c r="AO145" s="205"/>
      <c r="AP145" s="205"/>
      <c r="AQ145" s="205"/>
      <c r="AR145" s="205"/>
      <c r="AS145" s="205"/>
      <c r="AT145" s="205"/>
      <c r="AU145" s="205"/>
      <c r="AV145" s="205"/>
      <c r="AW145" s="205"/>
      <c r="AX145" s="205"/>
      <c r="AY145" s="205"/>
      <c r="AZ145" s="205"/>
      <c r="BA145" s="205"/>
      <c r="BB145" s="231"/>
      <c r="BC145" s="231"/>
      <c r="BD145" s="231"/>
      <c r="BE145" s="231"/>
      <c r="BF145" s="231"/>
      <c r="BG145" s="231"/>
      <c r="BH145" s="231"/>
      <c r="BI145" s="231"/>
      <c r="BJ145" s="231"/>
      <c r="BK145" s="231"/>
      <c r="BL145" s="231"/>
      <c r="BM145" s="231"/>
      <c r="BN145" s="231"/>
      <c r="BO145" s="231"/>
      <c r="BP145" s="231"/>
      <c r="BQ145" s="231"/>
      <c r="BR145" s="231"/>
      <c r="BS145" s="231"/>
      <c r="BT145" s="231"/>
      <c r="BU145" s="231"/>
      <c r="BV145" s="231"/>
      <c r="BW145" s="231"/>
      <c r="BX145" s="231"/>
      <c r="BY145" s="231"/>
      <c r="BZ145" s="231"/>
      <c r="CA145" s="231"/>
      <c r="CB145" s="231"/>
      <c r="CC145" s="231"/>
      <c r="CD145" s="231"/>
      <c r="CE145" s="231"/>
      <c r="CF145" s="231"/>
      <c r="CG145" s="231"/>
      <c r="CH145" s="231"/>
      <c r="CI145" s="231"/>
    </row>
    <row r="146" spans="9:87">
      <c r="I146" s="205"/>
      <c r="J146" s="205"/>
      <c r="K146" s="244"/>
      <c r="L146" s="244"/>
      <c r="M146" s="244"/>
      <c r="N146" s="244"/>
      <c r="O146" s="244"/>
      <c r="P146" s="244"/>
      <c r="Q146" s="244"/>
      <c r="R146" s="244"/>
      <c r="S146" s="205"/>
      <c r="T146" s="205"/>
      <c r="U146" s="205"/>
      <c r="V146" s="205"/>
      <c r="W146" s="205"/>
      <c r="X146" s="205"/>
      <c r="Y146" s="205"/>
      <c r="Z146" s="205"/>
      <c r="AA146" s="205"/>
      <c r="AB146" s="205"/>
      <c r="AC146" s="205"/>
      <c r="AD146" s="205"/>
      <c r="AE146" s="205"/>
      <c r="AF146" s="205"/>
      <c r="AG146" s="205"/>
      <c r="AH146" s="205"/>
      <c r="AI146" s="205"/>
      <c r="AJ146" s="205"/>
      <c r="AK146" s="205"/>
      <c r="AL146" s="205"/>
      <c r="AM146" s="205"/>
      <c r="AN146" s="205"/>
      <c r="AO146" s="205"/>
      <c r="AP146" s="205"/>
      <c r="AQ146" s="205"/>
      <c r="AR146" s="205"/>
      <c r="AS146" s="205"/>
      <c r="AT146" s="205"/>
      <c r="AU146" s="205"/>
      <c r="AV146" s="205"/>
      <c r="AW146" s="205"/>
      <c r="AX146" s="205"/>
      <c r="AY146" s="205"/>
      <c r="AZ146" s="205"/>
      <c r="BA146" s="205"/>
      <c r="BB146" s="231"/>
      <c r="BC146" s="231"/>
      <c r="BD146" s="231"/>
      <c r="BE146" s="231"/>
      <c r="BF146" s="231"/>
      <c r="BG146" s="231"/>
      <c r="BH146" s="231"/>
      <c r="BI146" s="231"/>
      <c r="BJ146" s="231"/>
      <c r="BK146" s="231"/>
      <c r="BL146" s="231"/>
      <c r="BM146" s="231"/>
      <c r="BN146" s="231"/>
      <c r="BO146" s="231"/>
      <c r="BP146" s="231"/>
      <c r="BQ146" s="231"/>
      <c r="BR146" s="231"/>
      <c r="BS146" s="231"/>
      <c r="BT146" s="231"/>
      <c r="BU146" s="231"/>
      <c r="BV146" s="231"/>
      <c r="BW146" s="231"/>
      <c r="BX146" s="231"/>
      <c r="BY146" s="231"/>
      <c r="BZ146" s="231"/>
      <c r="CA146" s="231"/>
      <c r="CB146" s="231"/>
      <c r="CC146" s="231"/>
      <c r="CD146" s="231"/>
      <c r="CE146" s="231"/>
      <c r="CF146" s="231"/>
      <c r="CG146" s="231"/>
      <c r="CH146" s="231"/>
      <c r="CI146" s="231"/>
    </row>
    <row r="147" spans="9:87">
      <c r="I147" s="205"/>
      <c r="J147" s="205"/>
      <c r="K147" s="244"/>
      <c r="L147" s="244"/>
      <c r="M147" s="244"/>
      <c r="N147" s="244"/>
      <c r="O147" s="244"/>
      <c r="P147" s="244"/>
      <c r="Q147" s="244"/>
      <c r="R147" s="244"/>
      <c r="S147" s="205"/>
      <c r="T147" s="205"/>
      <c r="U147" s="205"/>
      <c r="V147" s="205"/>
      <c r="W147" s="205"/>
      <c r="X147" s="205"/>
      <c r="Y147" s="205"/>
      <c r="Z147" s="205"/>
      <c r="AA147" s="205"/>
      <c r="AB147" s="205"/>
      <c r="AC147" s="205"/>
      <c r="AD147" s="205"/>
      <c r="AE147" s="205"/>
      <c r="AF147" s="205"/>
      <c r="AG147" s="205"/>
      <c r="AH147" s="205"/>
      <c r="AI147" s="205"/>
      <c r="AJ147" s="205"/>
      <c r="AK147" s="205"/>
      <c r="AL147" s="205"/>
      <c r="AM147" s="205"/>
      <c r="AN147" s="205"/>
      <c r="AO147" s="205"/>
      <c r="AP147" s="205"/>
      <c r="AQ147" s="205"/>
      <c r="AR147" s="205"/>
      <c r="AS147" s="205"/>
      <c r="AT147" s="205"/>
      <c r="AU147" s="205"/>
      <c r="AV147" s="205"/>
      <c r="AW147" s="205"/>
      <c r="AX147" s="205"/>
      <c r="AY147" s="205"/>
      <c r="AZ147" s="205"/>
      <c r="BA147" s="205"/>
      <c r="BB147" s="231"/>
      <c r="BC147" s="231"/>
      <c r="BD147" s="231"/>
      <c r="BE147" s="231"/>
      <c r="BF147" s="231"/>
      <c r="BG147" s="231"/>
      <c r="BH147" s="231"/>
      <c r="BI147" s="231"/>
      <c r="BJ147" s="231"/>
      <c r="BK147" s="231"/>
      <c r="BL147" s="231"/>
      <c r="BM147" s="231"/>
      <c r="BN147" s="231"/>
      <c r="BO147" s="231"/>
      <c r="BP147" s="231"/>
      <c r="BQ147" s="231"/>
      <c r="BR147" s="231"/>
      <c r="BS147" s="231"/>
      <c r="BT147" s="231"/>
      <c r="BU147" s="231"/>
      <c r="BV147" s="231"/>
      <c r="BW147" s="231"/>
      <c r="BX147" s="231"/>
      <c r="BY147" s="231"/>
      <c r="BZ147" s="231"/>
      <c r="CA147" s="231"/>
      <c r="CB147" s="231"/>
      <c r="CC147" s="231"/>
      <c r="CD147" s="231"/>
      <c r="CE147" s="231"/>
      <c r="CF147" s="231"/>
      <c r="CG147" s="231"/>
      <c r="CH147" s="231"/>
      <c r="CI147" s="231"/>
    </row>
    <row r="148" spans="9:87">
      <c r="I148" s="205"/>
      <c r="J148" s="205"/>
      <c r="K148" s="244"/>
      <c r="L148" s="244"/>
      <c r="M148" s="244"/>
      <c r="N148" s="244"/>
      <c r="O148" s="244"/>
      <c r="P148" s="244"/>
      <c r="Q148" s="244"/>
      <c r="R148" s="244"/>
      <c r="S148" s="205"/>
      <c r="T148" s="205"/>
      <c r="U148" s="205"/>
      <c r="V148" s="205"/>
      <c r="W148" s="205"/>
      <c r="X148" s="205"/>
      <c r="Y148" s="205"/>
      <c r="Z148" s="205"/>
      <c r="AA148" s="205"/>
      <c r="AB148" s="205"/>
      <c r="AC148" s="205"/>
      <c r="AD148" s="205"/>
      <c r="AE148" s="205"/>
      <c r="AF148" s="205"/>
      <c r="AG148" s="205"/>
      <c r="AH148" s="205"/>
      <c r="AI148" s="205"/>
      <c r="AJ148" s="205"/>
      <c r="AK148" s="205"/>
      <c r="AL148" s="205"/>
      <c r="AM148" s="205"/>
      <c r="AN148" s="205"/>
      <c r="AO148" s="205"/>
      <c r="AP148" s="205"/>
      <c r="AQ148" s="205"/>
      <c r="AR148" s="205"/>
      <c r="AS148" s="205"/>
      <c r="AT148" s="205"/>
      <c r="AU148" s="205"/>
      <c r="AV148" s="205"/>
      <c r="AW148" s="205"/>
      <c r="AX148" s="205"/>
      <c r="AY148" s="205"/>
      <c r="AZ148" s="205"/>
      <c r="BA148" s="205"/>
      <c r="BB148" s="231"/>
      <c r="BC148" s="231"/>
      <c r="BD148" s="231"/>
      <c r="BE148" s="231"/>
      <c r="BF148" s="231"/>
      <c r="BG148" s="231"/>
      <c r="BH148" s="231"/>
      <c r="BI148" s="231"/>
      <c r="BJ148" s="231"/>
      <c r="BK148" s="231"/>
      <c r="BL148" s="231"/>
      <c r="BM148" s="231"/>
      <c r="BN148" s="231"/>
      <c r="BO148" s="231"/>
      <c r="BP148" s="231"/>
      <c r="BQ148" s="231"/>
      <c r="BR148" s="231"/>
      <c r="BS148" s="231"/>
      <c r="BT148" s="231"/>
      <c r="BU148" s="231"/>
      <c r="BV148" s="231"/>
      <c r="BW148" s="231"/>
      <c r="BX148" s="231"/>
      <c r="BY148" s="231"/>
      <c r="BZ148" s="231"/>
      <c r="CA148" s="231"/>
      <c r="CB148" s="231"/>
      <c r="CC148" s="231"/>
      <c r="CD148" s="231"/>
      <c r="CE148" s="231"/>
      <c r="CF148" s="231"/>
      <c r="CG148" s="231"/>
      <c r="CH148" s="231"/>
      <c r="CI148" s="231"/>
    </row>
    <row r="149" spans="9:87">
      <c r="I149" s="205"/>
      <c r="J149" s="205"/>
      <c r="K149" s="244"/>
      <c r="L149" s="244"/>
      <c r="M149" s="244"/>
      <c r="N149" s="244"/>
      <c r="O149" s="244"/>
      <c r="P149" s="244"/>
      <c r="Q149" s="244"/>
      <c r="R149" s="244"/>
      <c r="S149" s="205"/>
      <c r="T149" s="205"/>
      <c r="U149" s="205"/>
      <c r="V149" s="205"/>
      <c r="W149" s="205"/>
      <c r="X149" s="205"/>
      <c r="Y149" s="205"/>
      <c r="Z149" s="205"/>
      <c r="AA149" s="205"/>
      <c r="AB149" s="205"/>
      <c r="AC149" s="205"/>
      <c r="AD149" s="205"/>
      <c r="AE149" s="205"/>
      <c r="AF149" s="205"/>
      <c r="AG149" s="205"/>
      <c r="AH149" s="205"/>
      <c r="AI149" s="205"/>
      <c r="AJ149" s="205"/>
      <c r="AK149" s="205"/>
      <c r="AL149" s="205"/>
      <c r="AM149" s="205"/>
      <c r="AN149" s="205"/>
      <c r="AO149" s="205"/>
      <c r="AP149" s="205"/>
      <c r="AQ149" s="205"/>
      <c r="AR149" s="205"/>
      <c r="AS149" s="205"/>
      <c r="AT149" s="205"/>
      <c r="AU149" s="205"/>
      <c r="AV149" s="205"/>
      <c r="AW149" s="205"/>
      <c r="AX149" s="205"/>
      <c r="AY149" s="205"/>
      <c r="AZ149" s="205"/>
      <c r="BA149" s="205"/>
      <c r="BB149" s="231"/>
      <c r="BC149" s="231"/>
      <c r="BD149" s="231"/>
      <c r="BE149" s="231"/>
      <c r="BF149" s="231"/>
      <c r="BG149" s="231"/>
      <c r="BH149" s="231"/>
      <c r="BI149" s="231"/>
      <c r="BJ149" s="231"/>
      <c r="BK149" s="231"/>
      <c r="BL149" s="231"/>
      <c r="BM149" s="231"/>
      <c r="BN149" s="231"/>
      <c r="BO149" s="231"/>
      <c r="BP149" s="231"/>
      <c r="BQ149" s="231"/>
      <c r="BR149" s="231"/>
      <c r="BS149" s="231"/>
      <c r="BT149" s="231"/>
      <c r="BU149" s="231"/>
      <c r="BV149" s="231"/>
      <c r="BW149" s="231"/>
      <c r="BX149" s="231"/>
      <c r="BY149" s="231"/>
      <c r="BZ149" s="231"/>
      <c r="CA149" s="231"/>
      <c r="CB149" s="231"/>
      <c r="CC149" s="231"/>
      <c r="CD149" s="231"/>
      <c r="CE149" s="231"/>
      <c r="CF149" s="231"/>
      <c r="CG149" s="231"/>
      <c r="CH149" s="231"/>
      <c r="CI149" s="231"/>
    </row>
    <row r="150" spans="9:87">
      <c r="I150" s="205"/>
      <c r="J150" s="205"/>
      <c r="K150" s="244"/>
      <c r="L150" s="244"/>
      <c r="M150" s="244"/>
      <c r="N150" s="244"/>
      <c r="O150" s="244"/>
      <c r="P150" s="244"/>
      <c r="Q150" s="244"/>
      <c r="R150" s="244"/>
      <c r="S150" s="205"/>
      <c r="T150" s="205"/>
      <c r="U150" s="205"/>
      <c r="V150" s="205"/>
      <c r="W150" s="205"/>
      <c r="X150" s="205"/>
      <c r="Y150" s="205"/>
      <c r="Z150" s="205"/>
      <c r="AA150" s="205"/>
      <c r="AB150" s="205"/>
      <c r="AC150" s="205"/>
      <c r="AD150" s="205"/>
      <c r="AE150" s="205"/>
      <c r="AF150" s="205"/>
      <c r="AG150" s="205"/>
      <c r="AH150" s="205"/>
      <c r="AI150" s="205"/>
      <c r="AJ150" s="205"/>
      <c r="AK150" s="205"/>
      <c r="AL150" s="205"/>
      <c r="AM150" s="205"/>
      <c r="AN150" s="205"/>
      <c r="AO150" s="205"/>
      <c r="AP150" s="205"/>
      <c r="AQ150" s="205"/>
      <c r="AR150" s="205"/>
      <c r="AS150" s="205"/>
      <c r="AT150" s="205"/>
      <c r="AU150" s="205"/>
      <c r="AV150" s="205"/>
      <c r="AW150" s="205"/>
      <c r="AX150" s="205"/>
      <c r="AY150" s="205"/>
      <c r="AZ150" s="205"/>
      <c r="BA150" s="205"/>
      <c r="BB150" s="231"/>
      <c r="BC150" s="231"/>
      <c r="BD150" s="231"/>
      <c r="BE150" s="231"/>
      <c r="BF150" s="231"/>
      <c r="BG150" s="231"/>
      <c r="BH150" s="231"/>
      <c r="BI150" s="231"/>
      <c r="BJ150" s="231"/>
      <c r="BK150" s="231"/>
      <c r="BL150" s="231"/>
      <c r="BM150" s="231"/>
      <c r="BN150" s="231"/>
      <c r="BO150" s="231"/>
      <c r="BP150" s="231"/>
      <c r="BQ150" s="231"/>
      <c r="BR150" s="231"/>
      <c r="BS150" s="231"/>
      <c r="BT150" s="231"/>
      <c r="BU150" s="231"/>
      <c r="BV150" s="231"/>
      <c r="BW150" s="231"/>
      <c r="BX150" s="231"/>
      <c r="BY150" s="231"/>
      <c r="BZ150" s="231"/>
      <c r="CA150" s="231"/>
      <c r="CB150" s="231"/>
      <c r="CC150" s="231"/>
      <c r="CD150" s="231"/>
      <c r="CE150" s="231"/>
      <c r="CF150" s="231"/>
      <c r="CG150" s="231"/>
      <c r="CH150" s="231"/>
      <c r="CI150" s="231"/>
    </row>
    <row r="151" spans="9:87">
      <c r="I151" s="205"/>
      <c r="J151" s="205"/>
      <c r="K151" s="244"/>
      <c r="L151" s="244"/>
      <c r="M151" s="244"/>
      <c r="N151" s="244"/>
      <c r="O151" s="244"/>
      <c r="P151" s="244"/>
      <c r="Q151" s="244"/>
      <c r="R151" s="244"/>
      <c r="S151" s="205"/>
      <c r="T151" s="205"/>
      <c r="U151" s="205"/>
      <c r="V151" s="205"/>
      <c r="W151" s="205"/>
      <c r="X151" s="205"/>
      <c r="Y151" s="205"/>
      <c r="Z151" s="205"/>
      <c r="AA151" s="205"/>
      <c r="AB151" s="205"/>
      <c r="AC151" s="205"/>
      <c r="AD151" s="205"/>
      <c r="AE151" s="205"/>
      <c r="AF151" s="205"/>
      <c r="AG151" s="205"/>
      <c r="AH151" s="205"/>
      <c r="AI151" s="205"/>
      <c r="AJ151" s="205"/>
      <c r="AK151" s="205"/>
      <c r="AL151" s="205"/>
      <c r="AM151" s="205"/>
      <c r="AN151" s="205"/>
      <c r="AO151" s="205"/>
      <c r="AP151" s="205"/>
      <c r="AQ151" s="205"/>
      <c r="AR151" s="205"/>
      <c r="AS151" s="205"/>
      <c r="AT151" s="205"/>
      <c r="AU151" s="205"/>
      <c r="AV151" s="205"/>
      <c r="AW151" s="205"/>
      <c r="AX151" s="205"/>
      <c r="AY151" s="205"/>
      <c r="AZ151" s="205"/>
      <c r="BA151" s="205"/>
      <c r="BB151" s="231"/>
      <c r="BC151" s="231"/>
      <c r="BD151" s="231"/>
      <c r="BE151" s="231"/>
      <c r="BF151" s="231"/>
      <c r="BG151" s="231"/>
      <c r="BH151" s="231"/>
      <c r="BI151" s="231"/>
      <c r="BJ151" s="231"/>
      <c r="BK151" s="231"/>
      <c r="BL151" s="231"/>
      <c r="BM151" s="231"/>
      <c r="BN151" s="231"/>
      <c r="BO151" s="231"/>
      <c r="BP151" s="231"/>
      <c r="BQ151" s="231"/>
      <c r="BR151" s="231"/>
      <c r="BS151" s="231"/>
      <c r="BT151" s="231"/>
      <c r="BU151" s="231"/>
      <c r="BV151" s="231"/>
      <c r="BW151" s="231"/>
      <c r="BX151" s="231"/>
      <c r="BY151" s="231"/>
      <c r="BZ151" s="231"/>
      <c r="CA151" s="231"/>
      <c r="CB151" s="231"/>
      <c r="CC151" s="231"/>
      <c r="CD151" s="231"/>
      <c r="CE151" s="231"/>
      <c r="CF151" s="231"/>
      <c r="CG151" s="231"/>
      <c r="CH151" s="231"/>
      <c r="CI151" s="231"/>
    </row>
    <row r="152" spans="9:87">
      <c r="I152" s="205"/>
      <c r="J152" s="205"/>
      <c r="K152" s="244"/>
      <c r="L152" s="244"/>
      <c r="M152" s="244"/>
      <c r="N152" s="244"/>
      <c r="O152" s="244"/>
      <c r="P152" s="244"/>
      <c r="Q152" s="244"/>
      <c r="R152" s="244"/>
      <c r="S152" s="205"/>
      <c r="T152" s="205"/>
      <c r="U152" s="205"/>
      <c r="V152" s="205"/>
      <c r="W152" s="205"/>
      <c r="X152" s="205"/>
      <c r="Y152" s="205"/>
      <c r="Z152" s="205"/>
      <c r="AA152" s="205"/>
      <c r="AB152" s="205"/>
      <c r="AC152" s="205"/>
      <c r="AD152" s="205"/>
      <c r="AE152" s="205"/>
      <c r="AF152" s="205"/>
      <c r="AG152" s="205"/>
      <c r="AH152" s="205"/>
      <c r="AI152" s="205"/>
      <c r="AJ152" s="205"/>
      <c r="AK152" s="205"/>
      <c r="AL152" s="205"/>
      <c r="AM152" s="205"/>
      <c r="AN152" s="205"/>
      <c r="AO152" s="205"/>
      <c r="AP152" s="205"/>
      <c r="AQ152" s="205"/>
      <c r="AR152" s="205"/>
      <c r="AS152" s="205"/>
      <c r="AT152" s="205"/>
      <c r="AU152" s="205"/>
      <c r="AV152" s="205"/>
      <c r="AW152" s="205"/>
      <c r="AX152" s="205"/>
      <c r="AY152" s="205"/>
      <c r="AZ152" s="205"/>
      <c r="BA152" s="205"/>
      <c r="BB152" s="231"/>
      <c r="BC152" s="231"/>
      <c r="BD152" s="231"/>
      <c r="BE152" s="231"/>
      <c r="BF152" s="231"/>
      <c r="BG152" s="231"/>
      <c r="BH152" s="231"/>
      <c r="BI152" s="231"/>
      <c r="BJ152" s="231"/>
      <c r="BK152" s="231"/>
      <c r="BL152" s="231"/>
      <c r="BM152" s="231"/>
      <c r="BN152" s="231"/>
      <c r="BO152" s="231"/>
      <c r="BP152" s="231"/>
      <c r="BQ152" s="231"/>
      <c r="BR152" s="231"/>
      <c r="BS152" s="231"/>
      <c r="BT152" s="231"/>
      <c r="BU152" s="231"/>
      <c r="BV152" s="231"/>
      <c r="BW152" s="231"/>
      <c r="BX152" s="231"/>
      <c r="BY152" s="231"/>
      <c r="BZ152" s="231"/>
      <c r="CA152" s="231"/>
      <c r="CB152" s="231"/>
      <c r="CC152" s="231"/>
      <c r="CD152" s="231"/>
      <c r="CE152" s="231"/>
      <c r="CF152" s="231"/>
      <c r="CG152" s="231"/>
      <c r="CH152" s="231"/>
      <c r="CI152" s="231"/>
    </row>
    <row r="153" spans="9:87">
      <c r="I153" s="205"/>
      <c r="J153" s="205"/>
      <c r="K153" s="244"/>
      <c r="L153" s="244"/>
      <c r="M153" s="244"/>
      <c r="N153" s="244"/>
      <c r="O153" s="244"/>
      <c r="P153" s="244"/>
      <c r="Q153" s="244"/>
      <c r="R153" s="244"/>
      <c r="S153" s="205"/>
      <c r="T153" s="205"/>
      <c r="U153" s="205"/>
      <c r="V153" s="205"/>
      <c r="W153" s="205"/>
      <c r="X153" s="205"/>
      <c r="Y153" s="205"/>
      <c r="Z153" s="205"/>
      <c r="AA153" s="205"/>
      <c r="AB153" s="205"/>
      <c r="AC153" s="205"/>
      <c r="AD153" s="205"/>
      <c r="AE153" s="205"/>
      <c r="AF153" s="205"/>
      <c r="AG153" s="205"/>
      <c r="AH153" s="205"/>
      <c r="AI153" s="205"/>
      <c r="AJ153" s="205"/>
      <c r="AK153" s="205"/>
      <c r="AL153" s="205"/>
      <c r="AM153" s="205"/>
      <c r="AN153" s="205"/>
      <c r="AO153" s="205"/>
      <c r="AP153" s="205"/>
      <c r="AQ153" s="205"/>
      <c r="AR153" s="205"/>
      <c r="AS153" s="205"/>
      <c r="AT153" s="205"/>
      <c r="AU153" s="205"/>
      <c r="AV153" s="205"/>
      <c r="AW153" s="205"/>
      <c r="AX153" s="205"/>
      <c r="AY153" s="205"/>
      <c r="AZ153" s="205"/>
      <c r="BA153" s="205"/>
      <c r="BB153" s="231"/>
      <c r="BC153" s="231"/>
      <c r="BD153" s="231"/>
      <c r="BE153" s="231"/>
      <c r="BF153" s="231"/>
      <c r="BG153" s="231"/>
      <c r="BH153" s="231"/>
      <c r="BI153" s="231"/>
      <c r="BJ153" s="231"/>
      <c r="BK153" s="231"/>
      <c r="BL153" s="231"/>
      <c r="BM153" s="231"/>
      <c r="BN153" s="231"/>
      <c r="BO153" s="231"/>
      <c r="BP153" s="231"/>
      <c r="BQ153" s="231"/>
      <c r="BR153" s="231"/>
      <c r="BS153" s="231"/>
      <c r="BT153" s="231"/>
      <c r="BU153" s="231"/>
      <c r="BV153" s="231"/>
      <c r="BW153" s="231"/>
      <c r="BX153" s="231"/>
      <c r="BY153" s="231"/>
      <c r="BZ153" s="231"/>
      <c r="CA153" s="231"/>
      <c r="CB153" s="231"/>
      <c r="CC153" s="231"/>
      <c r="CD153" s="231"/>
      <c r="CE153" s="231"/>
      <c r="CF153" s="231"/>
      <c r="CG153" s="231"/>
      <c r="CH153" s="231"/>
      <c r="CI153" s="231"/>
    </row>
    <row r="154" spans="9:87">
      <c r="I154" s="205"/>
      <c r="J154" s="205"/>
      <c r="K154" s="244"/>
      <c r="L154" s="244"/>
      <c r="M154" s="244"/>
      <c r="N154" s="244"/>
      <c r="O154" s="244"/>
      <c r="P154" s="244"/>
      <c r="Q154" s="244"/>
      <c r="R154" s="244"/>
      <c r="S154" s="205"/>
      <c r="T154" s="205"/>
      <c r="U154" s="205"/>
      <c r="V154" s="205"/>
      <c r="W154" s="205"/>
      <c r="X154" s="205"/>
      <c r="Y154" s="205"/>
      <c r="Z154" s="205"/>
      <c r="AA154" s="205"/>
      <c r="AB154" s="205"/>
      <c r="AC154" s="205"/>
      <c r="AD154" s="205"/>
      <c r="AE154" s="205"/>
      <c r="AF154" s="205"/>
      <c r="AG154" s="205"/>
      <c r="AH154" s="205"/>
      <c r="AI154" s="205"/>
      <c r="AJ154" s="205"/>
      <c r="AK154" s="205"/>
      <c r="AL154" s="205"/>
      <c r="AM154" s="205"/>
      <c r="AN154" s="205"/>
      <c r="AO154" s="205"/>
      <c r="AP154" s="205"/>
      <c r="AQ154" s="205"/>
      <c r="AR154" s="205"/>
      <c r="AS154" s="205"/>
      <c r="AT154" s="205"/>
      <c r="AU154" s="205"/>
      <c r="AV154" s="205"/>
      <c r="AW154" s="205"/>
      <c r="AX154" s="205"/>
      <c r="AY154" s="205"/>
      <c r="AZ154" s="205"/>
      <c r="BA154" s="205"/>
      <c r="BB154" s="231"/>
      <c r="BC154" s="231"/>
      <c r="BD154" s="231"/>
      <c r="BE154" s="231"/>
      <c r="BF154" s="231"/>
      <c r="BG154" s="231"/>
      <c r="BH154" s="231"/>
      <c r="BI154" s="231"/>
      <c r="BJ154" s="231"/>
      <c r="BK154" s="231"/>
      <c r="BL154" s="231"/>
      <c r="BM154" s="231"/>
      <c r="BN154" s="231"/>
      <c r="BO154" s="231"/>
      <c r="BP154" s="231"/>
      <c r="BQ154" s="231"/>
      <c r="BR154" s="231"/>
      <c r="BS154" s="231"/>
      <c r="BT154" s="231"/>
      <c r="BU154" s="231"/>
      <c r="BV154" s="231"/>
      <c r="BW154" s="231"/>
      <c r="BX154" s="231"/>
      <c r="BY154" s="231"/>
      <c r="BZ154" s="231"/>
      <c r="CA154" s="231"/>
      <c r="CB154" s="231"/>
      <c r="CC154" s="231"/>
      <c r="CD154" s="231"/>
      <c r="CE154" s="231"/>
      <c r="CF154" s="231"/>
      <c r="CG154" s="231"/>
      <c r="CH154" s="231"/>
      <c r="CI154" s="231"/>
    </row>
    <row r="155" spans="9:87">
      <c r="I155" s="205"/>
      <c r="J155" s="205"/>
      <c r="K155" s="244"/>
      <c r="L155" s="244"/>
      <c r="M155" s="244"/>
      <c r="N155" s="244"/>
      <c r="O155" s="244"/>
      <c r="P155" s="244"/>
      <c r="Q155" s="244"/>
      <c r="R155" s="244"/>
      <c r="S155" s="205"/>
      <c r="T155" s="205"/>
      <c r="U155" s="205"/>
      <c r="V155" s="205"/>
      <c r="W155" s="205"/>
      <c r="X155" s="205"/>
      <c r="Y155" s="205"/>
      <c r="Z155" s="205"/>
      <c r="AA155" s="205"/>
      <c r="AB155" s="205"/>
      <c r="AC155" s="205"/>
      <c r="AD155" s="205"/>
      <c r="AE155" s="205"/>
      <c r="AF155" s="205"/>
      <c r="AG155" s="205"/>
      <c r="AH155" s="205"/>
      <c r="AI155" s="205"/>
      <c r="AJ155" s="205"/>
      <c r="AK155" s="205"/>
      <c r="AL155" s="205"/>
      <c r="AM155" s="205"/>
      <c r="AN155" s="205"/>
      <c r="AO155" s="205"/>
      <c r="AP155" s="205"/>
      <c r="AQ155" s="205"/>
      <c r="AR155" s="205"/>
      <c r="AS155" s="205"/>
      <c r="AT155" s="205"/>
      <c r="AU155" s="205"/>
      <c r="AV155" s="205"/>
      <c r="AW155" s="205"/>
      <c r="AX155" s="205"/>
      <c r="AY155" s="205"/>
      <c r="AZ155" s="205"/>
      <c r="BA155" s="205"/>
      <c r="BB155" s="231"/>
      <c r="BC155" s="231"/>
      <c r="BD155" s="231"/>
      <c r="BE155" s="231"/>
      <c r="BF155" s="231"/>
      <c r="BG155" s="231"/>
      <c r="BH155" s="231"/>
      <c r="BI155" s="231"/>
      <c r="BJ155" s="231"/>
      <c r="BK155" s="231"/>
      <c r="BL155" s="231"/>
      <c r="BM155" s="231"/>
      <c r="BN155" s="231"/>
      <c r="BO155" s="231"/>
      <c r="BP155" s="231"/>
      <c r="BQ155" s="231"/>
      <c r="BR155" s="231"/>
      <c r="BS155" s="231"/>
      <c r="BT155" s="231"/>
      <c r="BU155" s="231"/>
      <c r="BV155" s="231"/>
      <c r="BW155" s="231"/>
      <c r="BX155" s="231"/>
      <c r="BY155" s="231"/>
      <c r="BZ155" s="231"/>
      <c r="CA155" s="231"/>
      <c r="CB155" s="231"/>
      <c r="CC155" s="231"/>
      <c r="CD155" s="231"/>
      <c r="CE155" s="231"/>
      <c r="CF155" s="231"/>
      <c r="CG155" s="231"/>
      <c r="CH155" s="231"/>
      <c r="CI155" s="231"/>
    </row>
    <row r="156" spans="9:87">
      <c r="I156" s="205"/>
      <c r="J156" s="205"/>
      <c r="K156" s="244"/>
      <c r="L156" s="244"/>
      <c r="M156" s="244"/>
      <c r="N156" s="244"/>
      <c r="O156" s="244"/>
      <c r="P156" s="244"/>
      <c r="Q156" s="244"/>
      <c r="R156" s="244"/>
      <c r="S156" s="205"/>
      <c r="T156" s="205"/>
      <c r="U156" s="205"/>
      <c r="V156" s="205"/>
      <c r="W156" s="205"/>
      <c r="X156" s="205"/>
      <c r="Y156" s="205"/>
      <c r="Z156" s="205"/>
      <c r="AA156" s="205"/>
      <c r="AB156" s="205"/>
      <c r="AC156" s="205"/>
      <c r="AD156" s="205"/>
      <c r="AE156" s="205"/>
      <c r="AF156" s="205"/>
      <c r="AG156" s="205"/>
      <c r="AH156" s="205"/>
      <c r="AI156" s="205"/>
      <c r="AJ156" s="205"/>
      <c r="AK156" s="205"/>
      <c r="AL156" s="205"/>
      <c r="AM156" s="205"/>
      <c r="AN156" s="205"/>
      <c r="AO156" s="205"/>
      <c r="AP156" s="205"/>
      <c r="AQ156" s="205"/>
      <c r="AR156" s="205"/>
      <c r="AS156" s="205"/>
      <c r="AT156" s="205"/>
      <c r="AU156" s="205"/>
      <c r="AV156" s="205"/>
      <c r="AW156" s="205"/>
      <c r="AX156" s="205"/>
      <c r="AY156" s="205"/>
      <c r="AZ156" s="205"/>
      <c r="BA156" s="205"/>
      <c r="BB156" s="231"/>
      <c r="BC156" s="231"/>
      <c r="BD156" s="231"/>
      <c r="BE156" s="231"/>
      <c r="BF156" s="231"/>
      <c r="BG156" s="231"/>
      <c r="BH156" s="231"/>
      <c r="BI156" s="231"/>
      <c r="BJ156" s="231"/>
      <c r="BK156" s="231"/>
      <c r="BL156" s="231"/>
      <c r="BM156" s="231"/>
      <c r="BN156" s="231"/>
      <c r="BO156" s="231"/>
      <c r="BP156" s="231"/>
      <c r="BQ156" s="231"/>
      <c r="BR156" s="231"/>
      <c r="BS156" s="231"/>
      <c r="BT156" s="231"/>
      <c r="BU156" s="231"/>
      <c r="BV156" s="231"/>
      <c r="BW156" s="231"/>
      <c r="BX156" s="231"/>
      <c r="BY156" s="231"/>
      <c r="BZ156" s="231"/>
      <c r="CA156" s="231"/>
      <c r="CB156" s="231"/>
      <c r="CC156" s="231"/>
      <c r="CD156" s="231"/>
      <c r="CE156" s="231"/>
      <c r="CF156" s="231"/>
      <c r="CG156" s="231"/>
      <c r="CH156" s="231"/>
      <c r="CI156" s="231"/>
    </row>
    <row r="157" spans="9:87">
      <c r="I157" s="205"/>
      <c r="J157" s="205"/>
      <c r="K157" s="244"/>
      <c r="L157" s="244"/>
      <c r="M157" s="244"/>
      <c r="N157" s="244"/>
      <c r="O157" s="244"/>
      <c r="P157" s="244"/>
      <c r="Q157" s="244"/>
      <c r="R157" s="244"/>
      <c r="S157" s="205"/>
      <c r="T157" s="205"/>
      <c r="U157" s="205"/>
      <c r="V157" s="205"/>
      <c r="W157" s="205"/>
      <c r="X157" s="205"/>
      <c r="Y157" s="205"/>
      <c r="Z157" s="205"/>
      <c r="AA157" s="205"/>
      <c r="AB157" s="205"/>
      <c r="AC157" s="205"/>
      <c r="AD157" s="205"/>
      <c r="AE157" s="205"/>
      <c r="AF157" s="205"/>
      <c r="AG157" s="205"/>
      <c r="AH157" s="205"/>
      <c r="AI157" s="205"/>
      <c r="AJ157" s="205"/>
      <c r="AK157" s="205"/>
      <c r="AL157" s="205"/>
      <c r="AM157" s="205"/>
      <c r="AN157" s="205"/>
      <c r="AO157" s="205"/>
      <c r="AP157" s="205"/>
      <c r="AQ157" s="205"/>
      <c r="AR157" s="205"/>
      <c r="AS157" s="205"/>
      <c r="AT157" s="205"/>
      <c r="AU157" s="205"/>
      <c r="AV157" s="205"/>
      <c r="AW157" s="205"/>
      <c r="AX157" s="205"/>
      <c r="AY157" s="205"/>
      <c r="AZ157" s="205"/>
      <c r="BA157" s="205"/>
      <c r="BB157" s="231"/>
      <c r="BC157" s="231"/>
      <c r="BD157" s="231"/>
      <c r="BE157" s="231"/>
      <c r="BF157" s="231"/>
      <c r="BG157" s="231"/>
      <c r="BH157" s="231"/>
      <c r="BI157" s="231"/>
      <c r="BJ157" s="231"/>
      <c r="BK157" s="231"/>
      <c r="BL157" s="231"/>
      <c r="BM157" s="231"/>
      <c r="BN157" s="231"/>
      <c r="BO157" s="231"/>
      <c r="BP157" s="231"/>
      <c r="BQ157" s="231"/>
      <c r="BR157" s="231"/>
      <c r="BS157" s="231"/>
      <c r="BT157" s="231"/>
      <c r="BU157" s="231"/>
      <c r="BV157" s="231"/>
      <c r="BW157" s="231"/>
      <c r="BX157" s="231"/>
      <c r="BY157" s="231"/>
      <c r="BZ157" s="231"/>
      <c r="CA157" s="231"/>
      <c r="CB157" s="231"/>
      <c r="CC157" s="231"/>
      <c r="CD157" s="231"/>
      <c r="CE157" s="231"/>
      <c r="CF157" s="231"/>
      <c r="CG157" s="231"/>
      <c r="CH157" s="231"/>
      <c r="CI157" s="231"/>
    </row>
    <row r="158" spans="9:87">
      <c r="I158" s="205"/>
      <c r="J158" s="205"/>
      <c r="K158" s="244"/>
      <c r="L158" s="244"/>
      <c r="M158" s="244"/>
      <c r="N158" s="244"/>
      <c r="O158" s="244"/>
      <c r="P158" s="244"/>
      <c r="Q158" s="244"/>
      <c r="R158" s="244"/>
      <c r="S158" s="205"/>
      <c r="T158" s="205"/>
      <c r="U158" s="205"/>
      <c r="V158" s="205"/>
      <c r="W158" s="205"/>
      <c r="X158" s="205"/>
      <c r="Y158" s="205"/>
      <c r="Z158" s="205"/>
      <c r="AA158" s="205"/>
      <c r="AB158" s="205"/>
      <c r="AC158" s="205"/>
      <c r="AD158" s="205"/>
      <c r="AE158" s="205"/>
      <c r="AF158" s="205"/>
      <c r="AG158" s="205"/>
      <c r="AH158" s="205"/>
      <c r="AI158" s="205"/>
      <c r="AJ158" s="205"/>
      <c r="AK158" s="205"/>
      <c r="AL158" s="205"/>
      <c r="AM158" s="205"/>
      <c r="AN158" s="205"/>
      <c r="AO158" s="205"/>
      <c r="AP158" s="205"/>
      <c r="AQ158" s="205"/>
      <c r="AR158" s="205"/>
      <c r="AS158" s="205"/>
      <c r="AT158" s="205"/>
      <c r="AU158" s="205"/>
      <c r="AV158" s="205"/>
      <c r="AW158" s="205"/>
      <c r="AX158" s="205"/>
      <c r="AY158" s="205"/>
      <c r="AZ158" s="205"/>
      <c r="BA158" s="205"/>
      <c r="BB158" s="231"/>
      <c r="BC158" s="231"/>
      <c r="BD158" s="231"/>
      <c r="BE158" s="231"/>
      <c r="BF158" s="231"/>
      <c r="BG158" s="231"/>
      <c r="BH158" s="231"/>
      <c r="BI158" s="231"/>
      <c r="BJ158" s="231"/>
      <c r="BK158" s="231"/>
      <c r="BL158" s="231"/>
      <c r="BM158" s="231"/>
      <c r="BN158" s="231"/>
      <c r="BO158" s="231"/>
      <c r="BP158" s="231"/>
      <c r="BQ158" s="231"/>
      <c r="BR158" s="231"/>
      <c r="BS158" s="231"/>
      <c r="BT158" s="231"/>
      <c r="BU158" s="231"/>
      <c r="BV158" s="231"/>
      <c r="BW158" s="231"/>
      <c r="BX158" s="231"/>
      <c r="BY158" s="231"/>
      <c r="BZ158" s="231"/>
      <c r="CA158" s="231"/>
      <c r="CB158" s="231"/>
      <c r="CC158" s="231"/>
      <c r="CD158" s="231"/>
      <c r="CE158" s="231"/>
      <c r="CF158" s="231"/>
      <c r="CG158" s="231"/>
      <c r="CH158" s="231"/>
      <c r="CI158" s="231"/>
    </row>
    <row r="159" spans="9:87">
      <c r="I159" s="205"/>
      <c r="J159" s="205"/>
      <c r="K159" s="244"/>
      <c r="L159" s="244"/>
      <c r="M159" s="244"/>
      <c r="N159" s="244"/>
      <c r="O159" s="244"/>
      <c r="P159" s="244"/>
      <c r="Q159" s="244"/>
      <c r="R159" s="244"/>
      <c r="S159" s="205"/>
      <c r="T159" s="205"/>
      <c r="U159" s="205"/>
      <c r="V159" s="205"/>
      <c r="W159" s="205"/>
      <c r="X159" s="205"/>
      <c r="Y159" s="205"/>
      <c r="Z159" s="205"/>
      <c r="AA159" s="205"/>
      <c r="AB159" s="205"/>
      <c r="AC159" s="205"/>
      <c r="AD159" s="205"/>
      <c r="AE159" s="205"/>
      <c r="AF159" s="205"/>
      <c r="AG159" s="205"/>
      <c r="AH159" s="205"/>
      <c r="AI159" s="205"/>
      <c r="AJ159" s="205"/>
      <c r="AK159" s="205"/>
      <c r="AL159" s="205"/>
      <c r="AM159" s="205"/>
      <c r="AN159" s="205"/>
      <c r="AO159" s="205"/>
      <c r="AP159" s="205"/>
      <c r="AQ159" s="205"/>
      <c r="AR159" s="205"/>
      <c r="AS159" s="205"/>
      <c r="AT159" s="205"/>
      <c r="AU159" s="205"/>
      <c r="AV159" s="205"/>
      <c r="AW159" s="205"/>
      <c r="AX159" s="205"/>
      <c r="AY159" s="205"/>
      <c r="AZ159" s="205"/>
      <c r="BA159" s="205"/>
      <c r="BB159" s="231"/>
      <c r="BC159" s="231"/>
      <c r="BD159" s="231"/>
      <c r="BE159" s="231"/>
      <c r="BF159" s="231"/>
      <c r="BG159" s="231"/>
      <c r="BH159" s="231"/>
      <c r="BI159" s="231"/>
      <c r="BJ159" s="231"/>
      <c r="BK159" s="231"/>
      <c r="BL159" s="231"/>
      <c r="BM159" s="231"/>
      <c r="BN159" s="231"/>
      <c r="BO159" s="231"/>
      <c r="BP159" s="231"/>
      <c r="BQ159" s="231"/>
      <c r="BR159" s="231"/>
      <c r="BS159" s="231"/>
      <c r="BT159" s="231"/>
      <c r="BU159" s="231"/>
      <c r="BV159" s="231"/>
      <c r="BW159" s="231"/>
      <c r="BX159" s="231"/>
      <c r="BY159" s="231"/>
      <c r="BZ159" s="231"/>
      <c r="CA159" s="231"/>
      <c r="CB159" s="231"/>
      <c r="CC159" s="231"/>
      <c r="CD159" s="231"/>
      <c r="CE159" s="231"/>
      <c r="CF159" s="231"/>
      <c r="CG159" s="231"/>
      <c r="CH159" s="231"/>
      <c r="CI159" s="231"/>
    </row>
    <row r="160" spans="9:87">
      <c r="I160" s="205"/>
      <c r="J160" s="205"/>
      <c r="K160" s="244"/>
      <c r="L160" s="244"/>
      <c r="M160" s="244"/>
      <c r="N160" s="244"/>
      <c r="O160" s="244"/>
      <c r="P160" s="244"/>
      <c r="Q160" s="244"/>
      <c r="R160" s="244"/>
      <c r="S160" s="205"/>
      <c r="T160" s="205"/>
      <c r="U160" s="205"/>
      <c r="V160" s="205"/>
      <c r="W160" s="205"/>
      <c r="X160" s="205"/>
      <c r="Y160" s="205"/>
      <c r="Z160" s="205"/>
      <c r="AA160" s="205"/>
      <c r="AB160" s="205"/>
      <c r="AC160" s="205"/>
      <c r="AD160" s="205"/>
      <c r="AE160" s="205"/>
      <c r="AF160" s="205"/>
      <c r="AG160" s="205"/>
      <c r="AH160" s="205"/>
      <c r="AI160" s="205"/>
      <c r="AJ160" s="205"/>
      <c r="AK160" s="205"/>
      <c r="AL160" s="205"/>
      <c r="AM160" s="205"/>
      <c r="AN160" s="205"/>
      <c r="AO160" s="205"/>
      <c r="AP160" s="205"/>
      <c r="AQ160" s="205"/>
      <c r="AR160" s="205"/>
      <c r="AS160" s="205"/>
      <c r="AT160" s="205"/>
      <c r="AU160" s="205"/>
      <c r="AV160" s="205"/>
      <c r="AW160" s="205"/>
      <c r="AX160" s="205"/>
      <c r="AY160" s="205"/>
      <c r="AZ160" s="205"/>
      <c r="BA160" s="205"/>
      <c r="BB160" s="231"/>
      <c r="BC160" s="231"/>
      <c r="BD160" s="231"/>
      <c r="BE160" s="231"/>
      <c r="BF160" s="231"/>
      <c r="BG160" s="231"/>
      <c r="BH160" s="231"/>
      <c r="BI160" s="231"/>
      <c r="BJ160" s="231"/>
      <c r="BK160" s="231"/>
      <c r="BL160" s="231"/>
      <c r="BM160" s="231"/>
      <c r="BN160" s="231"/>
      <c r="BO160" s="231"/>
      <c r="BP160" s="231"/>
      <c r="BQ160" s="231"/>
      <c r="BR160" s="231"/>
      <c r="BS160" s="231"/>
      <c r="BT160" s="231"/>
      <c r="BU160" s="231"/>
      <c r="BV160" s="231"/>
      <c r="BW160" s="231"/>
      <c r="BX160" s="231"/>
      <c r="BY160" s="231"/>
      <c r="BZ160" s="231"/>
      <c r="CA160" s="231"/>
      <c r="CB160" s="231"/>
      <c r="CC160" s="231"/>
      <c r="CD160" s="231"/>
      <c r="CE160" s="231"/>
      <c r="CF160" s="231"/>
      <c r="CG160" s="231"/>
      <c r="CH160" s="231"/>
      <c r="CI160" s="231"/>
    </row>
    <row r="161" spans="9:87">
      <c r="I161" s="205"/>
      <c r="J161" s="205"/>
      <c r="K161" s="244"/>
      <c r="L161" s="244"/>
      <c r="M161" s="244"/>
      <c r="N161" s="244"/>
      <c r="O161" s="244"/>
      <c r="P161" s="244"/>
      <c r="Q161" s="244"/>
      <c r="R161" s="244"/>
      <c r="S161" s="205"/>
      <c r="T161" s="205"/>
      <c r="U161" s="205"/>
      <c r="V161" s="205"/>
      <c r="W161" s="205"/>
      <c r="X161" s="205"/>
      <c r="Y161" s="205"/>
      <c r="Z161" s="205"/>
      <c r="AA161" s="205"/>
      <c r="AB161" s="205"/>
      <c r="AC161" s="205"/>
      <c r="AD161" s="205"/>
      <c r="AE161" s="205"/>
      <c r="AF161" s="205"/>
      <c r="AG161" s="205"/>
      <c r="AH161" s="205"/>
      <c r="AI161" s="205"/>
      <c r="AJ161" s="205"/>
      <c r="AK161" s="205"/>
      <c r="AL161" s="205"/>
      <c r="AM161" s="205"/>
      <c r="AN161" s="205"/>
      <c r="AO161" s="205"/>
      <c r="AP161" s="205"/>
      <c r="AQ161" s="205"/>
      <c r="AR161" s="205"/>
      <c r="AS161" s="205"/>
      <c r="AT161" s="205"/>
      <c r="AU161" s="205"/>
      <c r="AV161" s="205"/>
      <c r="AW161" s="205"/>
      <c r="AX161" s="205"/>
      <c r="AY161" s="205"/>
      <c r="AZ161" s="205"/>
      <c r="BA161" s="205"/>
      <c r="BB161" s="231"/>
      <c r="BC161" s="231"/>
      <c r="BD161" s="231"/>
      <c r="BE161" s="231"/>
      <c r="BF161" s="231"/>
      <c r="BG161" s="231"/>
      <c r="BH161" s="231"/>
      <c r="BI161" s="231"/>
      <c r="BJ161" s="231"/>
      <c r="BK161" s="231"/>
      <c r="BL161" s="231"/>
      <c r="BM161" s="231"/>
      <c r="BN161" s="231"/>
      <c r="BO161" s="231"/>
      <c r="BP161" s="231"/>
      <c r="BQ161" s="231"/>
      <c r="BR161" s="231"/>
      <c r="BS161" s="231"/>
      <c r="BT161" s="231"/>
      <c r="BU161" s="231"/>
      <c r="BV161" s="231"/>
      <c r="BW161" s="231"/>
      <c r="BX161" s="231"/>
      <c r="BY161" s="231"/>
      <c r="BZ161" s="231"/>
      <c r="CA161" s="231"/>
      <c r="CB161" s="231"/>
      <c r="CC161" s="231"/>
      <c r="CD161" s="231"/>
      <c r="CE161" s="231"/>
      <c r="CF161" s="231"/>
      <c r="CG161" s="231"/>
      <c r="CH161" s="231"/>
      <c r="CI161" s="231"/>
    </row>
    <row r="162" spans="9:87">
      <c r="I162" s="205"/>
      <c r="J162" s="205"/>
      <c r="K162" s="244"/>
      <c r="L162" s="244"/>
      <c r="M162" s="244"/>
      <c r="N162" s="244"/>
      <c r="O162" s="244"/>
      <c r="P162" s="244"/>
      <c r="Q162" s="244"/>
      <c r="R162" s="244"/>
      <c r="S162" s="205"/>
      <c r="T162" s="205"/>
      <c r="U162" s="205"/>
      <c r="V162" s="205"/>
      <c r="W162" s="205"/>
      <c r="X162" s="205"/>
      <c r="Y162" s="205"/>
      <c r="Z162" s="205"/>
      <c r="AA162" s="205"/>
      <c r="AB162" s="205"/>
      <c r="AC162" s="205"/>
      <c r="AD162" s="205"/>
      <c r="AE162" s="205"/>
      <c r="AF162" s="205"/>
      <c r="AG162" s="205"/>
      <c r="AH162" s="205"/>
      <c r="AI162" s="205"/>
      <c r="AJ162" s="205"/>
      <c r="AK162" s="205"/>
      <c r="AL162" s="205"/>
      <c r="AM162" s="205"/>
      <c r="AN162" s="205"/>
      <c r="AO162" s="205"/>
      <c r="AP162" s="205"/>
      <c r="AQ162" s="205"/>
      <c r="AR162" s="205"/>
      <c r="AS162" s="205"/>
      <c r="AT162" s="205"/>
      <c r="AU162" s="205"/>
      <c r="AV162" s="205"/>
      <c r="AW162" s="205"/>
      <c r="AX162" s="205"/>
      <c r="AY162" s="205"/>
      <c r="AZ162" s="205"/>
      <c r="BA162" s="205"/>
      <c r="BB162" s="231"/>
      <c r="BC162" s="231"/>
      <c r="BD162" s="231"/>
      <c r="BE162" s="231"/>
      <c r="BF162" s="231"/>
      <c r="BG162" s="231"/>
      <c r="BH162" s="231"/>
      <c r="BI162" s="231"/>
      <c r="BJ162" s="231"/>
      <c r="BK162" s="231"/>
      <c r="BL162" s="231"/>
      <c r="BM162" s="231"/>
      <c r="BN162" s="231"/>
      <c r="BO162" s="231"/>
      <c r="BP162" s="231"/>
      <c r="BQ162" s="231"/>
      <c r="BR162" s="231"/>
      <c r="BS162" s="231"/>
      <c r="BT162" s="231"/>
      <c r="BU162" s="231"/>
      <c r="BV162" s="231"/>
      <c r="BW162" s="231"/>
      <c r="BX162" s="231"/>
      <c r="BY162" s="231"/>
      <c r="BZ162" s="231"/>
      <c r="CA162" s="231"/>
      <c r="CB162" s="231"/>
      <c r="CC162" s="231"/>
      <c r="CD162" s="231"/>
      <c r="CE162" s="231"/>
      <c r="CF162" s="231"/>
      <c r="CG162" s="231"/>
      <c r="CH162" s="231"/>
      <c r="CI162" s="231"/>
    </row>
    <row r="163" spans="9:87">
      <c r="I163" s="205"/>
      <c r="J163" s="205"/>
      <c r="K163" s="244"/>
      <c r="L163" s="244"/>
      <c r="M163" s="244"/>
      <c r="N163" s="244"/>
      <c r="O163" s="244"/>
      <c r="P163" s="244"/>
      <c r="Q163" s="244"/>
      <c r="R163" s="244"/>
      <c r="S163" s="205"/>
      <c r="T163" s="205"/>
      <c r="U163" s="205"/>
      <c r="V163" s="205"/>
      <c r="W163" s="205"/>
      <c r="X163" s="205"/>
      <c r="Y163" s="205"/>
      <c r="Z163" s="205"/>
      <c r="AA163" s="205"/>
      <c r="AB163" s="205"/>
      <c r="AC163" s="205"/>
      <c r="AD163" s="205"/>
      <c r="AE163" s="205"/>
      <c r="AF163" s="205"/>
      <c r="AG163" s="205"/>
      <c r="AH163" s="205"/>
      <c r="AI163" s="205"/>
      <c r="AJ163" s="205"/>
      <c r="AK163" s="205"/>
      <c r="AL163" s="205"/>
      <c r="AM163" s="205"/>
      <c r="AN163" s="205"/>
      <c r="AO163" s="205"/>
      <c r="AP163" s="205"/>
      <c r="AQ163" s="205"/>
      <c r="AR163" s="205"/>
      <c r="AS163" s="205"/>
      <c r="AT163" s="205"/>
      <c r="AU163" s="205"/>
      <c r="AV163" s="205"/>
      <c r="AW163" s="205"/>
      <c r="AX163" s="205"/>
      <c r="AY163" s="205"/>
      <c r="AZ163" s="205"/>
      <c r="BA163" s="205"/>
      <c r="BB163" s="231"/>
      <c r="BC163" s="231"/>
      <c r="BD163" s="231"/>
      <c r="BE163" s="231"/>
      <c r="BF163" s="231"/>
      <c r="BG163" s="231"/>
      <c r="BH163" s="231"/>
      <c r="BI163" s="231"/>
      <c r="BJ163" s="231"/>
      <c r="BK163" s="231"/>
      <c r="BL163" s="231"/>
      <c r="BM163" s="231"/>
      <c r="BN163" s="231"/>
      <c r="BO163" s="231"/>
      <c r="BP163" s="231"/>
      <c r="BQ163" s="231"/>
      <c r="BR163" s="231"/>
      <c r="BS163" s="231"/>
      <c r="BT163" s="231"/>
      <c r="BU163" s="231"/>
      <c r="BV163" s="231"/>
      <c r="BW163" s="231"/>
      <c r="BX163" s="231"/>
      <c r="BY163" s="231"/>
      <c r="BZ163" s="231"/>
      <c r="CA163" s="231"/>
      <c r="CB163" s="231"/>
      <c r="CC163" s="231"/>
      <c r="CD163" s="231"/>
      <c r="CE163" s="231"/>
      <c r="CF163" s="231"/>
      <c r="CG163" s="231"/>
      <c r="CH163" s="231"/>
      <c r="CI163" s="231"/>
    </row>
    <row r="164" spans="9:87">
      <c r="I164" s="205"/>
      <c r="J164" s="205"/>
      <c r="K164" s="244"/>
      <c r="L164" s="244"/>
      <c r="M164" s="244"/>
      <c r="N164" s="244"/>
      <c r="O164" s="244"/>
      <c r="P164" s="244"/>
      <c r="Q164" s="244"/>
      <c r="R164" s="244"/>
      <c r="S164" s="205"/>
      <c r="T164" s="205"/>
      <c r="U164" s="205"/>
      <c r="V164" s="205"/>
      <c r="W164" s="205"/>
      <c r="X164" s="205"/>
      <c r="Y164" s="205"/>
      <c r="Z164" s="205"/>
      <c r="AA164" s="205"/>
      <c r="AB164" s="205"/>
      <c r="AC164" s="205"/>
      <c r="AD164" s="205"/>
      <c r="AE164" s="205"/>
      <c r="AF164" s="205"/>
      <c r="AG164" s="205"/>
      <c r="AH164" s="205"/>
      <c r="AI164" s="205"/>
      <c r="AJ164" s="205"/>
      <c r="AK164" s="205"/>
      <c r="AL164" s="205"/>
      <c r="AM164" s="205"/>
      <c r="AN164" s="205"/>
      <c r="AO164" s="205"/>
      <c r="AP164" s="205"/>
      <c r="AQ164" s="205"/>
      <c r="AR164" s="205"/>
      <c r="AS164" s="205"/>
      <c r="AT164" s="205"/>
      <c r="AU164" s="205"/>
      <c r="AV164" s="205"/>
      <c r="AW164" s="205"/>
      <c r="AX164" s="205"/>
      <c r="AY164" s="205"/>
      <c r="AZ164" s="205"/>
      <c r="BA164" s="205"/>
      <c r="BB164" s="231"/>
      <c r="BC164" s="231"/>
      <c r="BD164" s="231"/>
      <c r="BE164" s="231"/>
      <c r="BF164" s="231"/>
      <c r="BG164" s="231"/>
      <c r="BH164" s="231"/>
      <c r="BI164" s="231"/>
      <c r="BJ164" s="231"/>
      <c r="BK164" s="231"/>
      <c r="BL164" s="231"/>
      <c r="BM164" s="231"/>
      <c r="BN164" s="231"/>
      <c r="BO164" s="231"/>
      <c r="BP164" s="231"/>
      <c r="BQ164" s="231"/>
      <c r="BR164" s="231"/>
      <c r="BS164" s="231"/>
      <c r="BT164" s="231"/>
      <c r="BU164" s="231"/>
      <c r="BV164" s="231"/>
      <c r="BW164" s="231"/>
      <c r="BX164" s="231"/>
      <c r="BY164" s="231"/>
      <c r="BZ164" s="231"/>
      <c r="CA164" s="231"/>
      <c r="CB164" s="231"/>
      <c r="CC164" s="231"/>
      <c r="CD164" s="231"/>
      <c r="CE164" s="231"/>
      <c r="CF164" s="231"/>
      <c r="CG164" s="231"/>
      <c r="CH164" s="231"/>
      <c r="CI164" s="231"/>
    </row>
    <row r="165" spans="9:87">
      <c r="I165" s="205"/>
      <c r="J165" s="205"/>
      <c r="K165" s="244"/>
      <c r="L165" s="244"/>
      <c r="M165" s="244"/>
      <c r="N165" s="244"/>
      <c r="O165" s="244"/>
      <c r="P165" s="244"/>
      <c r="Q165" s="244"/>
      <c r="R165" s="244"/>
      <c r="S165" s="205"/>
      <c r="T165" s="205"/>
      <c r="U165" s="205"/>
      <c r="V165" s="205"/>
      <c r="W165" s="205"/>
      <c r="X165" s="205"/>
      <c r="Y165" s="205"/>
      <c r="Z165" s="205"/>
      <c r="AA165" s="205"/>
      <c r="AB165" s="205"/>
      <c r="AC165" s="205"/>
      <c r="AD165" s="205"/>
      <c r="AE165" s="205"/>
      <c r="AF165" s="205"/>
      <c r="AG165" s="205"/>
      <c r="AH165" s="205"/>
      <c r="AI165" s="205"/>
      <c r="AJ165" s="205"/>
      <c r="AK165" s="205"/>
      <c r="AL165" s="205"/>
      <c r="AM165" s="205"/>
      <c r="AN165" s="205"/>
      <c r="AO165" s="205"/>
      <c r="AP165" s="205"/>
      <c r="AQ165" s="205"/>
      <c r="AR165" s="205"/>
      <c r="AS165" s="205"/>
      <c r="AT165" s="205"/>
      <c r="AU165" s="205"/>
      <c r="AV165" s="205"/>
      <c r="AW165" s="205"/>
      <c r="AX165" s="205"/>
      <c r="AY165" s="205"/>
      <c r="AZ165" s="205"/>
      <c r="BA165" s="205"/>
      <c r="BB165" s="231"/>
      <c r="BC165" s="231"/>
      <c r="BD165" s="231"/>
      <c r="BE165" s="231"/>
      <c r="BF165" s="231"/>
      <c r="BG165" s="231"/>
      <c r="BH165" s="231"/>
      <c r="BI165" s="231"/>
      <c r="BJ165" s="231"/>
      <c r="BK165" s="231"/>
      <c r="BL165" s="231"/>
      <c r="BM165" s="231"/>
      <c r="BN165" s="231"/>
      <c r="BO165" s="231"/>
      <c r="BP165" s="231"/>
      <c r="BQ165" s="231"/>
      <c r="BR165" s="231"/>
      <c r="BS165" s="231"/>
      <c r="BT165" s="231"/>
      <c r="BU165" s="231"/>
      <c r="BV165" s="231"/>
      <c r="BW165" s="231"/>
      <c r="BX165" s="231"/>
      <c r="BY165" s="231"/>
      <c r="BZ165" s="231"/>
      <c r="CA165" s="231"/>
      <c r="CB165" s="231"/>
      <c r="CC165" s="231"/>
      <c r="CD165" s="231"/>
      <c r="CE165" s="231"/>
      <c r="CF165" s="231"/>
      <c r="CG165" s="231"/>
      <c r="CH165" s="231"/>
      <c r="CI165" s="231"/>
    </row>
    <row r="166" spans="9:87">
      <c r="I166" s="205"/>
      <c r="J166" s="205"/>
      <c r="K166" s="244"/>
      <c r="L166" s="244"/>
      <c r="M166" s="244"/>
      <c r="N166" s="244"/>
      <c r="O166" s="244"/>
      <c r="P166" s="244"/>
      <c r="Q166" s="244"/>
      <c r="R166" s="244"/>
      <c r="S166" s="205"/>
      <c r="T166" s="205"/>
      <c r="U166" s="205"/>
      <c r="V166" s="205"/>
      <c r="W166" s="205"/>
      <c r="X166" s="205"/>
      <c r="Y166" s="205"/>
      <c r="Z166" s="205"/>
      <c r="AA166" s="205"/>
      <c r="AB166" s="205"/>
      <c r="AC166" s="205"/>
      <c r="AD166" s="205"/>
      <c r="AE166" s="205"/>
      <c r="AF166" s="205"/>
      <c r="AG166" s="205"/>
      <c r="AH166" s="205"/>
      <c r="AI166" s="205"/>
      <c r="AJ166" s="205"/>
      <c r="AK166" s="205"/>
      <c r="AL166" s="205"/>
      <c r="AM166" s="205"/>
      <c r="AN166" s="205"/>
      <c r="AO166" s="205"/>
      <c r="AP166" s="205"/>
      <c r="AQ166" s="205"/>
      <c r="AR166" s="205"/>
      <c r="AS166" s="205"/>
      <c r="AT166" s="205"/>
      <c r="AU166" s="205"/>
      <c r="AV166" s="205"/>
      <c r="AW166" s="205"/>
      <c r="AX166" s="205"/>
      <c r="AY166" s="205"/>
      <c r="AZ166" s="205"/>
      <c r="BA166" s="205"/>
      <c r="BB166" s="231"/>
      <c r="BC166" s="231"/>
      <c r="BD166" s="231"/>
      <c r="BE166" s="231"/>
      <c r="BF166" s="231"/>
      <c r="BG166" s="231"/>
      <c r="BH166" s="231"/>
      <c r="BI166" s="231"/>
      <c r="BJ166" s="231"/>
      <c r="BK166" s="231"/>
      <c r="BL166" s="231"/>
      <c r="BM166" s="231"/>
      <c r="BN166" s="231"/>
      <c r="BO166" s="231"/>
      <c r="BP166" s="231"/>
      <c r="BQ166" s="231"/>
      <c r="BR166" s="231"/>
      <c r="BS166" s="231"/>
      <c r="BT166" s="231"/>
      <c r="BU166" s="231"/>
      <c r="BV166" s="231"/>
      <c r="BW166" s="231"/>
      <c r="BX166" s="231"/>
      <c r="BY166" s="231"/>
      <c r="BZ166" s="231"/>
      <c r="CA166" s="231"/>
      <c r="CB166" s="231"/>
      <c r="CC166" s="231"/>
      <c r="CD166" s="231"/>
      <c r="CE166" s="231"/>
      <c r="CF166" s="231"/>
      <c r="CG166" s="231"/>
      <c r="CH166" s="231"/>
      <c r="CI166" s="231"/>
    </row>
    <row r="167" spans="9:87">
      <c r="I167" s="205"/>
      <c r="J167" s="205"/>
      <c r="K167" s="244"/>
      <c r="L167" s="244"/>
      <c r="M167" s="244"/>
      <c r="N167" s="244"/>
      <c r="O167" s="244"/>
      <c r="P167" s="244"/>
      <c r="Q167" s="244"/>
      <c r="R167" s="244"/>
      <c r="S167" s="205"/>
      <c r="T167" s="205"/>
      <c r="U167" s="205"/>
      <c r="V167" s="205"/>
      <c r="W167" s="205"/>
      <c r="X167" s="205"/>
      <c r="Y167" s="205"/>
      <c r="Z167" s="205"/>
      <c r="AA167" s="205"/>
      <c r="AB167" s="205"/>
      <c r="AC167" s="205"/>
      <c r="AD167" s="205"/>
      <c r="AE167" s="205"/>
      <c r="AF167" s="205"/>
      <c r="AG167" s="205"/>
      <c r="AH167" s="205"/>
      <c r="AI167" s="205"/>
      <c r="AJ167" s="205"/>
      <c r="AK167" s="205"/>
      <c r="AL167" s="205"/>
      <c r="AM167" s="205"/>
      <c r="AN167" s="205"/>
      <c r="AO167" s="205"/>
      <c r="AP167" s="205"/>
      <c r="AQ167" s="205"/>
      <c r="AR167" s="205"/>
      <c r="AS167" s="205"/>
      <c r="AT167" s="205"/>
      <c r="AU167" s="205"/>
      <c r="AV167" s="205"/>
      <c r="AW167" s="205"/>
      <c r="AX167" s="205"/>
      <c r="AY167" s="205"/>
      <c r="AZ167" s="205"/>
      <c r="BA167" s="205"/>
      <c r="BB167" s="231"/>
      <c r="BC167" s="231"/>
      <c r="BD167" s="231"/>
      <c r="BE167" s="231"/>
      <c r="BF167" s="231"/>
      <c r="BG167" s="231"/>
      <c r="BH167" s="231"/>
      <c r="BI167" s="231"/>
      <c r="BJ167" s="231"/>
      <c r="BK167" s="231"/>
      <c r="BL167" s="231"/>
      <c r="BM167" s="231"/>
      <c r="BN167" s="231"/>
      <c r="BO167" s="231"/>
      <c r="BP167" s="231"/>
      <c r="BQ167" s="231"/>
      <c r="BR167" s="231"/>
      <c r="BS167" s="231"/>
      <c r="BT167" s="231"/>
      <c r="BU167" s="231"/>
      <c r="BV167" s="231"/>
      <c r="BW167" s="231"/>
      <c r="BX167" s="231"/>
      <c r="BY167" s="231"/>
      <c r="BZ167" s="231"/>
      <c r="CA167" s="231"/>
      <c r="CB167" s="231"/>
      <c r="CC167" s="231"/>
      <c r="CD167" s="231"/>
      <c r="CE167" s="231"/>
      <c r="CF167" s="231"/>
      <c r="CG167" s="231"/>
      <c r="CH167" s="231"/>
      <c r="CI167" s="231"/>
    </row>
    <row r="168" spans="9:87">
      <c r="I168" s="205"/>
      <c r="J168" s="205"/>
      <c r="K168" s="244"/>
      <c r="L168" s="244"/>
      <c r="M168" s="244"/>
      <c r="N168" s="244"/>
      <c r="O168" s="244"/>
      <c r="P168" s="244"/>
      <c r="Q168" s="244"/>
      <c r="R168" s="244"/>
      <c r="S168" s="205"/>
      <c r="T168" s="205"/>
      <c r="U168" s="205"/>
      <c r="V168" s="205"/>
      <c r="W168" s="205"/>
      <c r="X168" s="205"/>
      <c r="Y168" s="205"/>
      <c r="Z168" s="205"/>
      <c r="AA168" s="205"/>
      <c r="AB168" s="205"/>
      <c r="AC168" s="205"/>
      <c r="AD168" s="205"/>
      <c r="AE168" s="205"/>
      <c r="AF168" s="205"/>
      <c r="AG168" s="205"/>
      <c r="AH168" s="205"/>
      <c r="AI168" s="205"/>
      <c r="AJ168" s="205"/>
      <c r="AK168" s="205"/>
      <c r="AL168" s="205"/>
      <c r="AM168" s="205"/>
      <c r="AN168" s="205"/>
      <c r="AO168" s="205"/>
      <c r="AP168" s="205"/>
      <c r="AQ168" s="205"/>
      <c r="AR168" s="205"/>
      <c r="AS168" s="205"/>
      <c r="AT168" s="205"/>
      <c r="AU168" s="205"/>
      <c r="AV168" s="205"/>
      <c r="AW168" s="205"/>
      <c r="AX168" s="205"/>
      <c r="AY168" s="205"/>
      <c r="AZ168" s="205"/>
      <c r="BA168" s="205"/>
      <c r="BB168" s="231"/>
      <c r="BC168" s="231"/>
      <c r="BD168" s="231"/>
      <c r="BE168" s="231"/>
      <c r="BF168" s="231"/>
      <c r="BG168" s="231"/>
      <c r="BH168" s="231"/>
      <c r="BI168" s="231"/>
      <c r="BJ168" s="231"/>
      <c r="BK168" s="231"/>
      <c r="BL168" s="231"/>
      <c r="BM168" s="231"/>
      <c r="BN168" s="231"/>
      <c r="BO168" s="231"/>
      <c r="BP168" s="231"/>
      <c r="BQ168" s="231"/>
      <c r="BR168" s="231"/>
      <c r="BS168" s="231"/>
      <c r="BT168" s="231"/>
      <c r="BU168" s="231"/>
      <c r="BV168" s="231"/>
      <c r="BW168" s="231"/>
      <c r="BX168" s="231"/>
      <c r="BY168" s="231"/>
      <c r="BZ168" s="231"/>
      <c r="CA168" s="231"/>
      <c r="CB168" s="231"/>
      <c r="CC168" s="231"/>
      <c r="CD168" s="231"/>
      <c r="CE168" s="231"/>
      <c r="CF168" s="231"/>
      <c r="CG168" s="231"/>
      <c r="CH168" s="231"/>
      <c r="CI168" s="231"/>
    </row>
    <row r="169" spans="9:87">
      <c r="I169" s="205"/>
      <c r="J169" s="205"/>
      <c r="K169" s="244"/>
      <c r="L169" s="244"/>
      <c r="M169" s="244"/>
      <c r="N169" s="244"/>
      <c r="O169" s="244"/>
      <c r="P169" s="244"/>
      <c r="Q169" s="244"/>
      <c r="R169" s="244"/>
      <c r="S169" s="205"/>
      <c r="T169" s="205"/>
      <c r="U169" s="205"/>
      <c r="V169" s="205"/>
      <c r="W169" s="205"/>
      <c r="X169" s="205"/>
      <c r="Y169" s="205"/>
      <c r="Z169" s="205"/>
      <c r="AA169" s="205"/>
      <c r="AB169" s="205"/>
      <c r="AC169" s="205"/>
      <c r="AD169" s="205"/>
      <c r="AE169" s="205"/>
      <c r="AF169" s="205"/>
      <c r="AG169" s="205"/>
      <c r="AH169" s="205"/>
      <c r="AI169" s="205"/>
      <c r="AJ169" s="205"/>
      <c r="AK169" s="205"/>
      <c r="AL169" s="205"/>
      <c r="AM169" s="205"/>
      <c r="AN169" s="205"/>
      <c r="AO169" s="205"/>
      <c r="AP169" s="205"/>
      <c r="AQ169" s="205"/>
      <c r="AR169" s="205"/>
      <c r="AS169" s="205"/>
      <c r="AT169" s="205"/>
      <c r="AU169" s="205"/>
      <c r="AV169" s="205"/>
      <c r="AW169" s="205"/>
      <c r="AX169" s="205"/>
      <c r="AY169" s="205"/>
      <c r="AZ169" s="205"/>
      <c r="BA169" s="205"/>
      <c r="BB169" s="231"/>
      <c r="BC169" s="231"/>
      <c r="BD169" s="231"/>
      <c r="BE169" s="231"/>
      <c r="BF169" s="231"/>
      <c r="BG169" s="231"/>
      <c r="BH169" s="231"/>
      <c r="BI169" s="231"/>
      <c r="BJ169" s="231"/>
      <c r="BK169" s="231"/>
      <c r="BL169" s="231"/>
      <c r="BM169" s="231"/>
      <c r="BN169" s="231"/>
      <c r="BO169" s="231"/>
      <c r="BP169" s="231"/>
      <c r="BQ169" s="231"/>
      <c r="BR169" s="231"/>
      <c r="BS169" s="231"/>
      <c r="BT169" s="231"/>
      <c r="BU169" s="231"/>
      <c r="BV169" s="231"/>
      <c r="BW169" s="231"/>
      <c r="BX169" s="231"/>
      <c r="BY169" s="231"/>
      <c r="BZ169" s="231"/>
      <c r="CA169" s="231"/>
      <c r="CB169" s="231"/>
      <c r="CC169" s="231"/>
      <c r="CD169" s="231"/>
      <c r="CE169" s="231"/>
      <c r="CF169" s="231"/>
      <c r="CG169" s="231"/>
      <c r="CH169" s="231"/>
      <c r="CI169" s="231"/>
    </row>
    <row r="170" spans="9:87">
      <c r="I170" s="205"/>
      <c r="J170" s="205"/>
      <c r="K170" s="244"/>
      <c r="L170" s="244"/>
      <c r="M170" s="244"/>
      <c r="N170" s="244"/>
      <c r="O170" s="244"/>
      <c r="P170" s="244"/>
      <c r="Q170" s="244"/>
      <c r="R170" s="244"/>
      <c r="S170" s="205"/>
      <c r="T170" s="205"/>
      <c r="U170" s="205"/>
      <c r="V170" s="205"/>
      <c r="W170" s="205"/>
      <c r="X170" s="205"/>
      <c r="Y170" s="205"/>
      <c r="Z170" s="205"/>
      <c r="AA170" s="205"/>
      <c r="AB170" s="205"/>
      <c r="AC170" s="205"/>
      <c r="AD170" s="205"/>
      <c r="AE170" s="205"/>
      <c r="AF170" s="205"/>
      <c r="AG170" s="205"/>
      <c r="AH170" s="205"/>
      <c r="AI170" s="205"/>
      <c r="AJ170" s="205"/>
      <c r="AK170" s="205"/>
      <c r="AL170" s="205"/>
      <c r="AM170" s="205"/>
      <c r="AN170" s="205"/>
      <c r="AO170" s="205"/>
      <c r="AP170" s="205"/>
      <c r="AQ170" s="205"/>
      <c r="AR170" s="205"/>
      <c r="AS170" s="205"/>
      <c r="AT170" s="205"/>
      <c r="AU170" s="205"/>
      <c r="AV170" s="205"/>
      <c r="AW170" s="205"/>
      <c r="AX170" s="205"/>
      <c r="AY170" s="205"/>
      <c r="AZ170" s="205"/>
      <c r="BA170" s="205"/>
      <c r="BB170" s="231"/>
      <c r="BC170" s="231"/>
      <c r="BD170" s="231"/>
      <c r="BE170" s="231"/>
      <c r="BF170" s="231"/>
      <c r="BG170" s="231"/>
      <c r="BH170" s="231"/>
      <c r="BI170" s="231"/>
      <c r="BJ170" s="231"/>
      <c r="BK170" s="231"/>
      <c r="BL170" s="231"/>
      <c r="BM170" s="231"/>
      <c r="BN170" s="231"/>
      <c r="BO170" s="231"/>
      <c r="BP170" s="231"/>
      <c r="BQ170" s="231"/>
      <c r="BR170" s="231"/>
      <c r="BS170" s="231"/>
      <c r="BT170" s="231"/>
      <c r="BU170" s="231"/>
      <c r="BV170" s="231"/>
      <c r="BW170" s="231"/>
      <c r="BX170" s="231"/>
      <c r="BY170" s="231"/>
      <c r="BZ170" s="231"/>
      <c r="CA170" s="231"/>
      <c r="CB170" s="231"/>
      <c r="CC170" s="231"/>
      <c r="CD170" s="231"/>
      <c r="CE170" s="231"/>
      <c r="CF170" s="231"/>
      <c r="CG170" s="231"/>
      <c r="CH170" s="231"/>
      <c r="CI170" s="231"/>
    </row>
    <row r="171" spans="9:87">
      <c r="I171" s="205"/>
      <c r="J171" s="205"/>
      <c r="K171" s="244"/>
      <c r="L171" s="244"/>
      <c r="M171" s="244"/>
      <c r="N171" s="244"/>
      <c r="O171" s="244"/>
      <c r="P171" s="244"/>
      <c r="Q171" s="244"/>
      <c r="R171" s="244"/>
      <c r="S171" s="205"/>
      <c r="T171" s="205"/>
      <c r="U171" s="205"/>
      <c r="V171" s="205"/>
      <c r="W171" s="205"/>
      <c r="X171" s="205"/>
      <c r="Y171" s="205"/>
      <c r="Z171" s="205"/>
      <c r="AA171" s="205"/>
      <c r="AB171" s="205"/>
      <c r="AC171" s="205"/>
      <c r="AD171" s="205"/>
      <c r="AE171" s="205"/>
      <c r="AF171" s="205"/>
      <c r="AG171" s="205"/>
      <c r="AH171" s="205"/>
      <c r="AI171" s="205"/>
      <c r="AJ171" s="205"/>
      <c r="AK171" s="205"/>
      <c r="AL171" s="205"/>
      <c r="AM171" s="205"/>
      <c r="AN171" s="205"/>
      <c r="AO171" s="205"/>
      <c r="AP171" s="205"/>
      <c r="AQ171" s="205"/>
      <c r="AR171" s="205"/>
      <c r="AS171" s="205"/>
      <c r="AT171" s="205"/>
      <c r="AU171" s="205"/>
      <c r="AV171" s="205"/>
      <c r="AW171" s="205"/>
      <c r="AX171" s="205"/>
      <c r="AY171" s="205"/>
      <c r="AZ171" s="205"/>
      <c r="BA171" s="205"/>
      <c r="BB171" s="231"/>
      <c r="BC171" s="231"/>
      <c r="BD171" s="231"/>
      <c r="BE171" s="231"/>
      <c r="BF171" s="231"/>
      <c r="BG171" s="231"/>
      <c r="BH171" s="231"/>
      <c r="BI171" s="231"/>
      <c r="BJ171" s="231"/>
      <c r="BK171" s="231"/>
      <c r="BL171" s="231"/>
      <c r="BM171" s="231"/>
      <c r="BN171" s="231"/>
      <c r="BO171" s="231"/>
      <c r="BP171" s="231"/>
      <c r="BQ171" s="231"/>
      <c r="BR171" s="231"/>
      <c r="BS171" s="231"/>
      <c r="BT171" s="231"/>
      <c r="BU171" s="231"/>
      <c r="BV171" s="231"/>
      <c r="BW171" s="231"/>
      <c r="BX171" s="231"/>
      <c r="BY171" s="231"/>
      <c r="BZ171" s="231"/>
      <c r="CA171" s="231"/>
      <c r="CB171" s="231"/>
      <c r="CC171" s="231"/>
      <c r="CD171" s="231"/>
      <c r="CE171" s="231"/>
      <c r="CF171" s="231"/>
      <c r="CG171" s="231"/>
      <c r="CH171" s="231"/>
      <c r="CI171" s="231"/>
    </row>
    <row r="172" spans="9:87">
      <c r="I172" s="205"/>
      <c r="J172" s="205"/>
      <c r="K172" s="244"/>
      <c r="L172" s="244"/>
      <c r="M172" s="244"/>
      <c r="N172" s="244"/>
      <c r="O172" s="244"/>
      <c r="P172" s="244"/>
      <c r="Q172" s="244"/>
      <c r="R172" s="244"/>
      <c r="S172" s="205"/>
      <c r="T172" s="205"/>
      <c r="U172" s="205"/>
      <c r="V172" s="205"/>
      <c r="W172" s="205"/>
      <c r="X172" s="205"/>
      <c r="Y172" s="205"/>
      <c r="Z172" s="205"/>
      <c r="AA172" s="205"/>
      <c r="AB172" s="205"/>
      <c r="AC172" s="205"/>
      <c r="AD172" s="205"/>
      <c r="AE172" s="205"/>
      <c r="AF172" s="205"/>
      <c r="AG172" s="205"/>
      <c r="AH172" s="205"/>
      <c r="AI172" s="205"/>
      <c r="AJ172" s="205"/>
      <c r="AK172" s="205"/>
      <c r="AL172" s="205"/>
      <c r="AM172" s="205"/>
      <c r="AN172" s="205"/>
      <c r="AO172" s="205"/>
      <c r="AP172" s="205"/>
      <c r="AQ172" s="205"/>
      <c r="AR172" s="205"/>
      <c r="AS172" s="205"/>
      <c r="AT172" s="205"/>
      <c r="AU172" s="205"/>
      <c r="AV172" s="205"/>
      <c r="AW172" s="205"/>
      <c r="AX172" s="205"/>
      <c r="AY172" s="205"/>
      <c r="AZ172" s="205"/>
      <c r="BA172" s="205"/>
      <c r="BB172" s="231"/>
      <c r="BC172" s="231"/>
      <c r="BD172" s="231"/>
      <c r="BE172" s="231"/>
      <c r="BF172" s="231"/>
      <c r="BG172" s="231"/>
      <c r="BH172" s="231"/>
      <c r="BI172" s="231"/>
      <c r="BJ172" s="231"/>
      <c r="BK172" s="231"/>
      <c r="BL172" s="231"/>
      <c r="BM172" s="231"/>
      <c r="BN172" s="231"/>
      <c r="BO172" s="231"/>
      <c r="BP172" s="231"/>
      <c r="BQ172" s="231"/>
      <c r="BR172" s="231"/>
      <c r="BS172" s="231"/>
      <c r="BT172" s="231"/>
      <c r="BU172" s="231"/>
      <c r="BV172" s="231"/>
      <c r="BW172" s="231"/>
      <c r="BX172" s="231"/>
      <c r="BY172" s="231"/>
      <c r="BZ172" s="231"/>
      <c r="CA172" s="231"/>
      <c r="CB172" s="231"/>
      <c r="CC172" s="231"/>
      <c r="CD172" s="231"/>
      <c r="CE172" s="231"/>
      <c r="CF172" s="231"/>
      <c r="CG172" s="231"/>
      <c r="CH172" s="231"/>
      <c r="CI172" s="231"/>
    </row>
    <row r="173" spans="9:87">
      <c r="I173" s="205"/>
      <c r="J173" s="205"/>
      <c r="K173" s="244"/>
      <c r="L173" s="244"/>
      <c r="M173" s="244"/>
      <c r="N173" s="244"/>
      <c r="O173" s="244"/>
      <c r="P173" s="244"/>
      <c r="Q173" s="244"/>
      <c r="R173" s="244"/>
      <c r="S173" s="205"/>
      <c r="T173" s="205"/>
      <c r="U173" s="205"/>
      <c r="V173" s="205"/>
      <c r="W173" s="205"/>
      <c r="X173" s="205"/>
      <c r="Y173" s="205"/>
      <c r="Z173" s="205"/>
      <c r="AA173" s="205"/>
      <c r="AB173" s="205"/>
      <c r="AC173" s="205"/>
      <c r="AD173" s="205"/>
      <c r="AE173" s="205"/>
      <c r="AF173" s="205"/>
      <c r="AG173" s="205"/>
      <c r="AH173" s="205"/>
      <c r="AI173" s="205"/>
      <c r="AJ173" s="205"/>
      <c r="AK173" s="205"/>
      <c r="AL173" s="205"/>
      <c r="AM173" s="205"/>
      <c r="AN173" s="205"/>
      <c r="AO173" s="205"/>
      <c r="AP173" s="205"/>
      <c r="AQ173" s="205"/>
      <c r="AR173" s="205"/>
      <c r="AS173" s="205"/>
      <c r="AT173" s="205"/>
      <c r="AU173" s="205"/>
      <c r="AV173" s="205"/>
      <c r="AW173" s="205"/>
      <c r="AX173" s="205"/>
      <c r="AY173" s="205"/>
      <c r="AZ173" s="205"/>
      <c r="BA173" s="205"/>
      <c r="BB173" s="231"/>
      <c r="BC173" s="231"/>
      <c r="BD173" s="231"/>
      <c r="BE173" s="231"/>
      <c r="BF173" s="231"/>
      <c r="BG173" s="231"/>
      <c r="BH173" s="231"/>
      <c r="BI173" s="231"/>
      <c r="BJ173" s="231"/>
      <c r="BK173" s="231"/>
      <c r="BL173" s="231"/>
      <c r="BM173" s="231"/>
      <c r="BN173" s="231"/>
      <c r="BO173" s="231"/>
      <c r="BP173" s="231"/>
      <c r="BQ173" s="231"/>
      <c r="BR173" s="231"/>
      <c r="BS173" s="231"/>
      <c r="BT173" s="231"/>
      <c r="BU173" s="231"/>
      <c r="BV173" s="231"/>
      <c r="BW173" s="231"/>
      <c r="BX173" s="231"/>
      <c r="BY173" s="231"/>
      <c r="BZ173" s="231"/>
      <c r="CA173" s="231"/>
      <c r="CB173" s="231"/>
      <c r="CC173" s="231"/>
      <c r="CD173" s="231"/>
      <c r="CE173" s="231"/>
      <c r="CF173" s="231"/>
      <c r="CG173" s="231"/>
      <c r="CH173" s="231"/>
      <c r="CI173" s="231"/>
    </row>
    <row r="174" spans="9:87">
      <c r="I174" s="205"/>
      <c r="J174" s="205"/>
      <c r="K174" s="244"/>
      <c r="L174" s="244"/>
      <c r="M174" s="244"/>
      <c r="N174" s="244"/>
      <c r="O174" s="244"/>
      <c r="P174" s="244"/>
      <c r="Q174" s="244"/>
      <c r="R174" s="244"/>
      <c r="S174" s="205"/>
      <c r="T174" s="205"/>
      <c r="U174" s="205"/>
      <c r="V174" s="205"/>
      <c r="W174" s="205"/>
      <c r="X174" s="205"/>
      <c r="Y174" s="205"/>
      <c r="Z174" s="205"/>
      <c r="AA174" s="205"/>
      <c r="AB174" s="205"/>
      <c r="AC174" s="205"/>
      <c r="AD174" s="205"/>
      <c r="AE174" s="205"/>
      <c r="AF174" s="205"/>
      <c r="AG174" s="205"/>
      <c r="AH174" s="205"/>
      <c r="AI174" s="205"/>
      <c r="AJ174" s="205"/>
      <c r="AK174" s="205"/>
      <c r="AL174" s="205"/>
      <c r="AM174" s="205"/>
      <c r="AN174" s="205"/>
      <c r="AO174" s="205"/>
      <c r="AP174" s="205"/>
      <c r="AQ174" s="205"/>
      <c r="AR174" s="205"/>
      <c r="AS174" s="205"/>
      <c r="AT174" s="205"/>
      <c r="AU174" s="205"/>
      <c r="AV174" s="205"/>
      <c r="AW174" s="205"/>
      <c r="AX174" s="205"/>
      <c r="AY174" s="205"/>
      <c r="AZ174" s="205"/>
      <c r="BA174" s="205"/>
      <c r="BB174" s="231"/>
      <c r="BC174" s="231"/>
      <c r="BD174" s="231"/>
      <c r="BE174" s="231"/>
      <c r="BF174" s="231"/>
      <c r="BG174" s="231"/>
      <c r="BH174" s="231"/>
      <c r="BI174" s="231"/>
      <c r="BJ174" s="231"/>
      <c r="BK174" s="231"/>
      <c r="BL174" s="231"/>
      <c r="BM174" s="231"/>
      <c r="BN174" s="231"/>
      <c r="BO174" s="231"/>
      <c r="BP174" s="231"/>
      <c r="BQ174" s="231"/>
      <c r="BR174" s="231"/>
      <c r="BS174" s="231"/>
      <c r="BT174" s="231"/>
      <c r="BU174" s="231"/>
      <c r="BV174" s="231"/>
      <c r="BW174" s="231"/>
      <c r="BX174" s="231"/>
      <c r="BY174" s="231"/>
      <c r="BZ174" s="231"/>
      <c r="CA174" s="231"/>
      <c r="CB174" s="231"/>
      <c r="CC174" s="231"/>
      <c r="CD174" s="231"/>
      <c r="CE174" s="231"/>
      <c r="CF174" s="231"/>
      <c r="CG174" s="231"/>
      <c r="CH174" s="231"/>
      <c r="CI174" s="231"/>
    </row>
    <row r="175" spans="9:87">
      <c r="I175" s="205"/>
      <c r="J175" s="205"/>
      <c r="K175" s="244"/>
      <c r="L175" s="244"/>
      <c r="M175" s="244"/>
      <c r="N175" s="244"/>
      <c r="O175" s="244"/>
      <c r="P175" s="244"/>
      <c r="Q175" s="244"/>
      <c r="R175" s="244"/>
      <c r="S175" s="205"/>
      <c r="T175" s="205"/>
      <c r="U175" s="205"/>
      <c r="V175" s="205"/>
      <c r="W175" s="205"/>
      <c r="X175" s="205"/>
      <c r="Y175" s="205"/>
      <c r="Z175" s="205"/>
      <c r="AA175" s="205"/>
      <c r="AB175" s="205"/>
      <c r="AC175" s="205"/>
      <c r="AD175" s="205"/>
      <c r="AE175" s="205"/>
      <c r="AF175" s="205"/>
      <c r="AG175" s="205"/>
      <c r="AH175" s="205"/>
      <c r="AI175" s="205"/>
      <c r="AJ175" s="205"/>
      <c r="AK175" s="205"/>
      <c r="AL175" s="205"/>
      <c r="AM175" s="205"/>
      <c r="AN175" s="205"/>
      <c r="AO175" s="205"/>
      <c r="AP175" s="205"/>
      <c r="AQ175" s="205"/>
      <c r="AR175" s="205"/>
      <c r="AS175" s="205"/>
      <c r="AT175" s="205"/>
      <c r="AU175" s="205"/>
      <c r="AV175" s="205"/>
      <c r="AW175" s="205"/>
      <c r="AX175" s="205"/>
      <c r="AY175" s="205"/>
      <c r="AZ175" s="205"/>
      <c r="BA175" s="205"/>
      <c r="BB175" s="231"/>
      <c r="BC175" s="231"/>
      <c r="BD175" s="231"/>
      <c r="BE175" s="231"/>
      <c r="BF175" s="231"/>
      <c r="BG175" s="231"/>
      <c r="BH175" s="231"/>
      <c r="BI175" s="231"/>
      <c r="BJ175" s="231"/>
      <c r="BK175" s="231"/>
      <c r="BL175" s="231"/>
      <c r="BM175" s="231"/>
      <c r="BN175" s="231"/>
      <c r="BO175" s="231"/>
      <c r="BP175" s="231"/>
      <c r="BQ175" s="231"/>
      <c r="BR175" s="231"/>
      <c r="BS175" s="231"/>
      <c r="BT175" s="231"/>
      <c r="BU175" s="231"/>
      <c r="BV175" s="231"/>
      <c r="BW175" s="231"/>
      <c r="BX175" s="231"/>
      <c r="BY175" s="231"/>
      <c r="BZ175" s="231"/>
      <c r="CA175" s="231"/>
      <c r="CB175" s="231"/>
      <c r="CC175" s="231"/>
      <c r="CD175" s="231"/>
      <c r="CE175" s="231"/>
      <c r="CF175" s="231"/>
      <c r="CG175" s="231"/>
      <c r="CH175" s="231"/>
      <c r="CI175" s="231"/>
    </row>
    <row r="176" spans="9:87">
      <c r="I176" s="205"/>
      <c r="J176" s="205"/>
      <c r="K176" s="244"/>
      <c r="L176" s="244"/>
      <c r="M176" s="244"/>
      <c r="N176" s="244"/>
      <c r="O176" s="244"/>
      <c r="P176" s="244"/>
      <c r="Q176" s="244"/>
      <c r="R176" s="244"/>
      <c r="S176" s="205"/>
      <c r="T176" s="205"/>
      <c r="U176" s="205"/>
      <c r="V176" s="205"/>
      <c r="W176" s="205"/>
      <c r="X176" s="205"/>
      <c r="Y176" s="205"/>
      <c r="Z176" s="205"/>
      <c r="AA176" s="205"/>
      <c r="AB176" s="205"/>
      <c r="AC176" s="205"/>
      <c r="AD176" s="205"/>
      <c r="AE176" s="205"/>
      <c r="AF176" s="205"/>
      <c r="AG176" s="205"/>
      <c r="AH176" s="205"/>
      <c r="AI176" s="205"/>
      <c r="AJ176" s="205"/>
      <c r="AK176" s="205"/>
      <c r="AL176" s="205"/>
      <c r="AM176" s="205"/>
      <c r="AN176" s="205"/>
      <c r="AO176" s="205"/>
      <c r="AP176" s="205"/>
      <c r="AQ176" s="205"/>
      <c r="AR176" s="205"/>
      <c r="AS176" s="205"/>
      <c r="AT176" s="205"/>
      <c r="AU176" s="205"/>
      <c r="AV176" s="205"/>
      <c r="AW176" s="205"/>
      <c r="AX176" s="205"/>
      <c r="AY176" s="205"/>
      <c r="AZ176" s="205"/>
      <c r="BA176" s="205"/>
      <c r="BB176" s="231"/>
      <c r="BC176" s="231"/>
      <c r="BD176" s="231"/>
      <c r="BE176" s="231"/>
      <c r="BF176" s="231"/>
      <c r="BG176" s="231"/>
      <c r="BH176" s="231"/>
      <c r="BI176" s="231"/>
      <c r="BJ176" s="231"/>
      <c r="BK176" s="231"/>
      <c r="BL176" s="231"/>
      <c r="BM176" s="231"/>
      <c r="BN176" s="231"/>
      <c r="BO176" s="231"/>
      <c r="BP176" s="231"/>
      <c r="BQ176" s="231"/>
      <c r="BR176" s="231"/>
      <c r="BS176" s="231"/>
      <c r="BT176" s="231"/>
      <c r="BU176" s="231"/>
      <c r="BV176" s="231"/>
      <c r="BW176" s="231"/>
      <c r="BX176" s="231"/>
      <c r="BY176" s="231"/>
      <c r="BZ176" s="231"/>
      <c r="CA176" s="231"/>
      <c r="CB176" s="231"/>
      <c r="CC176" s="231"/>
      <c r="CD176" s="231"/>
      <c r="CE176" s="231"/>
      <c r="CF176" s="231"/>
      <c r="CG176" s="231"/>
      <c r="CH176" s="231"/>
      <c r="CI176" s="231"/>
    </row>
    <row r="177" spans="9:87">
      <c r="I177" s="205"/>
      <c r="J177" s="205"/>
      <c r="K177" s="244"/>
      <c r="L177" s="244"/>
      <c r="M177" s="244"/>
      <c r="N177" s="244"/>
      <c r="O177" s="244"/>
      <c r="P177" s="244"/>
      <c r="Q177" s="244"/>
      <c r="R177" s="244"/>
      <c r="S177" s="205"/>
      <c r="T177" s="205"/>
      <c r="U177" s="205"/>
      <c r="V177" s="205"/>
      <c r="W177" s="205"/>
      <c r="X177" s="205"/>
      <c r="Y177" s="205"/>
      <c r="Z177" s="205"/>
      <c r="AA177" s="205"/>
      <c r="AB177" s="205"/>
      <c r="AC177" s="205"/>
      <c r="AD177" s="205"/>
      <c r="AE177" s="205"/>
      <c r="AF177" s="205"/>
      <c r="AG177" s="205"/>
      <c r="AH177" s="205"/>
      <c r="AI177" s="205"/>
      <c r="AJ177" s="205"/>
      <c r="AK177" s="205"/>
      <c r="AL177" s="205"/>
      <c r="AM177" s="205"/>
      <c r="AN177" s="205"/>
      <c r="AO177" s="205"/>
      <c r="AP177" s="205"/>
      <c r="AQ177" s="205"/>
      <c r="AR177" s="205"/>
      <c r="AS177" s="205"/>
      <c r="AT177" s="205"/>
      <c r="AU177" s="205"/>
      <c r="AV177" s="205"/>
      <c r="AW177" s="205"/>
      <c r="AX177" s="205"/>
      <c r="AY177" s="205"/>
      <c r="AZ177" s="205"/>
      <c r="BA177" s="205"/>
      <c r="BB177" s="231"/>
      <c r="BC177" s="231"/>
      <c r="BD177" s="231"/>
      <c r="BE177" s="231"/>
      <c r="BF177" s="231"/>
      <c r="BG177" s="231"/>
      <c r="BH177" s="231"/>
      <c r="BI177" s="231"/>
      <c r="BJ177" s="231"/>
      <c r="BK177" s="231"/>
      <c r="BL177" s="231"/>
      <c r="BM177" s="231"/>
      <c r="BN177" s="231"/>
      <c r="BO177" s="231"/>
      <c r="BP177" s="231"/>
      <c r="BQ177" s="231"/>
      <c r="BR177" s="231"/>
      <c r="BS177" s="231"/>
      <c r="BT177" s="231"/>
      <c r="BU177" s="231"/>
      <c r="BV177" s="231"/>
      <c r="BW177" s="231"/>
      <c r="BX177" s="231"/>
      <c r="BY177" s="231"/>
      <c r="BZ177" s="231"/>
      <c r="CA177" s="231"/>
      <c r="CB177" s="231"/>
      <c r="CC177" s="231"/>
      <c r="CD177" s="231"/>
      <c r="CE177" s="231"/>
      <c r="CF177" s="231"/>
      <c r="CG177" s="231"/>
      <c r="CH177" s="231"/>
      <c r="CI177" s="231"/>
    </row>
    <row r="178" spans="9:87">
      <c r="I178" s="205"/>
      <c r="J178" s="205"/>
      <c r="K178" s="244"/>
      <c r="L178" s="244"/>
      <c r="M178" s="244"/>
      <c r="N178" s="244"/>
      <c r="O178" s="244"/>
      <c r="P178" s="244"/>
      <c r="Q178" s="244"/>
      <c r="R178" s="244"/>
      <c r="S178" s="205"/>
      <c r="T178" s="205"/>
      <c r="U178" s="205"/>
      <c r="V178" s="205"/>
      <c r="W178" s="205"/>
      <c r="X178" s="205"/>
      <c r="Y178" s="205"/>
      <c r="Z178" s="205"/>
      <c r="AA178" s="205"/>
      <c r="AB178" s="205"/>
      <c r="AC178" s="205"/>
      <c r="AD178" s="205"/>
      <c r="AE178" s="205"/>
      <c r="AF178" s="205"/>
      <c r="AG178" s="205"/>
      <c r="AH178" s="205"/>
      <c r="AI178" s="205"/>
      <c r="AJ178" s="205"/>
      <c r="AK178" s="205"/>
      <c r="AL178" s="205"/>
      <c r="AM178" s="205"/>
      <c r="AN178" s="205"/>
      <c r="AO178" s="205"/>
      <c r="AP178" s="205"/>
      <c r="AQ178" s="205"/>
      <c r="AR178" s="205"/>
      <c r="AS178" s="205"/>
      <c r="AT178" s="205"/>
      <c r="AU178" s="205"/>
      <c r="AV178" s="205"/>
      <c r="AW178" s="205"/>
      <c r="AX178" s="205"/>
      <c r="AY178" s="205"/>
      <c r="AZ178" s="205"/>
      <c r="BA178" s="205"/>
      <c r="BB178" s="231"/>
      <c r="BC178" s="231"/>
      <c r="BD178" s="231"/>
      <c r="BE178" s="231"/>
      <c r="BF178" s="231"/>
      <c r="BG178" s="231"/>
      <c r="BH178" s="231"/>
      <c r="BI178" s="231"/>
      <c r="BJ178" s="231"/>
      <c r="BK178" s="231"/>
      <c r="BL178" s="231"/>
      <c r="BM178" s="231"/>
      <c r="BN178" s="231"/>
      <c r="BO178" s="231"/>
      <c r="BP178" s="231"/>
      <c r="BQ178" s="231"/>
      <c r="BR178" s="231"/>
      <c r="BS178" s="231"/>
      <c r="BT178" s="231"/>
      <c r="BU178" s="231"/>
      <c r="BV178" s="231"/>
      <c r="BW178" s="231"/>
      <c r="BX178" s="231"/>
      <c r="BY178" s="231"/>
      <c r="BZ178" s="231"/>
      <c r="CA178" s="231"/>
      <c r="CB178" s="231"/>
      <c r="CC178" s="231"/>
      <c r="CD178" s="231"/>
      <c r="CE178" s="231"/>
      <c r="CF178" s="231"/>
      <c r="CG178" s="231"/>
      <c r="CH178" s="231"/>
      <c r="CI178" s="231"/>
    </row>
    <row r="179" spans="9:87">
      <c r="I179" s="205"/>
      <c r="J179" s="205"/>
      <c r="K179" s="244"/>
      <c r="L179" s="244"/>
      <c r="M179" s="244"/>
      <c r="N179" s="244"/>
      <c r="O179" s="244"/>
      <c r="P179" s="244"/>
      <c r="Q179" s="244"/>
      <c r="R179" s="244"/>
      <c r="S179" s="205"/>
      <c r="T179" s="205"/>
      <c r="U179" s="205"/>
      <c r="V179" s="205"/>
      <c r="W179" s="205"/>
      <c r="X179" s="205"/>
      <c r="Y179" s="205"/>
      <c r="Z179" s="205"/>
      <c r="AA179" s="205"/>
      <c r="AB179" s="205"/>
      <c r="AC179" s="205"/>
      <c r="AD179" s="205"/>
      <c r="AE179" s="205"/>
      <c r="AF179" s="205"/>
      <c r="AG179" s="205"/>
      <c r="AH179" s="205"/>
      <c r="AI179" s="205"/>
      <c r="AJ179" s="205"/>
      <c r="AK179" s="205"/>
      <c r="AL179" s="205"/>
      <c r="AM179" s="205"/>
      <c r="AN179" s="205"/>
      <c r="AO179" s="205"/>
      <c r="AP179" s="205"/>
      <c r="AQ179" s="205"/>
      <c r="AR179" s="205"/>
      <c r="AS179" s="205"/>
      <c r="AT179" s="205"/>
      <c r="AU179" s="205"/>
      <c r="AV179" s="205"/>
      <c r="AW179" s="205"/>
      <c r="AX179" s="205"/>
      <c r="AY179" s="205"/>
      <c r="AZ179" s="205"/>
      <c r="BA179" s="205"/>
      <c r="BB179" s="231"/>
      <c r="BC179" s="231"/>
      <c r="BD179" s="231"/>
      <c r="BE179" s="231"/>
      <c r="BF179" s="231"/>
      <c r="BG179" s="231"/>
      <c r="BH179" s="231"/>
      <c r="BI179" s="231"/>
      <c r="BJ179" s="231"/>
      <c r="BK179" s="231"/>
      <c r="BL179" s="231"/>
      <c r="BM179" s="231"/>
      <c r="BN179" s="231"/>
      <c r="BO179" s="231"/>
      <c r="BP179" s="231"/>
      <c r="BQ179" s="231"/>
      <c r="BR179" s="231"/>
      <c r="BS179" s="231"/>
      <c r="BT179" s="231"/>
      <c r="BU179" s="231"/>
      <c r="BV179" s="231"/>
      <c r="BW179" s="231"/>
      <c r="BX179" s="231"/>
      <c r="BY179" s="231"/>
      <c r="BZ179" s="231"/>
      <c r="CA179" s="231"/>
      <c r="CB179" s="231"/>
      <c r="CC179" s="231"/>
      <c r="CD179" s="231"/>
      <c r="CE179" s="231"/>
      <c r="CF179" s="231"/>
      <c r="CG179" s="231"/>
      <c r="CH179" s="231"/>
      <c r="CI179" s="231"/>
    </row>
    <row r="180" spans="9:87">
      <c r="I180" s="205"/>
      <c r="J180" s="205"/>
      <c r="K180" s="244"/>
      <c r="L180" s="244"/>
      <c r="M180" s="244"/>
      <c r="N180" s="244"/>
      <c r="O180" s="244"/>
      <c r="P180" s="244"/>
      <c r="Q180" s="244"/>
      <c r="R180" s="244"/>
      <c r="S180" s="205"/>
      <c r="T180" s="205"/>
      <c r="U180" s="205"/>
      <c r="V180" s="205"/>
      <c r="W180" s="205"/>
      <c r="X180" s="205"/>
      <c r="Y180" s="205"/>
      <c r="Z180" s="205"/>
      <c r="AA180" s="205"/>
      <c r="AB180" s="205"/>
      <c r="AC180" s="205"/>
      <c r="AD180" s="205"/>
      <c r="AE180" s="205"/>
      <c r="AF180" s="205"/>
      <c r="AG180" s="205"/>
      <c r="AH180" s="205"/>
      <c r="AI180" s="205"/>
      <c r="AJ180" s="205"/>
      <c r="AK180" s="205"/>
      <c r="AL180" s="205"/>
      <c r="AM180" s="205"/>
      <c r="AN180" s="205"/>
      <c r="AO180" s="205"/>
      <c r="AP180" s="205"/>
      <c r="AQ180" s="205"/>
      <c r="AR180" s="205"/>
      <c r="AS180" s="205"/>
      <c r="AT180" s="205"/>
      <c r="AU180" s="205"/>
      <c r="AV180" s="205"/>
      <c r="AW180" s="205"/>
      <c r="AX180" s="205"/>
      <c r="AY180" s="205"/>
      <c r="AZ180" s="205"/>
      <c r="BA180" s="205"/>
      <c r="BB180" s="231"/>
      <c r="BC180" s="231"/>
      <c r="BD180" s="231"/>
      <c r="BE180" s="231"/>
      <c r="BF180" s="231"/>
      <c r="BG180" s="231"/>
      <c r="BH180" s="231"/>
      <c r="BI180" s="231"/>
      <c r="BJ180" s="231"/>
      <c r="BK180" s="231"/>
      <c r="BL180" s="231"/>
      <c r="BM180" s="231"/>
      <c r="BN180" s="231"/>
      <c r="BO180" s="231"/>
      <c r="BP180" s="231"/>
      <c r="BQ180" s="231"/>
      <c r="BR180" s="231"/>
      <c r="BS180" s="231"/>
      <c r="BT180" s="231"/>
      <c r="BU180" s="231"/>
      <c r="BV180" s="231"/>
      <c r="BW180" s="231"/>
      <c r="BX180" s="231"/>
      <c r="BY180" s="231"/>
      <c r="BZ180" s="231"/>
      <c r="CA180" s="231"/>
      <c r="CB180" s="231"/>
      <c r="CC180" s="231"/>
      <c r="CD180" s="231"/>
      <c r="CE180" s="231"/>
      <c r="CF180" s="231"/>
      <c r="CG180" s="231"/>
      <c r="CH180" s="231"/>
      <c r="CI180" s="231"/>
    </row>
    <row r="181" spans="9:87">
      <c r="I181" s="205"/>
      <c r="J181" s="205"/>
      <c r="K181" s="244"/>
      <c r="L181" s="244"/>
      <c r="M181" s="244"/>
      <c r="N181" s="244"/>
      <c r="O181" s="244"/>
      <c r="P181" s="244"/>
      <c r="Q181" s="244"/>
      <c r="R181" s="244"/>
      <c r="S181" s="205"/>
      <c r="T181" s="205"/>
      <c r="U181" s="205"/>
      <c r="V181" s="205"/>
      <c r="W181" s="205"/>
      <c r="X181" s="205"/>
      <c r="Y181" s="205"/>
      <c r="Z181" s="205"/>
      <c r="AA181" s="205"/>
      <c r="AB181" s="205"/>
      <c r="AC181" s="205"/>
      <c r="AD181" s="205"/>
      <c r="AE181" s="205"/>
      <c r="AF181" s="205"/>
      <c r="AG181" s="205"/>
      <c r="AH181" s="205"/>
      <c r="AI181" s="205"/>
      <c r="AJ181" s="205"/>
      <c r="AK181" s="205"/>
      <c r="AL181" s="205"/>
      <c r="AM181" s="205"/>
      <c r="AN181" s="205"/>
      <c r="AO181" s="205"/>
      <c r="AP181" s="205"/>
      <c r="AQ181" s="205"/>
      <c r="AR181" s="205"/>
      <c r="AS181" s="205"/>
      <c r="AT181" s="205"/>
      <c r="AU181" s="205"/>
      <c r="AV181" s="205"/>
      <c r="AW181" s="205"/>
      <c r="AX181" s="205"/>
      <c r="AY181" s="205"/>
      <c r="AZ181" s="205"/>
      <c r="BA181" s="205"/>
      <c r="BB181" s="231"/>
      <c r="BC181" s="231"/>
      <c r="BD181" s="231"/>
      <c r="BE181" s="231"/>
      <c r="BF181" s="231"/>
      <c r="BG181" s="231"/>
      <c r="BH181" s="231"/>
      <c r="BI181" s="231"/>
      <c r="BJ181" s="231"/>
      <c r="BK181" s="231"/>
      <c r="BL181" s="231"/>
      <c r="BM181" s="231"/>
      <c r="BN181" s="231"/>
      <c r="BO181" s="231"/>
      <c r="BP181" s="231"/>
      <c r="BQ181" s="231"/>
      <c r="BR181" s="231"/>
      <c r="BS181" s="231"/>
      <c r="BT181" s="231"/>
      <c r="BU181" s="231"/>
      <c r="BV181" s="231"/>
      <c r="BW181" s="231"/>
      <c r="BX181" s="231"/>
      <c r="BY181" s="231"/>
      <c r="BZ181" s="231"/>
      <c r="CA181" s="231"/>
      <c r="CB181" s="231"/>
      <c r="CC181" s="231"/>
      <c r="CD181" s="231"/>
      <c r="CE181" s="231"/>
      <c r="CF181" s="231"/>
      <c r="CG181" s="231"/>
      <c r="CH181" s="231"/>
      <c r="CI181" s="231"/>
    </row>
    <row r="182" spans="9:87">
      <c r="I182" s="205"/>
      <c r="J182" s="205"/>
      <c r="K182" s="244"/>
      <c r="L182" s="244"/>
      <c r="M182" s="244"/>
      <c r="N182" s="244"/>
      <c r="O182" s="244"/>
      <c r="P182" s="244"/>
      <c r="Q182" s="244"/>
      <c r="R182" s="244"/>
      <c r="S182" s="205"/>
      <c r="T182" s="205"/>
      <c r="U182" s="205"/>
      <c r="V182" s="205"/>
      <c r="W182" s="205"/>
      <c r="X182" s="205"/>
      <c r="Y182" s="205"/>
      <c r="Z182" s="205"/>
      <c r="AA182" s="205"/>
      <c r="AB182" s="205"/>
      <c r="AC182" s="205"/>
      <c r="AD182" s="205"/>
      <c r="AE182" s="205"/>
      <c r="AF182" s="205"/>
      <c r="AG182" s="205"/>
      <c r="AH182" s="205"/>
      <c r="AI182" s="205"/>
      <c r="AJ182" s="205"/>
      <c r="AK182" s="205"/>
      <c r="AL182" s="205"/>
      <c r="AM182" s="205"/>
      <c r="AN182" s="205"/>
      <c r="AO182" s="205"/>
      <c r="AP182" s="205"/>
      <c r="AQ182" s="205"/>
      <c r="AR182" s="205"/>
      <c r="AS182" s="205"/>
      <c r="AT182" s="205"/>
      <c r="AU182" s="205"/>
      <c r="AV182" s="205"/>
      <c r="AW182" s="205"/>
      <c r="AX182" s="205"/>
      <c r="AY182" s="205"/>
      <c r="AZ182" s="205"/>
      <c r="BA182" s="205"/>
      <c r="BB182" s="231"/>
      <c r="BC182" s="231"/>
      <c r="BD182" s="231"/>
      <c r="BE182" s="231"/>
      <c r="BF182" s="231"/>
      <c r="BG182" s="231"/>
      <c r="BH182" s="231"/>
      <c r="BI182" s="231"/>
      <c r="BJ182" s="231"/>
      <c r="BK182" s="231"/>
      <c r="BL182" s="231"/>
      <c r="BM182" s="231"/>
      <c r="BN182" s="231"/>
      <c r="BO182" s="231"/>
      <c r="BP182" s="231"/>
      <c r="BQ182" s="231"/>
      <c r="BR182" s="231"/>
      <c r="BS182" s="231"/>
      <c r="BT182" s="231"/>
      <c r="BU182" s="231"/>
      <c r="BV182" s="231"/>
      <c r="BW182" s="231"/>
      <c r="BX182" s="231"/>
      <c r="BY182" s="231"/>
      <c r="BZ182" s="231"/>
      <c r="CA182" s="231"/>
      <c r="CB182" s="231"/>
      <c r="CC182" s="231"/>
      <c r="CD182" s="231"/>
      <c r="CE182" s="231"/>
      <c r="CF182" s="231"/>
      <c r="CG182" s="231"/>
      <c r="CH182" s="231"/>
      <c r="CI182" s="231"/>
    </row>
    <row r="183" spans="9:87">
      <c r="I183" s="205"/>
      <c r="J183" s="205"/>
      <c r="K183" s="244"/>
      <c r="L183" s="244"/>
      <c r="M183" s="244"/>
      <c r="N183" s="244"/>
      <c r="O183" s="244"/>
      <c r="P183" s="244"/>
      <c r="Q183" s="244"/>
      <c r="R183" s="244"/>
      <c r="S183" s="205"/>
      <c r="T183" s="205"/>
      <c r="U183" s="205"/>
      <c r="V183" s="205"/>
      <c r="W183" s="205"/>
      <c r="X183" s="205"/>
      <c r="Y183" s="205"/>
      <c r="Z183" s="205"/>
      <c r="AA183" s="205"/>
      <c r="AB183" s="205"/>
      <c r="AC183" s="205"/>
      <c r="AD183" s="205"/>
      <c r="AE183" s="205"/>
      <c r="AF183" s="205"/>
      <c r="AG183" s="205"/>
      <c r="AH183" s="205"/>
      <c r="AI183" s="205"/>
      <c r="AJ183" s="205"/>
      <c r="AK183" s="205"/>
      <c r="AL183" s="205"/>
      <c r="AM183" s="205"/>
      <c r="AN183" s="205"/>
      <c r="AO183" s="205"/>
      <c r="AP183" s="205"/>
      <c r="AQ183" s="205"/>
      <c r="AR183" s="205"/>
      <c r="AS183" s="205"/>
      <c r="AT183" s="205"/>
      <c r="AU183" s="205"/>
      <c r="AV183" s="205"/>
      <c r="AW183" s="205"/>
      <c r="AX183" s="205"/>
      <c r="AY183" s="205"/>
      <c r="AZ183" s="205"/>
      <c r="BA183" s="205"/>
      <c r="BB183" s="231"/>
      <c r="BC183" s="231"/>
      <c r="BD183" s="231"/>
      <c r="BE183" s="231"/>
      <c r="BF183" s="231"/>
      <c r="BG183" s="231"/>
      <c r="BH183" s="231"/>
      <c r="BI183" s="231"/>
      <c r="BJ183" s="231"/>
      <c r="BK183" s="231"/>
      <c r="BL183" s="231"/>
      <c r="BM183" s="231"/>
      <c r="BN183" s="231"/>
      <c r="BO183" s="231"/>
      <c r="BP183" s="231"/>
      <c r="BQ183" s="231"/>
      <c r="BR183" s="231"/>
      <c r="BS183" s="231"/>
      <c r="BT183" s="231"/>
      <c r="BU183" s="231"/>
      <c r="BV183" s="231"/>
      <c r="BW183" s="231"/>
      <c r="BX183" s="231"/>
      <c r="BY183" s="231"/>
      <c r="BZ183" s="231"/>
      <c r="CA183" s="231"/>
      <c r="CB183" s="231"/>
      <c r="CC183" s="231"/>
      <c r="CD183" s="231"/>
      <c r="CE183" s="231"/>
      <c r="CF183" s="231"/>
      <c r="CG183" s="231"/>
      <c r="CH183" s="231"/>
      <c r="CI183" s="231"/>
    </row>
    <row r="184" spans="9:87">
      <c r="I184" s="205"/>
      <c r="J184" s="205"/>
      <c r="K184" s="244"/>
      <c r="L184" s="244"/>
      <c r="M184" s="244"/>
      <c r="N184" s="244"/>
      <c r="O184" s="244"/>
      <c r="P184" s="244"/>
      <c r="Q184" s="244"/>
      <c r="R184" s="244"/>
      <c r="S184" s="205"/>
      <c r="T184" s="205"/>
      <c r="U184" s="205"/>
      <c r="V184" s="205"/>
      <c r="W184" s="205"/>
      <c r="X184" s="205"/>
      <c r="Y184" s="205"/>
      <c r="Z184" s="205"/>
      <c r="AA184" s="205"/>
      <c r="AB184" s="205"/>
      <c r="AC184" s="205"/>
      <c r="AD184" s="205"/>
      <c r="AE184" s="205"/>
      <c r="AF184" s="205"/>
      <c r="AG184" s="205"/>
      <c r="AH184" s="205"/>
      <c r="AI184" s="205"/>
      <c r="AJ184" s="205"/>
      <c r="AK184" s="205"/>
      <c r="AL184" s="205"/>
      <c r="AM184" s="205"/>
      <c r="AN184" s="205"/>
      <c r="AO184" s="205"/>
      <c r="AP184" s="205"/>
      <c r="AQ184" s="205"/>
      <c r="AR184" s="205"/>
      <c r="AS184" s="205"/>
      <c r="AT184" s="205"/>
      <c r="AU184" s="205"/>
      <c r="AV184" s="205"/>
      <c r="AW184" s="205"/>
      <c r="AX184" s="205"/>
      <c r="AY184" s="205"/>
      <c r="AZ184" s="205"/>
      <c r="BA184" s="205"/>
      <c r="BB184" s="231"/>
      <c r="BC184" s="231"/>
      <c r="BD184" s="231"/>
      <c r="BE184" s="231"/>
      <c r="BF184" s="231"/>
      <c r="BG184" s="231"/>
      <c r="BH184" s="231"/>
      <c r="BI184" s="231"/>
      <c r="BJ184" s="231"/>
      <c r="BK184" s="231"/>
      <c r="BL184" s="231"/>
      <c r="BM184" s="231"/>
      <c r="BN184" s="231"/>
      <c r="BO184" s="231"/>
      <c r="BP184" s="231"/>
      <c r="BQ184" s="231"/>
      <c r="BR184" s="231"/>
      <c r="BS184" s="231"/>
      <c r="BT184" s="231"/>
      <c r="BU184" s="231"/>
      <c r="BV184" s="231"/>
      <c r="BW184" s="231"/>
      <c r="BX184" s="231"/>
      <c r="BY184" s="231"/>
      <c r="BZ184" s="231"/>
      <c r="CA184" s="231"/>
      <c r="CB184" s="231"/>
      <c r="CC184" s="231"/>
      <c r="CD184" s="231"/>
      <c r="CE184" s="231"/>
      <c r="CF184" s="231"/>
      <c r="CG184" s="231"/>
      <c r="CH184" s="231"/>
      <c r="CI184" s="231"/>
    </row>
    <row r="185" spans="9:87">
      <c r="I185" s="205"/>
      <c r="J185" s="205"/>
      <c r="K185" s="244"/>
      <c r="L185" s="244"/>
      <c r="M185" s="244"/>
      <c r="N185" s="244"/>
      <c r="O185" s="244"/>
      <c r="P185" s="244"/>
      <c r="Q185" s="244"/>
      <c r="R185" s="244"/>
      <c r="S185" s="205"/>
      <c r="T185" s="205"/>
      <c r="U185" s="205"/>
      <c r="V185" s="205"/>
      <c r="W185" s="205"/>
      <c r="X185" s="205"/>
      <c r="Y185" s="205"/>
      <c r="Z185" s="205"/>
      <c r="AA185" s="205"/>
      <c r="AB185" s="205"/>
      <c r="AC185" s="205"/>
      <c r="AD185" s="205"/>
      <c r="AE185" s="205"/>
      <c r="AF185" s="205"/>
      <c r="AG185" s="205"/>
      <c r="AH185" s="205"/>
      <c r="AI185" s="205"/>
      <c r="AJ185" s="205"/>
      <c r="AK185" s="205"/>
      <c r="AL185" s="205"/>
      <c r="AM185" s="205"/>
      <c r="AN185" s="205"/>
      <c r="AO185" s="205"/>
      <c r="AP185" s="205"/>
      <c r="AQ185" s="205"/>
      <c r="AR185" s="205"/>
      <c r="AS185" s="205"/>
      <c r="AT185" s="205"/>
      <c r="AU185" s="205"/>
      <c r="AV185" s="205"/>
      <c r="AW185" s="205"/>
      <c r="AX185" s="205"/>
      <c r="AY185" s="205"/>
      <c r="AZ185" s="205"/>
      <c r="BA185" s="205"/>
      <c r="BB185" s="231"/>
      <c r="BC185" s="231"/>
      <c r="BD185" s="231"/>
      <c r="BE185" s="231"/>
      <c r="BF185" s="231"/>
      <c r="BG185" s="231"/>
      <c r="BH185" s="231"/>
      <c r="BI185" s="231"/>
      <c r="BJ185" s="231"/>
      <c r="BK185" s="231"/>
      <c r="BL185" s="231"/>
      <c r="BM185" s="231"/>
      <c r="BN185" s="231"/>
      <c r="BO185" s="231"/>
      <c r="BP185" s="231"/>
      <c r="BQ185" s="231"/>
      <c r="BR185" s="231"/>
      <c r="BS185" s="231"/>
      <c r="BT185" s="231"/>
      <c r="BU185" s="231"/>
      <c r="BV185" s="231"/>
      <c r="BW185" s="231"/>
      <c r="BX185" s="231"/>
      <c r="BY185" s="231"/>
      <c r="BZ185" s="231"/>
      <c r="CA185" s="231"/>
      <c r="CB185" s="231"/>
      <c r="CC185" s="231"/>
      <c r="CD185" s="231"/>
      <c r="CE185" s="231"/>
      <c r="CF185" s="231"/>
      <c r="CG185" s="231"/>
      <c r="CH185" s="231"/>
      <c r="CI185" s="231"/>
    </row>
    <row r="186" spans="9:87">
      <c r="I186" s="205"/>
      <c r="J186" s="205"/>
      <c r="K186" s="244"/>
      <c r="L186" s="244"/>
      <c r="M186" s="244"/>
      <c r="N186" s="244"/>
      <c r="O186" s="244"/>
      <c r="P186" s="244"/>
      <c r="Q186" s="244"/>
      <c r="R186" s="244"/>
      <c r="S186" s="205"/>
      <c r="T186" s="205"/>
      <c r="U186" s="205"/>
      <c r="V186" s="205"/>
      <c r="W186" s="205"/>
      <c r="X186" s="205"/>
      <c r="Y186" s="205"/>
      <c r="Z186" s="205"/>
      <c r="AA186" s="205"/>
      <c r="AB186" s="205"/>
      <c r="AC186" s="205"/>
      <c r="AD186" s="205"/>
      <c r="AE186" s="205"/>
      <c r="AF186" s="205"/>
      <c r="AG186" s="205"/>
      <c r="AH186" s="205"/>
      <c r="AI186" s="205"/>
      <c r="AJ186" s="205"/>
      <c r="AK186" s="205"/>
      <c r="AL186" s="205"/>
      <c r="AM186" s="205"/>
      <c r="AN186" s="205"/>
      <c r="AO186" s="205"/>
      <c r="AP186" s="205"/>
      <c r="AQ186" s="205"/>
      <c r="AR186" s="205"/>
      <c r="AS186" s="205"/>
      <c r="AT186" s="205"/>
      <c r="AU186" s="205"/>
      <c r="AV186" s="205"/>
      <c r="AW186" s="205"/>
      <c r="AX186" s="205"/>
      <c r="AY186" s="205"/>
      <c r="AZ186" s="205"/>
      <c r="BA186" s="205"/>
      <c r="BB186" s="231"/>
      <c r="BC186" s="231"/>
      <c r="BD186" s="231"/>
      <c r="BE186" s="231"/>
      <c r="BF186" s="231"/>
      <c r="BG186" s="231"/>
      <c r="BH186" s="231"/>
      <c r="BI186" s="231"/>
      <c r="BJ186" s="231"/>
      <c r="BK186" s="231"/>
      <c r="BL186" s="231"/>
      <c r="BM186" s="231"/>
      <c r="BN186" s="231"/>
      <c r="BO186" s="231"/>
      <c r="BP186" s="231"/>
      <c r="BQ186" s="231"/>
      <c r="BR186" s="231"/>
      <c r="BS186" s="231"/>
      <c r="BT186" s="231"/>
      <c r="BU186" s="231"/>
      <c r="BV186" s="231"/>
      <c r="BW186" s="231"/>
      <c r="BX186" s="231"/>
      <c r="BY186" s="231"/>
      <c r="BZ186" s="231"/>
      <c r="CA186" s="231"/>
      <c r="CB186" s="231"/>
      <c r="CC186" s="231"/>
      <c r="CD186" s="231"/>
      <c r="CE186" s="231"/>
      <c r="CF186" s="231"/>
      <c r="CG186" s="231"/>
      <c r="CH186" s="231"/>
      <c r="CI186" s="231"/>
    </row>
    <row r="187" spans="9:87">
      <c r="I187" s="205"/>
      <c r="J187" s="205"/>
      <c r="K187" s="244"/>
      <c r="L187" s="244"/>
      <c r="M187" s="244"/>
      <c r="N187" s="244"/>
      <c r="O187" s="244"/>
      <c r="P187" s="244"/>
      <c r="Q187" s="244"/>
      <c r="R187" s="244"/>
      <c r="S187" s="205"/>
      <c r="T187" s="205"/>
      <c r="U187" s="205"/>
      <c r="V187" s="205"/>
      <c r="W187" s="205"/>
      <c r="X187" s="205"/>
      <c r="Y187" s="205"/>
      <c r="Z187" s="205"/>
      <c r="AA187" s="205"/>
      <c r="AB187" s="205"/>
      <c r="AC187" s="205"/>
      <c r="AD187" s="205"/>
      <c r="AE187" s="205"/>
      <c r="AF187" s="205"/>
      <c r="AG187" s="205"/>
      <c r="AH187" s="205"/>
      <c r="AI187" s="205"/>
      <c r="AJ187" s="205"/>
      <c r="AK187" s="205"/>
      <c r="AL187" s="205"/>
      <c r="AM187" s="205"/>
      <c r="AN187" s="205"/>
      <c r="AO187" s="205"/>
      <c r="AP187" s="205"/>
      <c r="AQ187" s="205"/>
      <c r="AR187" s="205"/>
      <c r="AS187" s="205"/>
      <c r="AT187" s="205"/>
      <c r="AU187" s="205"/>
      <c r="AV187" s="205"/>
      <c r="AW187" s="205"/>
      <c r="AX187" s="205"/>
      <c r="AY187" s="205"/>
      <c r="AZ187" s="205"/>
      <c r="BA187" s="205"/>
      <c r="BB187" s="231"/>
      <c r="BC187" s="231"/>
      <c r="BD187" s="231"/>
      <c r="BE187" s="231"/>
      <c r="BF187" s="231"/>
      <c r="BG187" s="231"/>
      <c r="BH187" s="231"/>
      <c r="BI187" s="231"/>
      <c r="BJ187" s="231"/>
      <c r="BK187" s="231"/>
      <c r="BL187" s="231"/>
      <c r="BM187" s="231"/>
      <c r="BN187" s="231"/>
      <c r="BO187" s="231"/>
      <c r="BP187" s="231"/>
      <c r="BQ187" s="231"/>
      <c r="BR187" s="231"/>
      <c r="BS187" s="231"/>
      <c r="BT187" s="231"/>
      <c r="BU187" s="231"/>
      <c r="BV187" s="231"/>
      <c r="BW187" s="231"/>
      <c r="BX187" s="231"/>
      <c r="BY187" s="231"/>
      <c r="BZ187" s="231"/>
      <c r="CA187" s="231"/>
      <c r="CB187" s="231"/>
      <c r="CC187" s="231"/>
      <c r="CD187" s="231"/>
      <c r="CE187" s="231"/>
      <c r="CF187" s="231"/>
      <c r="CG187" s="231"/>
      <c r="CH187" s="231"/>
      <c r="CI187" s="231"/>
    </row>
    <row r="188" spans="9:87">
      <c r="I188" s="205"/>
      <c r="J188" s="205"/>
      <c r="K188" s="244"/>
      <c r="L188" s="244"/>
      <c r="M188" s="244"/>
      <c r="N188" s="244"/>
      <c r="O188" s="244"/>
      <c r="P188" s="244"/>
      <c r="Q188" s="244"/>
      <c r="R188" s="244"/>
      <c r="S188" s="205"/>
      <c r="T188" s="205"/>
      <c r="U188" s="205"/>
      <c r="V188" s="205"/>
      <c r="W188" s="205"/>
      <c r="X188" s="205"/>
      <c r="Y188" s="205"/>
      <c r="Z188" s="205"/>
      <c r="AA188" s="205"/>
      <c r="AB188" s="205"/>
      <c r="AC188" s="205"/>
      <c r="AD188" s="205"/>
      <c r="AE188" s="205"/>
      <c r="AF188" s="205"/>
      <c r="AG188" s="205"/>
      <c r="AH188" s="205"/>
      <c r="AI188" s="205"/>
      <c r="AJ188" s="205"/>
      <c r="AK188" s="205"/>
      <c r="AL188" s="205"/>
      <c r="AM188" s="205"/>
      <c r="AN188" s="205"/>
      <c r="AO188" s="205"/>
      <c r="AP188" s="205"/>
      <c r="AQ188" s="205"/>
      <c r="AR188" s="205"/>
      <c r="AS188" s="205"/>
      <c r="AT188" s="205"/>
      <c r="AU188" s="205"/>
      <c r="AV188" s="205"/>
      <c r="AW188" s="205"/>
      <c r="AX188" s="205"/>
      <c r="AY188" s="205"/>
      <c r="AZ188" s="205"/>
      <c r="BA188" s="205"/>
      <c r="BB188" s="231"/>
      <c r="BC188" s="231"/>
      <c r="BD188" s="231"/>
      <c r="BE188" s="231"/>
      <c r="BF188" s="231"/>
      <c r="BG188" s="231"/>
      <c r="BH188" s="231"/>
      <c r="BI188" s="231"/>
      <c r="BJ188" s="231"/>
      <c r="BK188" s="231"/>
      <c r="BL188" s="231"/>
      <c r="BM188" s="231"/>
      <c r="BN188" s="231"/>
      <c r="BO188" s="231"/>
      <c r="BP188" s="231"/>
      <c r="BQ188" s="231"/>
      <c r="BR188" s="231"/>
      <c r="BS188" s="231"/>
      <c r="BT188" s="231"/>
      <c r="BU188" s="231"/>
      <c r="BV188" s="231"/>
      <c r="BW188" s="231"/>
      <c r="BX188" s="231"/>
      <c r="BY188" s="231"/>
      <c r="BZ188" s="231"/>
      <c r="CA188" s="231"/>
      <c r="CB188" s="231"/>
      <c r="CC188" s="231"/>
      <c r="CD188" s="231"/>
      <c r="CE188" s="231"/>
      <c r="CF188" s="231"/>
      <c r="CG188" s="231"/>
      <c r="CH188" s="231"/>
      <c r="CI188" s="231"/>
    </row>
    <row r="189" spans="9:87">
      <c r="I189" s="205"/>
      <c r="J189" s="205"/>
      <c r="K189" s="244"/>
      <c r="L189" s="244"/>
      <c r="M189" s="244"/>
      <c r="N189" s="244"/>
      <c r="O189" s="244"/>
      <c r="P189" s="244"/>
      <c r="Q189" s="244"/>
      <c r="R189" s="244"/>
      <c r="S189" s="205"/>
      <c r="T189" s="205"/>
      <c r="U189" s="205"/>
      <c r="V189" s="205"/>
      <c r="W189" s="205"/>
      <c r="X189" s="205"/>
      <c r="Y189" s="205"/>
      <c r="Z189" s="205"/>
      <c r="AA189" s="205"/>
      <c r="AB189" s="205"/>
      <c r="AC189" s="205"/>
      <c r="AD189" s="205"/>
      <c r="AE189" s="205"/>
      <c r="AF189" s="205"/>
      <c r="AG189" s="205"/>
      <c r="AH189" s="205"/>
      <c r="AI189" s="205"/>
      <c r="AJ189" s="205"/>
      <c r="AK189" s="205"/>
      <c r="AL189" s="205"/>
      <c r="AM189" s="205"/>
      <c r="AN189" s="205"/>
      <c r="AO189" s="205"/>
      <c r="AP189" s="205"/>
      <c r="AQ189" s="205"/>
      <c r="AR189" s="205"/>
      <c r="AS189" s="205"/>
      <c r="AT189" s="205"/>
      <c r="AU189" s="205"/>
      <c r="AV189" s="205"/>
      <c r="AW189" s="205"/>
      <c r="AX189" s="205"/>
      <c r="AY189" s="205"/>
      <c r="AZ189" s="205"/>
      <c r="BA189" s="205"/>
      <c r="BB189" s="231"/>
      <c r="BC189" s="231"/>
      <c r="BD189" s="231"/>
      <c r="BE189" s="231"/>
      <c r="BF189" s="231"/>
      <c r="BG189" s="231"/>
      <c r="BH189" s="231"/>
      <c r="BI189" s="231"/>
      <c r="BJ189" s="231"/>
      <c r="BK189" s="231"/>
      <c r="BL189" s="231"/>
      <c r="BM189" s="231"/>
      <c r="BN189" s="231"/>
      <c r="BO189" s="231"/>
      <c r="BP189" s="231"/>
      <c r="BQ189" s="231"/>
      <c r="BR189" s="231"/>
      <c r="BS189" s="231"/>
      <c r="BT189" s="231"/>
      <c r="BU189" s="231"/>
      <c r="BV189" s="231"/>
      <c r="BW189" s="231"/>
      <c r="BX189" s="231"/>
      <c r="BY189" s="231"/>
      <c r="BZ189" s="231"/>
      <c r="CA189" s="231"/>
      <c r="CB189" s="231"/>
      <c r="CC189" s="231"/>
      <c r="CD189" s="231"/>
      <c r="CE189" s="231"/>
      <c r="CF189" s="231"/>
      <c r="CG189" s="231"/>
      <c r="CH189" s="231"/>
      <c r="CI189" s="231"/>
    </row>
    <row r="190" spans="9:87">
      <c r="I190" s="205"/>
      <c r="J190" s="205"/>
      <c r="K190" s="244"/>
      <c r="L190" s="244"/>
      <c r="M190" s="244"/>
      <c r="N190" s="244"/>
      <c r="O190" s="244"/>
      <c r="P190" s="244"/>
      <c r="Q190" s="244"/>
      <c r="R190" s="244"/>
      <c r="S190" s="205"/>
      <c r="T190" s="205"/>
      <c r="U190" s="205"/>
      <c r="V190" s="205"/>
      <c r="W190" s="205"/>
      <c r="X190" s="205"/>
      <c r="Y190" s="205"/>
      <c r="Z190" s="205"/>
      <c r="AA190" s="205"/>
      <c r="AB190" s="205"/>
      <c r="AC190" s="205"/>
      <c r="AD190" s="205"/>
      <c r="AE190" s="205"/>
      <c r="AF190" s="205"/>
      <c r="AG190" s="205"/>
      <c r="AH190" s="205"/>
      <c r="AI190" s="205"/>
      <c r="AJ190" s="205"/>
      <c r="AK190" s="205"/>
      <c r="AL190" s="205"/>
      <c r="AM190" s="205"/>
      <c r="AN190" s="205"/>
      <c r="AO190" s="205"/>
      <c r="AP190" s="205"/>
      <c r="AQ190" s="205"/>
      <c r="AR190" s="205"/>
      <c r="AS190" s="205"/>
      <c r="AT190" s="205"/>
      <c r="AU190" s="205"/>
      <c r="AV190" s="205"/>
      <c r="AW190" s="205"/>
      <c r="AX190" s="205"/>
      <c r="AY190" s="205"/>
      <c r="AZ190" s="205"/>
      <c r="BA190" s="205"/>
      <c r="BB190" s="231"/>
      <c r="BC190" s="231"/>
      <c r="BD190" s="231"/>
      <c r="BE190" s="231"/>
      <c r="BF190" s="231"/>
      <c r="BG190" s="231"/>
      <c r="BH190" s="231"/>
      <c r="BI190" s="231"/>
      <c r="BJ190" s="231"/>
      <c r="BK190" s="231"/>
      <c r="BL190" s="231"/>
      <c r="BM190" s="231"/>
      <c r="BN190" s="231"/>
      <c r="BO190" s="231"/>
      <c r="BP190" s="231"/>
      <c r="BQ190" s="231"/>
      <c r="BR190" s="231"/>
      <c r="BS190" s="231"/>
      <c r="BT190" s="231"/>
      <c r="BU190" s="231"/>
      <c r="BV190" s="231"/>
      <c r="BW190" s="231"/>
      <c r="BX190" s="231"/>
      <c r="BY190" s="231"/>
      <c r="BZ190" s="231"/>
      <c r="CA190" s="231"/>
      <c r="CB190" s="231"/>
      <c r="CC190" s="231"/>
      <c r="CD190" s="231"/>
      <c r="CE190" s="231"/>
      <c r="CF190" s="231"/>
      <c r="CG190" s="231"/>
      <c r="CH190" s="231"/>
      <c r="CI190" s="231"/>
    </row>
    <row r="191" spans="9:87">
      <c r="I191" s="205"/>
      <c r="J191" s="205"/>
      <c r="K191" s="244"/>
      <c r="L191" s="244"/>
      <c r="M191" s="244"/>
      <c r="N191" s="244"/>
      <c r="O191" s="244"/>
      <c r="P191" s="244"/>
      <c r="Q191" s="244"/>
      <c r="R191" s="244"/>
      <c r="S191" s="205"/>
      <c r="T191" s="205"/>
      <c r="U191" s="205"/>
      <c r="V191" s="205"/>
      <c r="W191" s="205"/>
      <c r="X191" s="205"/>
      <c r="Y191" s="205"/>
      <c r="Z191" s="205"/>
      <c r="AA191" s="205"/>
      <c r="AB191" s="205"/>
      <c r="AC191" s="205"/>
      <c r="AD191" s="205"/>
      <c r="AE191" s="205"/>
      <c r="AF191" s="205"/>
      <c r="AG191" s="205"/>
      <c r="AH191" s="205"/>
      <c r="AI191" s="205"/>
      <c r="AJ191" s="205"/>
      <c r="AK191" s="205"/>
      <c r="AL191" s="205"/>
      <c r="AM191" s="205"/>
      <c r="AN191" s="205"/>
      <c r="AO191" s="205"/>
      <c r="AP191" s="205"/>
      <c r="AQ191" s="205"/>
      <c r="AR191" s="205"/>
      <c r="AS191" s="205"/>
      <c r="AT191" s="205"/>
      <c r="AU191" s="205"/>
      <c r="AV191" s="205"/>
      <c r="AW191" s="205"/>
      <c r="AX191" s="205"/>
      <c r="AY191" s="205"/>
      <c r="AZ191" s="205"/>
      <c r="BA191" s="205"/>
      <c r="BB191" s="231"/>
      <c r="BC191" s="231"/>
      <c r="BD191" s="231"/>
      <c r="BE191" s="231"/>
      <c r="BF191" s="231"/>
      <c r="BG191" s="231"/>
      <c r="BH191" s="231"/>
      <c r="BI191" s="231"/>
      <c r="BJ191" s="231"/>
      <c r="BK191" s="231"/>
      <c r="BL191" s="231"/>
      <c r="BM191" s="231"/>
      <c r="BN191" s="231"/>
      <c r="BO191" s="231"/>
      <c r="BP191" s="231"/>
      <c r="BQ191" s="231"/>
      <c r="BR191" s="231"/>
      <c r="BS191" s="231"/>
      <c r="BT191" s="231"/>
      <c r="BU191" s="231"/>
      <c r="BV191" s="231"/>
      <c r="BW191" s="231"/>
      <c r="BX191" s="231"/>
      <c r="BY191" s="231"/>
      <c r="BZ191" s="231"/>
      <c r="CA191" s="231"/>
      <c r="CB191" s="231"/>
      <c r="CC191" s="231"/>
      <c r="CD191" s="231"/>
      <c r="CE191" s="231"/>
      <c r="CF191" s="231"/>
      <c r="CG191" s="231"/>
      <c r="CH191" s="231"/>
      <c r="CI191" s="231"/>
    </row>
    <row r="192" spans="9:87">
      <c r="I192" s="205"/>
      <c r="J192" s="205"/>
      <c r="K192" s="244"/>
      <c r="L192" s="244"/>
      <c r="M192" s="244"/>
      <c r="N192" s="244"/>
      <c r="O192" s="244"/>
      <c r="P192" s="244"/>
      <c r="Q192" s="244"/>
      <c r="R192" s="244"/>
      <c r="S192" s="205"/>
      <c r="T192" s="205"/>
      <c r="U192" s="205"/>
      <c r="V192" s="205"/>
      <c r="W192" s="205"/>
      <c r="X192" s="205"/>
      <c r="Y192" s="205"/>
      <c r="Z192" s="205"/>
      <c r="AA192" s="205"/>
      <c r="AB192" s="205"/>
      <c r="AC192" s="205"/>
      <c r="AD192" s="205"/>
      <c r="AE192" s="205"/>
      <c r="AF192" s="205"/>
      <c r="AG192" s="205"/>
      <c r="AH192" s="205"/>
      <c r="AI192" s="205"/>
      <c r="AJ192" s="205"/>
      <c r="AK192" s="205"/>
      <c r="AL192" s="205"/>
      <c r="AM192" s="205"/>
      <c r="AN192" s="205"/>
      <c r="AO192" s="205"/>
      <c r="AP192" s="205"/>
      <c r="AQ192" s="205"/>
      <c r="AR192" s="205"/>
      <c r="AS192" s="205"/>
      <c r="AT192" s="205"/>
      <c r="AU192" s="205"/>
      <c r="AV192" s="205"/>
      <c r="AW192" s="205"/>
      <c r="AX192" s="205"/>
      <c r="AY192" s="205"/>
      <c r="AZ192" s="205"/>
      <c r="BA192" s="205"/>
      <c r="BB192" s="231"/>
      <c r="BC192" s="231"/>
      <c r="BD192" s="231"/>
      <c r="BE192" s="231"/>
      <c r="BF192" s="231"/>
      <c r="BG192" s="231"/>
      <c r="BH192" s="231"/>
      <c r="BI192" s="231"/>
      <c r="BJ192" s="231"/>
      <c r="BK192" s="231"/>
      <c r="BL192" s="231"/>
      <c r="BM192" s="231"/>
      <c r="BN192" s="231"/>
      <c r="BO192" s="231"/>
      <c r="BP192" s="231"/>
      <c r="BQ192" s="231"/>
      <c r="BR192" s="231"/>
      <c r="BS192" s="231"/>
      <c r="BT192" s="231"/>
      <c r="BU192" s="231"/>
      <c r="BV192" s="231"/>
      <c r="BW192" s="231"/>
      <c r="BX192" s="231"/>
      <c r="BY192" s="231"/>
      <c r="BZ192" s="231"/>
      <c r="CA192" s="231"/>
      <c r="CB192" s="231"/>
      <c r="CC192" s="231"/>
      <c r="CD192" s="231"/>
      <c r="CE192" s="231"/>
      <c r="CF192" s="231"/>
      <c r="CG192" s="231"/>
      <c r="CH192" s="231"/>
      <c r="CI192" s="231"/>
    </row>
    <row r="193" spans="9:87">
      <c r="I193" s="205"/>
      <c r="J193" s="205"/>
      <c r="K193" s="244"/>
      <c r="L193" s="244"/>
      <c r="M193" s="244"/>
      <c r="N193" s="244"/>
      <c r="O193" s="244"/>
      <c r="P193" s="244"/>
      <c r="Q193" s="244"/>
      <c r="R193" s="244"/>
      <c r="S193" s="205"/>
      <c r="T193" s="205"/>
      <c r="U193" s="205"/>
      <c r="V193" s="205"/>
      <c r="W193" s="205"/>
      <c r="X193" s="205"/>
      <c r="Y193" s="205"/>
      <c r="Z193" s="205"/>
      <c r="AA193" s="205"/>
      <c r="AB193" s="205"/>
      <c r="AC193" s="205"/>
      <c r="AD193" s="205"/>
      <c r="AE193" s="205"/>
      <c r="AF193" s="205"/>
      <c r="AG193" s="205"/>
      <c r="AH193" s="205"/>
      <c r="AI193" s="205"/>
      <c r="AJ193" s="205"/>
      <c r="AK193" s="205"/>
      <c r="AL193" s="205"/>
      <c r="AM193" s="205"/>
      <c r="AN193" s="205"/>
      <c r="AO193" s="205"/>
      <c r="AP193" s="205"/>
      <c r="AQ193" s="205"/>
      <c r="AR193" s="205"/>
      <c r="AS193" s="205"/>
      <c r="AT193" s="205"/>
      <c r="AU193" s="205"/>
      <c r="AV193" s="205"/>
      <c r="AW193" s="205"/>
      <c r="AX193" s="205"/>
      <c r="AY193" s="205"/>
      <c r="AZ193" s="205"/>
      <c r="BA193" s="205"/>
      <c r="BB193" s="231"/>
      <c r="BC193" s="231"/>
      <c r="BD193" s="231"/>
      <c r="BE193" s="231"/>
      <c r="BF193" s="231"/>
      <c r="BG193" s="231"/>
      <c r="BH193" s="231"/>
      <c r="BI193" s="231"/>
      <c r="BJ193" s="231"/>
      <c r="BK193" s="231"/>
      <c r="BL193" s="231"/>
      <c r="BM193" s="231"/>
      <c r="BN193" s="231"/>
      <c r="BO193" s="231"/>
      <c r="BP193" s="231"/>
      <c r="BQ193" s="231"/>
      <c r="BR193" s="231"/>
      <c r="BS193" s="231"/>
      <c r="BT193" s="231"/>
      <c r="BU193" s="231"/>
      <c r="BV193" s="231"/>
      <c r="BW193" s="231"/>
      <c r="BX193" s="231"/>
      <c r="BY193" s="231"/>
      <c r="BZ193" s="231"/>
      <c r="CA193" s="231"/>
      <c r="CB193" s="231"/>
      <c r="CC193" s="231"/>
      <c r="CD193" s="231"/>
      <c r="CE193" s="231"/>
      <c r="CF193" s="231"/>
      <c r="CG193" s="231"/>
      <c r="CH193" s="231"/>
      <c r="CI193" s="231"/>
    </row>
    <row r="194" spans="9:87">
      <c r="I194" s="205"/>
      <c r="J194" s="205"/>
      <c r="K194" s="244"/>
      <c r="L194" s="244"/>
      <c r="M194" s="244"/>
      <c r="N194" s="244"/>
      <c r="O194" s="244"/>
      <c r="P194" s="244"/>
      <c r="Q194" s="244"/>
      <c r="R194" s="244"/>
      <c r="S194" s="205"/>
      <c r="T194" s="205"/>
      <c r="U194" s="205"/>
      <c r="V194" s="205"/>
      <c r="W194" s="205"/>
      <c r="X194" s="205"/>
      <c r="Y194" s="205"/>
      <c r="Z194" s="205"/>
      <c r="AA194" s="205"/>
      <c r="AB194" s="205"/>
      <c r="AC194" s="205"/>
      <c r="AD194" s="205"/>
      <c r="AE194" s="205"/>
      <c r="AF194" s="205"/>
      <c r="AG194" s="205"/>
      <c r="AH194" s="205"/>
      <c r="AI194" s="205"/>
      <c r="AJ194" s="205"/>
      <c r="AK194" s="205"/>
      <c r="AL194" s="205"/>
      <c r="AM194" s="205"/>
      <c r="AN194" s="205"/>
      <c r="AO194" s="205"/>
      <c r="AP194" s="205"/>
      <c r="AQ194" s="205"/>
      <c r="AR194" s="205"/>
      <c r="AS194" s="205"/>
      <c r="AT194" s="205"/>
      <c r="AU194" s="205"/>
      <c r="AV194" s="205"/>
      <c r="AW194" s="205"/>
      <c r="AX194" s="205"/>
      <c r="AY194" s="205"/>
      <c r="AZ194" s="205"/>
      <c r="BA194" s="205"/>
      <c r="BB194" s="231"/>
      <c r="BC194" s="231"/>
      <c r="BD194" s="231"/>
      <c r="BE194" s="231"/>
      <c r="BF194" s="231"/>
      <c r="BG194" s="231"/>
      <c r="BH194" s="231"/>
      <c r="BI194" s="231"/>
      <c r="BJ194" s="231"/>
      <c r="BK194" s="231"/>
      <c r="BL194" s="231"/>
      <c r="BM194" s="231"/>
      <c r="BN194" s="231"/>
      <c r="BO194" s="231"/>
      <c r="BP194" s="231"/>
      <c r="BQ194" s="231"/>
      <c r="BR194" s="231"/>
      <c r="BS194" s="231"/>
      <c r="BT194" s="231"/>
      <c r="BU194" s="231"/>
      <c r="BV194" s="231"/>
      <c r="BW194" s="231"/>
      <c r="BX194" s="231"/>
      <c r="BY194" s="231"/>
      <c r="BZ194" s="231"/>
      <c r="CA194" s="231"/>
      <c r="CB194" s="231"/>
      <c r="CC194" s="231"/>
      <c r="CD194" s="231"/>
      <c r="CE194" s="231"/>
      <c r="CF194" s="231"/>
      <c r="CG194" s="231"/>
      <c r="CH194" s="231"/>
      <c r="CI194" s="231"/>
    </row>
    <row r="195" spans="9:87">
      <c r="I195" s="205"/>
      <c r="J195" s="205"/>
      <c r="K195" s="244"/>
      <c r="L195" s="244"/>
      <c r="M195" s="244"/>
      <c r="N195" s="244"/>
      <c r="O195" s="244"/>
      <c r="P195" s="244"/>
      <c r="Q195" s="244"/>
      <c r="R195" s="244"/>
      <c r="S195" s="205"/>
      <c r="T195" s="205"/>
      <c r="U195" s="205"/>
      <c r="V195" s="205"/>
      <c r="W195" s="205"/>
      <c r="X195" s="205"/>
      <c r="Y195" s="205"/>
      <c r="Z195" s="205"/>
      <c r="AA195" s="205"/>
      <c r="AB195" s="205"/>
      <c r="AC195" s="205"/>
      <c r="AD195" s="205"/>
      <c r="AE195" s="205"/>
      <c r="AF195" s="205"/>
      <c r="AG195" s="205"/>
      <c r="AH195" s="205"/>
      <c r="AI195" s="205"/>
      <c r="AJ195" s="205"/>
      <c r="AK195" s="205"/>
      <c r="AL195" s="205"/>
      <c r="AM195" s="205"/>
      <c r="AN195" s="205"/>
      <c r="AO195" s="205"/>
      <c r="AP195" s="205"/>
      <c r="AQ195" s="205"/>
      <c r="AR195" s="205"/>
      <c r="AS195" s="205"/>
      <c r="AT195" s="205"/>
      <c r="AU195" s="205"/>
      <c r="AV195" s="205"/>
      <c r="AW195" s="205"/>
      <c r="AX195" s="205"/>
      <c r="AY195" s="205"/>
      <c r="AZ195" s="205"/>
      <c r="BA195" s="205"/>
      <c r="BB195" s="231"/>
      <c r="BC195" s="231"/>
      <c r="BD195" s="231"/>
      <c r="BE195" s="231"/>
      <c r="BF195" s="231"/>
      <c r="BG195" s="231"/>
      <c r="BH195" s="231"/>
      <c r="BI195" s="231"/>
      <c r="BJ195" s="231"/>
      <c r="BK195" s="231"/>
      <c r="BL195" s="231"/>
      <c r="BM195" s="231"/>
      <c r="BN195" s="231"/>
      <c r="BO195" s="231"/>
      <c r="BP195" s="231"/>
      <c r="BQ195" s="231"/>
      <c r="BR195" s="231"/>
      <c r="BS195" s="231"/>
      <c r="BT195" s="231"/>
      <c r="BU195" s="231"/>
      <c r="BV195" s="231"/>
      <c r="BW195" s="231"/>
      <c r="BX195" s="231"/>
      <c r="BY195" s="231"/>
      <c r="BZ195" s="231"/>
      <c r="CA195" s="231"/>
      <c r="CB195" s="231"/>
      <c r="CC195" s="231"/>
      <c r="CD195" s="231"/>
      <c r="CE195" s="231"/>
      <c r="CF195" s="231"/>
      <c r="CG195" s="231"/>
      <c r="CH195" s="231"/>
      <c r="CI195" s="231"/>
    </row>
    <row r="196" spans="9:87">
      <c r="I196" s="205"/>
      <c r="J196" s="205"/>
      <c r="K196" s="244"/>
      <c r="L196" s="244"/>
      <c r="M196" s="244"/>
      <c r="N196" s="244"/>
      <c r="O196" s="244"/>
      <c r="P196" s="244"/>
      <c r="Q196" s="244"/>
      <c r="R196" s="244"/>
      <c r="S196" s="205"/>
      <c r="T196" s="205"/>
      <c r="U196" s="205"/>
      <c r="V196" s="205"/>
      <c r="W196" s="205"/>
      <c r="X196" s="205"/>
      <c r="Y196" s="205"/>
      <c r="Z196" s="205"/>
      <c r="AA196" s="205"/>
      <c r="AB196" s="205"/>
      <c r="AC196" s="205"/>
      <c r="AD196" s="205"/>
      <c r="AE196" s="205"/>
      <c r="AF196" s="205"/>
      <c r="AG196" s="205"/>
      <c r="AH196" s="205"/>
      <c r="AI196" s="205"/>
      <c r="AJ196" s="205"/>
      <c r="AK196" s="205"/>
      <c r="AL196" s="205"/>
      <c r="AM196" s="205"/>
      <c r="AN196" s="205"/>
      <c r="AO196" s="205"/>
      <c r="AP196" s="205"/>
      <c r="AQ196" s="205"/>
      <c r="AR196" s="205"/>
      <c r="AS196" s="205"/>
      <c r="AT196" s="205"/>
      <c r="AU196" s="205"/>
      <c r="AV196" s="205"/>
      <c r="AW196" s="205"/>
      <c r="AX196" s="205"/>
      <c r="AY196" s="205"/>
      <c r="AZ196" s="205"/>
      <c r="BA196" s="205"/>
      <c r="BB196" s="231"/>
      <c r="BC196" s="231"/>
      <c r="BD196" s="231"/>
      <c r="BE196" s="231"/>
      <c r="BF196" s="231"/>
      <c r="BG196" s="231"/>
      <c r="BH196" s="231"/>
      <c r="BI196" s="231"/>
      <c r="BJ196" s="231"/>
      <c r="BK196" s="231"/>
      <c r="BL196" s="231"/>
      <c r="BM196" s="231"/>
      <c r="BN196" s="231"/>
      <c r="BO196" s="231"/>
      <c r="BP196" s="231"/>
      <c r="BQ196" s="231"/>
      <c r="BR196" s="231"/>
      <c r="BS196" s="231"/>
      <c r="BT196" s="231"/>
      <c r="BU196" s="231"/>
      <c r="BV196" s="231"/>
      <c r="BW196" s="231"/>
      <c r="BX196" s="231"/>
      <c r="BY196" s="231"/>
      <c r="BZ196" s="231"/>
      <c r="CA196" s="231"/>
      <c r="CB196" s="231"/>
      <c r="CC196" s="231"/>
      <c r="CD196" s="231"/>
      <c r="CE196" s="231"/>
      <c r="CF196" s="231"/>
      <c r="CG196" s="231"/>
      <c r="CH196" s="231"/>
      <c r="CI196" s="231"/>
    </row>
    <row r="197" spans="9:87">
      <c r="I197" s="205"/>
      <c r="J197" s="205"/>
      <c r="K197" s="244"/>
      <c r="L197" s="244"/>
      <c r="M197" s="244"/>
      <c r="N197" s="244"/>
      <c r="O197" s="244"/>
      <c r="P197" s="244"/>
      <c r="Q197" s="244"/>
      <c r="R197" s="244"/>
      <c r="S197" s="205"/>
      <c r="T197" s="205"/>
      <c r="U197" s="205"/>
      <c r="V197" s="205"/>
      <c r="W197" s="205"/>
      <c r="X197" s="205"/>
      <c r="Y197" s="205"/>
      <c r="Z197" s="205"/>
      <c r="AA197" s="205"/>
      <c r="AB197" s="205"/>
      <c r="AC197" s="205"/>
      <c r="AD197" s="205"/>
      <c r="AE197" s="205"/>
      <c r="AF197" s="205"/>
      <c r="AG197" s="205"/>
      <c r="AH197" s="205"/>
      <c r="AI197" s="205"/>
      <c r="AJ197" s="205"/>
      <c r="AK197" s="205"/>
      <c r="AL197" s="205"/>
      <c r="AM197" s="205"/>
      <c r="AN197" s="205"/>
      <c r="AO197" s="205"/>
      <c r="AP197" s="205"/>
      <c r="AQ197" s="205"/>
      <c r="AR197" s="205"/>
      <c r="AS197" s="205"/>
      <c r="AT197" s="205"/>
      <c r="AU197" s="205"/>
      <c r="AV197" s="205"/>
      <c r="AW197" s="205"/>
      <c r="AX197" s="205"/>
      <c r="AY197" s="205"/>
      <c r="AZ197" s="205"/>
      <c r="BA197" s="205"/>
      <c r="BB197" s="231"/>
      <c r="BC197" s="231"/>
      <c r="BD197" s="231"/>
      <c r="BE197" s="231"/>
      <c r="BF197" s="231"/>
      <c r="BG197" s="231"/>
      <c r="BH197" s="231"/>
      <c r="BI197" s="231"/>
      <c r="BJ197" s="231"/>
      <c r="BK197" s="231"/>
      <c r="BL197" s="231"/>
      <c r="BM197" s="231"/>
      <c r="BN197" s="231"/>
      <c r="BO197" s="231"/>
      <c r="BP197" s="231"/>
      <c r="BQ197" s="231"/>
      <c r="BR197" s="231"/>
      <c r="BS197" s="231"/>
      <c r="BT197" s="231"/>
      <c r="BU197" s="231"/>
      <c r="BV197" s="231"/>
      <c r="BW197" s="231"/>
      <c r="BX197" s="231"/>
      <c r="BY197" s="231"/>
      <c r="BZ197" s="231"/>
      <c r="CA197" s="231"/>
      <c r="CB197" s="231"/>
      <c r="CC197" s="231"/>
      <c r="CD197" s="231"/>
      <c r="CE197" s="231"/>
      <c r="CF197" s="231"/>
      <c r="CG197" s="231"/>
      <c r="CH197" s="231"/>
      <c r="CI197" s="231"/>
    </row>
    <row r="198" spans="9:87">
      <c r="I198" s="205"/>
      <c r="J198" s="205"/>
      <c r="K198" s="244"/>
      <c r="L198" s="244"/>
      <c r="M198" s="244"/>
      <c r="N198" s="244"/>
      <c r="O198" s="244"/>
      <c r="P198" s="244"/>
      <c r="Q198" s="244"/>
      <c r="R198" s="244"/>
      <c r="S198" s="205"/>
      <c r="T198" s="205"/>
      <c r="U198" s="205"/>
      <c r="V198" s="205"/>
      <c r="W198" s="205"/>
      <c r="X198" s="205"/>
      <c r="Y198" s="205"/>
      <c r="Z198" s="205"/>
      <c r="AA198" s="205"/>
      <c r="AB198" s="205"/>
      <c r="AC198" s="205"/>
      <c r="AD198" s="205"/>
      <c r="AE198" s="205"/>
      <c r="AF198" s="205"/>
      <c r="AG198" s="205"/>
      <c r="AH198" s="205"/>
      <c r="AI198" s="205"/>
      <c r="AJ198" s="205"/>
      <c r="AK198" s="205"/>
      <c r="AL198" s="205"/>
      <c r="AM198" s="205"/>
      <c r="AN198" s="205"/>
      <c r="AO198" s="205"/>
      <c r="AP198" s="205"/>
      <c r="AQ198" s="205"/>
      <c r="AR198" s="205"/>
      <c r="AS198" s="205"/>
      <c r="AT198" s="205"/>
      <c r="AU198" s="205"/>
      <c r="AV198" s="205"/>
      <c r="AW198" s="205"/>
      <c r="AX198" s="205"/>
      <c r="AY198" s="205"/>
      <c r="AZ198" s="205"/>
      <c r="BA198" s="205"/>
      <c r="BB198" s="231"/>
      <c r="BC198" s="231"/>
      <c r="BD198" s="231"/>
      <c r="BE198" s="231"/>
      <c r="BF198" s="231"/>
      <c r="BG198" s="231"/>
      <c r="BH198" s="231"/>
      <c r="BI198" s="231"/>
      <c r="BJ198" s="231"/>
      <c r="BK198" s="231"/>
      <c r="BL198" s="231"/>
      <c r="BM198" s="231"/>
      <c r="BN198" s="231"/>
      <c r="BO198" s="231"/>
      <c r="BP198" s="231"/>
      <c r="BQ198" s="231"/>
      <c r="BR198" s="231"/>
      <c r="BS198" s="231"/>
      <c r="BT198" s="231"/>
      <c r="BU198" s="231"/>
      <c r="BV198" s="231"/>
      <c r="BW198" s="231"/>
      <c r="BX198" s="231"/>
      <c r="BY198" s="231"/>
      <c r="BZ198" s="231"/>
      <c r="CA198" s="231"/>
      <c r="CB198" s="231"/>
      <c r="CC198" s="231"/>
      <c r="CD198" s="231"/>
      <c r="CE198" s="231"/>
      <c r="CF198" s="231"/>
      <c r="CG198" s="231"/>
      <c r="CH198" s="231"/>
      <c r="CI198" s="231"/>
    </row>
    <row r="199" spans="9:87">
      <c r="I199" s="205"/>
      <c r="J199" s="205"/>
      <c r="K199" s="244"/>
      <c r="L199" s="244"/>
      <c r="M199" s="244"/>
      <c r="N199" s="244"/>
      <c r="O199" s="244"/>
      <c r="P199" s="244"/>
      <c r="Q199" s="244"/>
      <c r="R199" s="244"/>
      <c r="S199" s="205"/>
      <c r="T199" s="205"/>
      <c r="U199" s="205"/>
      <c r="V199" s="205"/>
      <c r="W199" s="205"/>
      <c r="X199" s="205"/>
      <c r="Y199" s="205"/>
      <c r="Z199" s="205"/>
      <c r="AA199" s="205"/>
      <c r="AB199" s="205"/>
      <c r="AC199" s="205"/>
      <c r="AD199" s="205"/>
      <c r="AE199" s="205"/>
      <c r="AF199" s="205"/>
      <c r="AG199" s="205"/>
      <c r="AH199" s="205"/>
      <c r="AI199" s="205"/>
      <c r="AJ199" s="205"/>
      <c r="AK199" s="205"/>
      <c r="AL199" s="205"/>
      <c r="AM199" s="205"/>
      <c r="AN199" s="205"/>
      <c r="AO199" s="205"/>
      <c r="AP199" s="205"/>
      <c r="AQ199" s="205"/>
      <c r="AR199" s="205"/>
      <c r="AS199" s="205"/>
      <c r="AT199" s="205"/>
      <c r="AU199" s="205"/>
      <c r="AV199" s="205"/>
      <c r="AW199" s="205"/>
      <c r="AX199" s="205"/>
      <c r="AY199" s="205"/>
      <c r="AZ199" s="205"/>
      <c r="BA199" s="205"/>
      <c r="BB199" s="231"/>
      <c r="BC199" s="231"/>
      <c r="BD199" s="231"/>
      <c r="BE199" s="231"/>
      <c r="BF199" s="231"/>
      <c r="BG199" s="231"/>
      <c r="BH199" s="231"/>
      <c r="BI199" s="231"/>
      <c r="BJ199" s="231"/>
      <c r="BK199" s="231"/>
      <c r="BL199" s="231"/>
      <c r="BM199" s="231"/>
      <c r="BN199" s="231"/>
      <c r="BO199" s="231"/>
      <c r="BP199" s="231"/>
      <c r="BQ199" s="231"/>
      <c r="BR199" s="231"/>
      <c r="BS199" s="231"/>
      <c r="BT199" s="231"/>
      <c r="BU199" s="231"/>
      <c r="BV199" s="231"/>
      <c r="BW199" s="231"/>
      <c r="BX199" s="231"/>
      <c r="BY199" s="231"/>
      <c r="BZ199" s="231"/>
      <c r="CA199" s="231"/>
      <c r="CB199" s="231"/>
      <c r="CC199" s="231"/>
      <c r="CD199" s="231"/>
      <c r="CE199" s="231"/>
      <c r="CF199" s="231"/>
      <c r="CG199" s="231"/>
      <c r="CH199" s="231"/>
      <c r="CI199" s="231"/>
    </row>
    <row r="200" spans="9:87">
      <c r="I200" s="205"/>
      <c r="J200" s="205"/>
      <c r="K200" s="244"/>
      <c r="L200" s="244"/>
      <c r="M200" s="244"/>
      <c r="N200" s="244"/>
      <c r="O200" s="244"/>
      <c r="P200" s="244"/>
      <c r="Q200" s="244"/>
      <c r="R200" s="244"/>
      <c r="S200" s="205"/>
      <c r="T200" s="205"/>
      <c r="U200" s="205"/>
      <c r="V200" s="205"/>
      <c r="W200" s="205"/>
      <c r="X200" s="205"/>
      <c r="Y200" s="205"/>
      <c r="Z200" s="205"/>
      <c r="AA200" s="205"/>
      <c r="AB200" s="205"/>
      <c r="AC200" s="205"/>
      <c r="AD200" s="205"/>
      <c r="AE200" s="205"/>
      <c r="AF200" s="205"/>
      <c r="AG200" s="205"/>
      <c r="AH200" s="205"/>
      <c r="AI200" s="205"/>
      <c r="AJ200" s="205"/>
      <c r="AK200" s="205"/>
      <c r="AL200" s="205"/>
      <c r="AM200" s="205"/>
      <c r="AN200" s="205"/>
      <c r="AO200" s="205"/>
      <c r="AP200" s="205"/>
      <c r="AQ200" s="205"/>
      <c r="AR200" s="205"/>
      <c r="AS200" s="205"/>
      <c r="AT200" s="205"/>
      <c r="AU200" s="205"/>
      <c r="AV200" s="205"/>
      <c r="AW200" s="205"/>
      <c r="AX200" s="205"/>
      <c r="AY200" s="205"/>
      <c r="AZ200" s="205"/>
      <c r="BA200" s="205"/>
      <c r="BB200" s="231"/>
      <c r="BC200" s="231"/>
      <c r="BD200" s="231"/>
      <c r="BE200" s="231"/>
      <c r="BF200" s="231"/>
      <c r="BG200" s="231"/>
      <c r="BH200" s="231"/>
      <c r="BI200" s="231"/>
      <c r="BJ200" s="231"/>
      <c r="BK200" s="231"/>
      <c r="BL200" s="231"/>
      <c r="BM200" s="231"/>
      <c r="BN200" s="231"/>
      <c r="BO200" s="231"/>
      <c r="BP200" s="231"/>
      <c r="BQ200" s="231"/>
      <c r="BR200" s="231"/>
      <c r="BS200" s="231"/>
      <c r="BT200" s="231"/>
      <c r="BU200" s="231"/>
      <c r="BV200" s="231"/>
      <c r="BW200" s="231"/>
      <c r="BX200" s="231"/>
      <c r="BY200" s="231"/>
      <c r="BZ200" s="231"/>
      <c r="CA200" s="231"/>
      <c r="CB200" s="231"/>
      <c r="CC200" s="231"/>
      <c r="CD200" s="231"/>
      <c r="CE200" s="231"/>
      <c r="CF200" s="231"/>
      <c r="CG200" s="231"/>
      <c r="CH200" s="231"/>
      <c r="CI200" s="231"/>
    </row>
    <row r="201" spans="9:87">
      <c r="I201" s="205"/>
      <c r="J201" s="205"/>
      <c r="K201" s="244"/>
      <c r="L201" s="244"/>
      <c r="M201" s="244"/>
      <c r="N201" s="244"/>
      <c r="O201" s="244"/>
      <c r="P201" s="244"/>
      <c r="Q201" s="244"/>
      <c r="R201" s="244"/>
      <c r="S201" s="205"/>
      <c r="T201" s="205"/>
      <c r="U201" s="205"/>
      <c r="V201" s="205"/>
      <c r="W201" s="205"/>
      <c r="X201" s="205"/>
      <c r="Y201" s="205"/>
      <c r="Z201" s="205"/>
      <c r="AA201" s="205"/>
      <c r="AB201" s="205"/>
      <c r="AC201" s="205"/>
      <c r="AD201" s="205"/>
      <c r="AE201" s="205"/>
      <c r="AF201" s="205"/>
      <c r="AG201" s="205"/>
      <c r="AH201" s="205"/>
      <c r="AI201" s="205"/>
      <c r="AJ201" s="205"/>
      <c r="AK201" s="205"/>
      <c r="AL201" s="205"/>
      <c r="AM201" s="205"/>
      <c r="AN201" s="205"/>
      <c r="AO201" s="205"/>
      <c r="AP201" s="205"/>
      <c r="AQ201" s="205"/>
      <c r="AR201" s="205"/>
      <c r="AS201" s="205"/>
      <c r="AT201" s="205"/>
      <c r="AU201" s="205"/>
      <c r="AV201" s="205"/>
      <c r="AW201" s="205"/>
      <c r="AX201" s="205"/>
      <c r="AY201" s="205"/>
      <c r="AZ201" s="205"/>
      <c r="BA201" s="205"/>
      <c r="BB201" s="231"/>
      <c r="BC201" s="231"/>
      <c r="BD201" s="231"/>
      <c r="BE201" s="231"/>
      <c r="BF201" s="231"/>
      <c r="BG201" s="231"/>
      <c r="BH201" s="231"/>
      <c r="BI201" s="231"/>
      <c r="BJ201" s="231"/>
      <c r="BK201" s="231"/>
      <c r="BL201" s="231"/>
      <c r="BM201" s="231"/>
      <c r="BN201" s="231"/>
      <c r="BO201" s="231"/>
      <c r="BP201" s="231"/>
      <c r="BQ201" s="231"/>
      <c r="BR201" s="231"/>
      <c r="BS201" s="231"/>
      <c r="BT201" s="231"/>
      <c r="BU201" s="231"/>
      <c r="BV201" s="231"/>
      <c r="BW201" s="231"/>
      <c r="BX201" s="231"/>
      <c r="BY201" s="231"/>
      <c r="BZ201" s="231"/>
      <c r="CA201" s="231"/>
      <c r="CB201" s="231"/>
      <c r="CC201" s="231"/>
      <c r="CD201" s="231"/>
      <c r="CE201" s="231"/>
      <c r="CF201" s="231"/>
      <c r="CG201" s="231"/>
      <c r="CH201" s="231"/>
      <c r="CI201" s="231"/>
    </row>
    <row r="202" spans="9:87">
      <c r="I202" s="205"/>
      <c r="J202" s="205"/>
      <c r="K202" s="244"/>
      <c r="L202" s="244"/>
      <c r="M202" s="244"/>
      <c r="N202" s="244"/>
      <c r="O202" s="244"/>
      <c r="P202" s="244"/>
      <c r="Q202" s="244"/>
      <c r="R202" s="244"/>
      <c r="S202" s="205"/>
      <c r="T202" s="205"/>
      <c r="U202" s="205"/>
      <c r="V202" s="205"/>
      <c r="W202" s="205"/>
      <c r="X202" s="205"/>
      <c r="Y202" s="205"/>
      <c r="Z202" s="205"/>
      <c r="AA202" s="205"/>
      <c r="AB202" s="205"/>
      <c r="AC202" s="205"/>
      <c r="AD202" s="205"/>
      <c r="AE202" s="205"/>
      <c r="AF202" s="205"/>
      <c r="AG202" s="205"/>
      <c r="AH202" s="205"/>
      <c r="AI202" s="205"/>
      <c r="AJ202" s="205"/>
      <c r="AK202" s="205"/>
      <c r="AL202" s="205"/>
      <c r="AM202" s="205"/>
      <c r="AN202" s="205"/>
      <c r="AO202" s="205"/>
      <c r="AP202" s="205"/>
      <c r="AQ202" s="205"/>
      <c r="AR202" s="205"/>
      <c r="AS202" s="205"/>
      <c r="AT202" s="205"/>
      <c r="AU202" s="205"/>
      <c r="AV202" s="205"/>
      <c r="AW202" s="205"/>
      <c r="AX202" s="205"/>
      <c r="AY202" s="205"/>
      <c r="AZ202" s="205"/>
      <c r="BA202" s="205"/>
      <c r="BB202" s="231"/>
      <c r="BC202" s="231"/>
      <c r="BD202" s="231"/>
      <c r="BE202" s="231"/>
      <c r="BF202" s="231"/>
      <c r="BG202" s="231"/>
      <c r="BH202" s="231"/>
      <c r="BI202" s="231"/>
      <c r="BJ202" s="231"/>
      <c r="BK202" s="231"/>
      <c r="BL202" s="231"/>
      <c r="BM202" s="231"/>
      <c r="BN202" s="231"/>
      <c r="BO202" s="231"/>
      <c r="BP202" s="231"/>
      <c r="BQ202" s="231"/>
      <c r="BR202" s="231"/>
      <c r="BS202" s="231"/>
      <c r="BT202" s="231"/>
      <c r="BU202" s="231"/>
      <c r="BV202" s="231"/>
      <c r="BW202" s="231"/>
      <c r="BX202" s="231"/>
      <c r="BY202" s="231"/>
      <c r="BZ202" s="231"/>
      <c r="CA202" s="231"/>
      <c r="CB202" s="231"/>
      <c r="CC202" s="231"/>
      <c r="CD202" s="231"/>
      <c r="CE202" s="231"/>
      <c r="CF202" s="231"/>
      <c r="CG202" s="231"/>
      <c r="CH202" s="231"/>
      <c r="CI202" s="231"/>
    </row>
    <row r="203" spans="9:87">
      <c r="I203" s="205"/>
      <c r="J203" s="205"/>
      <c r="K203" s="244"/>
      <c r="L203" s="244"/>
      <c r="M203" s="244"/>
      <c r="N203" s="244"/>
      <c r="O203" s="244"/>
      <c r="P203" s="244"/>
      <c r="Q203" s="244"/>
      <c r="R203" s="244"/>
      <c r="S203" s="205"/>
      <c r="T203" s="205"/>
      <c r="U203" s="205"/>
      <c r="V203" s="205"/>
      <c r="W203" s="205"/>
      <c r="X203" s="205"/>
      <c r="Y203" s="205"/>
      <c r="Z203" s="205"/>
      <c r="AA203" s="205"/>
      <c r="AB203" s="205"/>
      <c r="AC203" s="205"/>
      <c r="AD203" s="205"/>
      <c r="AE203" s="205"/>
      <c r="AF203" s="205"/>
      <c r="AG203" s="205"/>
      <c r="AH203" s="205"/>
      <c r="AI203" s="205"/>
      <c r="AJ203" s="205"/>
      <c r="AK203" s="205"/>
      <c r="AL203" s="205"/>
      <c r="AM203" s="205"/>
      <c r="AN203" s="205"/>
      <c r="AO203" s="205"/>
      <c r="AP203" s="205"/>
      <c r="AQ203" s="205"/>
      <c r="AR203" s="205"/>
      <c r="AS203" s="205"/>
      <c r="AT203" s="205"/>
      <c r="AU203" s="205"/>
      <c r="AV203" s="205"/>
      <c r="AW203" s="205"/>
      <c r="AX203" s="205"/>
      <c r="AY203" s="205"/>
      <c r="AZ203" s="205"/>
      <c r="BA203" s="205"/>
      <c r="BB203" s="231"/>
      <c r="BC203" s="231"/>
      <c r="BD203" s="231"/>
      <c r="BE203" s="231"/>
      <c r="BF203" s="231"/>
      <c r="BG203" s="231"/>
      <c r="BH203" s="231"/>
      <c r="BI203" s="231"/>
      <c r="BJ203" s="231"/>
      <c r="BK203" s="231"/>
      <c r="BL203" s="231"/>
      <c r="BM203" s="231"/>
      <c r="BN203" s="231"/>
      <c r="BO203" s="231"/>
      <c r="BP203" s="231"/>
      <c r="BQ203" s="231"/>
      <c r="BR203" s="231"/>
      <c r="BS203" s="231"/>
      <c r="BT203" s="231"/>
      <c r="BU203" s="231"/>
      <c r="BV203" s="231"/>
      <c r="BW203" s="231"/>
      <c r="BX203" s="231"/>
      <c r="BY203" s="231"/>
      <c r="BZ203" s="231"/>
      <c r="CA203" s="231"/>
      <c r="CB203" s="231"/>
      <c r="CC203" s="231"/>
      <c r="CD203" s="231"/>
      <c r="CE203" s="231"/>
      <c r="CF203" s="231"/>
      <c r="CG203" s="231"/>
      <c r="CH203" s="231"/>
      <c r="CI203" s="231"/>
    </row>
    <row r="204" spans="9:87">
      <c r="I204" s="205"/>
      <c r="J204" s="205"/>
      <c r="K204" s="244"/>
      <c r="L204" s="244"/>
      <c r="M204" s="244"/>
      <c r="N204" s="244"/>
      <c r="O204" s="244"/>
      <c r="P204" s="244"/>
      <c r="Q204" s="244"/>
      <c r="R204" s="244"/>
      <c r="S204" s="205"/>
      <c r="T204" s="205"/>
      <c r="U204" s="205"/>
      <c r="V204" s="205"/>
      <c r="W204" s="205"/>
      <c r="X204" s="205"/>
      <c r="Y204" s="205"/>
      <c r="Z204" s="205"/>
      <c r="AA204" s="205"/>
      <c r="AB204" s="205"/>
      <c r="AC204" s="205"/>
      <c r="AD204" s="205"/>
      <c r="AE204" s="205"/>
      <c r="AF204" s="205"/>
      <c r="AG204" s="205"/>
      <c r="AH204" s="205"/>
      <c r="AI204" s="205"/>
      <c r="AJ204" s="205"/>
      <c r="AK204" s="205"/>
      <c r="AL204" s="205"/>
      <c r="AM204" s="205"/>
      <c r="AN204" s="205"/>
      <c r="AO204" s="205"/>
      <c r="AP204" s="205"/>
      <c r="AQ204" s="205"/>
      <c r="AR204" s="205"/>
      <c r="AS204" s="205"/>
      <c r="AT204" s="205"/>
      <c r="AU204" s="205"/>
      <c r="AV204" s="205"/>
      <c r="AW204" s="205"/>
      <c r="AX204" s="205"/>
      <c r="AY204" s="205"/>
      <c r="AZ204" s="205"/>
      <c r="BA204" s="205"/>
      <c r="BB204" s="231"/>
      <c r="BC204" s="231"/>
      <c r="BD204" s="231"/>
      <c r="BE204" s="231"/>
      <c r="BF204" s="231"/>
      <c r="BG204" s="231"/>
      <c r="BH204" s="231"/>
      <c r="BI204" s="231"/>
      <c r="BJ204" s="231"/>
      <c r="BK204" s="231"/>
      <c r="BL204" s="231"/>
      <c r="BM204" s="231"/>
      <c r="BN204" s="231"/>
      <c r="BO204" s="231"/>
      <c r="BP204" s="231"/>
      <c r="BQ204" s="231"/>
      <c r="BR204" s="231"/>
      <c r="BS204" s="231"/>
      <c r="BT204" s="231"/>
      <c r="BU204" s="231"/>
      <c r="BV204" s="231"/>
      <c r="BW204" s="231"/>
      <c r="BX204" s="231"/>
      <c r="BY204" s="231"/>
      <c r="BZ204" s="231"/>
      <c r="CA204" s="231"/>
      <c r="CB204" s="231"/>
      <c r="CC204" s="231"/>
      <c r="CD204" s="231"/>
      <c r="CE204" s="231"/>
      <c r="CF204" s="231"/>
      <c r="CG204" s="231"/>
      <c r="CH204" s="231"/>
      <c r="CI204" s="231"/>
    </row>
    <row r="205" spans="9:87">
      <c r="I205" s="205"/>
      <c r="J205" s="205"/>
      <c r="K205" s="244"/>
      <c r="L205" s="244"/>
      <c r="M205" s="244"/>
      <c r="N205" s="244"/>
      <c r="O205" s="244"/>
      <c r="P205" s="244"/>
      <c r="Q205" s="244"/>
      <c r="R205" s="244"/>
      <c r="S205" s="205"/>
      <c r="T205" s="205"/>
      <c r="U205" s="205"/>
      <c r="V205" s="205"/>
      <c r="W205" s="205"/>
      <c r="X205" s="205"/>
      <c r="Y205" s="205"/>
      <c r="Z205" s="205"/>
      <c r="AA205" s="205"/>
      <c r="AB205" s="205"/>
      <c r="AC205" s="205"/>
      <c r="AD205" s="205"/>
      <c r="AE205" s="205"/>
      <c r="AF205" s="205"/>
      <c r="AG205" s="205"/>
      <c r="AH205" s="205"/>
      <c r="AI205" s="205"/>
      <c r="AJ205" s="205"/>
      <c r="AK205" s="205"/>
      <c r="AL205" s="205"/>
      <c r="AM205" s="205"/>
      <c r="AN205" s="205"/>
      <c r="AO205" s="205"/>
      <c r="AP205" s="205"/>
      <c r="AQ205" s="205"/>
      <c r="AR205" s="205"/>
      <c r="AS205" s="205"/>
      <c r="AT205" s="205"/>
      <c r="AU205" s="205"/>
      <c r="AV205" s="205"/>
      <c r="AW205" s="205"/>
      <c r="AX205" s="205"/>
      <c r="AY205" s="205"/>
      <c r="AZ205" s="205"/>
      <c r="BA205" s="205"/>
      <c r="BB205" s="231"/>
      <c r="BC205" s="231"/>
      <c r="BD205" s="231"/>
      <c r="BE205" s="231"/>
      <c r="BF205" s="231"/>
      <c r="BG205" s="231"/>
      <c r="BH205" s="231"/>
      <c r="BI205" s="231"/>
      <c r="BJ205" s="231"/>
      <c r="BK205" s="231"/>
      <c r="BL205" s="231"/>
      <c r="BM205" s="231"/>
      <c r="BN205" s="231"/>
      <c r="BO205" s="231"/>
      <c r="BP205" s="231"/>
      <c r="BQ205" s="231"/>
      <c r="BR205" s="231"/>
      <c r="BS205" s="231"/>
      <c r="BT205" s="231"/>
      <c r="BU205" s="231"/>
      <c r="BV205" s="231"/>
      <c r="BW205" s="231"/>
      <c r="BX205" s="231"/>
      <c r="BY205" s="231"/>
      <c r="BZ205" s="231"/>
      <c r="CA205" s="231"/>
      <c r="CB205" s="231"/>
      <c r="CC205" s="231"/>
      <c r="CD205" s="231"/>
      <c r="CE205" s="231"/>
      <c r="CF205" s="231"/>
      <c r="CG205" s="231"/>
      <c r="CH205" s="231"/>
      <c r="CI205" s="231"/>
    </row>
    <row r="206" spans="9:87">
      <c r="I206" s="205"/>
      <c r="J206" s="205"/>
      <c r="K206" s="244"/>
      <c r="L206" s="244"/>
      <c r="M206" s="244"/>
      <c r="N206" s="244"/>
      <c r="O206" s="244"/>
      <c r="P206" s="244"/>
      <c r="Q206" s="244"/>
      <c r="R206" s="244"/>
      <c r="S206" s="205"/>
      <c r="T206" s="205"/>
      <c r="U206" s="205"/>
      <c r="V206" s="205"/>
      <c r="W206" s="205"/>
      <c r="X206" s="205"/>
      <c r="Y206" s="205"/>
      <c r="Z206" s="205"/>
      <c r="AA206" s="205"/>
      <c r="AB206" s="205"/>
      <c r="AC206" s="205"/>
      <c r="AD206" s="205"/>
      <c r="AE206" s="205"/>
      <c r="AF206" s="205"/>
      <c r="AG206" s="205"/>
      <c r="AH206" s="205"/>
      <c r="AI206" s="205"/>
      <c r="AJ206" s="205"/>
      <c r="AK206" s="205"/>
      <c r="AL206" s="205"/>
      <c r="AM206" s="205"/>
      <c r="AN206" s="205"/>
      <c r="AO206" s="205"/>
      <c r="AP206" s="205"/>
      <c r="AQ206" s="205"/>
      <c r="AR206" s="205"/>
      <c r="AS206" s="205"/>
      <c r="AT206" s="205"/>
      <c r="AU206" s="205"/>
      <c r="AV206" s="205"/>
      <c r="AW206" s="205"/>
      <c r="AX206" s="205"/>
      <c r="AY206" s="205"/>
      <c r="AZ206" s="205"/>
      <c r="BA206" s="205"/>
      <c r="BB206" s="231"/>
      <c r="BC206" s="231"/>
      <c r="BD206" s="231"/>
      <c r="BE206" s="231"/>
      <c r="BF206" s="231"/>
      <c r="BG206" s="231"/>
      <c r="BH206" s="231"/>
      <c r="BI206" s="231"/>
      <c r="BJ206" s="231"/>
      <c r="BK206" s="231"/>
      <c r="BL206" s="231"/>
      <c r="BM206" s="231"/>
      <c r="BN206" s="231"/>
      <c r="BO206" s="231"/>
      <c r="BP206" s="231"/>
      <c r="BQ206" s="231"/>
      <c r="BR206" s="231"/>
      <c r="BS206" s="231"/>
      <c r="BT206" s="231"/>
      <c r="BU206" s="231"/>
      <c r="BV206" s="231"/>
      <c r="BW206" s="231"/>
      <c r="BX206" s="231"/>
      <c r="BY206" s="231"/>
      <c r="BZ206" s="231"/>
      <c r="CA206" s="231"/>
      <c r="CB206" s="231"/>
      <c r="CC206" s="231"/>
      <c r="CD206" s="231"/>
      <c r="CE206" s="231"/>
      <c r="CF206" s="231"/>
      <c r="CG206" s="231"/>
      <c r="CH206" s="231"/>
      <c r="CI206" s="231"/>
    </row>
    <row r="207" spans="9:87">
      <c r="I207" s="205"/>
      <c r="J207" s="205"/>
      <c r="K207" s="244"/>
      <c r="L207" s="244"/>
      <c r="M207" s="244"/>
      <c r="N207" s="244"/>
      <c r="O207" s="244"/>
      <c r="P207" s="244"/>
      <c r="Q207" s="244"/>
      <c r="R207" s="244"/>
      <c r="S207" s="205"/>
      <c r="T207" s="205"/>
      <c r="U207" s="205"/>
      <c r="V207" s="205"/>
      <c r="W207" s="205"/>
      <c r="X207" s="205"/>
      <c r="Y207" s="205"/>
      <c r="Z207" s="205"/>
      <c r="AA207" s="205"/>
      <c r="AB207" s="205"/>
      <c r="AC207" s="205"/>
      <c r="AD207" s="205"/>
      <c r="AE207" s="205"/>
      <c r="AF207" s="205"/>
      <c r="AG207" s="205"/>
      <c r="AH207" s="205"/>
      <c r="AI207" s="205"/>
      <c r="AJ207" s="205"/>
      <c r="AK207" s="205"/>
      <c r="AL207" s="205"/>
      <c r="AM207" s="205"/>
      <c r="AN207" s="205"/>
      <c r="AO207" s="205"/>
      <c r="AP207" s="205"/>
      <c r="AQ207" s="205"/>
      <c r="AR207" s="205"/>
      <c r="AS207" s="205"/>
      <c r="AT207" s="205"/>
      <c r="AU207" s="205"/>
      <c r="AV207" s="205"/>
      <c r="AW207" s="205"/>
      <c r="AX207" s="205"/>
      <c r="AY207" s="205"/>
      <c r="AZ207" s="205"/>
      <c r="BA207" s="205"/>
      <c r="BB207" s="231"/>
      <c r="BC207" s="231"/>
      <c r="BD207" s="231"/>
      <c r="BE207" s="231"/>
      <c r="BF207" s="231"/>
      <c r="BG207" s="231"/>
      <c r="BH207" s="231"/>
      <c r="BI207" s="231"/>
      <c r="BJ207" s="231"/>
      <c r="BK207" s="231"/>
      <c r="BL207" s="231"/>
      <c r="BM207" s="231"/>
      <c r="BN207" s="231"/>
      <c r="BO207" s="231"/>
      <c r="BP207" s="231"/>
      <c r="BQ207" s="231"/>
      <c r="BR207" s="231"/>
      <c r="BS207" s="231"/>
      <c r="BT207" s="231"/>
      <c r="BU207" s="231"/>
      <c r="BV207" s="231"/>
      <c r="BW207" s="231"/>
      <c r="BX207" s="231"/>
      <c r="BY207" s="231"/>
      <c r="BZ207" s="231"/>
      <c r="CA207" s="231"/>
      <c r="CB207" s="231"/>
      <c r="CC207" s="231"/>
      <c r="CD207" s="231"/>
      <c r="CE207" s="231"/>
      <c r="CF207" s="231"/>
      <c r="CG207" s="231"/>
      <c r="CH207" s="231"/>
      <c r="CI207" s="231"/>
    </row>
    <row r="208" spans="9:87">
      <c r="I208" s="205"/>
      <c r="J208" s="205"/>
      <c r="K208" s="244"/>
      <c r="L208" s="244"/>
      <c r="M208" s="244"/>
      <c r="N208" s="244"/>
      <c r="O208" s="244"/>
      <c r="P208" s="244"/>
      <c r="Q208" s="244"/>
      <c r="R208" s="244"/>
      <c r="S208" s="205"/>
      <c r="T208" s="205"/>
      <c r="U208" s="205"/>
      <c r="V208" s="205"/>
      <c r="W208" s="205"/>
      <c r="X208" s="205"/>
      <c r="Y208" s="205"/>
      <c r="Z208" s="205"/>
      <c r="AA208" s="205"/>
      <c r="AB208" s="205"/>
      <c r="AC208" s="205"/>
      <c r="AD208" s="205"/>
      <c r="AE208" s="205"/>
      <c r="AF208" s="205"/>
      <c r="AG208" s="205"/>
      <c r="AH208" s="205"/>
      <c r="AI208" s="205"/>
      <c r="AJ208" s="205"/>
      <c r="AK208" s="205"/>
      <c r="AL208" s="205"/>
      <c r="AM208" s="205"/>
      <c r="AN208" s="205"/>
      <c r="AO208" s="205"/>
      <c r="AP208" s="205"/>
      <c r="AQ208" s="205"/>
      <c r="AR208" s="205"/>
      <c r="AS208" s="205"/>
      <c r="AT208" s="205"/>
      <c r="AU208" s="205"/>
      <c r="AV208" s="205"/>
      <c r="AW208" s="205"/>
      <c r="AX208" s="205"/>
      <c r="AY208" s="205"/>
      <c r="AZ208" s="205"/>
      <c r="BA208" s="205"/>
      <c r="BB208" s="231"/>
      <c r="BC208" s="231"/>
      <c r="BD208" s="231"/>
      <c r="BE208" s="231"/>
      <c r="BF208" s="231"/>
      <c r="BG208" s="231"/>
      <c r="BH208" s="231"/>
      <c r="BI208" s="231"/>
      <c r="BJ208" s="231"/>
      <c r="BK208" s="231"/>
      <c r="BL208" s="231"/>
      <c r="BM208" s="231"/>
      <c r="BN208" s="231"/>
      <c r="BO208" s="231"/>
      <c r="BP208" s="231"/>
      <c r="BQ208" s="231"/>
      <c r="BR208" s="231"/>
      <c r="BS208" s="231"/>
      <c r="BT208" s="231"/>
      <c r="BU208" s="231"/>
      <c r="BV208" s="231"/>
      <c r="BW208" s="231"/>
      <c r="BX208" s="231"/>
      <c r="BY208" s="231"/>
      <c r="BZ208" s="231"/>
      <c r="CA208" s="231"/>
      <c r="CB208" s="231"/>
      <c r="CC208" s="231"/>
      <c r="CD208" s="231"/>
      <c r="CE208" s="231"/>
      <c r="CF208" s="231"/>
      <c r="CG208" s="231"/>
      <c r="CH208" s="231"/>
      <c r="CI208" s="231"/>
    </row>
    <row r="209" spans="9:87">
      <c r="I209" s="205"/>
      <c r="J209" s="205"/>
      <c r="K209" s="244"/>
      <c r="L209" s="244"/>
      <c r="M209" s="244"/>
      <c r="N209" s="244"/>
      <c r="O209" s="244"/>
      <c r="P209" s="244"/>
      <c r="Q209" s="244"/>
      <c r="R209" s="244"/>
      <c r="S209" s="205"/>
      <c r="T209" s="205"/>
      <c r="U209" s="205"/>
      <c r="V209" s="205"/>
      <c r="W209" s="205"/>
      <c r="X209" s="205"/>
      <c r="Y209" s="205"/>
      <c r="Z209" s="205"/>
      <c r="AA209" s="205"/>
      <c r="AB209" s="205"/>
      <c r="AC209" s="205"/>
      <c r="AD209" s="205"/>
      <c r="AE209" s="205"/>
      <c r="AF209" s="205"/>
      <c r="AG209" s="205"/>
      <c r="AH209" s="205"/>
      <c r="AI209" s="205"/>
      <c r="AJ209" s="205"/>
      <c r="AK209" s="205"/>
      <c r="AL209" s="205"/>
      <c r="AM209" s="205"/>
      <c r="AN209" s="205"/>
      <c r="AO209" s="205"/>
      <c r="AP209" s="205"/>
      <c r="AQ209" s="205"/>
      <c r="AR209" s="205"/>
      <c r="AS209" s="205"/>
      <c r="AT209" s="205"/>
      <c r="AU209" s="205"/>
      <c r="AV209" s="205"/>
      <c r="AW209" s="205"/>
      <c r="AX209" s="205"/>
      <c r="AY209" s="205"/>
      <c r="AZ209" s="205"/>
      <c r="BA209" s="205"/>
      <c r="BB209" s="231"/>
      <c r="BC209" s="231"/>
      <c r="BD209" s="231"/>
      <c r="BE209" s="231"/>
      <c r="BF209" s="231"/>
      <c r="BG209" s="231"/>
      <c r="BH209" s="231"/>
      <c r="BI209" s="231"/>
      <c r="BJ209" s="231"/>
      <c r="BK209" s="231"/>
      <c r="BL209" s="231"/>
      <c r="BM209" s="231"/>
      <c r="BN209" s="231"/>
      <c r="BO209" s="231"/>
      <c r="BP209" s="231"/>
      <c r="BQ209" s="231"/>
      <c r="BR209" s="231"/>
      <c r="BS209" s="231"/>
      <c r="BT209" s="231"/>
      <c r="BU209" s="231"/>
      <c r="BV209" s="231"/>
      <c r="BW209" s="231"/>
      <c r="BX209" s="231"/>
      <c r="BY209" s="231"/>
      <c r="BZ209" s="231"/>
      <c r="CA209" s="231"/>
      <c r="CB209" s="231"/>
      <c r="CC209" s="231"/>
      <c r="CD209" s="231"/>
      <c r="CE209" s="231"/>
      <c r="CF209" s="231"/>
      <c r="CG209" s="231"/>
      <c r="CH209" s="231"/>
      <c r="CI209" s="231"/>
    </row>
    <row r="210" spans="9:87">
      <c r="I210" s="205"/>
      <c r="J210" s="205"/>
      <c r="K210" s="244"/>
      <c r="L210" s="244"/>
      <c r="M210" s="244"/>
      <c r="N210" s="244"/>
      <c r="O210" s="244"/>
      <c r="P210" s="244"/>
      <c r="Q210" s="244"/>
      <c r="R210" s="244"/>
      <c r="S210" s="205"/>
      <c r="T210" s="205"/>
      <c r="U210" s="205"/>
      <c r="V210" s="205"/>
      <c r="W210" s="205"/>
      <c r="X210" s="205"/>
      <c r="Y210" s="205"/>
      <c r="Z210" s="205"/>
      <c r="AA210" s="205"/>
      <c r="AB210" s="205"/>
      <c r="AC210" s="205"/>
      <c r="AD210" s="205"/>
      <c r="AE210" s="205"/>
      <c r="AF210" s="205"/>
      <c r="AG210" s="205"/>
      <c r="AH210" s="205"/>
      <c r="AI210" s="205"/>
      <c r="AJ210" s="205"/>
      <c r="AK210" s="205"/>
      <c r="AL210" s="205"/>
      <c r="AM210" s="205"/>
      <c r="AN210" s="205"/>
      <c r="AO210" s="205"/>
      <c r="AP210" s="205"/>
      <c r="AQ210" s="205"/>
      <c r="AR210" s="205"/>
      <c r="AS210" s="205"/>
      <c r="AT210" s="205"/>
      <c r="AU210" s="205"/>
      <c r="AV210" s="205"/>
      <c r="AW210" s="205"/>
      <c r="AX210" s="205"/>
      <c r="AY210" s="205"/>
      <c r="AZ210" s="205"/>
      <c r="BA210" s="205"/>
      <c r="BB210" s="231"/>
      <c r="BC210" s="231"/>
      <c r="BD210" s="231"/>
      <c r="BE210" s="231"/>
      <c r="BF210" s="231"/>
      <c r="BG210" s="231"/>
      <c r="BH210" s="231"/>
      <c r="BI210" s="231"/>
      <c r="BJ210" s="231"/>
      <c r="BK210" s="231"/>
      <c r="BL210" s="231"/>
      <c r="BM210" s="231"/>
      <c r="BN210" s="231"/>
      <c r="BO210" s="231"/>
      <c r="BP210" s="231"/>
      <c r="BQ210" s="231"/>
      <c r="BR210" s="231"/>
      <c r="BS210" s="231"/>
      <c r="BT210" s="231"/>
      <c r="BU210" s="231"/>
      <c r="BV210" s="231"/>
      <c r="BW210" s="231"/>
      <c r="BX210" s="231"/>
      <c r="BY210" s="231"/>
      <c r="BZ210" s="231"/>
      <c r="CA210" s="231"/>
      <c r="CB210" s="231"/>
      <c r="CC210" s="231"/>
      <c r="CD210" s="231"/>
      <c r="CE210" s="231"/>
      <c r="CF210" s="231"/>
      <c r="CG210" s="231"/>
      <c r="CH210" s="231"/>
      <c r="CI210" s="231"/>
    </row>
    <row r="211" spans="9:87">
      <c r="I211" s="205"/>
      <c r="J211" s="205"/>
      <c r="K211" s="244"/>
      <c r="L211" s="244"/>
      <c r="M211" s="244"/>
      <c r="N211" s="244"/>
      <c r="O211" s="244"/>
      <c r="P211" s="244"/>
      <c r="Q211" s="244"/>
      <c r="R211" s="244"/>
      <c r="S211" s="205"/>
      <c r="T211" s="205"/>
      <c r="U211" s="205"/>
      <c r="V211" s="205"/>
      <c r="W211" s="205"/>
      <c r="X211" s="205"/>
      <c r="Y211" s="205"/>
      <c r="Z211" s="205"/>
      <c r="AA211" s="205"/>
      <c r="AB211" s="205"/>
      <c r="AC211" s="205"/>
      <c r="AD211" s="205"/>
      <c r="AE211" s="205"/>
      <c r="AF211" s="205"/>
      <c r="AG211" s="205"/>
      <c r="AH211" s="205"/>
      <c r="AI211" s="205"/>
      <c r="AJ211" s="205"/>
      <c r="AK211" s="205"/>
      <c r="AL211" s="205"/>
      <c r="AM211" s="205"/>
      <c r="AN211" s="205"/>
      <c r="AO211" s="205"/>
      <c r="AP211" s="205"/>
      <c r="AQ211" s="205"/>
      <c r="AR211" s="205"/>
      <c r="AS211" s="205"/>
      <c r="AT211" s="205"/>
      <c r="AU211" s="205"/>
      <c r="AV211" s="205"/>
      <c r="AW211" s="205"/>
      <c r="AX211" s="205"/>
      <c r="AY211" s="205"/>
      <c r="AZ211" s="205"/>
      <c r="BA211" s="205"/>
      <c r="BB211" s="231"/>
      <c r="BC211" s="231"/>
      <c r="BD211" s="231"/>
      <c r="BE211" s="231"/>
      <c r="BF211" s="231"/>
      <c r="BG211" s="231"/>
      <c r="BH211" s="231"/>
      <c r="BI211" s="231"/>
      <c r="BJ211" s="231"/>
      <c r="BK211" s="231"/>
      <c r="BL211" s="231"/>
      <c r="BM211" s="231"/>
      <c r="BN211" s="231"/>
      <c r="BO211" s="231"/>
      <c r="BP211" s="231"/>
      <c r="BQ211" s="231"/>
      <c r="BR211" s="231"/>
      <c r="BS211" s="231"/>
      <c r="BT211" s="231"/>
      <c r="BU211" s="231"/>
      <c r="BV211" s="231"/>
      <c r="BW211" s="231"/>
      <c r="BX211" s="231"/>
      <c r="BY211" s="231"/>
      <c r="BZ211" s="231"/>
      <c r="CA211" s="231"/>
      <c r="CB211" s="231"/>
      <c r="CC211" s="231"/>
      <c r="CD211" s="231"/>
      <c r="CE211" s="231"/>
      <c r="CF211" s="231"/>
      <c r="CG211" s="231"/>
      <c r="CH211" s="231"/>
      <c r="CI211" s="231"/>
    </row>
    <row r="212" spans="9:87">
      <c r="I212" s="205"/>
      <c r="J212" s="205"/>
      <c r="K212" s="244"/>
      <c r="L212" s="244"/>
      <c r="M212" s="244"/>
      <c r="N212" s="244"/>
      <c r="O212" s="244"/>
      <c r="P212" s="244"/>
      <c r="Q212" s="244"/>
      <c r="R212" s="244"/>
      <c r="S212" s="205"/>
      <c r="T212" s="205"/>
      <c r="U212" s="205"/>
      <c r="V212" s="205"/>
      <c r="W212" s="205"/>
      <c r="X212" s="205"/>
      <c r="Y212" s="205"/>
      <c r="Z212" s="205"/>
      <c r="AA212" s="205"/>
      <c r="AB212" s="205"/>
      <c r="AC212" s="205"/>
      <c r="AD212" s="205"/>
      <c r="AE212" s="205"/>
      <c r="AF212" s="205"/>
      <c r="AG212" s="205"/>
      <c r="AH212" s="205"/>
      <c r="AI212" s="205"/>
      <c r="AJ212" s="205"/>
      <c r="AK212" s="205"/>
      <c r="AL212" s="205"/>
      <c r="AM212" s="205"/>
      <c r="AN212" s="205"/>
      <c r="AO212" s="205"/>
      <c r="AP212" s="205"/>
      <c r="AQ212" s="205"/>
      <c r="AR212" s="205"/>
      <c r="AS212" s="205"/>
      <c r="AT212" s="205"/>
      <c r="AU212" s="205"/>
      <c r="AV212" s="205"/>
      <c r="AW212" s="205"/>
      <c r="AX212" s="205"/>
      <c r="AY212" s="205"/>
      <c r="AZ212" s="205"/>
      <c r="BA212" s="205"/>
      <c r="BB212" s="231"/>
      <c r="BC212" s="231"/>
      <c r="BD212" s="231"/>
      <c r="BE212" s="231"/>
      <c r="BF212" s="231"/>
      <c r="BG212" s="231"/>
      <c r="BH212" s="231"/>
      <c r="BI212" s="231"/>
      <c r="BJ212" s="231"/>
      <c r="BK212" s="231"/>
      <c r="BL212" s="231"/>
      <c r="BM212" s="231"/>
      <c r="BN212" s="231"/>
      <c r="BO212" s="231"/>
      <c r="BP212" s="231"/>
      <c r="BQ212" s="231"/>
      <c r="BR212" s="231"/>
      <c r="BS212" s="231"/>
      <c r="BT212" s="231"/>
      <c r="BU212" s="231"/>
      <c r="BV212" s="231"/>
      <c r="BW212" s="231"/>
      <c r="BX212" s="231"/>
      <c r="BY212" s="231"/>
      <c r="BZ212" s="231"/>
      <c r="CA212" s="231"/>
      <c r="CB212" s="231"/>
      <c r="CC212" s="231"/>
      <c r="CD212" s="231"/>
      <c r="CE212" s="231"/>
      <c r="CF212" s="231"/>
      <c r="CG212" s="231"/>
      <c r="CH212" s="231"/>
      <c r="CI212" s="231"/>
    </row>
    <row r="213" spans="9:87">
      <c r="I213" s="205"/>
      <c r="J213" s="205"/>
      <c r="K213" s="244"/>
      <c r="L213" s="244"/>
      <c r="M213" s="244"/>
      <c r="N213" s="244"/>
      <c r="O213" s="244"/>
      <c r="P213" s="244"/>
      <c r="Q213" s="244"/>
      <c r="R213" s="244"/>
      <c r="S213" s="205"/>
      <c r="T213" s="205"/>
      <c r="U213" s="205"/>
      <c r="V213" s="205"/>
      <c r="W213" s="205"/>
      <c r="X213" s="205"/>
      <c r="Y213" s="205"/>
      <c r="Z213" s="205"/>
      <c r="AA213" s="205"/>
      <c r="AB213" s="205"/>
      <c r="AC213" s="205"/>
      <c r="AD213" s="205"/>
      <c r="AE213" s="205"/>
      <c r="AF213" s="205"/>
      <c r="AG213" s="205"/>
      <c r="AH213" s="205"/>
      <c r="AI213" s="205"/>
      <c r="AJ213" s="205"/>
      <c r="AK213" s="205"/>
      <c r="AL213" s="205"/>
      <c r="AM213" s="205"/>
      <c r="AN213" s="205"/>
      <c r="AO213" s="205"/>
      <c r="AP213" s="205"/>
      <c r="AQ213" s="205"/>
      <c r="AR213" s="205"/>
      <c r="AS213" s="205"/>
      <c r="AT213" s="205"/>
      <c r="AU213" s="205"/>
      <c r="AV213" s="205"/>
      <c r="AW213" s="205"/>
      <c r="AX213" s="205"/>
      <c r="AY213" s="205"/>
      <c r="AZ213" s="205"/>
      <c r="BA213" s="205"/>
      <c r="BB213" s="231"/>
      <c r="BC213" s="231"/>
      <c r="BD213" s="231"/>
      <c r="BE213" s="231"/>
      <c r="BF213" s="231"/>
      <c r="BG213" s="231"/>
      <c r="BH213" s="231"/>
      <c r="BI213" s="231"/>
      <c r="BJ213" s="231"/>
      <c r="BK213" s="231"/>
      <c r="BL213" s="231"/>
      <c r="BM213" s="231"/>
      <c r="BN213" s="231"/>
      <c r="BO213" s="231"/>
      <c r="BP213" s="231"/>
      <c r="BQ213" s="231"/>
      <c r="BR213" s="231"/>
      <c r="BS213" s="231"/>
      <c r="BT213" s="231"/>
      <c r="BU213" s="231"/>
      <c r="BV213" s="231"/>
      <c r="BW213" s="231"/>
      <c r="BX213" s="231"/>
      <c r="BY213" s="231"/>
      <c r="BZ213" s="231"/>
      <c r="CA213" s="231"/>
      <c r="CB213" s="231"/>
      <c r="CC213" s="231"/>
      <c r="CD213" s="231"/>
      <c r="CE213" s="231"/>
      <c r="CF213" s="231"/>
      <c r="CG213" s="231"/>
      <c r="CH213" s="231"/>
      <c r="CI213" s="231"/>
    </row>
    <row r="214" spans="9:87">
      <c r="I214" s="205"/>
      <c r="J214" s="205"/>
      <c r="K214" s="244"/>
      <c r="L214" s="244"/>
      <c r="M214" s="244"/>
      <c r="N214" s="244"/>
      <c r="O214" s="244"/>
      <c r="P214" s="244"/>
      <c r="Q214" s="244"/>
      <c r="R214" s="244"/>
      <c r="S214" s="205"/>
      <c r="T214" s="205"/>
      <c r="U214" s="205"/>
      <c r="V214" s="205"/>
      <c r="W214" s="205"/>
      <c r="X214" s="205"/>
      <c r="Y214" s="205"/>
      <c r="Z214" s="205"/>
      <c r="AA214" s="205"/>
      <c r="AB214" s="205"/>
      <c r="AC214" s="205"/>
      <c r="AD214" s="205"/>
      <c r="AE214" s="205"/>
      <c r="AF214" s="205"/>
      <c r="AG214" s="205"/>
      <c r="AH214" s="205"/>
      <c r="AI214" s="205"/>
      <c r="AJ214" s="205"/>
      <c r="AK214" s="205"/>
      <c r="AL214" s="205"/>
      <c r="AM214" s="205"/>
      <c r="AN214" s="205"/>
      <c r="AO214" s="205"/>
      <c r="AP214" s="205"/>
      <c r="AQ214" s="205"/>
      <c r="AR214" s="205"/>
      <c r="AS214" s="205"/>
      <c r="AT214" s="205"/>
      <c r="AU214" s="205"/>
      <c r="AV214" s="205"/>
      <c r="AW214" s="205"/>
      <c r="AX214" s="205"/>
      <c r="AY214" s="205"/>
      <c r="AZ214" s="205"/>
      <c r="BA214" s="205"/>
      <c r="BB214" s="231"/>
      <c r="BC214" s="231"/>
      <c r="BD214" s="231"/>
      <c r="BE214" s="231"/>
      <c r="BF214" s="231"/>
      <c r="BG214" s="231"/>
      <c r="BH214" s="231"/>
      <c r="BI214" s="231"/>
      <c r="BJ214" s="231"/>
      <c r="BK214" s="231"/>
      <c r="BL214" s="231"/>
      <c r="BM214" s="231"/>
      <c r="BN214" s="231"/>
      <c r="BO214" s="231"/>
      <c r="BP214" s="231"/>
      <c r="BQ214" s="231"/>
      <c r="BR214" s="231"/>
      <c r="BS214" s="231"/>
      <c r="BT214" s="231"/>
      <c r="BU214" s="231"/>
      <c r="BV214" s="231"/>
      <c r="BW214" s="231"/>
      <c r="BX214" s="231"/>
      <c r="BY214" s="231"/>
      <c r="BZ214" s="231"/>
      <c r="CA214" s="231"/>
      <c r="CB214" s="231"/>
      <c r="CC214" s="231"/>
      <c r="CD214" s="231"/>
      <c r="CE214" s="231"/>
      <c r="CF214" s="231"/>
      <c r="CG214" s="231"/>
      <c r="CH214" s="231"/>
      <c r="CI214" s="231"/>
    </row>
    <row r="215" spans="9:87">
      <c r="I215" s="205"/>
      <c r="J215" s="205"/>
      <c r="K215" s="244"/>
      <c r="L215" s="244"/>
      <c r="M215" s="244"/>
      <c r="N215" s="244"/>
      <c r="O215" s="244"/>
      <c r="P215" s="244"/>
      <c r="Q215" s="244"/>
      <c r="R215" s="244"/>
      <c r="S215" s="205"/>
      <c r="T215" s="205"/>
      <c r="U215" s="205"/>
      <c r="V215" s="205"/>
      <c r="W215" s="205"/>
      <c r="X215" s="205"/>
      <c r="Y215" s="205"/>
      <c r="Z215" s="205"/>
      <c r="AA215" s="205"/>
      <c r="AB215" s="205"/>
      <c r="AC215" s="205"/>
      <c r="AD215" s="205"/>
      <c r="AE215" s="205"/>
      <c r="AF215" s="205"/>
      <c r="AG215" s="205"/>
      <c r="AH215" s="205"/>
      <c r="AI215" s="205"/>
      <c r="AJ215" s="205"/>
      <c r="AK215" s="205"/>
      <c r="AL215" s="205"/>
      <c r="AM215" s="205"/>
      <c r="AN215" s="205"/>
      <c r="AO215" s="205"/>
      <c r="AP215" s="205"/>
      <c r="AQ215" s="205"/>
      <c r="AR215" s="205"/>
      <c r="AS215" s="205"/>
      <c r="AT215" s="205"/>
      <c r="AU215" s="205"/>
      <c r="AV215" s="205"/>
      <c r="AW215" s="205"/>
      <c r="AX215" s="205"/>
      <c r="AY215" s="205"/>
      <c r="AZ215" s="205"/>
      <c r="BA215" s="205"/>
      <c r="BB215" s="231"/>
      <c r="BC215" s="231"/>
      <c r="BD215" s="231"/>
      <c r="BE215" s="231"/>
      <c r="BF215" s="231"/>
      <c r="BG215" s="231"/>
      <c r="BH215" s="231"/>
      <c r="BI215" s="231"/>
      <c r="BJ215" s="231"/>
      <c r="BK215" s="231"/>
      <c r="BL215" s="231"/>
      <c r="BM215" s="231"/>
      <c r="BN215" s="231"/>
      <c r="BO215" s="231"/>
      <c r="BP215" s="231"/>
      <c r="BQ215" s="231"/>
      <c r="BR215" s="231"/>
      <c r="BS215" s="231"/>
      <c r="BT215" s="231"/>
      <c r="BU215" s="231"/>
      <c r="BV215" s="231"/>
      <c r="BW215" s="231"/>
      <c r="BX215" s="231"/>
      <c r="BY215" s="231"/>
      <c r="BZ215" s="231"/>
      <c r="CA215" s="231"/>
      <c r="CB215" s="231"/>
      <c r="CC215" s="231"/>
      <c r="CD215" s="231"/>
      <c r="CE215" s="231"/>
      <c r="CF215" s="231"/>
      <c r="CG215" s="231"/>
      <c r="CH215" s="231"/>
      <c r="CI215" s="231"/>
    </row>
    <row r="216" spans="9:87">
      <c r="I216" s="205"/>
      <c r="J216" s="205"/>
      <c r="K216" s="244"/>
      <c r="L216" s="244"/>
      <c r="M216" s="244"/>
      <c r="N216" s="244"/>
      <c r="O216" s="244"/>
      <c r="P216" s="244"/>
      <c r="Q216" s="244"/>
      <c r="R216" s="244"/>
      <c r="S216" s="205"/>
      <c r="T216" s="205"/>
      <c r="U216" s="205"/>
      <c r="V216" s="205"/>
      <c r="W216" s="205"/>
      <c r="X216" s="205"/>
      <c r="Y216" s="205"/>
      <c r="Z216" s="205"/>
      <c r="AA216" s="205"/>
      <c r="AB216" s="205"/>
      <c r="AC216" s="205"/>
      <c r="AD216" s="205"/>
      <c r="AE216" s="205"/>
      <c r="AF216" s="205"/>
      <c r="AG216" s="205"/>
      <c r="AH216" s="205"/>
      <c r="AI216" s="205"/>
      <c r="AJ216" s="205"/>
      <c r="AK216" s="205"/>
      <c r="AL216" s="205"/>
      <c r="AM216" s="205"/>
      <c r="AN216" s="205"/>
      <c r="AO216" s="205"/>
      <c r="AP216" s="205"/>
      <c r="AQ216" s="205"/>
      <c r="AR216" s="205"/>
      <c r="AS216" s="205"/>
      <c r="AT216" s="205"/>
      <c r="AU216" s="205"/>
      <c r="AV216" s="205"/>
      <c r="AW216" s="205"/>
      <c r="AX216" s="205"/>
      <c r="AY216" s="205"/>
      <c r="AZ216" s="205"/>
      <c r="BA216" s="205"/>
      <c r="BB216" s="231"/>
      <c r="BC216" s="231"/>
      <c r="BD216" s="231"/>
      <c r="BE216" s="231"/>
      <c r="BF216" s="231"/>
      <c r="BG216" s="231"/>
      <c r="BH216" s="231"/>
      <c r="BI216" s="231"/>
      <c r="BJ216" s="231"/>
      <c r="BK216" s="231"/>
      <c r="BL216" s="231"/>
      <c r="BM216" s="231"/>
      <c r="BN216" s="231"/>
      <c r="BO216" s="231"/>
      <c r="BP216" s="231"/>
      <c r="BQ216" s="231"/>
      <c r="BR216" s="231"/>
      <c r="BS216" s="231"/>
      <c r="BT216" s="231"/>
      <c r="BU216" s="231"/>
      <c r="BV216" s="231"/>
      <c r="BW216" s="231"/>
      <c r="BX216" s="231"/>
      <c r="BY216" s="231"/>
      <c r="BZ216" s="231"/>
      <c r="CA216" s="231"/>
      <c r="CB216" s="231"/>
      <c r="CC216" s="231"/>
      <c r="CD216" s="231"/>
      <c r="CE216" s="231"/>
      <c r="CF216" s="231"/>
      <c r="CG216" s="231"/>
      <c r="CH216" s="231"/>
      <c r="CI216" s="231"/>
    </row>
    <row r="217" spans="9:87">
      <c r="I217" s="205"/>
      <c r="J217" s="205"/>
      <c r="K217" s="244"/>
      <c r="L217" s="244"/>
      <c r="M217" s="244"/>
      <c r="N217" s="244"/>
      <c r="O217" s="244"/>
      <c r="P217" s="244"/>
      <c r="Q217" s="244"/>
      <c r="R217" s="244"/>
      <c r="S217" s="205"/>
      <c r="T217" s="205"/>
      <c r="U217" s="205"/>
      <c r="V217" s="205"/>
      <c r="W217" s="205"/>
      <c r="X217" s="205"/>
      <c r="Y217" s="205"/>
      <c r="Z217" s="205"/>
      <c r="AA217" s="205"/>
      <c r="AB217" s="205"/>
      <c r="AC217" s="205"/>
      <c r="AD217" s="205"/>
      <c r="AE217" s="205"/>
      <c r="AF217" s="205"/>
      <c r="AG217" s="205"/>
      <c r="AH217" s="205"/>
      <c r="AI217" s="205"/>
      <c r="AJ217" s="205"/>
      <c r="AK217" s="205"/>
      <c r="AL217" s="205"/>
      <c r="AM217" s="205"/>
      <c r="AN217" s="205"/>
      <c r="AO217" s="205"/>
      <c r="AP217" s="205"/>
      <c r="AQ217" s="205"/>
      <c r="AR217" s="205"/>
      <c r="AS217" s="205"/>
      <c r="AT217" s="205"/>
      <c r="AU217" s="205"/>
      <c r="AV217" s="205"/>
      <c r="AW217" s="205"/>
      <c r="AX217" s="205"/>
      <c r="AY217" s="205"/>
      <c r="AZ217" s="205"/>
      <c r="BA217" s="205"/>
      <c r="BB217" s="231"/>
      <c r="BC217" s="231"/>
      <c r="BD217" s="231"/>
      <c r="BE217" s="231"/>
      <c r="BF217" s="231"/>
      <c r="BG217" s="231"/>
      <c r="BH217" s="231"/>
      <c r="BI217" s="231"/>
      <c r="BJ217" s="231"/>
      <c r="BK217" s="231"/>
      <c r="BL217" s="231"/>
      <c r="BM217" s="231"/>
      <c r="BN217" s="231"/>
      <c r="BO217" s="231"/>
      <c r="BP217" s="231"/>
      <c r="BQ217" s="231"/>
      <c r="BR217" s="231"/>
      <c r="BS217" s="231"/>
      <c r="BT217" s="231"/>
      <c r="BU217" s="231"/>
      <c r="BV217" s="231"/>
      <c r="BW217" s="231"/>
      <c r="BX217" s="231"/>
      <c r="BY217" s="231"/>
      <c r="BZ217" s="231"/>
      <c r="CA217" s="231"/>
      <c r="CB217" s="231"/>
      <c r="CC217" s="231"/>
      <c r="CD217" s="231"/>
      <c r="CE217" s="231"/>
      <c r="CF217" s="231"/>
      <c r="CG217" s="231"/>
      <c r="CH217" s="231"/>
      <c r="CI217" s="231"/>
    </row>
    <row r="218" spans="9:87">
      <c r="I218" s="205"/>
      <c r="J218" s="205"/>
      <c r="K218" s="244"/>
      <c r="L218" s="244"/>
      <c r="M218" s="244"/>
      <c r="N218" s="244"/>
      <c r="O218" s="244"/>
      <c r="P218" s="244"/>
      <c r="Q218" s="244"/>
      <c r="R218" s="244"/>
      <c r="S218" s="205"/>
      <c r="T218" s="205"/>
      <c r="U218" s="205"/>
      <c r="V218" s="205"/>
      <c r="W218" s="205"/>
      <c r="X218" s="205"/>
      <c r="Y218" s="205"/>
      <c r="Z218" s="205"/>
      <c r="AA218" s="205"/>
      <c r="AB218" s="205"/>
      <c r="AC218" s="205"/>
      <c r="AD218" s="205"/>
      <c r="AE218" s="205"/>
      <c r="AF218" s="205"/>
      <c r="AG218" s="205"/>
      <c r="AH218" s="205"/>
      <c r="AI218" s="205"/>
      <c r="AJ218" s="205"/>
      <c r="AK218" s="205"/>
      <c r="AL218" s="205"/>
      <c r="AM218" s="205"/>
      <c r="AN218" s="205"/>
      <c r="AO218" s="205"/>
      <c r="AP218" s="205"/>
      <c r="AQ218" s="205"/>
      <c r="AR218" s="205"/>
      <c r="AS218" s="205"/>
      <c r="AT218" s="205"/>
      <c r="AU218" s="205"/>
      <c r="AV218" s="205"/>
      <c r="AW218" s="205"/>
      <c r="AX218" s="205"/>
      <c r="AY218" s="205"/>
      <c r="AZ218" s="205"/>
      <c r="BA218" s="205"/>
      <c r="BB218" s="231"/>
      <c r="BC218" s="231"/>
      <c r="BD218" s="231"/>
      <c r="BE218" s="231"/>
      <c r="BF218" s="231"/>
      <c r="BG218" s="231"/>
      <c r="BH218" s="231"/>
      <c r="BI218" s="231"/>
      <c r="BJ218" s="231"/>
      <c r="BK218" s="231"/>
      <c r="BL218" s="231"/>
      <c r="BM218" s="231"/>
      <c r="BN218" s="231"/>
      <c r="BO218" s="231"/>
      <c r="BP218" s="231"/>
      <c r="BQ218" s="231"/>
      <c r="BR218" s="231"/>
      <c r="BS218" s="231"/>
      <c r="BT218" s="231"/>
      <c r="BU218" s="231"/>
      <c r="BV218" s="231"/>
      <c r="BW218" s="231"/>
      <c r="BX218" s="231"/>
      <c r="BY218" s="231"/>
      <c r="BZ218" s="231"/>
      <c r="CA218" s="231"/>
      <c r="CB218" s="231"/>
      <c r="CC218" s="231"/>
      <c r="CD218" s="231"/>
      <c r="CE218" s="231"/>
      <c r="CF218" s="231"/>
      <c r="CG218" s="231"/>
      <c r="CH218" s="231"/>
      <c r="CI218" s="231"/>
    </row>
    <row r="219" spans="9:87">
      <c r="I219" s="205"/>
      <c r="J219" s="205"/>
      <c r="K219" s="244"/>
      <c r="L219" s="244"/>
      <c r="M219" s="244"/>
      <c r="N219" s="244"/>
      <c r="O219" s="244"/>
      <c r="P219" s="244"/>
      <c r="Q219" s="244"/>
      <c r="R219" s="244"/>
      <c r="S219" s="205"/>
      <c r="T219" s="205"/>
      <c r="U219" s="205"/>
      <c r="V219" s="205"/>
      <c r="W219" s="205"/>
      <c r="X219" s="205"/>
      <c r="Y219" s="205"/>
      <c r="Z219" s="205"/>
      <c r="AA219" s="205"/>
      <c r="AB219" s="205"/>
      <c r="AC219" s="205"/>
      <c r="AD219" s="205"/>
      <c r="AE219" s="205"/>
      <c r="AF219" s="205"/>
      <c r="AG219" s="205"/>
      <c r="AH219" s="205"/>
      <c r="AI219" s="205"/>
      <c r="AJ219" s="205"/>
      <c r="AK219" s="205"/>
      <c r="AL219" s="205"/>
      <c r="AM219" s="205"/>
      <c r="AN219" s="205"/>
      <c r="AO219" s="205"/>
      <c r="AP219" s="205"/>
      <c r="AQ219" s="205"/>
      <c r="AR219" s="205"/>
      <c r="AS219" s="205"/>
      <c r="AT219" s="205"/>
      <c r="AU219" s="205"/>
      <c r="AV219" s="205"/>
      <c r="AW219" s="205"/>
      <c r="AX219" s="205"/>
      <c r="AY219" s="205"/>
      <c r="AZ219" s="205"/>
      <c r="BA219" s="205"/>
      <c r="BB219" s="231"/>
      <c r="BC219" s="231"/>
      <c r="BD219" s="231"/>
      <c r="BE219" s="231"/>
      <c r="BF219" s="231"/>
      <c r="BG219" s="231"/>
      <c r="BH219" s="231"/>
      <c r="BI219" s="231"/>
      <c r="BJ219" s="231"/>
      <c r="BK219" s="231"/>
      <c r="BL219" s="231"/>
      <c r="BM219" s="231"/>
      <c r="BN219" s="231"/>
      <c r="BO219" s="231"/>
      <c r="BP219" s="231"/>
      <c r="BQ219" s="231"/>
      <c r="BR219" s="231"/>
      <c r="BS219" s="231"/>
      <c r="BT219" s="231"/>
      <c r="BU219" s="231"/>
      <c r="BV219" s="231"/>
      <c r="BW219" s="231"/>
      <c r="BX219" s="231"/>
      <c r="BY219" s="231"/>
      <c r="BZ219" s="231"/>
      <c r="CA219" s="231"/>
      <c r="CB219" s="231"/>
      <c r="CC219" s="231"/>
      <c r="CD219" s="231"/>
      <c r="CE219" s="231"/>
      <c r="CF219" s="231"/>
      <c r="CG219" s="231"/>
      <c r="CH219" s="231"/>
      <c r="CI219" s="231"/>
    </row>
    <row r="220" spans="9:87">
      <c r="I220" s="205"/>
      <c r="J220" s="205"/>
      <c r="K220" s="244"/>
      <c r="L220" s="244"/>
      <c r="M220" s="244"/>
      <c r="N220" s="244"/>
      <c r="O220" s="244"/>
      <c r="P220" s="244"/>
      <c r="Q220" s="244"/>
      <c r="R220" s="244"/>
      <c r="S220" s="205"/>
      <c r="T220" s="205"/>
      <c r="U220" s="205"/>
      <c r="V220" s="205"/>
      <c r="W220" s="205"/>
      <c r="X220" s="205"/>
      <c r="Y220" s="205"/>
      <c r="Z220" s="205"/>
      <c r="AA220" s="205"/>
      <c r="AB220" s="205"/>
      <c r="AC220" s="205"/>
      <c r="AD220" s="205"/>
      <c r="AE220" s="205"/>
      <c r="AF220" s="205"/>
      <c r="AG220" s="205"/>
      <c r="AH220" s="205"/>
      <c r="AI220" s="205"/>
      <c r="AJ220" s="205"/>
      <c r="AK220" s="205"/>
      <c r="AL220" s="205"/>
      <c r="AM220" s="205"/>
      <c r="AN220" s="205"/>
      <c r="AO220" s="205"/>
      <c r="AP220" s="205"/>
      <c r="AQ220" s="205"/>
      <c r="AR220" s="205"/>
      <c r="AS220" s="205"/>
      <c r="AT220" s="205"/>
      <c r="AU220" s="205"/>
      <c r="AV220" s="205"/>
      <c r="AW220" s="205"/>
      <c r="AX220" s="205"/>
      <c r="AY220" s="205"/>
      <c r="AZ220" s="205"/>
      <c r="BA220" s="205"/>
      <c r="BB220" s="231"/>
      <c r="BC220" s="231"/>
      <c r="BD220" s="231"/>
      <c r="BE220" s="231"/>
      <c r="BF220" s="231"/>
      <c r="BG220" s="231"/>
      <c r="BH220" s="231"/>
      <c r="BI220" s="231"/>
      <c r="BJ220" s="231"/>
      <c r="BK220" s="231"/>
      <c r="BL220" s="231"/>
      <c r="BM220" s="231"/>
      <c r="BN220" s="231"/>
      <c r="BO220" s="231"/>
      <c r="BP220" s="231"/>
      <c r="BQ220" s="231"/>
      <c r="BR220" s="231"/>
      <c r="BS220" s="231"/>
      <c r="BT220" s="231"/>
      <c r="BU220" s="231"/>
      <c r="BV220" s="231"/>
      <c r="BW220" s="231"/>
      <c r="BX220" s="231"/>
      <c r="BY220" s="231"/>
      <c r="BZ220" s="231"/>
      <c r="CA220" s="231"/>
      <c r="CB220" s="231"/>
      <c r="CC220" s="231"/>
      <c r="CD220" s="231"/>
      <c r="CE220" s="231"/>
      <c r="CF220" s="231"/>
      <c r="CG220" s="231"/>
      <c r="CH220" s="231"/>
      <c r="CI220" s="231"/>
    </row>
    <row r="221" spans="9:87">
      <c r="I221" s="205"/>
      <c r="J221" s="205"/>
      <c r="K221" s="244"/>
      <c r="L221" s="244"/>
      <c r="M221" s="244"/>
      <c r="N221" s="244"/>
      <c r="O221" s="244"/>
      <c r="P221" s="244"/>
      <c r="Q221" s="244"/>
      <c r="R221" s="244"/>
      <c r="S221" s="205"/>
      <c r="T221" s="205"/>
      <c r="U221" s="205"/>
      <c r="V221" s="205"/>
      <c r="W221" s="205"/>
      <c r="X221" s="205"/>
      <c r="Y221" s="205"/>
      <c r="Z221" s="205"/>
      <c r="AA221" s="205"/>
      <c r="AB221" s="205"/>
      <c r="AC221" s="205"/>
      <c r="AD221" s="205"/>
      <c r="AE221" s="205"/>
      <c r="AF221" s="205"/>
      <c r="AG221" s="205"/>
      <c r="AH221" s="205"/>
      <c r="AI221" s="205"/>
      <c r="AJ221" s="205"/>
      <c r="AK221" s="205"/>
      <c r="AL221" s="205"/>
      <c r="AM221" s="205"/>
      <c r="AN221" s="205"/>
      <c r="AO221" s="205"/>
      <c r="AP221" s="205"/>
      <c r="AQ221" s="205"/>
      <c r="AR221" s="205"/>
      <c r="AS221" s="205"/>
      <c r="AT221" s="205"/>
      <c r="AU221" s="205"/>
      <c r="AV221" s="205"/>
      <c r="AW221" s="205"/>
      <c r="AX221" s="205"/>
      <c r="AY221" s="205"/>
      <c r="AZ221" s="205"/>
      <c r="BA221" s="205"/>
      <c r="BB221" s="231"/>
      <c r="BC221" s="231"/>
      <c r="BD221" s="231"/>
      <c r="BE221" s="231"/>
      <c r="BF221" s="231"/>
      <c r="BG221" s="231"/>
      <c r="BH221" s="231"/>
      <c r="BI221" s="231"/>
      <c r="BJ221" s="231"/>
      <c r="BK221" s="231"/>
      <c r="BL221" s="231"/>
      <c r="BM221" s="231"/>
      <c r="BN221" s="231"/>
      <c r="BO221" s="231"/>
      <c r="BP221" s="231"/>
      <c r="BQ221" s="231"/>
      <c r="BR221" s="231"/>
      <c r="BS221" s="231"/>
      <c r="BT221" s="231"/>
      <c r="BU221" s="231"/>
      <c r="BV221" s="231"/>
      <c r="BW221" s="231"/>
      <c r="BX221" s="231"/>
      <c r="BY221" s="231"/>
      <c r="BZ221" s="231"/>
      <c r="CA221" s="231"/>
      <c r="CB221" s="231"/>
      <c r="CC221" s="231"/>
      <c r="CD221" s="231"/>
      <c r="CE221" s="231"/>
      <c r="CF221" s="231"/>
      <c r="CG221" s="231"/>
      <c r="CH221" s="231"/>
      <c r="CI221" s="231"/>
    </row>
    <row r="222" spans="9:87">
      <c r="I222" s="205"/>
      <c r="J222" s="205"/>
      <c r="K222" s="244"/>
      <c r="L222" s="244"/>
      <c r="M222" s="244"/>
      <c r="N222" s="244"/>
      <c r="O222" s="244"/>
      <c r="P222" s="244"/>
      <c r="Q222" s="244"/>
      <c r="R222" s="244"/>
      <c r="S222" s="205"/>
      <c r="T222" s="205"/>
      <c r="U222" s="205"/>
      <c r="V222" s="205"/>
      <c r="W222" s="205"/>
      <c r="X222" s="205"/>
      <c r="Y222" s="205"/>
      <c r="Z222" s="205"/>
      <c r="AA222" s="205"/>
      <c r="AB222" s="205"/>
      <c r="AC222" s="205"/>
      <c r="AD222" s="205"/>
      <c r="AE222" s="205"/>
      <c r="AF222" s="205"/>
      <c r="AG222" s="205"/>
      <c r="AH222" s="205"/>
      <c r="AI222" s="205"/>
      <c r="AJ222" s="205"/>
      <c r="AK222" s="205"/>
      <c r="AL222" s="205"/>
      <c r="AM222" s="205"/>
      <c r="AN222" s="205"/>
      <c r="AO222" s="205"/>
      <c r="AP222" s="205"/>
      <c r="AQ222" s="205"/>
      <c r="AR222" s="205"/>
      <c r="AS222" s="205"/>
      <c r="AT222" s="205"/>
      <c r="AU222" s="205"/>
      <c r="AV222" s="205"/>
      <c r="AW222" s="205"/>
      <c r="AX222" s="205"/>
      <c r="AY222" s="205"/>
      <c r="AZ222" s="205"/>
      <c r="BA222" s="205"/>
      <c r="BB222" s="231"/>
      <c r="BC222" s="231"/>
      <c r="BD222" s="231"/>
      <c r="BE222" s="231"/>
      <c r="BF222" s="231"/>
      <c r="BG222" s="231"/>
      <c r="BH222" s="231"/>
      <c r="BI222" s="231"/>
      <c r="BJ222" s="231"/>
      <c r="BK222" s="231"/>
      <c r="BL222" s="231"/>
      <c r="BM222" s="231"/>
      <c r="BN222" s="231"/>
      <c r="BO222" s="231"/>
      <c r="BP222" s="231"/>
      <c r="BQ222" s="231"/>
      <c r="BR222" s="231"/>
      <c r="BS222" s="231"/>
      <c r="BT222" s="231"/>
      <c r="BU222" s="231"/>
      <c r="BV222" s="231"/>
      <c r="BW222" s="231"/>
      <c r="BX222" s="231"/>
      <c r="BY222" s="231"/>
      <c r="BZ222" s="231"/>
      <c r="CA222" s="231"/>
      <c r="CB222" s="231"/>
      <c r="CC222" s="231"/>
      <c r="CD222" s="231"/>
      <c r="CE222" s="231"/>
      <c r="CF222" s="231"/>
      <c r="CG222" s="231"/>
      <c r="CH222" s="231"/>
      <c r="CI222" s="231"/>
    </row>
    <row r="223" spans="9:87">
      <c r="I223" s="205"/>
      <c r="J223" s="205"/>
      <c r="K223" s="244"/>
      <c r="L223" s="244"/>
      <c r="M223" s="244"/>
      <c r="N223" s="244"/>
      <c r="O223" s="244"/>
      <c r="P223" s="244"/>
      <c r="Q223" s="244"/>
      <c r="R223" s="244"/>
      <c r="S223" s="205"/>
      <c r="T223" s="205"/>
      <c r="U223" s="205"/>
      <c r="V223" s="205"/>
      <c r="W223" s="205"/>
      <c r="X223" s="205"/>
      <c r="Y223" s="205"/>
      <c r="Z223" s="205"/>
      <c r="AA223" s="205"/>
      <c r="AB223" s="205"/>
      <c r="AC223" s="205"/>
      <c r="AD223" s="205"/>
      <c r="AE223" s="205"/>
      <c r="AF223" s="205"/>
      <c r="AG223" s="205"/>
      <c r="AH223" s="205"/>
      <c r="AI223" s="205"/>
      <c r="AJ223" s="205"/>
      <c r="AK223" s="205"/>
      <c r="AL223" s="205"/>
      <c r="AM223" s="205"/>
      <c r="AN223" s="205"/>
      <c r="AO223" s="205"/>
      <c r="AP223" s="205"/>
      <c r="AQ223" s="205"/>
      <c r="AR223" s="205"/>
      <c r="AS223" s="205"/>
      <c r="AT223" s="205"/>
      <c r="AU223" s="205"/>
      <c r="AV223" s="205"/>
      <c r="AW223" s="205"/>
      <c r="AX223" s="205"/>
      <c r="AY223" s="205"/>
      <c r="AZ223" s="205"/>
      <c r="BA223" s="205"/>
      <c r="BB223" s="231"/>
      <c r="BC223" s="231"/>
      <c r="BD223" s="231"/>
      <c r="BE223" s="231"/>
      <c r="BF223" s="231"/>
      <c r="BG223" s="231"/>
      <c r="BH223" s="231"/>
      <c r="BI223" s="231"/>
      <c r="BJ223" s="231"/>
      <c r="BK223" s="231"/>
      <c r="BL223" s="231"/>
      <c r="BM223" s="231"/>
      <c r="BN223" s="231"/>
      <c r="BO223" s="231"/>
      <c r="BP223" s="231"/>
      <c r="BQ223" s="231"/>
      <c r="BR223" s="231"/>
      <c r="BS223" s="231"/>
      <c r="BT223" s="231"/>
      <c r="BU223" s="231"/>
      <c r="BV223" s="231"/>
      <c r="BW223" s="231"/>
      <c r="BX223" s="231"/>
      <c r="BY223" s="231"/>
      <c r="BZ223" s="231"/>
      <c r="CA223" s="231"/>
      <c r="CB223" s="231"/>
      <c r="CC223" s="231"/>
      <c r="CD223" s="231"/>
      <c r="CE223" s="231"/>
      <c r="CF223" s="231"/>
      <c r="CG223" s="231"/>
      <c r="CH223" s="231"/>
      <c r="CI223" s="231"/>
    </row>
    <row r="224" spans="9:87">
      <c r="I224" s="205"/>
      <c r="J224" s="205"/>
      <c r="K224" s="244"/>
      <c r="L224" s="244"/>
      <c r="M224" s="244"/>
      <c r="N224" s="244"/>
      <c r="O224" s="244"/>
      <c r="P224" s="244"/>
      <c r="Q224" s="244"/>
      <c r="R224" s="244"/>
      <c r="S224" s="205"/>
      <c r="T224" s="205"/>
      <c r="U224" s="205"/>
      <c r="V224" s="205"/>
      <c r="W224" s="205"/>
      <c r="X224" s="205"/>
      <c r="Y224" s="205"/>
      <c r="Z224" s="205"/>
      <c r="AA224" s="205"/>
      <c r="AB224" s="205"/>
      <c r="AC224" s="205"/>
      <c r="AD224" s="205"/>
      <c r="AE224" s="205"/>
      <c r="AF224" s="205"/>
      <c r="AG224" s="205"/>
      <c r="AH224" s="205"/>
      <c r="AI224" s="205"/>
      <c r="AJ224" s="205"/>
      <c r="AK224" s="205"/>
      <c r="AL224" s="205"/>
      <c r="AM224" s="205"/>
      <c r="AN224" s="205"/>
      <c r="AO224" s="205"/>
      <c r="AP224" s="205"/>
      <c r="AQ224" s="205"/>
      <c r="AR224" s="205"/>
      <c r="AS224" s="205"/>
      <c r="AT224" s="205"/>
      <c r="AU224" s="205"/>
      <c r="AV224" s="205"/>
      <c r="AW224" s="205"/>
      <c r="AX224" s="205"/>
      <c r="AY224" s="205"/>
      <c r="AZ224" s="205"/>
      <c r="BA224" s="205"/>
      <c r="BB224" s="231"/>
      <c r="BC224" s="231"/>
      <c r="BD224" s="231"/>
      <c r="BE224" s="231"/>
      <c r="BF224" s="231"/>
      <c r="BG224" s="231"/>
      <c r="BH224" s="231"/>
      <c r="BI224" s="231"/>
      <c r="BJ224" s="231"/>
      <c r="BK224" s="231"/>
      <c r="BL224" s="231"/>
      <c r="BM224" s="231"/>
      <c r="BN224" s="231"/>
      <c r="BO224" s="231"/>
      <c r="BP224" s="231"/>
      <c r="BQ224" s="231"/>
      <c r="BR224" s="231"/>
      <c r="BS224" s="231"/>
      <c r="BT224" s="231"/>
      <c r="BU224" s="231"/>
      <c r="BV224" s="231"/>
      <c r="BW224" s="231"/>
      <c r="BX224" s="231"/>
      <c r="BY224" s="231"/>
      <c r="BZ224" s="231"/>
      <c r="CA224" s="231"/>
      <c r="CB224" s="231"/>
      <c r="CC224" s="231"/>
      <c r="CD224" s="231"/>
      <c r="CE224" s="231"/>
      <c r="CF224" s="231"/>
      <c r="CG224" s="231"/>
      <c r="CH224" s="231"/>
      <c r="CI224" s="231"/>
    </row>
    <row r="225" spans="9:87">
      <c r="I225" s="205"/>
      <c r="J225" s="205"/>
      <c r="K225" s="244"/>
      <c r="L225" s="244"/>
      <c r="M225" s="244"/>
      <c r="N225" s="244"/>
      <c r="O225" s="244"/>
      <c r="P225" s="244"/>
      <c r="Q225" s="244"/>
      <c r="R225" s="244"/>
      <c r="S225" s="205"/>
      <c r="T225" s="205"/>
      <c r="U225" s="205"/>
      <c r="V225" s="205"/>
      <c r="W225" s="205"/>
      <c r="X225" s="205"/>
      <c r="Y225" s="205"/>
      <c r="Z225" s="205"/>
      <c r="AA225" s="205"/>
      <c r="AB225" s="205"/>
      <c r="AC225" s="205"/>
      <c r="AD225" s="205"/>
      <c r="AE225" s="205"/>
      <c r="AF225" s="205"/>
      <c r="AG225" s="205"/>
      <c r="AH225" s="205"/>
      <c r="AI225" s="205"/>
      <c r="AJ225" s="205"/>
      <c r="AK225" s="205"/>
      <c r="AL225" s="205"/>
      <c r="AM225" s="205"/>
      <c r="AN225" s="205"/>
      <c r="AO225" s="205"/>
      <c r="AP225" s="205"/>
      <c r="AQ225" s="205"/>
      <c r="AR225" s="205"/>
      <c r="AS225" s="205"/>
      <c r="AT225" s="205"/>
      <c r="AU225" s="205"/>
      <c r="AV225" s="205"/>
      <c r="AW225" s="205"/>
      <c r="AX225" s="205"/>
      <c r="AY225" s="205"/>
      <c r="AZ225" s="205"/>
      <c r="BA225" s="205"/>
      <c r="BB225" s="231"/>
      <c r="BC225" s="231"/>
      <c r="BD225" s="231"/>
      <c r="BE225" s="231"/>
      <c r="BF225" s="231"/>
      <c r="BG225" s="231"/>
      <c r="BH225" s="231"/>
      <c r="BI225" s="231"/>
      <c r="BJ225" s="231"/>
      <c r="BK225" s="231"/>
      <c r="BL225" s="231"/>
      <c r="BM225" s="231"/>
      <c r="BN225" s="231"/>
      <c r="BO225" s="231"/>
      <c r="BP225" s="231"/>
      <c r="BQ225" s="231"/>
      <c r="BR225" s="231"/>
      <c r="BS225" s="231"/>
      <c r="BT225" s="231"/>
      <c r="BU225" s="231"/>
      <c r="BV225" s="231"/>
      <c r="BW225" s="231"/>
      <c r="BX225" s="231"/>
      <c r="BY225" s="231"/>
      <c r="BZ225" s="231"/>
      <c r="CA225" s="231"/>
      <c r="CB225" s="231"/>
      <c r="CC225" s="231"/>
      <c r="CD225" s="231"/>
      <c r="CE225" s="231"/>
      <c r="CF225" s="231"/>
      <c r="CG225" s="231"/>
      <c r="CH225" s="231"/>
      <c r="CI225" s="231"/>
    </row>
    <row r="226" spans="9:87">
      <c r="I226" s="205"/>
      <c r="J226" s="205"/>
      <c r="K226" s="244"/>
      <c r="L226" s="244"/>
      <c r="M226" s="244"/>
      <c r="N226" s="244"/>
      <c r="O226" s="244"/>
      <c r="P226" s="244"/>
      <c r="Q226" s="244"/>
      <c r="R226" s="244"/>
      <c r="S226" s="205"/>
      <c r="T226" s="205"/>
      <c r="U226" s="205"/>
      <c r="V226" s="205"/>
      <c r="W226" s="205"/>
      <c r="X226" s="205"/>
      <c r="Y226" s="205"/>
      <c r="Z226" s="205"/>
      <c r="AA226" s="205"/>
      <c r="AB226" s="205"/>
      <c r="AC226" s="205"/>
      <c r="AD226" s="205"/>
      <c r="AE226" s="205"/>
      <c r="AF226" s="205"/>
      <c r="AG226" s="205"/>
      <c r="AH226" s="205"/>
      <c r="AI226" s="205"/>
      <c r="AJ226" s="205"/>
      <c r="AK226" s="205"/>
      <c r="AL226" s="205"/>
      <c r="AM226" s="205"/>
      <c r="AN226" s="205"/>
      <c r="AO226" s="205"/>
      <c r="AP226" s="205"/>
      <c r="AQ226" s="205"/>
      <c r="AR226" s="205"/>
      <c r="AS226" s="205"/>
      <c r="AT226" s="205"/>
      <c r="AU226" s="205"/>
      <c r="AV226" s="205"/>
      <c r="AW226" s="205"/>
      <c r="AX226" s="205"/>
      <c r="AY226" s="205"/>
      <c r="AZ226" s="205"/>
      <c r="BA226" s="205"/>
      <c r="BB226" s="231"/>
      <c r="BC226" s="231"/>
      <c r="BD226" s="231"/>
      <c r="BE226" s="231"/>
      <c r="BF226" s="231"/>
      <c r="BG226" s="231"/>
      <c r="BH226" s="231"/>
      <c r="BI226" s="231"/>
      <c r="BJ226" s="231"/>
      <c r="BK226" s="231"/>
      <c r="BL226" s="231"/>
      <c r="BM226" s="231"/>
      <c r="BN226" s="231"/>
      <c r="BO226" s="231"/>
      <c r="BP226" s="231"/>
      <c r="BQ226" s="231"/>
      <c r="BR226" s="231"/>
      <c r="BS226" s="231"/>
      <c r="BT226" s="231"/>
      <c r="BU226" s="231"/>
      <c r="BV226" s="231"/>
      <c r="BW226" s="231"/>
      <c r="BX226" s="231"/>
      <c r="BY226" s="231"/>
      <c r="BZ226" s="231"/>
      <c r="CA226" s="231"/>
      <c r="CB226" s="231"/>
      <c r="CC226" s="231"/>
      <c r="CD226" s="231"/>
      <c r="CE226" s="231"/>
      <c r="CF226" s="231"/>
      <c r="CG226" s="231"/>
      <c r="CH226" s="231"/>
      <c r="CI226" s="231"/>
    </row>
    <row r="227" spans="9:87">
      <c r="I227" s="205"/>
      <c r="J227" s="205"/>
      <c r="K227" s="244"/>
      <c r="L227" s="244"/>
      <c r="M227" s="244"/>
      <c r="N227" s="244"/>
      <c r="O227" s="244"/>
      <c r="P227" s="244"/>
      <c r="Q227" s="244"/>
      <c r="R227" s="244"/>
      <c r="S227" s="205"/>
      <c r="T227" s="205"/>
      <c r="U227" s="205"/>
      <c r="V227" s="205"/>
      <c r="W227" s="205"/>
      <c r="X227" s="205"/>
      <c r="Y227" s="205"/>
      <c r="Z227" s="205"/>
      <c r="AA227" s="205"/>
      <c r="AB227" s="205"/>
      <c r="AC227" s="205"/>
      <c r="AD227" s="205"/>
      <c r="AE227" s="205"/>
      <c r="AF227" s="205"/>
      <c r="AG227" s="205"/>
      <c r="AH227" s="205"/>
      <c r="AI227" s="205"/>
      <c r="AJ227" s="205"/>
      <c r="AK227" s="205"/>
      <c r="AL227" s="205"/>
      <c r="AM227" s="205"/>
      <c r="AN227" s="205"/>
      <c r="AO227" s="205"/>
      <c r="AP227" s="205"/>
      <c r="AQ227" s="205"/>
      <c r="AR227" s="205"/>
      <c r="AS227" s="205"/>
      <c r="AT227" s="205"/>
      <c r="AU227" s="205"/>
      <c r="AV227" s="205"/>
      <c r="AW227" s="205"/>
      <c r="AX227" s="205"/>
      <c r="AY227" s="205"/>
      <c r="AZ227" s="205"/>
      <c r="BA227" s="205"/>
      <c r="BB227" s="231"/>
      <c r="BC227" s="231"/>
      <c r="BD227" s="231"/>
      <c r="BE227" s="231"/>
      <c r="BF227" s="231"/>
      <c r="BG227" s="231"/>
      <c r="BH227" s="231"/>
      <c r="BI227" s="231"/>
      <c r="BJ227" s="231"/>
      <c r="BK227" s="231"/>
      <c r="BL227" s="231"/>
      <c r="BM227" s="231"/>
      <c r="BN227" s="231"/>
      <c r="BO227" s="231"/>
      <c r="BP227" s="231"/>
      <c r="BQ227" s="231"/>
      <c r="BR227" s="231"/>
      <c r="BS227" s="231"/>
      <c r="BT227" s="231"/>
      <c r="BU227" s="231"/>
      <c r="BV227" s="231"/>
      <c r="BW227" s="231"/>
      <c r="BX227" s="231"/>
      <c r="BY227" s="231"/>
      <c r="BZ227" s="231"/>
      <c r="CA227" s="231"/>
      <c r="CB227" s="231"/>
      <c r="CC227" s="231"/>
      <c r="CD227" s="231"/>
      <c r="CE227" s="231"/>
      <c r="CF227" s="231"/>
      <c r="CG227" s="231"/>
      <c r="CH227" s="231"/>
      <c r="CI227" s="231"/>
    </row>
    <row r="228" spans="9:87">
      <c r="I228" s="205"/>
      <c r="J228" s="205"/>
      <c r="K228" s="244"/>
      <c r="L228" s="244"/>
      <c r="M228" s="244"/>
      <c r="N228" s="244"/>
      <c r="O228" s="244"/>
      <c r="P228" s="244"/>
      <c r="Q228" s="244"/>
      <c r="R228" s="244"/>
      <c r="S228" s="205"/>
      <c r="T228" s="205"/>
      <c r="U228" s="205"/>
      <c r="V228" s="205"/>
      <c r="W228" s="205"/>
      <c r="X228" s="205"/>
      <c r="Y228" s="205"/>
      <c r="Z228" s="205"/>
      <c r="AA228" s="205"/>
      <c r="AB228" s="205"/>
      <c r="AC228" s="205"/>
      <c r="AD228" s="205"/>
      <c r="AE228" s="205"/>
      <c r="AF228" s="205"/>
      <c r="AG228" s="205"/>
      <c r="AH228" s="205"/>
      <c r="AI228" s="205"/>
      <c r="AJ228" s="205"/>
      <c r="AK228" s="205"/>
      <c r="AL228" s="205"/>
      <c r="AM228" s="205"/>
      <c r="AN228" s="205"/>
      <c r="AO228" s="205"/>
      <c r="AP228" s="205"/>
      <c r="AQ228" s="205"/>
      <c r="AR228" s="205"/>
      <c r="AS228" s="205"/>
      <c r="AT228" s="205"/>
      <c r="AU228" s="205"/>
      <c r="AV228" s="205"/>
      <c r="AW228" s="205"/>
      <c r="AX228" s="205"/>
      <c r="AY228" s="205"/>
      <c r="AZ228" s="205"/>
      <c r="BA228" s="205"/>
      <c r="BB228" s="231"/>
      <c r="BC228" s="231"/>
      <c r="BD228" s="231"/>
      <c r="BE228" s="231"/>
      <c r="BF228" s="231"/>
      <c r="BG228" s="231"/>
      <c r="BH228" s="231"/>
      <c r="BI228" s="231"/>
      <c r="BJ228" s="231"/>
      <c r="BK228" s="231"/>
      <c r="BL228" s="231"/>
      <c r="BM228" s="231"/>
      <c r="BN228" s="231"/>
      <c r="BO228" s="231"/>
      <c r="BP228" s="231"/>
      <c r="BQ228" s="231"/>
      <c r="BR228" s="231"/>
      <c r="BS228" s="231"/>
      <c r="BT228" s="231"/>
      <c r="BU228" s="231"/>
      <c r="BV228" s="231"/>
      <c r="BW228" s="231"/>
      <c r="BX228" s="231"/>
      <c r="BY228" s="231"/>
      <c r="BZ228" s="231"/>
      <c r="CA228" s="231"/>
      <c r="CB228" s="231"/>
      <c r="CC228" s="231"/>
      <c r="CD228" s="231"/>
      <c r="CE228" s="231"/>
      <c r="CF228" s="231"/>
      <c r="CG228" s="231"/>
      <c r="CH228" s="231"/>
      <c r="CI228" s="231"/>
    </row>
    <row r="229" spans="9:87">
      <c r="I229" s="205"/>
      <c r="J229" s="205"/>
      <c r="K229" s="244"/>
      <c r="L229" s="244"/>
      <c r="M229" s="244"/>
      <c r="N229" s="244"/>
      <c r="O229" s="244"/>
      <c r="P229" s="244"/>
      <c r="Q229" s="244"/>
      <c r="R229" s="244"/>
      <c r="S229" s="205"/>
      <c r="T229" s="205"/>
      <c r="U229" s="205"/>
      <c r="V229" s="205"/>
      <c r="W229" s="205"/>
      <c r="X229" s="205"/>
      <c r="Y229" s="205"/>
      <c r="Z229" s="205"/>
      <c r="AA229" s="205"/>
      <c r="AB229" s="205"/>
      <c r="AC229" s="205"/>
      <c r="AD229" s="205"/>
      <c r="AE229" s="205"/>
      <c r="AF229" s="205"/>
      <c r="AG229" s="205"/>
      <c r="AH229" s="205"/>
      <c r="AI229" s="205"/>
      <c r="AJ229" s="205"/>
      <c r="AK229" s="205"/>
      <c r="AL229" s="205"/>
      <c r="AM229" s="205"/>
      <c r="AN229" s="205"/>
      <c r="AO229" s="205"/>
      <c r="AP229" s="205"/>
      <c r="AQ229" s="205"/>
      <c r="AR229" s="205"/>
      <c r="AS229" s="205"/>
      <c r="AT229" s="205"/>
      <c r="AU229" s="205"/>
      <c r="AV229" s="205"/>
      <c r="AW229" s="205"/>
      <c r="AX229" s="205"/>
      <c r="AY229" s="205"/>
      <c r="AZ229" s="205"/>
      <c r="BA229" s="205"/>
      <c r="BB229" s="231"/>
      <c r="BC229" s="231"/>
      <c r="BD229" s="231"/>
      <c r="BE229" s="231"/>
      <c r="BF229" s="231"/>
      <c r="BG229" s="231"/>
      <c r="BH229" s="231"/>
      <c r="BI229" s="231"/>
      <c r="BJ229" s="231"/>
      <c r="BK229" s="231"/>
      <c r="BL229" s="231"/>
      <c r="BM229" s="231"/>
      <c r="BN229" s="231"/>
      <c r="BO229" s="231"/>
      <c r="BP229" s="231"/>
      <c r="BQ229" s="231"/>
      <c r="BR229" s="231"/>
      <c r="BS229" s="231"/>
      <c r="BT229" s="231"/>
      <c r="BU229" s="231"/>
      <c r="BV229" s="231"/>
      <c r="BW229" s="231"/>
      <c r="BX229" s="231"/>
      <c r="BY229" s="231"/>
      <c r="BZ229" s="231"/>
      <c r="CA229" s="231"/>
      <c r="CB229" s="231"/>
      <c r="CC229" s="231"/>
      <c r="CD229" s="231"/>
      <c r="CE229" s="231"/>
      <c r="CF229" s="231"/>
      <c r="CG229" s="231"/>
      <c r="CH229" s="231"/>
      <c r="CI229" s="231"/>
    </row>
    <row r="230" spans="9:87">
      <c r="I230" s="205"/>
      <c r="J230" s="205"/>
      <c r="K230" s="244"/>
      <c r="L230" s="244"/>
      <c r="M230" s="244"/>
      <c r="N230" s="244"/>
      <c r="O230" s="244"/>
      <c r="P230" s="244"/>
      <c r="Q230" s="244"/>
      <c r="R230" s="244"/>
      <c r="S230" s="205"/>
      <c r="T230" s="205"/>
      <c r="U230" s="205"/>
      <c r="V230" s="205"/>
      <c r="W230" s="205"/>
      <c r="X230" s="205"/>
      <c r="Y230" s="205"/>
      <c r="Z230" s="205"/>
      <c r="AA230" s="205"/>
      <c r="AB230" s="205"/>
      <c r="AC230" s="205"/>
      <c r="AD230" s="205"/>
      <c r="AE230" s="205"/>
      <c r="AF230" s="205"/>
      <c r="AG230" s="205"/>
      <c r="AH230" s="205"/>
      <c r="AI230" s="205"/>
      <c r="AJ230" s="205"/>
      <c r="AK230" s="205"/>
      <c r="AL230" s="205"/>
      <c r="AM230" s="205"/>
      <c r="AN230" s="205"/>
      <c r="AO230" s="205"/>
      <c r="AP230" s="205"/>
      <c r="AQ230" s="205"/>
      <c r="AR230" s="205"/>
      <c r="AS230" s="205"/>
      <c r="AT230" s="205"/>
      <c r="AU230" s="205"/>
      <c r="AV230" s="205"/>
      <c r="AW230" s="205"/>
      <c r="AX230" s="205"/>
      <c r="AY230" s="205"/>
      <c r="AZ230" s="205"/>
      <c r="BA230" s="205"/>
      <c r="BB230" s="231"/>
      <c r="BC230" s="231"/>
      <c r="BD230" s="231"/>
      <c r="BE230" s="231"/>
      <c r="BF230" s="231"/>
      <c r="BG230" s="231"/>
      <c r="BH230" s="231"/>
      <c r="BI230" s="231"/>
      <c r="BJ230" s="231"/>
      <c r="BK230" s="231"/>
      <c r="BL230" s="231"/>
      <c r="BM230" s="231"/>
      <c r="BN230" s="231"/>
      <c r="BO230" s="231"/>
      <c r="BP230" s="231"/>
      <c r="BQ230" s="231"/>
      <c r="BR230" s="231"/>
      <c r="BS230" s="231"/>
      <c r="BT230" s="231"/>
      <c r="BU230" s="231"/>
      <c r="BV230" s="231"/>
      <c r="BW230" s="231"/>
      <c r="BX230" s="231"/>
      <c r="BY230" s="231"/>
      <c r="BZ230" s="231"/>
      <c r="CA230" s="231"/>
      <c r="CB230" s="231"/>
      <c r="CC230" s="231"/>
      <c r="CD230" s="231"/>
      <c r="CE230" s="231"/>
      <c r="CF230" s="231"/>
      <c r="CG230" s="231"/>
      <c r="CH230" s="231"/>
      <c r="CI230" s="231"/>
    </row>
    <row r="231" spans="9:87">
      <c r="I231" s="205"/>
      <c r="J231" s="205"/>
      <c r="K231" s="244"/>
      <c r="L231" s="244"/>
      <c r="M231" s="244"/>
      <c r="N231" s="244"/>
      <c r="O231" s="244"/>
      <c r="P231" s="244"/>
      <c r="Q231" s="244"/>
      <c r="R231" s="244"/>
      <c r="S231" s="205"/>
      <c r="T231" s="205"/>
      <c r="U231" s="205"/>
      <c r="V231" s="205"/>
      <c r="W231" s="205"/>
      <c r="X231" s="205"/>
      <c r="Y231" s="205"/>
      <c r="Z231" s="205"/>
      <c r="AA231" s="205"/>
      <c r="AB231" s="205"/>
      <c r="AC231" s="205"/>
      <c r="AD231" s="205"/>
      <c r="AE231" s="205"/>
      <c r="AF231" s="205"/>
      <c r="AG231" s="205"/>
      <c r="AH231" s="205"/>
      <c r="AI231" s="205"/>
      <c r="AJ231" s="205"/>
      <c r="AK231" s="205"/>
      <c r="AL231" s="205"/>
      <c r="AM231" s="205"/>
      <c r="AN231" s="205"/>
      <c r="AO231" s="205"/>
      <c r="AP231" s="205"/>
      <c r="AQ231" s="205"/>
      <c r="AR231" s="205"/>
      <c r="AS231" s="205"/>
      <c r="AT231" s="205"/>
      <c r="AU231" s="205"/>
      <c r="AV231" s="205"/>
      <c r="AW231" s="205"/>
      <c r="AX231" s="205"/>
      <c r="AY231" s="205"/>
      <c r="AZ231" s="205"/>
      <c r="BA231" s="205"/>
      <c r="BB231" s="231"/>
      <c r="BC231" s="231"/>
      <c r="BD231" s="231"/>
      <c r="BE231" s="231"/>
      <c r="BF231" s="231"/>
      <c r="BG231" s="231"/>
      <c r="BH231" s="231"/>
      <c r="BI231" s="231"/>
      <c r="BJ231" s="231"/>
      <c r="BK231" s="231"/>
      <c r="BL231" s="231"/>
      <c r="BM231" s="231"/>
      <c r="BN231" s="231"/>
      <c r="BO231" s="231"/>
      <c r="BP231" s="231"/>
      <c r="BQ231" s="231"/>
      <c r="BR231" s="231"/>
      <c r="BS231" s="231"/>
      <c r="BT231" s="231"/>
      <c r="BU231" s="231"/>
      <c r="BV231" s="231"/>
      <c r="BW231" s="231"/>
      <c r="BX231" s="231"/>
      <c r="BY231" s="231"/>
      <c r="BZ231" s="231"/>
      <c r="CA231" s="231"/>
      <c r="CB231" s="231"/>
      <c r="CC231" s="231"/>
      <c r="CD231" s="231"/>
      <c r="CE231" s="231"/>
      <c r="CF231" s="231"/>
      <c r="CG231" s="231"/>
      <c r="CH231" s="231"/>
      <c r="CI231" s="231"/>
    </row>
    <row r="232" spans="9:87">
      <c r="I232" s="205"/>
      <c r="J232" s="205"/>
      <c r="K232" s="244"/>
      <c r="L232" s="244"/>
      <c r="M232" s="244"/>
      <c r="N232" s="244"/>
      <c r="O232" s="244"/>
      <c r="P232" s="244"/>
      <c r="Q232" s="244"/>
      <c r="R232" s="244"/>
      <c r="S232" s="205"/>
      <c r="T232" s="205"/>
      <c r="U232" s="205"/>
      <c r="V232" s="205"/>
      <c r="W232" s="205"/>
      <c r="X232" s="205"/>
      <c r="Y232" s="205"/>
      <c r="Z232" s="205"/>
      <c r="AA232" s="205"/>
      <c r="AB232" s="205"/>
      <c r="AC232" s="205"/>
      <c r="AD232" s="205"/>
      <c r="AE232" s="205"/>
      <c r="AF232" s="205"/>
      <c r="AG232" s="205"/>
      <c r="AH232" s="205"/>
      <c r="AI232" s="205"/>
      <c r="AJ232" s="205"/>
      <c r="AK232" s="205"/>
      <c r="AL232" s="205"/>
      <c r="AM232" s="205"/>
      <c r="AN232" s="205"/>
      <c r="AO232" s="205"/>
      <c r="AP232" s="205"/>
      <c r="AQ232" s="205"/>
      <c r="AR232" s="205"/>
      <c r="AS232" s="205"/>
      <c r="AT232" s="205"/>
      <c r="AU232" s="205"/>
      <c r="AV232" s="205"/>
      <c r="AW232" s="205"/>
      <c r="AX232" s="205"/>
      <c r="AY232" s="205"/>
      <c r="AZ232" s="205"/>
      <c r="BA232" s="205"/>
      <c r="BB232" s="231"/>
      <c r="BC232" s="231"/>
      <c r="BD232" s="231"/>
      <c r="BE232" s="231"/>
      <c r="BF232" s="231"/>
      <c r="BG232" s="231"/>
      <c r="BH232" s="231"/>
      <c r="BI232" s="231"/>
      <c r="BJ232" s="231"/>
      <c r="BK232" s="231"/>
      <c r="BL232" s="231"/>
      <c r="BM232" s="231"/>
      <c r="BN232" s="231"/>
      <c r="BO232" s="231"/>
      <c r="BP232" s="231"/>
      <c r="BQ232" s="231"/>
      <c r="BR232" s="231"/>
      <c r="BS232" s="231"/>
      <c r="BT232" s="231"/>
      <c r="BU232" s="231"/>
      <c r="BV232" s="231"/>
      <c r="BW232" s="231"/>
      <c r="BX232" s="231"/>
      <c r="BY232" s="231"/>
      <c r="BZ232" s="231"/>
      <c r="CA232" s="231"/>
      <c r="CB232" s="231"/>
      <c r="CC232" s="231"/>
      <c r="CD232" s="231"/>
      <c r="CE232" s="231"/>
      <c r="CF232" s="231"/>
      <c r="CG232" s="231"/>
      <c r="CH232" s="231"/>
      <c r="CI232" s="231"/>
    </row>
    <row r="233" spans="9:87">
      <c r="I233" s="205"/>
      <c r="J233" s="205"/>
      <c r="K233" s="244"/>
      <c r="L233" s="244"/>
      <c r="M233" s="244"/>
      <c r="N233" s="244"/>
      <c r="O233" s="244"/>
      <c r="P233" s="244"/>
      <c r="Q233" s="244"/>
      <c r="R233" s="244"/>
      <c r="S233" s="205"/>
      <c r="T233" s="205"/>
      <c r="U233" s="205"/>
      <c r="V233" s="205"/>
      <c r="W233" s="205"/>
      <c r="X233" s="205"/>
      <c r="Y233" s="205"/>
      <c r="Z233" s="205"/>
      <c r="AA233" s="205"/>
      <c r="AB233" s="205"/>
      <c r="AC233" s="205"/>
      <c r="AD233" s="205"/>
      <c r="AE233" s="205"/>
      <c r="AF233" s="205"/>
      <c r="AG233" s="205"/>
      <c r="AH233" s="205"/>
      <c r="AI233" s="205"/>
      <c r="AJ233" s="205"/>
      <c r="AK233" s="205"/>
      <c r="AL233" s="205"/>
      <c r="AM233" s="205"/>
      <c r="AN233" s="205"/>
      <c r="AO233" s="205"/>
      <c r="AP233" s="205"/>
      <c r="AQ233" s="205"/>
      <c r="AR233" s="205"/>
      <c r="AS233" s="205"/>
      <c r="AT233" s="205"/>
      <c r="AU233" s="205"/>
      <c r="AV233" s="205"/>
      <c r="AW233" s="205"/>
      <c r="AX233" s="205"/>
      <c r="AY233" s="205"/>
      <c r="AZ233" s="205"/>
      <c r="BA233" s="205"/>
      <c r="BB233" s="231"/>
      <c r="BC233" s="231"/>
      <c r="BD233" s="231"/>
      <c r="BE233" s="231"/>
      <c r="BF233" s="231"/>
      <c r="BG233" s="231"/>
      <c r="BH233" s="231"/>
      <c r="BI233" s="231"/>
      <c r="BJ233" s="231"/>
      <c r="BK233" s="231"/>
      <c r="BL233" s="231"/>
      <c r="BM233" s="231"/>
      <c r="BN233" s="231"/>
      <c r="BO233" s="231"/>
      <c r="BP233" s="231"/>
      <c r="BQ233" s="231"/>
      <c r="BR233" s="231"/>
      <c r="BS233" s="231"/>
      <c r="BT233" s="231"/>
      <c r="BU233" s="231"/>
      <c r="BV233" s="231"/>
      <c r="BW233" s="231"/>
      <c r="BX233" s="231"/>
      <c r="BY233" s="231"/>
      <c r="BZ233" s="231"/>
      <c r="CA233" s="231"/>
      <c r="CB233" s="231"/>
      <c r="CC233" s="231"/>
      <c r="CD233" s="231"/>
      <c r="CE233" s="231"/>
      <c r="CF233" s="231"/>
      <c r="CG233" s="231"/>
      <c r="CH233" s="231"/>
      <c r="CI233" s="231"/>
    </row>
    <row r="234" spans="9:87">
      <c r="I234" s="205"/>
      <c r="J234" s="205"/>
      <c r="K234" s="244"/>
      <c r="L234" s="244"/>
      <c r="M234" s="244"/>
      <c r="N234" s="244"/>
      <c r="O234" s="244"/>
      <c r="P234" s="244"/>
      <c r="Q234" s="244"/>
      <c r="R234" s="244"/>
      <c r="S234" s="205"/>
      <c r="T234" s="205"/>
      <c r="U234" s="205"/>
      <c r="V234" s="205"/>
      <c r="W234" s="205"/>
      <c r="X234" s="205"/>
      <c r="Y234" s="205"/>
      <c r="Z234" s="205"/>
      <c r="AA234" s="205"/>
      <c r="AB234" s="205"/>
      <c r="AC234" s="205"/>
      <c r="AD234" s="205"/>
      <c r="AE234" s="205"/>
      <c r="AF234" s="205"/>
      <c r="AG234" s="205"/>
      <c r="AH234" s="205"/>
      <c r="AI234" s="205"/>
      <c r="AJ234" s="205"/>
      <c r="AK234" s="205"/>
      <c r="AL234" s="205"/>
      <c r="AM234" s="205"/>
      <c r="AN234" s="205"/>
      <c r="AO234" s="205"/>
      <c r="AP234" s="205"/>
      <c r="AQ234" s="205"/>
      <c r="AR234" s="205"/>
      <c r="AS234" s="205"/>
      <c r="AT234" s="205"/>
      <c r="AU234" s="205"/>
      <c r="AV234" s="205"/>
      <c r="AW234" s="205"/>
      <c r="AX234" s="205"/>
      <c r="AY234" s="205"/>
      <c r="AZ234" s="205"/>
      <c r="BA234" s="205"/>
      <c r="BB234" s="231"/>
      <c r="BC234" s="231"/>
      <c r="BD234" s="231"/>
      <c r="BE234" s="231"/>
      <c r="BF234" s="231"/>
      <c r="BG234" s="231"/>
      <c r="BH234" s="231"/>
      <c r="BI234" s="231"/>
      <c r="BJ234" s="231"/>
      <c r="BK234" s="231"/>
      <c r="BL234" s="231"/>
      <c r="BM234" s="231"/>
      <c r="BN234" s="231"/>
      <c r="BO234" s="231"/>
      <c r="BP234" s="231"/>
      <c r="BQ234" s="231"/>
      <c r="BR234" s="231"/>
      <c r="BS234" s="231"/>
      <c r="BT234" s="231"/>
      <c r="BU234" s="231"/>
      <c r="BV234" s="231"/>
      <c r="BW234" s="231"/>
      <c r="BX234" s="231"/>
      <c r="BY234" s="231"/>
      <c r="BZ234" s="231"/>
      <c r="CA234" s="231"/>
      <c r="CB234" s="231"/>
      <c r="CC234" s="231"/>
      <c r="CD234" s="231"/>
      <c r="CE234" s="231"/>
      <c r="CF234" s="231"/>
      <c r="CG234" s="231"/>
      <c r="CH234" s="231"/>
      <c r="CI234" s="231"/>
    </row>
    <row r="235" spans="9:87">
      <c r="I235" s="205"/>
      <c r="J235" s="205"/>
      <c r="K235" s="244"/>
      <c r="L235" s="244"/>
      <c r="M235" s="244"/>
      <c r="N235" s="244"/>
      <c r="O235" s="244"/>
      <c r="P235" s="244"/>
      <c r="Q235" s="244"/>
      <c r="R235" s="244"/>
      <c r="S235" s="205"/>
      <c r="T235" s="205"/>
      <c r="U235" s="205"/>
      <c r="V235" s="205"/>
      <c r="W235" s="205"/>
      <c r="X235" s="205"/>
      <c r="Y235" s="205"/>
      <c r="Z235" s="205"/>
      <c r="AA235" s="205"/>
      <c r="AB235" s="205"/>
      <c r="AC235" s="205"/>
      <c r="AD235" s="205"/>
      <c r="AE235" s="205"/>
      <c r="AF235" s="205"/>
      <c r="AG235" s="205"/>
      <c r="AH235" s="205"/>
      <c r="AI235" s="205"/>
      <c r="AJ235" s="205"/>
      <c r="AK235" s="205"/>
      <c r="AL235" s="205"/>
      <c r="AM235" s="205"/>
      <c r="AN235" s="205"/>
      <c r="AO235" s="205"/>
      <c r="AP235" s="205"/>
      <c r="AQ235" s="205"/>
      <c r="AR235" s="205"/>
      <c r="AS235" s="205"/>
      <c r="AT235" s="205"/>
      <c r="AU235" s="205"/>
      <c r="AV235" s="205"/>
      <c r="AW235" s="205"/>
      <c r="AX235" s="205"/>
      <c r="AY235" s="205"/>
      <c r="AZ235" s="205"/>
      <c r="BA235" s="205"/>
      <c r="BB235" s="231"/>
      <c r="BC235" s="231"/>
      <c r="BD235" s="231"/>
      <c r="BE235" s="231"/>
      <c r="BF235" s="231"/>
      <c r="BG235" s="231"/>
      <c r="BH235" s="231"/>
      <c r="BI235" s="231"/>
      <c r="BJ235" s="231"/>
      <c r="BK235" s="231"/>
      <c r="BL235" s="231"/>
      <c r="BM235" s="231"/>
      <c r="BN235" s="231"/>
      <c r="BO235" s="231"/>
      <c r="BP235" s="231"/>
      <c r="BQ235" s="231"/>
      <c r="BR235" s="231"/>
      <c r="BS235" s="231"/>
      <c r="BT235" s="231"/>
      <c r="BU235" s="231"/>
      <c r="BV235" s="231"/>
      <c r="BW235" s="231"/>
      <c r="BX235" s="231"/>
      <c r="BY235" s="231"/>
      <c r="BZ235" s="231"/>
      <c r="CA235" s="231"/>
      <c r="CB235" s="231"/>
      <c r="CC235" s="231"/>
      <c r="CD235" s="231"/>
      <c r="CE235" s="231"/>
      <c r="CF235" s="231"/>
      <c r="CG235" s="231"/>
      <c r="CH235" s="231"/>
      <c r="CI235" s="231"/>
    </row>
    <row r="236" spans="9:87">
      <c r="I236" s="205"/>
      <c r="J236" s="205"/>
      <c r="K236" s="244"/>
      <c r="L236" s="244"/>
      <c r="M236" s="244"/>
      <c r="N236" s="244"/>
      <c r="O236" s="244"/>
      <c r="P236" s="244"/>
      <c r="Q236" s="244"/>
      <c r="R236" s="244"/>
      <c r="S236" s="205"/>
      <c r="T236" s="205"/>
      <c r="U236" s="205"/>
      <c r="V236" s="205"/>
      <c r="W236" s="205"/>
      <c r="X236" s="205"/>
      <c r="Y236" s="205"/>
      <c r="Z236" s="205"/>
      <c r="AA236" s="205"/>
      <c r="AB236" s="205"/>
      <c r="AC236" s="205"/>
      <c r="AD236" s="205"/>
      <c r="AE236" s="205"/>
      <c r="AF236" s="205"/>
      <c r="AG236" s="205"/>
      <c r="AH236" s="205"/>
      <c r="AI236" s="205"/>
      <c r="AJ236" s="205"/>
      <c r="AK236" s="205"/>
      <c r="AL236" s="205"/>
      <c r="AM236" s="205"/>
      <c r="AN236" s="205"/>
      <c r="AO236" s="205"/>
      <c r="AP236" s="205"/>
      <c r="AQ236" s="205"/>
      <c r="AR236" s="205"/>
      <c r="AS236" s="205"/>
      <c r="AT236" s="205"/>
      <c r="AU236" s="205"/>
      <c r="AV236" s="205"/>
      <c r="AW236" s="205"/>
      <c r="AX236" s="205"/>
      <c r="AY236" s="205"/>
      <c r="AZ236" s="205"/>
      <c r="BA236" s="205"/>
      <c r="BB236" s="231"/>
      <c r="BC236" s="231"/>
      <c r="BD236" s="231"/>
      <c r="BE236" s="231"/>
      <c r="BF236" s="231"/>
      <c r="BG236" s="231"/>
      <c r="BH236" s="231"/>
      <c r="BI236" s="231"/>
      <c r="BJ236" s="231"/>
      <c r="BK236" s="231"/>
      <c r="BL236" s="231"/>
      <c r="BM236" s="231"/>
      <c r="BN236" s="231"/>
      <c r="BO236" s="231"/>
      <c r="BP236" s="231"/>
      <c r="BQ236" s="231"/>
      <c r="BR236" s="231"/>
      <c r="BS236" s="231"/>
      <c r="BT236" s="231"/>
      <c r="BU236" s="231"/>
      <c r="BV236" s="231"/>
      <c r="BW236" s="231"/>
      <c r="BX236" s="231"/>
      <c r="BY236" s="231"/>
      <c r="BZ236" s="231"/>
      <c r="CA236" s="231"/>
      <c r="CB236" s="231"/>
      <c r="CC236" s="231"/>
      <c r="CD236" s="231"/>
      <c r="CE236" s="231"/>
      <c r="CF236" s="231"/>
      <c r="CG236" s="231"/>
      <c r="CH236" s="231"/>
      <c r="CI236" s="231"/>
    </row>
    <row r="237" spans="9:87">
      <c r="I237" s="205"/>
      <c r="J237" s="205"/>
      <c r="K237" s="244"/>
      <c r="L237" s="244"/>
      <c r="M237" s="244"/>
      <c r="N237" s="244"/>
      <c r="O237" s="244"/>
      <c r="P237" s="244"/>
      <c r="Q237" s="244"/>
      <c r="R237" s="244"/>
      <c r="S237" s="205"/>
      <c r="T237" s="205"/>
      <c r="U237" s="205"/>
      <c r="V237" s="205"/>
      <c r="W237" s="205"/>
      <c r="X237" s="205"/>
      <c r="Y237" s="205"/>
      <c r="Z237" s="205"/>
      <c r="AA237" s="205"/>
      <c r="AB237" s="205"/>
      <c r="AC237" s="205"/>
      <c r="AD237" s="205"/>
      <c r="AE237" s="205"/>
      <c r="AF237" s="205"/>
      <c r="AG237" s="205"/>
      <c r="AH237" s="205"/>
      <c r="AI237" s="205"/>
      <c r="AJ237" s="205"/>
      <c r="AK237" s="205"/>
      <c r="AL237" s="205"/>
      <c r="AM237" s="205"/>
      <c r="AN237" s="205"/>
      <c r="AO237" s="205"/>
      <c r="AP237" s="205"/>
      <c r="AQ237" s="205"/>
      <c r="AR237" s="205"/>
      <c r="AS237" s="205"/>
      <c r="AT237" s="205"/>
      <c r="AU237" s="205"/>
      <c r="AV237" s="205"/>
      <c r="AW237" s="205"/>
      <c r="AX237" s="205"/>
      <c r="AY237" s="205"/>
      <c r="AZ237" s="205"/>
      <c r="BA237" s="205"/>
      <c r="BB237" s="231"/>
      <c r="BC237" s="231"/>
      <c r="BD237" s="231"/>
      <c r="BE237" s="231"/>
      <c r="BF237" s="231"/>
      <c r="BG237" s="231"/>
      <c r="BH237" s="231"/>
      <c r="BI237" s="231"/>
      <c r="BJ237" s="231"/>
      <c r="BK237" s="231"/>
      <c r="BL237" s="231"/>
      <c r="BM237" s="231"/>
      <c r="BN237" s="231"/>
      <c r="BO237" s="231"/>
      <c r="BP237" s="231"/>
      <c r="BQ237" s="231"/>
      <c r="BR237" s="231"/>
      <c r="BS237" s="231"/>
      <c r="BT237" s="231"/>
      <c r="BU237" s="231"/>
      <c r="BV237" s="231"/>
      <c r="BW237" s="231"/>
      <c r="BX237" s="231"/>
      <c r="BY237" s="231"/>
      <c r="BZ237" s="231"/>
      <c r="CA237" s="231"/>
      <c r="CB237" s="231"/>
      <c r="CC237" s="231"/>
      <c r="CD237" s="231"/>
      <c r="CE237" s="231"/>
      <c r="CF237" s="231"/>
      <c r="CG237" s="231"/>
      <c r="CH237" s="231"/>
      <c r="CI237" s="231"/>
    </row>
    <row r="238" spans="9:87">
      <c r="I238" s="205"/>
      <c r="J238" s="205"/>
      <c r="K238" s="244"/>
      <c r="L238" s="244"/>
      <c r="M238" s="244"/>
      <c r="N238" s="244"/>
      <c r="O238" s="244"/>
      <c r="P238" s="244"/>
      <c r="Q238" s="244"/>
      <c r="R238" s="244"/>
      <c r="S238" s="205"/>
      <c r="T238" s="205"/>
      <c r="U238" s="205"/>
      <c r="V238" s="205"/>
      <c r="W238" s="205"/>
      <c r="X238" s="205"/>
      <c r="Y238" s="205"/>
      <c r="Z238" s="205"/>
      <c r="AA238" s="205"/>
      <c r="AB238" s="205"/>
      <c r="AC238" s="205"/>
      <c r="AD238" s="205"/>
      <c r="AE238" s="205"/>
      <c r="AF238" s="205"/>
      <c r="AG238" s="205"/>
      <c r="AH238" s="205"/>
      <c r="AI238" s="205"/>
      <c r="AJ238" s="205"/>
      <c r="AK238" s="205"/>
      <c r="AL238" s="205"/>
      <c r="AM238" s="205"/>
      <c r="AN238" s="205"/>
      <c r="AO238" s="205"/>
      <c r="AP238" s="205"/>
      <c r="AQ238" s="205"/>
      <c r="AR238" s="205"/>
      <c r="AS238" s="205"/>
      <c r="AT238" s="205"/>
      <c r="AU238" s="205"/>
      <c r="AV238" s="205"/>
      <c r="AW238" s="205"/>
      <c r="AX238" s="205"/>
      <c r="AY238" s="205"/>
      <c r="AZ238" s="205"/>
      <c r="BA238" s="205"/>
      <c r="BB238" s="231"/>
      <c r="BC238" s="231"/>
      <c r="BD238" s="231"/>
      <c r="BE238" s="231"/>
      <c r="BF238" s="231"/>
      <c r="BG238" s="231"/>
      <c r="BH238" s="231"/>
      <c r="BI238" s="231"/>
      <c r="BJ238" s="231"/>
      <c r="BK238" s="231"/>
      <c r="BL238" s="231"/>
      <c r="BM238" s="231"/>
      <c r="BN238" s="231"/>
      <c r="BO238" s="231"/>
      <c r="BP238" s="231"/>
      <c r="BQ238" s="231"/>
      <c r="BR238" s="231"/>
      <c r="BS238" s="231"/>
      <c r="BT238" s="231"/>
      <c r="BU238" s="231"/>
      <c r="BV238" s="231"/>
      <c r="BW238" s="231"/>
      <c r="BX238" s="231"/>
      <c r="BY238" s="231"/>
      <c r="BZ238" s="231"/>
      <c r="CA238" s="231"/>
      <c r="CB238" s="231"/>
      <c r="CC238" s="231"/>
      <c r="CD238" s="231"/>
      <c r="CE238" s="231"/>
      <c r="CF238" s="231"/>
      <c r="CG238" s="231"/>
      <c r="CH238" s="231"/>
      <c r="CI238" s="231"/>
    </row>
    <row r="239" spans="9:87">
      <c r="I239" s="205"/>
      <c r="J239" s="205"/>
      <c r="K239" s="244"/>
      <c r="L239" s="244"/>
      <c r="M239" s="244"/>
      <c r="N239" s="244"/>
      <c r="O239" s="244"/>
      <c r="P239" s="244"/>
      <c r="Q239" s="244"/>
      <c r="R239" s="244"/>
      <c r="S239" s="205"/>
      <c r="T239" s="205"/>
      <c r="U239" s="205"/>
      <c r="V239" s="205"/>
      <c r="W239" s="205"/>
      <c r="X239" s="205"/>
      <c r="Y239" s="205"/>
      <c r="Z239" s="205"/>
      <c r="AA239" s="205"/>
      <c r="AB239" s="205"/>
      <c r="AC239" s="205"/>
      <c r="AD239" s="205"/>
      <c r="AE239" s="205"/>
      <c r="AF239" s="205"/>
      <c r="AG239" s="205"/>
      <c r="AH239" s="205"/>
      <c r="AI239" s="205"/>
      <c r="AJ239" s="205"/>
      <c r="AK239" s="205"/>
      <c r="AL239" s="205"/>
      <c r="AM239" s="205"/>
      <c r="AN239" s="205"/>
      <c r="AO239" s="205"/>
      <c r="AP239" s="205"/>
      <c r="AQ239" s="205"/>
      <c r="AR239" s="205"/>
      <c r="AS239" s="205"/>
      <c r="AT239" s="205"/>
      <c r="AU239" s="205"/>
      <c r="AV239" s="205"/>
      <c r="AW239" s="205"/>
      <c r="AX239" s="205"/>
      <c r="AY239" s="205"/>
      <c r="AZ239" s="205"/>
      <c r="BA239" s="205"/>
      <c r="BB239" s="231"/>
      <c r="BC239" s="231"/>
      <c r="BD239" s="231"/>
      <c r="BE239" s="231"/>
      <c r="BF239" s="231"/>
      <c r="BG239" s="231"/>
      <c r="BH239" s="231"/>
      <c r="BI239" s="231"/>
      <c r="BJ239" s="231"/>
      <c r="BK239" s="231"/>
      <c r="BL239" s="231"/>
      <c r="BM239" s="231"/>
      <c r="BN239" s="231"/>
      <c r="BO239" s="231"/>
      <c r="BP239" s="231"/>
      <c r="BQ239" s="231"/>
      <c r="BR239" s="231"/>
      <c r="BS239" s="231"/>
      <c r="BT239" s="231"/>
      <c r="BU239" s="231"/>
      <c r="BV239" s="231"/>
      <c r="BW239" s="231"/>
      <c r="BX239" s="231"/>
      <c r="BY239" s="231"/>
      <c r="BZ239" s="231"/>
      <c r="CA239" s="231"/>
      <c r="CB239" s="231"/>
      <c r="CC239" s="231"/>
      <c r="CD239" s="231"/>
      <c r="CE239" s="231"/>
      <c r="CF239" s="231"/>
      <c r="CG239" s="231"/>
      <c r="CH239" s="231"/>
      <c r="CI239" s="231"/>
    </row>
    <row r="240" spans="9:87">
      <c r="I240" s="205"/>
      <c r="J240" s="205"/>
      <c r="K240" s="244"/>
      <c r="L240" s="244"/>
      <c r="M240" s="244"/>
      <c r="N240" s="244"/>
      <c r="O240" s="244"/>
      <c r="P240" s="244"/>
      <c r="Q240" s="244"/>
      <c r="R240" s="244"/>
      <c r="S240" s="205"/>
      <c r="T240" s="205"/>
      <c r="U240" s="205"/>
      <c r="V240" s="205"/>
      <c r="W240" s="205"/>
      <c r="X240" s="205"/>
      <c r="Y240" s="205"/>
      <c r="Z240" s="205"/>
      <c r="AA240" s="205"/>
      <c r="AB240" s="205"/>
      <c r="AC240" s="205"/>
      <c r="AD240" s="205"/>
      <c r="AE240" s="205"/>
      <c r="AF240" s="205"/>
      <c r="AG240" s="205"/>
      <c r="AH240" s="205"/>
      <c r="AI240" s="205"/>
      <c r="AJ240" s="205"/>
      <c r="AK240" s="205"/>
      <c r="AL240" s="205"/>
      <c r="AM240" s="205"/>
      <c r="AN240" s="205"/>
      <c r="AO240" s="205"/>
      <c r="AP240" s="205"/>
      <c r="AQ240" s="205"/>
      <c r="AR240" s="205"/>
      <c r="AS240" s="205"/>
      <c r="AT240" s="205"/>
      <c r="AU240" s="205"/>
      <c r="AV240" s="205"/>
      <c r="AW240" s="205"/>
      <c r="AX240" s="205"/>
      <c r="AY240" s="205"/>
      <c r="AZ240" s="205"/>
      <c r="BA240" s="205"/>
      <c r="BB240" s="231"/>
      <c r="BC240" s="231"/>
      <c r="BD240" s="231"/>
      <c r="BE240" s="231"/>
      <c r="BF240" s="231"/>
      <c r="BG240" s="231"/>
      <c r="BH240" s="231"/>
      <c r="BI240" s="231"/>
      <c r="BJ240" s="231"/>
      <c r="BK240" s="231"/>
      <c r="BL240" s="231"/>
      <c r="BM240" s="231"/>
      <c r="BN240" s="231"/>
      <c r="BO240" s="231"/>
      <c r="BP240" s="231"/>
      <c r="BQ240" s="231"/>
      <c r="BR240" s="231"/>
      <c r="BS240" s="231"/>
      <c r="BT240" s="231"/>
      <c r="BU240" s="231"/>
      <c r="BV240" s="231"/>
      <c r="BW240" s="231"/>
      <c r="BX240" s="231"/>
      <c r="BY240" s="231"/>
      <c r="BZ240" s="231"/>
      <c r="CA240" s="231"/>
      <c r="CB240" s="231"/>
      <c r="CC240" s="231"/>
      <c r="CD240" s="231"/>
      <c r="CE240" s="231"/>
      <c r="CF240" s="231"/>
      <c r="CG240" s="231"/>
      <c r="CH240" s="231"/>
      <c r="CI240" s="231"/>
    </row>
    <row r="241" spans="9:87">
      <c r="I241" s="205"/>
      <c r="J241" s="205"/>
      <c r="K241" s="244"/>
      <c r="L241" s="244"/>
      <c r="M241" s="244"/>
      <c r="N241" s="244"/>
      <c r="O241" s="244"/>
      <c r="P241" s="244"/>
      <c r="Q241" s="244"/>
      <c r="R241" s="244"/>
      <c r="S241" s="205"/>
      <c r="T241" s="205"/>
      <c r="U241" s="205"/>
      <c r="V241" s="205"/>
      <c r="W241" s="205"/>
      <c r="X241" s="205"/>
      <c r="Y241" s="205"/>
      <c r="Z241" s="205"/>
      <c r="AA241" s="205"/>
      <c r="AB241" s="205"/>
      <c r="AC241" s="205"/>
      <c r="AD241" s="205"/>
      <c r="AE241" s="205"/>
      <c r="AF241" s="205"/>
      <c r="AG241" s="205"/>
      <c r="AH241" s="205"/>
      <c r="AI241" s="205"/>
      <c r="AJ241" s="205"/>
      <c r="AK241" s="205"/>
      <c r="AL241" s="205"/>
      <c r="AM241" s="205"/>
      <c r="AN241" s="205"/>
      <c r="AO241" s="205"/>
      <c r="AP241" s="205"/>
      <c r="AQ241" s="205"/>
      <c r="AR241" s="205"/>
      <c r="AS241" s="205"/>
      <c r="AT241" s="205"/>
      <c r="AU241" s="205"/>
      <c r="AV241" s="205"/>
      <c r="AW241" s="205"/>
      <c r="AX241" s="205"/>
      <c r="AY241" s="205"/>
      <c r="AZ241" s="205"/>
      <c r="BA241" s="205"/>
      <c r="BB241" s="231"/>
      <c r="BC241" s="231"/>
      <c r="BD241" s="231"/>
      <c r="BE241" s="231"/>
      <c r="BF241" s="231"/>
      <c r="BG241" s="231"/>
      <c r="BH241" s="231"/>
      <c r="BI241" s="231"/>
      <c r="BJ241" s="231"/>
      <c r="BK241" s="231"/>
      <c r="BL241" s="231"/>
      <c r="BM241" s="231"/>
      <c r="BN241" s="231"/>
      <c r="BO241" s="231"/>
      <c r="BP241" s="231"/>
      <c r="BQ241" s="231"/>
      <c r="BR241" s="231"/>
      <c r="BS241" s="231"/>
      <c r="BT241" s="231"/>
      <c r="BU241" s="231"/>
      <c r="BV241" s="231"/>
      <c r="BW241" s="231"/>
      <c r="BX241" s="231"/>
      <c r="BY241" s="231"/>
      <c r="BZ241" s="231"/>
      <c r="CA241" s="231"/>
      <c r="CB241" s="231"/>
      <c r="CC241" s="231"/>
      <c r="CD241" s="231"/>
      <c r="CE241" s="231"/>
      <c r="CF241" s="231"/>
      <c r="CG241" s="231"/>
      <c r="CH241" s="231"/>
      <c r="CI241" s="231"/>
    </row>
    <row r="242" spans="9:87">
      <c r="I242" s="205"/>
      <c r="J242" s="205"/>
      <c r="K242" s="244"/>
      <c r="L242" s="244"/>
      <c r="M242" s="244"/>
      <c r="N242" s="244"/>
      <c r="O242" s="244"/>
      <c r="P242" s="244"/>
      <c r="Q242" s="244"/>
      <c r="R242" s="244"/>
      <c r="S242" s="205"/>
      <c r="T242" s="205"/>
      <c r="U242" s="205"/>
      <c r="V242" s="205"/>
      <c r="W242" s="205"/>
      <c r="X242" s="205"/>
      <c r="Y242" s="205"/>
      <c r="Z242" s="205"/>
      <c r="AA242" s="205"/>
      <c r="AB242" s="205"/>
      <c r="AC242" s="205"/>
      <c r="AD242" s="205"/>
      <c r="AE242" s="205"/>
      <c r="AF242" s="205"/>
      <c r="AG242" s="205"/>
      <c r="AH242" s="205"/>
      <c r="AI242" s="205"/>
      <c r="AJ242" s="205"/>
      <c r="AK242" s="205"/>
      <c r="AL242" s="205"/>
      <c r="AM242" s="205"/>
      <c r="AN242" s="205"/>
      <c r="AO242" s="205"/>
      <c r="AP242" s="205"/>
      <c r="AQ242" s="205"/>
      <c r="AR242" s="205"/>
      <c r="AS242" s="205"/>
      <c r="AT242" s="205"/>
      <c r="AU242" s="205"/>
      <c r="AV242" s="205"/>
      <c r="AW242" s="205"/>
      <c r="AX242" s="205"/>
      <c r="AY242" s="205"/>
      <c r="AZ242" s="205"/>
      <c r="BA242" s="205"/>
      <c r="BB242" s="231"/>
      <c r="BC242" s="231"/>
      <c r="BD242" s="231"/>
      <c r="BE242" s="231"/>
      <c r="BF242" s="231"/>
      <c r="BG242" s="231"/>
      <c r="BH242" s="231"/>
      <c r="BI242" s="231"/>
      <c r="BJ242" s="231"/>
      <c r="BK242" s="231"/>
      <c r="BL242" s="231"/>
      <c r="BM242" s="231"/>
      <c r="BN242" s="231"/>
      <c r="BO242" s="231"/>
      <c r="BP242" s="231"/>
      <c r="BQ242" s="231"/>
      <c r="BR242" s="231"/>
      <c r="BS242" s="231"/>
      <c r="BT242" s="231"/>
      <c r="BU242" s="231"/>
      <c r="BV242" s="231"/>
      <c r="BW242" s="231"/>
      <c r="BX242" s="231"/>
      <c r="BY242" s="231"/>
      <c r="BZ242" s="231"/>
      <c r="CA242" s="231"/>
      <c r="CB242" s="231"/>
      <c r="CC242" s="231"/>
      <c r="CD242" s="231"/>
      <c r="CE242" s="231"/>
      <c r="CF242" s="231"/>
      <c r="CG242" s="231"/>
      <c r="CH242" s="231"/>
      <c r="CI242" s="231"/>
    </row>
    <row r="243" spans="9:87">
      <c r="I243" s="205"/>
      <c r="J243" s="205"/>
      <c r="K243" s="244"/>
      <c r="L243" s="244"/>
      <c r="M243" s="244"/>
      <c r="N243" s="244"/>
      <c r="O243" s="244"/>
      <c r="P243" s="244"/>
      <c r="Q243" s="244"/>
      <c r="R243" s="244"/>
      <c r="S243" s="205"/>
      <c r="T243" s="205"/>
      <c r="U243" s="205"/>
      <c r="V243" s="205"/>
      <c r="W243" s="205"/>
      <c r="X243" s="205"/>
      <c r="Y243" s="205"/>
      <c r="Z243" s="205"/>
      <c r="AA243" s="205"/>
      <c r="AB243" s="205"/>
      <c r="AC243" s="205"/>
      <c r="AD243" s="205"/>
      <c r="AE243" s="205"/>
      <c r="AF243" s="205"/>
      <c r="AG243" s="205"/>
      <c r="AH243" s="205"/>
      <c r="AI243" s="205"/>
      <c r="AJ243" s="205"/>
      <c r="AK243" s="205"/>
      <c r="AL243" s="205"/>
      <c r="AM243" s="205"/>
      <c r="AN243" s="205"/>
      <c r="AO243" s="205"/>
      <c r="AP243" s="205"/>
      <c r="AQ243" s="205"/>
      <c r="AR243" s="205"/>
      <c r="AS243" s="205"/>
      <c r="AT243" s="205"/>
      <c r="AU243" s="205"/>
      <c r="AV243" s="205"/>
      <c r="AW243" s="205"/>
      <c r="AX243" s="205"/>
      <c r="AY243" s="205"/>
      <c r="AZ243" s="205"/>
      <c r="BA243" s="205"/>
      <c r="BB243" s="231"/>
      <c r="BC243" s="231"/>
      <c r="BD243" s="231"/>
      <c r="BE243" s="231"/>
      <c r="BF243" s="231"/>
      <c r="BG243" s="231"/>
      <c r="BH243" s="231"/>
      <c r="BI243" s="231"/>
      <c r="BJ243" s="231"/>
      <c r="BK243" s="231"/>
      <c r="BL243" s="231"/>
      <c r="BM243" s="231"/>
      <c r="BN243" s="231"/>
      <c r="BO243" s="231"/>
      <c r="BP243" s="231"/>
      <c r="BQ243" s="231"/>
      <c r="BR243" s="231"/>
      <c r="BS243" s="231"/>
      <c r="BT243" s="231"/>
      <c r="BU243" s="231"/>
      <c r="BV243" s="231"/>
      <c r="BW243" s="231"/>
      <c r="BX243" s="231"/>
      <c r="BY243" s="231"/>
      <c r="BZ243" s="231"/>
      <c r="CA243" s="231"/>
      <c r="CB243" s="231"/>
      <c r="CC243" s="231"/>
      <c r="CD243" s="231"/>
      <c r="CE243" s="231"/>
      <c r="CF243" s="231"/>
      <c r="CG243" s="231"/>
      <c r="CH243" s="231"/>
      <c r="CI243" s="231"/>
    </row>
    <row r="244" spans="9:87">
      <c r="I244" s="205"/>
      <c r="J244" s="205"/>
      <c r="K244" s="244"/>
      <c r="L244" s="244"/>
      <c r="M244" s="244"/>
      <c r="N244" s="244"/>
      <c r="O244" s="244"/>
      <c r="P244" s="244"/>
      <c r="Q244" s="244"/>
      <c r="R244" s="244"/>
      <c r="S244" s="205"/>
      <c r="T244" s="205"/>
      <c r="U244" s="205"/>
      <c r="V244" s="205"/>
      <c r="W244" s="205"/>
      <c r="X244" s="205"/>
      <c r="Y244" s="205"/>
      <c r="Z244" s="205"/>
      <c r="AA244" s="205"/>
      <c r="AB244" s="205"/>
      <c r="AC244" s="205"/>
      <c r="AD244" s="205"/>
      <c r="AE244" s="205"/>
      <c r="AF244" s="205"/>
      <c r="AG244" s="205"/>
      <c r="AH244" s="205"/>
      <c r="AI244" s="205"/>
      <c r="AJ244" s="205"/>
      <c r="AK244" s="205"/>
      <c r="AL244" s="205"/>
      <c r="AM244" s="205"/>
      <c r="AN244" s="205"/>
      <c r="AO244" s="205"/>
      <c r="AP244" s="205"/>
      <c r="AQ244" s="205"/>
      <c r="AR244" s="205"/>
      <c r="AS244" s="205"/>
      <c r="AT244" s="205"/>
      <c r="AU244" s="205"/>
      <c r="AV244" s="205"/>
      <c r="AW244" s="205"/>
      <c r="AX244" s="205"/>
      <c r="AY244" s="205"/>
      <c r="AZ244" s="205"/>
      <c r="BA244" s="205"/>
      <c r="BB244" s="231"/>
      <c r="BC244" s="231"/>
      <c r="BD244" s="231"/>
      <c r="BE244" s="231"/>
      <c r="BF244" s="231"/>
      <c r="BG244" s="231"/>
      <c r="BH244" s="231"/>
      <c r="BI244" s="231"/>
      <c r="BJ244" s="231"/>
      <c r="BK244" s="231"/>
      <c r="BL244" s="231"/>
      <c r="BM244" s="231"/>
      <c r="BN244" s="231"/>
      <c r="BO244" s="231"/>
      <c r="BP244" s="231"/>
      <c r="BQ244" s="231"/>
      <c r="BR244" s="231"/>
      <c r="BS244" s="231"/>
      <c r="BT244" s="231"/>
      <c r="BU244" s="231"/>
      <c r="BV244" s="231"/>
      <c r="BW244" s="231"/>
      <c r="BX244" s="231"/>
      <c r="BY244" s="231"/>
      <c r="BZ244" s="231"/>
      <c r="CA244" s="231"/>
      <c r="CB244" s="231"/>
      <c r="CC244" s="231"/>
      <c r="CD244" s="231"/>
      <c r="CE244" s="231"/>
      <c r="CF244" s="231"/>
      <c r="CG244" s="231"/>
      <c r="CH244" s="231"/>
      <c r="CI244" s="231"/>
    </row>
    <row r="245" spans="9:87">
      <c r="I245" s="205"/>
      <c r="J245" s="205"/>
      <c r="K245" s="244"/>
      <c r="L245" s="244"/>
      <c r="M245" s="244"/>
      <c r="N245" s="244"/>
      <c r="O245" s="244"/>
      <c r="P245" s="244"/>
      <c r="Q245" s="244"/>
      <c r="R245" s="244"/>
      <c r="S245" s="205"/>
      <c r="T245" s="205"/>
      <c r="U245" s="205"/>
      <c r="V245" s="205"/>
      <c r="W245" s="205"/>
      <c r="X245" s="205"/>
      <c r="Y245" s="205"/>
      <c r="Z245" s="205"/>
      <c r="AA245" s="205"/>
      <c r="AB245" s="205"/>
      <c r="AC245" s="205"/>
      <c r="AD245" s="205"/>
      <c r="AE245" s="205"/>
      <c r="AF245" s="205"/>
      <c r="AG245" s="205"/>
      <c r="AH245" s="205"/>
      <c r="AI245" s="205"/>
      <c r="AJ245" s="205"/>
      <c r="AK245" s="205"/>
      <c r="AL245" s="205"/>
      <c r="AM245" s="205"/>
      <c r="AN245" s="205"/>
      <c r="AO245" s="205"/>
      <c r="AP245" s="205"/>
      <c r="AQ245" s="205"/>
      <c r="AR245" s="205"/>
      <c r="AS245" s="205"/>
      <c r="AT245" s="205"/>
      <c r="AU245" s="205"/>
      <c r="AV245" s="205"/>
      <c r="AW245" s="205"/>
      <c r="AX245" s="205"/>
      <c r="AY245" s="205"/>
      <c r="AZ245" s="205"/>
      <c r="BA245" s="205"/>
      <c r="BB245" s="231"/>
      <c r="BC245" s="231"/>
      <c r="BD245" s="231"/>
      <c r="BE245" s="231"/>
      <c r="BF245" s="231"/>
      <c r="BG245" s="231"/>
      <c r="BH245" s="231"/>
      <c r="BI245" s="231"/>
      <c r="BJ245" s="231"/>
      <c r="BK245" s="231"/>
      <c r="BL245" s="231"/>
      <c r="BM245" s="231"/>
      <c r="BN245" s="231"/>
      <c r="BO245" s="231"/>
      <c r="BP245" s="231"/>
      <c r="BQ245" s="231"/>
      <c r="BR245" s="231"/>
      <c r="BS245" s="231"/>
      <c r="BT245" s="231"/>
      <c r="BU245" s="231"/>
      <c r="BV245" s="231"/>
      <c r="BW245" s="231"/>
      <c r="BX245" s="231"/>
      <c r="BY245" s="231"/>
      <c r="BZ245" s="231"/>
      <c r="CA245" s="231"/>
      <c r="CB245" s="231"/>
      <c r="CC245" s="231"/>
      <c r="CD245" s="231"/>
      <c r="CE245" s="231"/>
      <c r="CF245" s="231"/>
      <c r="CG245" s="231"/>
      <c r="CH245" s="231"/>
      <c r="CI245" s="231"/>
    </row>
    <row r="246" spans="9:87">
      <c r="I246" s="205"/>
      <c r="J246" s="205"/>
      <c r="K246" s="244"/>
      <c r="L246" s="244"/>
      <c r="M246" s="244"/>
      <c r="N246" s="244"/>
      <c r="O246" s="244"/>
      <c r="P246" s="244"/>
      <c r="Q246" s="244"/>
      <c r="R246" s="244"/>
      <c r="S246" s="205"/>
      <c r="T246" s="205"/>
      <c r="U246" s="205"/>
      <c r="V246" s="205"/>
      <c r="W246" s="205"/>
      <c r="X246" s="205"/>
      <c r="Y246" s="205"/>
      <c r="Z246" s="205"/>
      <c r="AA246" s="205"/>
      <c r="AB246" s="205"/>
      <c r="AC246" s="205"/>
      <c r="AD246" s="205"/>
      <c r="AE246" s="205"/>
      <c r="AF246" s="205"/>
      <c r="AG246" s="205"/>
      <c r="AH246" s="205"/>
      <c r="AI246" s="205"/>
      <c r="AJ246" s="205"/>
      <c r="AK246" s="205"/>
      <c r="AL246" s="205"/>
      <c r="AM246" s="205"/>
      <c r="AN246" s="205"/>
      <c r="AO246" s="205"/>
      <c r="AP246" s="205"/>
      <c r="AQ246" s="205"/>
      <c r="AR246" s="205"/>
      <c r="AS246" s="205"/>
      <c r="AT246" s="205"/>
      <c r="AU246" s="205"/>
      <c r="AV246" s="205"/>
      <c r="AW246" s="205"/>
      <c r="AX246" s="205"/>
      <c r="AY246" s="205"/>
      <c r="AZ246" s="205"/>
      <c r="BA246" s="205"/>
      <c r="BB246" s="231"/>
      <c r="BC246" s="231"/>
      <c r="BD246" s="231"/>
      <c r="BE246" s="231"/>
      <c r="BF246" s="231"/>
      <c r="BG246" s="231"/>
      <c r="BH246" s="231"/>
      <c r="BI246" s="231"/>
      <c r="BJ246" s="231"/>
      <c r="BK246" s="231"/>
      <c r="BL246" s="231"/>
      <c r="BM246" s="231"/>
      <c r="BN246" s="231"/>
      <c r="BO246" s="231"/>
      <c r="BP246" s="231"/>
      <c r="BQ246" s="231"/>
      <c r="BR246" s="231"/>
      <c r="BS246" s="231"/>
      <c r="BT246" s="231"/>
      <c r="BU246" s="231"/>
      <c r="BV246" s="231"/>
      <c r="BW246" s="231"/>
      <c r="BX246" s="231"/>
      <c r="BY246" s="231"/>
      <c r="BZ246" s="231"/>
      <c r="CA246" s="231"/>
      <c r="CB246" s="231"/>
      <c r="CC246" s="231"/>
      <c r="CD246" s="231"/>
      <c r="CE246" s="231"/>
      <c r="CF246" s="231"/>
      <c r="CG246" s="231"/>
      <c r="CH246" s="231"/>
      <c r="CI246" s="231"/>
    </row>
    <row r="247" spans="9:87">
      <c r="I247" s="205"/>
      <c r="J247" s="205"/>
      <c r="K247" s="244"/>
      <c r="L247" s="244"/>
      <c r="M247" s="244"/>
      <c r="N247" s="244"/>
      <c r="O247" s="244"/>
      <c r="P247" s="244"/>
      <c r="Q247" s="244"/>
      <c r="R247" s="244"/>
      <c r="S247" s="205"/>
      <c r="T247" s="205"/>
      <c r="U247" s="205"/>
      <c r="V247" s="205"/>
      <c r="W247" s="205"/>
      <c r="X247" s="205"/>
      <c r="Y247" s="205"/>
      <c r="Z247" s="205"/>
      <c r="AA247" s="205"/>
      <c r="AB247" s="205"/>
      <c r="AC247" s="205"/>
      <c r="AD247" s="205"/>
      <c r="AE247" s="205"/>
      <c r="AF247" s="205"/>
      <c r="AG247" s="205"/>
      <c r="AH247" s="205"/>
      <c r="AI247" s="205"/>
      <c r="AJ247" s="205"/>
      <c r="AK247" s="205"/>
      <c r="AL247" s="205"/>
      <c r="AM247" s="205"/>
      <c r="AN247" s="205"/>
      <c r="AO247" s="205"/>
      <c r="AP247" s="205"/>
      <c r="AQ247" s="205"/>
      <c r="AR247" s="205"/>
      <c r="AS247" s="205"/>
      <c r="AT247" s="205"/>
      <c r="AU247" s="205"/>
      <c r="AV247" s="205"/>
      <c r="AW247" s="205"/>
      <c r="AX247" s="205"/>
      <c r="AY247" s="205"/>
      <c r="AZ247" s="205"/>
      <c r="BA247" s="205"/>
      <c r="BB247" s="231"/>
      <c r="BC247" s="231"/>
      <c r="BD247" s="231"/>
      <c r="BE247" s="231"/>
      <c r="BF247" s="231"/>
      <c r="BG247" s="231"/>
      <c r="BH247" s="231"/>
      <c r="BI247" s="231"/>
      <c r="BJ247" s="231"/>
      <c r="BK247" s="231"/>
      <c r="BL247" s="231"/>
      <c r="BM247" s="231"/>
      <c r="BN247" s="231"/>
      <c r="BO247" s="231"/>
      <c r="BP247" s="231"/>
      <c r="BQ247" s="231"/>
      <c r="BR247" s="231"/>
      <c r="BS247" s="231"/>
      <c r="BT247" s="231"/>
      <c r="BU247" s="231"/>
      <c r="BV247" s="231"/>
      <c r="BW247" s="231"/>
      <c r="BX247" s="231"/>
      <c r="BY247" s="231"/>
      <c r="BZ247" s="231"/>
      <c r="CA247" s="231"/>
      <c r="CB247" s="231"/>
      <c r="CC247" s="231"/>
      <c r="CD247" s="231"/>
      <c r="CE247" s="231"/>
      <c r="CF247" s="231"/>
      <c r="CG247" s="231"/>
      <c r="CH247" s="231"/>
      <c r="CI247" s="231"/>
    </row>
    <row r="248" spans="9:87">
      <c r="I248" s="205"/>
      <c r="J248" s="205"/>
      <c r="K248" s="244"/>
      <c r="L248" s="244"/>
      <c r="M248" s="244"/>
      <c r="N248" s="244"/>
      <c r="O248" s="244"/>
      <c r="P248" s="244"/>
      <c r="Q248" s="244"/>
      <c r="R248" s="244"/>
      <c r="S248" s="205"/>
      <c r="T248" s="205"/>
      <c r="U248" s="205"/>
      <c r="V248" s="205"/>
      <c r="W248" s="205"/>
      <c r="X248" s="205"/>
      <c r="Y248" s="205"/>
      <c r="Z248" s="205"/>
      <c r="AA248" s="205"/>
      <c r="AB248" s="205"/>
      <c r="AC248" s="205"/>
      <c r="AD248" s="205"/>
      <c r="AE248" s="205"/>
      <c r="AF248" s="205"/>
      <c r="AG248" s="205"/>
      <c r="AH248" s="205"/>
      <c r="AI248" s="205"/>
      <c r="AJ248" s="205"/>
      <c r="AK248" s="205"/>
      <c r="AL248" s="205"/>
      <c r="AM248" s="205"/>
      <c r="AN248" s="205"/>
      <c r="AO248" s="205"/>
      <c r="AP248" s="205"/>
      <c r="AQ248" s="205"/>
      <c r="AR248" s="205"/>
      <c r="AS248" s="205"/>
      <c r="AT248" s="205"/>
      <c r="AU248" s="205"/>
      <c r="AV248" s="205"/>
      <c r="AW248" s="205"/>
      <c r="AX248" s="205"/>
      <c r="AY248" s="205"/>
      <c r="AZ248" s="205"/>
      <c r="BA248" s="205"/>
      <c r="BB248" s="231"/>
      <c r="BC248" s="231"/>
      <c r="BD248" s="231"/>
      <c r="BE248" s="231"/>
      <c r="BF248" s="231"/>
      <c r="BG248" s="231"/>
      <c r="BH248" s="231"/>
      <c r="BI248" s="231"/>
      <c r="BJ248" s="231"/>
      <c r="BK248" s="231"/>
      <c r="BL248" s="231"/>
      <c r="BM248" s="231"/>
      <c r="BN248" s="231"/>
      <c r="BO248" s="231"/>
      <c r="BP248" s="231"/>
      <c r="BQ248" s="231"/>
      <c r="BR248" s="231"/>
      <c r="BS248" s="231"/>
      <c r="BT248" s="231"/>
      <c r="BU248" s="231"/>
      <c r="BV248" s="231"/>
      <c r="BW248" s="231"/>
      <c r="BX248" s="231"/>
      <c r="BY248" s="231"/>
      <c r="BZ248" s="231"/>
      <c r="CA248" s="231"/>
      <c r="CB248" s="231"/>
      <c r="CC248" s="231"/>
      <c r="CD248" s="231"/>
      <c r="CE248" s="231"/>
      <c r="CF248" s="231"/>
      <c r="CG248" s="231"/>
      <c r="CH248" s="231"/>
      <c r="CI248" s="231"/>
    </row>
    <row r="249" spans="9:87">
      <c r="I249" s="205"/>
      <c r="J249" s="205"/>
      <c r="K249" s="244"/>
      <c r="L249" s="244"/>
      <c r="M249" s="244"/>
      <c r="N249" s="244"/>
      <c r="O249" s="244"/>
      <c r="P249" s="244"/>
      <c r="Q249" s="244"/>
      <c r="R249" s="244"/>
      <c r="S249" s="205"/>
      <c r="T249" s="205"/>
      <c r="U249" s="205"/>
      <c r="V249" s="205"/>
      <c r="W249" s="205"/>
      <c r="X249" s="205"/>
      <c r="Y249" s="205"/>
      <c r="Z249" s="205"/>
      <c r="AA249" s="205"/>
      <c r="AB249" s="205"/>
      <c r="AC249" s="205"/>
      <c r="AD249" s="205"/>
      <c r="AE249" s="205"/>
      <c r="AF249" s="205"/>
      <c r="AG249" s="205"/>
      <c r="AH249" s="205"/>
      <c r="AI249" s="205"/>
      <c r="AJ249" s="205"/>
      <c r="AK249" s="205"/>
      <c r="AL249" s="205"/>
      <c r="AM249" s="205"/>
      <c r="AN249" s="205"/>
      <c r="AO249" s="205"/>
      <c r="AP249" s="205"/>
      <c r="AQ249" s="205"/>
      <c r="AR249" s="205"/>
      <c r="AS249" s="205"/>
      <c r="AT249" s="205"/>
      <c r="AU249" s="205"/>
      <c r="AV249" s="205"/>
      <c r="AW249" s="205"/>
      <c r="AX249" s="205"/>
      <c r="AY249" s="205"/>
      <c r="AZ249" s="205"/>
      <c r="BA249" s="205"/>
      <c r="BB249" s="231"/>
      <c r="BC249" s="231"/>
      <c r="BD249" s="231"/>
      <c r="BE249" s="231"/>
      <c r="BF249" s="231"/>
      <c r="BG249" s="231"/>
      <c r="BH249" s="231"/>
      <c r="BI249" s="231"/>
      <c r="BJ249" s="231"/>
      <c r="BK249" s="231"/>
      <c r="BL249" s="231"/>
      <c r="BM249" s="231"/>
      <c r="BN249" s="231"/>
      <c r="BO249" s="231"/>
      <c r="BP249" s="231"/>
      <c r="BQ249" s="231"/>
      <c r="BR249" s="231"/>
      <c r="BS249" s="231"/>
      <c r="BT249" s="231"/>
      <c r="BU249" s="231"/>
      <c r="BV249" s="231"/>
      <c r="BW249" s="231"/>
      <c r="BX249" s="231"/>
      <c r="BY249" s="231"/>
      <c r="BZ249" s="231"/>
      <c r="CA249" s="231"/>
      <c r="CB249" s="231"/>
      <c r="CC249" s="231"/>
      <c r="CD249" s="231"/>
      <c r="CE249" s="231"/>
      <c r="CF249" s="231"/>
      <c r="CG249" s="231"/>
      <c r="CH249" s="231"/>
      <c r="CI249" s="231"/>
    </row>
    <row r="250" spans="9:87">
      <c r="I250" s="205"/>
      <c r="J250" s="205"/>
      <c r="K250" s="244"/>
      <c r="L250" s="244"/>
      <c r="M250" s="244"/>
      <c r="N250" s="244"/>
      <c r="O250" s="244"/>
      <c r="P250" s="244"/>
      <c r="Q250" s="244"/>
      <c r="R250" s="244"/>
      <c r="S250" s="205"/>
      <c r="T250" s="205"/>
      <c r="U250" s="205"/>
      <c r="V250" s="205"/>
      <c r="W250" s="205"/>
      <c r="X250" s="205"/>
      <c r="Y250" s="205"/>
      <c r="Z250" s="205"/>
      <c r="AA250" s="205"/>
      <c r="AB250" s="205"/>
      <c r="AC250" s="205"/>
      <c r="AD250" s="205"/>
      <c r="AE250" s="205"/>
      <c r="AF250" s="205"/>
      <c r="AG250" s="205"/>
      <c r="AH250" s="205"/>
      <c r="AI250" s="205"/>
      <c r="AJ250" s="205"/>
      <c r="AK250" s="205"/>
      <c r="AL250" s="205"/>
      <c r="AM250" s="205"/>
      <c r="AN250" s="205"/>
      <c r="AO250" s="205"/>
      <c r="AP250" s="205"/>
      <c r="AQ250" s="205"/>
      <c r="AR250" s="205"/>
      <c r="AS250" s="205"/>
      <c r="AT250" s="205"/>
      <c r="AU250" s="205"/>
      <c r="AV250" s="205"/>
      <c r="AW250" s="205"/>
      <c r="AX250" s="205"/>
      <c r="AY250" s="205"/>
      <c r="AZ250" s="205"/>
      <c r="BA250" s="205"/>
      <c r="BB250" s="231"/>
      <c r="BC250" s="231"/>
      <c r="BD250" s="231"/>
      <c r="BE250" s="231"/>
      <c r="BF250" s="231"/>
      <c r="BG250" s="231"/>
      <c r="BH250" s="231"/>
      <c r="BI250" s="231"/>
      <c r="BJ250" s="231"/>
      <c r="BK250" s="231"/>
      <c r="BL250" s="231"/>
      <c r="BM250" s="231"/>
      <c r="BN250" s="231"/>
      <c r="BO250" s="231"/>
      <c r="BP250" s="231"/>
      <c r="BQ250" s="231"/>
      <c r="BR250" s="231"/>
      <c r="BS250" s="231"/>
      <c r="BT250" s="231"/>
      <c r="BU250" s="231"/>
      <c r="BV250" s="231"/>
      <c r="BW250" s="231"/>
      <c r="BX250" s="231"/>
      <c r="BY250" s="231"/>
      <c r="BZ250" s="231"/>
      <c r="CA250" s="231"/>
      <c r="CB250" s="231"/>
      <c r="CC250" s="231"/>
      <c r="CD250" s="231"/>
      <c r="CE250" s="231"/>
      <c r="CF250" s="231"/>
      <c r="CG250" s="231"/>
      <c r="CH250" s="231"/>
      <c r="CI250" s="231"/>
    </row>
    <row r="251" spans="9:87">
      <c r="I251" s="205"/>
      <c r="J251" s="205"/>
      <c r="K251" s="244"/>
      <c r="L251" s="244"/>
      <c r="M251" s="244"/>
      <c r="N251" s="244"/>
      <c r="O251" s="244"/>
      <c r="P251" s="244"/>
      <c r="Q251" s="244"/>
      <c r="R251" s="244"/>
      <c r="S251" s="205"/>
      <c r="T251" s="205"/>
      <c r="U251" s="205"/>
      <c r="V251" s="205"/>
      <c r="W251" s="205"/>
      <c r="X251" s="205"/>
      <c r="Y251" s="205"/>
      <c r="Z251" s="205"/>
      <c r="AA251" s="205"/>
      <c r="AB251" s="205"/>
      <c r="AC251" s="205"/>
      <c r="AD251" s="205"/>
      <c r="AE251" s="205"/>
      <c r="AF251" s="205"/>
      <c r="AG251" s="205"/>
      <c r="AH251" s="205"/>
      <c r="AI251" s="205"/>
      <c r="AJ251" s="205"/>
      <c r="AK251" s="205"/>
      <c r="AL251" s="205"/>
      <c r="AM251" s="205"/>
      <c r="AN251" s="205"/>
      <c r="AO251" s="205"/>
      <c r="AP251" s="205"/>
      <c r="AQ251" s="205"/>
      <c r="AR251" s="205"/>
      <c r="AS251" s="205"/>
      <c r="AT251" s="205"/>
      <c r="AU251" s="205"/>
      <c r="AV251" s="205"/>
      <c r="AW251" s="205"/>
      <c r="AX251" s="205"/>
      <c r="AY251" s="205"/>
      <c r="AZ251" s="205"/>
      <c r="BA251" s="205"/>
      <c r="BB251" s="231"/>
      <c r="BC251" s="231"/>
      <c r="BD251" s="231"/>
      <c r="BE251" s="231"/>
      <c r="BF251" s="231"/>
      <c r="BG251" s="231"/>
      <c r="BH251" s="231"/>
      <c r="BI251" s="231"/>
      <c r="BJ251" s="231"/>
      <c r="BK251" s="231"/>
      <c r="BL251" s="231"/>
      <c r="BM251" s="231"/>
      <c r="BN251" s="231"/>
      <c r="BO251" s="231"/>
      <c r="BP251" s="231"/>
      <c r="BQ251" s="231"/>
      <c r="BR251" s="231"/>
      <c r="BS251" s="231"/>
      <c r="BT251" s="231"/>
      <c r="BU251" s="231"/>
      <c r="BV251" s="231"/>
      <c r="BW251" s="231"/>
      <c r="BX251" s="231"/>
      <c r="BY251" s="231"/>
      <c r="BZ251" s="231"/>
      <c r="CA251" s="231"/>
      <c r="CB251" s="231"/>
      <c r="CC251" s="231"/>
      <c r="CD251" s="231"/>
      <c r="CE251" s="231"/>
      <c r="CF251" s="231"/>
      <c r="CG251" s="231"/>
      <c r="CH251" s="231"/>
      <c r="CI251" s="231"/>
    </row>
    <row r="252" spans="9:87">
      <c r="I252" s="205"/>
      <c r="J252" s="205"/>
      <c r="K252" s="244"/>
      <c r="L252" s="244"/>
      <c r="M252" s="244"/>
      <c r="N252" s="244"/>
      <c r="O252" s="244"/>
      <c r="P252" s="244"/>
      <c r="Q252" s="244"/>
      <c r="R252" s="244"/>
      <c r="S252" s="205"/>
      <c r="T252" s="205"/>
      <c r="U252" s="205"/>
      <c r="V252" s="205"/>
      <c r="W252" s="205"/>
      <c r="X252" s="205"/>
      <c r="Y252" s="205"/>
      <c r="Z252" s="205"/>
      <c r="AA252" s="205"/>
      <c r="AB252" s="205"/>
      <c r="AC252" s="205"/>
      <c r="AD252" s="205"/>
      <c r="AE252" s="205"/>
      <c r="AF252" s="205"/>
      <c r="AG252" s="205"/>
      <c r="AH252" s="205"/>
      <c r="AI252" s="205"/>
      <c r="AJ252" s="205"/>
      <c r="AK252" s="205"/>
      <c r="AL252" s="205"/>
      <c r="AM252" s="205"/>
      <c r="AN252" s="205"/>
      <c r="AO252" s="205"/>
      <c r="AP252" s="205"/>
      <c r="AQ252" s="205"/>
      <c r="AR252" s="205"/>
      <c r="AS252" s="205"/>
      <c r="AT252" s="205"/>
      <c r="AU252" s="205"/>
      <c r="AV252" s="205"/>
      <c r="AW252" s="205"/>
      <c r="AX252" s="205"/>
      <c r="AY252" s="205"/>
      <c r="AZ252" s="205"/>
      <c r="BA252" s="205"/>
      <c r="BB252" s="231"/>
      <c r="BC252" s="231"/>
      <c r="BD252" s="231"/>
      <c r="BE252" s="231"/>
      <c r="BF252" s="231"/>
      <c r="BG252" s="231"/>
      <c r="BH252" s="231"/>
      <c r="BI252" s="231"/>
      <c r="BJ252" s="231"/>
      <c r="BK252" s="231"/>
      <c r="BL252" s="231"/>
      <c r="BM252" s="231"/>
      <c r="BN252" s="231"/>
      <c r="BO252" s="231"/>
      <c r="BP252" s="231"/>
      <c r="BQ252" s="231"/>
      <c r="BR252" s="231"/>
      <c r="BS252" s="231"/>
      <c r="BT252" s="231"/>
      <c r="BU252" s="231"/>
      <c r="BV252" s="231"/>
      <c r="BW252" s="231"/>
      <c r="BX252" s="231"/>
      <c r="BY252" s="231"/>
      <c r="BZ252" s="231"/>
      <c r="CA252" s="231"/>
      <c r="CB252" s="231"/>
      <c r="CC252" s="231"/>
      <c r="CD252" s="231"/>
      <c r="CE252" s="231"/>
      <c r="CF252" s="231"/>
      <c r="CG252" s="231"/>
      <c r="CH252" s="231"/>
      <c r="CI252" s="231"/>
    </row>
    <row r="253" spans="9:87">
      <c r="I253" s="205"/>
      <c r="J253" s="205"/>
      <c r="K253" s="244"/>
      <c r="L253" s="244"/>
      <c r="M253" s="244"/>
      <c r="N253" s="244"/>
      <c r="O253" s="244"/>
      <c r="P253" s="244"/>
      <c r="Q253" s="244"/>
      <c r="R253" s="244"/>
      <c r="S253" s="205"/>
      <c r="T253" s="205"/>
      <c r="U253" s="205"/>
      <c r="V253" s="205"/>
      <c r="W253" s="205"/>
      <c r="X253" s="205"/>
      <c r="Y253" s="205"/>
      <c r="Z253" s="205"/>
      <c r="AA253" s="205"/>
      <c r="AB253" s="205"/>
      <c r="AC253" s="205"/>
      <c r="AD253" s="205"/>
      <c r="AE253" s="205"/>
      <c r="AF253" s="205"/>
      <c r="AG253" s="205"/>
      <c r="AH253" s="205"/>
      <c r="AI253" s="205"/>
      <c r="AJ253" s="205"/>
      <c r="AK253" s="205"/>
      <c r="AL253" s="205"/>
      <c r="AM253" s="205"/>
      <c r="AN253" s="205"/>
      <c r="AO253" s="205"/>
      <c r="AP253" s="205"/>
      <c r="AQ253" s="205"/>
      <c r="AR253" s="205"/>
      <c r="AS253" s="205"/>
      <c r="AT253" s="205"/>
      <c r="AU253" s="205"/>
      <c r="AV253" s="205"/>
      <c r="AW253" s="205"/>
      <c r="AX253" s="205"/>
      <c r="AY253" s="205"/>
      <c r="AZ253" s="205"/>
      <c r="BA253" s="205"/>
      <c r="BB253" s="231"/>
      <c r="BC253" s="231"/>
      <c r="BD253" s="231"/>
      <c r="BE253" s="231"/>
      <c r="BF253" s="231"/>
      <c r="BG253" s="231"/>
      <c r="BH253" s="231"/>
      <c r="BI253" s="231"/>
      <c r="BJ253" s="231"/>
      <c r="BK253" s="231"/>
      <c r="BL253" s="231"/>
      <c r="BM253" s="231"/>
      <c r="BN253" s="231"/>
      <c r="BO253" s="231"/>
      <c r="BP253" s="231"/>
      <c r="BQ253" s="231"/>
      <c r="BR253" s="231"/>
      <c r="BS253" s="231"/>
      <c r="BT253" s="231"/>
      <c r="BU253" s="231"/>
      <c r="BV253" s="231"/>
      <c r="BW253" s="231"/>
      <c r="BX253" s="231"/>
      <c r="BY253" s="231"/>
      <c r="BZ253" s="231"/>
      <c r="CA253" s="231"/>
      <c r="CB253" s="231"/>
      <c r="CC253" s="231"/>
      <c r="CD253" s="231"/>
      <c r="CE253" s="231"/>
      <c r="CF253" s="231"/>
      <c r="CG253" s="231"/>
      <c r="CH253" s="231"/>
      <c r="CI253" s="231"/>
    </row>
    <row r="254" spans="9:87">
      <c r="I254" s="205"/>
      <c r="J254" s="205"/>
      <c r="K254" s="244"/>
      <c r="L254" s="244"/>
      <c r="M254" s="244"/>
      <c r="N254" s="244"/>
      <c r="O254" s="244"/>
      <c r="P254" s="244"/>
      <c r="Q254" s="244"/>
      <c r="R254" s="244"/>
      <c r="S254" s="205"/>
      <c r="T254" s="205"/>
      <c r="U254" s="205"/>
      <c r="V254" s="205"/>
      <c r="W254" s="205"/>
      <c r="X254" s="205"/>
      <c r="Y254" s="205"/>
      <c r="Z254" s="205"/>
      <c r="AA254" s="205"/>
      <c r="AB254" s="205"/>
      <c r="AC254" s="205"/>
      <c r="AD254" s="205"/>
      <c r="AE254" s="205"/>
      <c r="AF254" s="205"/>
      <c r="AG254" s="205"/>
      <c r="AH254" s="205"/>
      <c r="AI254" s="205"/>
      <c r="AJ254" s="205"/>
      <c r="AK254" s="205"/>
      <c r="AL254" s="205"/>
      <c r="AM254" s="205"/>
      <c r="AN254" s="205"/>
      <c r="AO254" s="205"/>
      <c r="AP254" s="205"/>
      <c r="AQ254" s="205"/>
      <c r="AR254" s="205"/>
      <c r="AS254" s="205"/>
      <c r="AT254" s="205"/>
      <c r="AU254" s="205"/>
      <c r="AV254" s="205"/>
      <c r="AW254" s="205"/>
      <c r="AX254" s="205"/>
      <c r="AY254" s="205"/>
      <c r="AZ254" s="205"/>
      <c r="BA254" s="205"/>
      <c r="BB254" s="231"/>
      <c r="BC254" s="231"/>
      <c r="BD254" s="231"/>
      <c r="BE254" s="231"/>
      <c r="BF254" s="231"/>
      <c r="BG254" s="231"/>
      <c r="BH254" s="231"/>
      <c r="BI254" s="231"/>
      <c r="BJ254" s="231"/>
      <c r="BK254" s="231"/>
      <c r="BL254" s="231"/>
      <c r="BM254" s="231"/>
      <c r="BN254" s="231"/>
      <c r="BO254" s="231"/>
      <c r="BP254" s="231"/>
      <c r="BQ254" s="231"/>
      <c r="BR254" s="231"/>
      <c r="BS254" s="231"/>
      <c r="BT254" s="231"/>
      <c r="BU254" s="231"/>
      <c r="BV254" s="231"/>
      <c r="BW254" s="231"/>
      <c r="BX254" s="231"/>
      <c r="BY254" s="231"/>
      <c r="BZ254" s="231"/>
      <c r="CA254" s="231"/>
      <c r="CB254" s="231"/>
      <c r="CC254" s="231"/>
      <c r="CD254" s="231"/>
      <c r="CE254" s="231"/>
      <c r="CF254" s="231"/>
      <c r="CG254" s="231"/>
      <c r="CH254" s="231"/>
      <c r="CI254" s="231"/>
    </row>
    <row r="255" spans="9:87">
      <c r="I255" s="205"/>
      <c r="J255" s="205"/>
      <c r="K255" s="244"/>
      <c r="L255" s="244"/>
      <c r="M255" s="244"/>
      <c r="N255" s="244"/>
      <c r="O255" s="244"/>
      <c r="P255" s="244"/>
      <c r="Q255" s="244"/>
      <c r="R255" s="244"/>
      <c r="S255" s="205"/>
      <c r="T255" s="205"/>
      <c r="U255" s="205"/>
      <c r="V255" s="205"/>
      <c r="W255" s="205"/>
      <c r="X255" s="205"/>
      <c r="Y255" s="205"/>
      <c r="Z255" s="205"/>
      <c r="AA255" s="205"/>
      <c r="AB255" s="205"/>
      <c r="AC255" s="205"/>
      <c r="AD255" s="205"/>
      <c r="AE255" s="205"/>
      <c r="AF255" s="205"/>
      <c r="AG255" s="205"/>
      <c r="AH255" s="205"/>
      <c r="AI255" s="205"/>
      <c r="AJ255" s="205"/>
      <c r="AK255" s="205"/>
      <c r="AL255" s="205"/>
      <c r="AM255" s="205"/>
      <c r="AN255" s="205"/>
      <c r="AO255" s="205"/>
      <c r="AP255" s="205"/>
      <c r="AQ255" s="205"/>
      <c r="AR255" s="205"/>
      <c r="AS255" s="205"/>
      <c r="AT255" s="205"/>
      <c r="AU255" s="205"/>
      <c r="AV255" s="205"/>
      <c r="AW255" s="205"/>
      <c r="AX255" s="205"/>
      <c r="AY255" s="205"/>
      <c r="AZ255" s="205"/>
      <c r="BA255" s="205"/>
      <c r="BB255" s="231"/>
      <c r="BC255" s="231"/>
      <c r="BD255" s="231"/>
      <c r="BE255" s="231"/>
      <c r="BF255" s="231"/>
      <c r="BG255" s="231"/>
      <c r="BH255" s="231"/>
      <c r="BI255" s="231"/>
      <c r="BJ255" s="231"/>
      <c r="BK255" s="231"/>
      <c r="BL255" s="231"/>
      <c r="BM255" s="231"/>
      <c r="BN255" s="231"/>
      <c r="BO255" s="231"/>
      <c r="BP255" s="231"/>
      <c r="BQ255" s="231"/>
      <c r="BR255" s="231"/>
      <c r="BS255" s="231"/>
      <c r="BT255" s="231"/>
      <c r="BU255" s="231"/>
      <c r="BV255" s="231"/>
      <c r="BW255" s="231"/>
      <c r="BX255" s="231"/>
      <c r="BY255" s="231"/>
      <c r="BZ255" s="231"/>
      <c r="CA255" s="231"/>
      <c r="CB255" s="231"/>
      <c r="CC255" s="231"/>
      <c r="CD255" s="231"/>
      <c r="CE255" s="231"/>
      <c r="CF255" s="231"/>
      <c r="CG255" s="231"/>
      <c r="CH255" s="231"/>
      <c r="CI255" s="231"/>
    </row>
    <row r="256" spans="9:87">
      <c r="I256" s="205"/>
      <c r="J256" s="205"/>
      <c r="K256" s="244"/>
      <c r="L256" s="244"/>
      <c r="M256" s="244"/>
      <c r="N256" s="244"/>
      <c r="O256" s="244"/>
      <c r="P256" s="244"/>
      <c r="Q256" s="244"/>
      <c r="R256" s="244"/>
      <c r="S256" s="205"/>
      <c r="T256" s="205"/>
      <c r="U256" s="205"/>
      <c r="V256" s="205"/>
      <c r="W256" s="205"/>
      <c r="X256" s="205"/>
      <c r="Y256" s="205"/>
      <c r="Z256" s="205"/>
      <c r="AA256" s="205"/>
      <c r="AB256" s="205"/>
      <c r="AC256" s="205"/>
      <c r="AD256" s="205"/>
      <c r="AE256" s="205"/>
      <c r="AF256" s="205"/>
      <c r="AG256" s="205"/>
      <c r="AH256" s="205"/>
      <c r="AI256" s="205"/>
      <c r="AJ256" s="205"/>
      <c r="AK256" s="205"/>
      <c r="AL256" s="205"/>
      <c r="AM256" s="205"/>
      <c r="AN256" s="205"/>
      <c r="AO256" s="205"/>
      <c r="AP256" s="205"/>
      <c r="AQ256" s="205"/>
      <c r="AR256" s="205"/>
      <c r="AS256" s="205"/>
      <c r="AT256" s="205"/>
      <c r="AU256" s="205"/>
      <c r="AV256" s="205"/>
      <c r="AW256" s="205"/>
      <c r="AX256" s="205"/>
      <c r="AY256" s="205"/>
      <c r="AZ256" s="205"/>
      <c r="BA256" s="205"/>
      <c r="BB256" s="231"/>
      <c r="BC256" s="231"/>
      <c r="BD256" s="231"/>
      <c r="BE256" s="231"/>
      <c r="BF256" s="231"/>
      <c r="BG256" s="231"/>
      <c r="BH256" s="231"/>
      <c r="BI256" s="231"/>
      <c r="BJ256" s="231"/>
      <c r="BK256" s="231"/>
      <c r="BL256" s="231"/>
      <c r="BM256" s="231"/>
      <c r="BN256" s="231"/>
      <c r="BO256" s="231"/>
      <c r="BP256" s="231"/>
      <c r="BQ256" s="231"/>
      <c r="BR256" s="231"/>
      <c r="BS256" s="231"/>
      <c r="BT256" s="231"/>
      <c r="BU256" s="231"/>
      <c r="BV256" s="231"/>
      <c r="BW256" s="231"/>
      <c r="BX256" s="231"/>
      <c r="BY256" s="231"/>
      <c r="BZ256" s="231"/>
      <c r="CA256" s="231"/>
      <c r="CB256" s="231"/>
      <c r="CC256" s="231"/>
      <c r="CD256" s="231"/>
      <c r="CE256" s="231"/>
      <c r="CF256" s="231"/>
      <c r="CG256" s="231"/>
      <c r="CH256" s="231"/>
      <c r="CI256" s="231"/>
    </row>
    <row r="257" spans="9:87">
      <c r="I257" s="205"/>
      <c r="J257" s="205"/>
      <c r="K257" s="244"/>
      <c r="L257" s="244"/>
      <c r="M257" s="244"/>
      <c r="N257" s="244"/>
      <c r="O257" s="244"/>
      <c r="P257" s="244"/>
      <c r="Q257" s="244"/>
      <c r="R257" s="244"/>
      <c r="S257" s="205"/>
      <c r="T257" s="205"/>
      <c r="U257" s="205"/>
      <c r="V257" s="205"/>
      <c r="W257" s="205"/>
      <c r="X257" s="205"/>
      <c r="Y257" s="205"/>
      <c r="Z257" s="205"/>
      <c r="AA257" s="205"/>
      <c r="AB257" s="205"/>
      <c r="AC257" s="205"/>
      <c r="AD257" s="205"/>
      <c r="AE257" s="205"/>
      <c r="AF257" s="205"/>
      <c r="AG257" s="205"/>
      <c r="AH257" s="205"/>
      <c r="AI257" s="205"/>
      <c r="AJ257" s="205"/>
      <c r="AK257" s="205"/>
      <c r="AL257" s="205"/>
      <c r="AM257" s="205"/>
      <c r="AN257" s="205"/>
      <c r="AO257" s="205"/>
      <c r="AP257" s="205"/>
      <c r="AQ257" s="205"/>
      <c r="AR257" s="205"/>
      <c r="AS257" s="205"/>
      <c r="AT257" s="205"/>
      <c r="AU257" s="205"/>
      <c r="AV257" s="205"/>
      <c r="AW257" s="205"/>
      <c r="AX257" s="205"/>
      <c r="AY257" s="205"/>
      <c r="AZ257" s="205"/>
      <c r="BA257" s="205"/>
      <c r="BB257" s="231"/>
      <c r="BC257" s="231"/>
      <c r="BD257" s="231"/>
      <c r="BE257" s="231"/>
      <c r="BF257" s="231"/>
      <c r="BG257" s="231"/>
      <c r="BH257" s="231"/>
      <c r="BI257" s="231"/>
      <c r="BJ257" s="231"/>
      <c r="BK257" s="231"/>
      <c r="BL257" s="231"/>
      <c r="BM257" s="231"/>
      <c r="BN257" s="231"/>
      <c r="BO257" s="231"/>
      <c r="BP257" s="231"/>
      <c r="BQ257" s="231"/>
      <c r="BR257" s="231"/>
      <c r="BS257" s="231"/>
      <c r="BT257" s="231"/>
      <c r="BU257" s="231"/>
      <c r="BV257" s="231"/>
      <c r="BW257" s="231"/>
      <c r="BX257" s="231"/>
      <c r="BY257" s="231"/>
      <c r="BZ257" s="231"/>
      <c r="CA257" s="231"/>
      <c r="CB257" s="231"/>
      <c r="CC257" s="231"/>
      <c r="CD257" s="231"/>
      <c r="CE257" s="231"/>
      <c r="CF257" s="231"/>
      <c r="CG257" s="231"/>
      <c r="CH257" s="231"/>
      <c r="CI257" s="231"/>
    </row>
    <row r="258" spans="9:87">
      <c r="I258" s="205"/>
      <c r="J258" s="205"/>
      <c r="K258" s="244"/>
      <c r="L258" s="244"/>
      <c r="M258" s="244"/>
      <c r="N258" s="244"/>
      <c r="O258" s="244"/>
      <c r="P258" s="244"/>
      <c r="Q258" s="244"/>
      <c r="R258" s="244"/>
      <c r="S258" s="205"/>
      <c r="T258" s="205"/>
      <c r="U258" s="205"/>
      <c r="V258" s="205"/>
      <c r="W258" s="205"/>
      <c r="X258" s="205"/>
      <c r="Y258" s="205"/>
      <c r="Z258" s="205"/>
      <c r="AA258" s="205"/>
      <c r="AB258" s="205"/>
      <c r="AC258" s="205"/>
      <c r="AD258" s="205"/>
      <c r="AE258" s="205"/>
      <c r="AF258" s="205"/>
      <c r="AG258" s="205"/>
      <c r="AH258" s="205"/>
      <c r="AI258" s="205"/>
      <c r="AJ258" s="205"/>
      <c r="AK258" s="205"/>
      <c r="AL258" s="205"/>
      <c r="AM258" s="205"/>
      <c r="AN258" s="205"/>
      <c r="AO258" s="205"/>
      <c r="AP258" s="205"/>
      <c r="AQ258" s="205"/>
      <c r="AR258" s="205"/>
      <c r="AS258" s="205"/>
      <c r="AT258" s="205"/>
      <c r="AU258" s="205"/>
      <c r="AV258" s="205"/>
      <c r="AW258" s="205"/>
      <c r="AX258" s="205"/>
      <c r="AY258" s="205"/>
      <c r="AZ258" s="205"/>
      <c r="BA258" s="205"/>
      <c r="BB258" s="231"/>
      <c r="BC258" s="231"/>
      <c r="BD258" s="231"/>
      <c r="BE258" s="231"/>
      <c r="BF258" s="231"/>
      <c r="BG258" s="231"/>
      <c r="BH258" s="231"/>
      <c r="BI258" s="231"/>
      <c r="BJ258" s="231"/>
      <c r="BK258" s="231"/>
      <c r="BL258" s="231"/>
      <c r="BM258" s="231"/>
      <c r="BN258" s="231"/>
      <c r="BO258" s="231"/>
      <c r="BP258" s="231"/>
      <c r="BQ258" s="231"/>
      <c r="BR258" s="231"/>
      <c r="BS258" s="231"/>
      <c r="BT258" s="231"/>
      <c r="BU258" s="231"/>
      <c r="BV258" s="231"/>
      <c r="BW258" s="231"/>
      <c r="BX258" s="231"/>
      <c r="BY258" s="231"/>
      <c r="BZ258" s="231"/>
      <c r="CA258" s="231"/>
      <c r="CB258" s="231"/>
      <c r="CC258" s="231"/>
      <c r="CD258" s="231"/>
      <c r="CE258" s="231"/>
      <c r="CF258" s="231"/>
      <c r="CG258" s="231"/>
      <c r="CH258" s="231"/>
      <c r="CI258" s="231"/>
    </row>
    <row r="259" spans="9:87">
      <c r="I259" s="205"/>
      <c r="J259" s="205"/>
      <c r="K259" s="244"/>
      <c r="L259" s="244"/>
      <c r="M259" s="244"/>
      <c r="N259" s="244"/>
      <c r="O259" s="244"/>
      <c r="P259" s="244"/>
      <c r="Q259" s="244"/>
      <c r="R259" s="244"/>
      <c r="S259" s="205"/>
      <c r="T259" s="205"/>
      <c r="U259" s="205"/>
      <c r="V259" s="205"/>
      <c r="W259" s="205"/>
      <c r="X259" s="205"/>
      <c r="Y259" s="205"/>
      <c r="Z259" s="205"/>
      <c r="AA259" s="205"/>
      <c r="AB259" s="205"/>
      <c r="AC259" s="205"/>
      <c r="AD259" s="205"/>
      <c r="AE259" s="205"/>
      <c r="AF259" s="205"/>
      <c r="AG259" s="205"/>
      <c r="AH259" s="205"/>
      <c r="AI259" s="205"/>
      <c r="AJ259" s="205"/>
      <c r="AK259" s="205"/>
      <c r="AL259" s="205"/>
      <c r="AM259" s="205"/>
      <c r="AN259" s="205"/>
      <c r="AO259" s="205"/>
      <c r="AP259" s="205"/>
      <c r="AQ259" s="205"/>
      <c r="AR259" s="205"/>
      <c r="AS259" s="205"/>
      <c r="AT259" s="205"/>
      <c r="AU259" s="205"/>
      <c r="AV259" s="205"/>
      <c r="AW259" s="205"/>
      <c r="AX259" s="205"/>
      <c r="AY259" s="205"/>
      <c r="AZ259" s="205"/>
      <c r="BA259" s="205"/>
      <c r="BB259" s="231"/>
      <c r="BC259" s="231"/>
      <c r="BD259" s="231"/>
      <c r="BE259" s="231"/>
      <c r="BF259" s="231"/>
      <c r="BG259" s="231"/>
      <c r="BH259" s="231"/>
      <c r="BI259" s="231"/>
      <c r="BJ259" s="231"/>
      <c r="BK259" s="231"/>
      <c r="BL259" s="231"/>
      <c r="BM259" s="231"/>
      <c r="BN259" s="231"/>
      <c r="BO259" s="231"/>
      <c r="BP259" s="231"/>
      <c r="BQ259" s="231"/>
      <c r="BR259" s="231"/>
      <c r="BS259" s="231"/>
      <c r="BT259" s="231"/>
      <c r="BU259" s="231"/>
      <c r="BV259" s="231"/>
      <c r="BW259" s="231"/>
      <c r="BX259" s="231"/>
      <c r="BY259" s="231"/>
      <c r="BZ259" s="231"/>
      <c r="CA259" s="231"/>
      <c r="CB259" s="231"/>
      <c r="CC259" s="231"/>
      <c r="CD259" s="231"/>
      <c r="CE259" s="231"/>
      <c r="CF259" s="231"/>
      <c r="CG259" s="231"/>
      <c r="CH259" s="231"/>
      <c r="CI259" s="231"/>
    </row>
    <row r="260" spans="9:87">
      <c r="I260" s="205"/>
      <c r="J260" s="205"/>
      <c r="K260" s="244"/>
      <c r="L260" s="244"/>
      <c r="M260" s="244"/>
      <c r="N260" s="244"/>
      <c r="O260" s="244"/>
      <c r="P260" s="244"/>
      <c r="Q260" s="244"/>
      <c r="R260" s="244"/>
      <c r="S260" s="205"/>
      <c r="T260" s="205"/>
      <c r="U260" s="205"/>
      <c r="V260" s="205"/>
      <c r="W260" s="205"/>
      <c r="X260" s="205"/>
      <c r="Y260" s="205"/>
      <c r="Z260" s="205"/>
      <c r="AA260" s="205"/>
      <c r="AB260" s="205"/>
      <c r="AC260" s="205"/>
      <c r="AD260" s="205"/>
      <c r="AE260" s="205"/>
      <c r="AF260" s="205"/>
      <c r="AG260" s="205"/>
      <c r="AH260" s="205"/>
      <c r="AI260" s="205"/>
      <c r="AJ260" s="205"/>
      <c r="AK260" s="205"/>
      <c r="AL260" s="205"/>
      <c r="AM260" s="205"/>
      <c r="AN260" s="205"/>
      <c r="AO260" s="205"/>
      <c r="AP260" s="205"/>
      <c r="AQ260" s="205"/>
      <c r="AR260" s="205"/>
      <c r="AS260" s="205"/>
      <c r="AT260" s="205"/>
      <c r="AU260" s="205"/>
      <c r="AV260" s="205"/>
      <c r="AW260" s="205"/>
      <c r="AX260" s="205"/>
      <c r="AY260" s="205"/>
      <c r="AZ260" s="205"/>
      <c r="BA260" s="205"/>
      <c r="BB260" s="231"/>
      <c r="BC260" s="231"/>
      <c r="BD260" s="231"/>
      <c r="BE260" s="231"/>
      <c r="BF260" s="231"/>
      <c r="BG260" s="231"/>
      <c r="BH260" s="231"/>
      <c r="BI260" s="231"/>
      <c r="BJ260" s="231"/>
      <c r="BK260" s="231"/>
      <c r="BL260" s="231"/>
      <c r="BM260" s="231"/>
      <c r="BN260" s="231"/>
      <c r="BO260" s="231"/>
      <c r="BP260" s="231"/>
      <c r="BQ260" s="231"/>
      <c r="BR260" s="231"/>
      <c r="BS260" s="231"/>
      <c r="BT260" s="231"/>
      <c r="BU260" s="231"/>
      <c r="BV260" s="231"/>
      <c r="BW260" s="231"/>
      <c r="BX260" s="231"/>
      <c r="BY260" s="231"/>
      <c r="BZ260" s="231"/>
      <c r="CA260" s="231"/>
      <c r="CB260" s="231"/>
      <c r="CC260" s="231"/>
      <c r="CD260" s="231"/>
      <c r="CE260" s="231"/>
      <c r="CF260" s="231"/>
      <c r="CG260" s="231"/>
      <c r="CH260" s="231"/>
      <c r="CI260" s="231"/>
    </row>
    <row r="261" spans="9:87">
      <c r="I261" s="205"/>
      <c r="J261" s="205"/>
      <c r="K261" s="244"/>
      <c r="L261" s="244"/>
      <c r="M261" s="244"/>
      <c r="N261" s="244"/>
      <c r="O261" s="244"/>
      <c r="P261" s="244"/>
      <c r="Q261" s="244"/>
      <c r="R261" s="244"/>
      <c r="S261" s="205"/>
      <c r="T261" s="205"/>
      <c r="U261" s="205"/>
      <c r="V261" s="205"/>
      <c r="W261" s="205"/>
      <c r="X261" s="205"/>
      <c r="Y261" s="205"/>
      <c r="Z261" s="205"/>
      <c r="AA261" s="205"/>
      <c r="AB261" s="205"/>
      <c r="AC261" s="205"/>
      <c r="AD261" s="205"/>
      <c r="AE261" s="205"/>
      <c r="AF261" s="205"/>
      <c r="AG261" s="205"/>
      <c r="AH261" s="205"/>
      <c r="AI261" s="205"/>
      <c r="AJ261" s="205"/>
      <c r="AK261" s="205"/>
      <c r="AL261" s="205"/>
      <c r="AM261" s="205"/>
      <c r="AN261" s="205"/>
      <c r="AO261" s="205"/>
      <c r="AP261" s="205"/>
      <c r="AQ261" s="205"/>
      <c r="AR261" s="205"/>
      <c r="AS261" s="205"/>
      <c r="AT261" s="205"/>
      <c r="AU261" s="205"/>
      <c r="AV261" s="205"/>
      <c r="AW261" s="205"/>
      <c r="AX261" s="205"/>
      <c r="AY261" s="205"/>
      <c r="AZ261" s="205"/>
      <c r="BA261" s="205"/>
      <c r="BB261" s="231"/>
      <c r="BC261" s="231"/>
      <c r="BD261" s="231"/>
      <c r="BE261" s="231"/>
      <c r="BF261" s="231"/>
      <c r="BG261" s="231"/>
      <c r="BH261" s="231"/>
      <c r="BI261" s="231"/>
      <c r="BJ261" s="231"/>
      <c r="BK261" s="231"/>
      <c r="BL261" s="231"/>
      <c r="BM261" s="231"/>
      <c r="BN261" s="231"/>
      <c r="BO261" s="231"/>
      <c r="BP261" s="231"/>
      <c r="BQ261" s="231"/>
      <c r="BR261" s="231"/>
      <c r="BS261" s="231"/>
      <c r="BT261" s="231"/>
      <c r="BU261" s="231"/>
      <c r="BV261" s="231"/>
      <c r="BW261" s="231"/>
      <c r="BX261" s="231"/>
      <c r="BY261" s="231"/>
      <c r="BZ261" s="231"/>
      <c r="CA261" s="231"/>
      <c r="CB261" s="231"/>
      <c r="CC261" s="231"/>
      <c r="CD261" s="231"/>
      <c r="CE261" s="231"/>
      <c r="CF261" s="231"/>
      <c r="CG261" s="231"/>
      <c r="CH261" s="231"/>
      <c r="CI261" s="231"/>
    </row>
    <row r="262" spans="9:87">
      <c r="I262" s="205"/>
      <c r="J262" s="205"/>
      <c r="K262" s="244"/>
      <c r="L262" s="244"/>
      <c r="M262" s="244"/>
      <c r="N262" s="244"/>
      <c r="O262" s="244"/>
      <c r="P262" s="244"/>
      <c r="Q262" s="244"/>
      <c r="R262" s="244"/>
      <c r="S262" s="205"/>
      <c r="T262" s="205"/>
      <c r="U262" s="205"/>
      <c r="V262" s="205"/>
      <c r="W262" s="205"/>
      <c r="X262" s="205"/>
      <c r="Y262" s="205"/>
      <c r="Z262" s="205"/>
      <c r="AA262" s="205"/>
      <c r="AB262" s="205"/>
      <c r="AC262" s="205"/>
      <c r="AD262" s="205"/>
      <c r="AE262" s="205"/>
      <c r="AF262" s="205"/>
      <c r="AG262" s="205"/>
      <c r="AH262" s="205"/>
      <c r="AI262" s="205"/>
      <c r="AJ262" s="205"/>
      <c r="AK262" s="205"/>
      <c r="AL262" s="205"/>
      <c r="AM262" s="205"/>
      <c r="AN262" s="205"/>
      <c r="AO262" s="205"/>
      <c r="AP262" s="205"/>
      <c r="AQ262" s="205"/>
      <c r="AR262" s="205"/>
      <c r="AS262" s="205"/>
      <c r="AT262" s="205"/>
      <c r="AU262" s="205"/>
      <c r="AV262" s="205"/>
      <c r="AW262" s="205"/>
      <c r="AX262" s="205"/>
      <c r="AY262" s="205"/>
      <c r="AZ262" s="205"/>
      <c r="BA262" s="205"/>
      <c r="BB262" s="231"/>
      <c r="BC262" s="231"/>
      <c r="BD262" s="231"/>
      <c r="BE262" s="231"/>
      <c r="BF262" s="231"/>
      <c r="BG262" s="231"/>
      <c r="BH262" s="231"/>
      <c r="BI262" s="231"/>
      <c r="BJ262" s="231"/>
      <c r="BK262" s="231"/>
      <c r="BL262" s="231"/>
      <c r="BM262" s="231"/>
      <c r="BN262" s="231"/>
      <c r="BO262" s="231"/>
      <c r="BP262" s="231"/>
      <c r="BQ262" s="231"/>
      <c r="BR262" s="231"/>
      <c r="BS262" s="231"/>
      <c r="BT262" s="231"/>
      <c r="BU262" s="231"/>
      <c r="BV262" s="231"/>
      <c r="BW262" s="231"/>
      <c r="BX262" s="231"/>
      <c r="BY262" s="231"/>
      <c r="BZ262" s="231"/>
      <c r="CA262" s="231"/>
      <c r="CB262" s="231"/>
      <c r="CC262" s="231"/>
      <c r="CD262" s="231"/>
      <c r="CE262" s="231"/>
      <c r="CF262" s="231"/>
      <c r="CG262" s="231"/>
      <c r="CH262" s="231"/>
      <c r="CI262" s="231"/>
    </row>
    <row r="263" spans="9:87">
      <c r="I263" s="205"/>
      <c r="J263" s="205"/>
      <c r="K263" s="244"/>
      <c r="L263" s="244"/>
      <c r="M263" s="244"/>
      <c r="N263" s="244"/>
      <c r="O263" s="244"/>
      <c r="P263" s="244"/>
      <c r="Q263" s="244"/>
      <c r="R263" s="244"/>
      <c r="S263" s="205"/>
      <c r="T263" s="205"/>
      <c r="U263" s="205"/>
      <c r="V263" s="205"/>
      <c r="W263" s="205"/>
      <c r="X263" s="205"/>
      <c r="Y263" s="205"/>
      <c r="Z263" s="205"/>
      <c r="AA263" s="205"/>
      <c r="AB263" s="205"/>
      <c r="AC263" s="205"/>
      <c r="AD263" s="205"/>
      <c r="AE263" s="205"/>
      <c r="AF263" s="205"/>
      <c r="AG263" s="205"/>
      <c r="AH263" s="205"/>
      <c r="AI263" s="205"/>
      <c r="AJ263" s="205"/>
      <c r="AK263" s="205"/>
      <c r="AL263" s="205"/>
      <c r="AM263" s="205"/>
      <c r="AN263" s="205"/>
      <c r="AO263" s="205"/>
      <c r="AP263" s="205"/>
      <c r="AQ263" s="205"/>
      <c r="AR263" s="205"/>
      <c r="AS263" s="205"/>
      <c r="AT263" s="205"/>
      <c r="AU263" s="205"/>
      <c r="AV263" s="205"/>
      <c r="AW263" s="205"/>
      <c r="AX263" s="205"/>
      <c r="AY263" s="205"/>
      <c r="AZ263" s="205"/>
      <c r="BA263" s="205"/>
      <c r="BB263" s="231"/>
      <c r="BC263" s="231"/>
      <c r="BD263" s="231"/>
      <c r="BE263" s="231"/>
      <c r="BF263" s="231"/>
      <c r="BG263" s="231"/>
      <c r="BH263" s="231"/>
      <c r="BI263" s="231"/>
      <c r="BJ263" s="231"/>
      <c r="BK263" s="231"/>
      <c r="BL263" s="231"/>
      <c r="BM263" s="231"/>
      <c r="BN263" s="231"/>
      <c r="BO263" s="231"/>
      <c r="BP263" s="231"/>
      <c r="BQ263" s="231"/>
      <c r="BR263" s="231"/>
      <c r="BS263" s="231"/>
      <c r="BT263" s="231"/>
      <c r="BU263" s="231"/>
      <c r="BV263" s="231"/>
      <c r="BW263" s="231"/>
      <c r="BX263" s="231"/>
      <c r="BY263" s="231"/>
      <c r="BZ263" s="231"/>
      <c r="CA263" s="231"/>
      <c r="CB263" s="231"/>
      <c r="CC263" s="231"/>
      <c r="CD263" s="231"/>
      <c r="CE263" s="231"/>
      <c r="CF263" s="231"/>
      <c r="CG263" s="231"/>
      <c r="CH263" s="231"/>
      <c r="CI263" s="231"/>
    </row>
    <row r="264" spans="9:87">
      <c r="I264" s="205"/>
      <c r="J264" s="205"/>
      <c r="K264" s="244"/>
      <c r="L264" s="244"/>
      <c r="M264" s="244"/>
      <c r="N264" s="244"/>
      <c r="O264" s="244"/>
      <c r="P264" s="244"/>
      <c r="Q264" s="244"/>
      <c r="R264" s="244"/>
      <c r="S264" s="205"/>
      <c r="T264" s="205"/>
      <c r="U264" s="205"/>
      <c r="V264" s="205"/>
      <c r="W264" s="205"/>
      <c r="X264" s="205"/>
      <c r="Y264" s="205"/>
      <c r="Z264" s="205"/>
      <c r="AA264" s="205"/>
      <c r="AB264" s="205"/>
      <c r="AC264" s="205"/>
      <c r="AD264" s="205"/>
      <c r="AE264" s="205"/>
      <c r="AF264" s="205"/>
      <c r="AG264" s="205"/>
      <c r="AH264" s="205"/>
      <c r="AI264" s="205"/>
      <c r="AJ264" s="205"/>
      <c r="AK264" s="205"/>
      <c r="AL264" s="205"/>
      <c r="AM264" s="205"/>
      <c r="AN264" s="205"/>
      <c r="AO264" s="205"/>
      <c r="AP264" s="205"/>
      <c r="AQ264" s="205"/>
      <c r="AR264" s="205"/>
      <c r="AS264" s="205"/>
      <c r="AT264" s="205"/>
      <c r="AU264" s="205"/>
      <c r="AV264" s="205"/>
      <c r="AW264" s="205"/>
      <c r="AX264" s="205"/>
      <c r="AY264" s="205"/>
      <c r="AZ264" s="205"/>
      <c r="BA264" s="205"/>
      <c r="BB264" s="231"/>
      <c r="BC264" s="231"/>
      <c r="BD264" s="231"/>
      <c r="BE264" s="231"/>
      <c r="BF264" s="231"/>
      <c r="BG264" s="231"/>
      <c r="BH264" s="231"/>
      <c r="BI264" s="231"/>
      <c r="BJ264" s="231"/>
      <c r="BK264" s="231"/>
      <c r="BL264" s="231"/>
      <c r="BM264" s="231"/>
      <c r="BN264" s="231"/>
      <c r="BO264" s="231"/>
      <c r="BP264" s="231"/>
      <c r="BQ264" s="231"/>
      <c r="BR264" s="231"/>
      <c r="BS264" s="231"/>
      <c r="BT264" s="231"/>
      <c r="BU264" s="231"/>
      <c r="BV264" s="231"/>
      <c r="BW264" s="231"/>
      <c r="BX264" s="231"/>
      <c r="BY264" s="231"/>
      <c r="BZ264" s="231"/>
      <c r="CA264" s="231"/>
      <c r="CB264" s="231"/>
      <c r="CC264" s="231"/>
      <c r="CD264" s="231"/>
      <c r="CE264" s="231"/>
      <c r="CF264" s="231"/>
      <c r="CG264" s="231"/>
      <c r="CH264" s="231"/>
      <c r="CI264" s="231"/>
    </row>
    <row r="265" spans="9:87">
      <c r="I265" s="205"/>
      <c r="J265" s="205"/>
      <c r="K265" s="244"/>
      <c r="L265" s="244"/>
      <c r="M265" s="244"/>
      <c r="N265" s="244"/>
      <c r="O265" s="244"/>
      <c r="P265" s="244"/>
      <c r="Q265" s="244"/>
      <c r="R265" s="244"/>
      <c r="S265" s="205"/>
      <c r="T265" s="205"/>
      <c r="U265" s="205"/>
      <c r="V265" s="205"/>
      <c r="W265" s="205"/>
      <c r="X265" s="205"/>
      <c r="Y265" s="205"/>
      <c r="Z265" s="205"/>
      <c r="AA265" s="205"/>
      <c r="AB265" s="205"/>
      <c r="AC265" s="205"/>
      <c r="AD265" s="205"/>
      <c r="AE265" s="205"/>
      <c r="AF265" s="205"/>
      <c r="AG265" s="205"/>
      <c r="AH265" s="205"/>
      <c r="AI265" s="205"/>
      <c r="AJ265" s="205"/>
      <c r="AK265" s="205"/>
      <c r="AL265" s="205"/>
      <c r="AM265" s="205"/>
      <c r="AN265" s="205"/>
      <c r="AO265" s="205"/>
      <c r="AP265" s="205"/>
      <c r="AQ265" s="205"/>
      <c r="AR265" s="205"/>
      <c r="AS265" s="205"/>
      <c r="AT265" s="205"/>
      <c r="AU265" s="205"/>
      <c r="AV265" s="205"/>
      <c r="AW265" s="205"/>
      <c r="AX265" s="205"/>
      <c r="AY265" s="205"/>
      <c r="AZ265" s="205"/>
      <c r="BA265" s="205"/>
      <c r="BB265" s="231"/>
      <c r="BC265" s="231"/>
      <c r="BD265" s="231"/>
      <c r="BE265" s="231"/>
      <c r="BF265" s="231"/>
      <c r="BG265" s="231"/>
      <c r="BH265" s="231"/>
      <c r="BI265" s="231"/>
      <c r="BJ265" s="231"/>
      <c r="BK265" s="231"/>
      <c r="BL265" s="231"/>
      <c r="BM265" s="231"/>
      <c r="BN265" s="231"/>
      <c r="BO265" s="231"/>
      <c r="BP265" s="231"/>
      <c r="BQ265" s="231"/>
      <c r="BR265" s="231"/>
      <c r="BS265" s="231"/>
      <c r="BT265" s="231"/>
      <c r="BU265" s="231"/>
      <c r="BV265" s="231"/>
      <c r="BW265" s="231"/>
      <c r="BX265" s="231"/>
      <c r="BY265" s="231"/>
      <c r="BZ265" s="231"/>
      <c r="CA265" s="231"/>
      <c r="CB265" s="231"/>
      <c r="CC265" s="231"/>
      <c r="CD265" s="231"/>
      <c r="CE265" s="231"/>
      <c r="CF265" s="231"/>
      <c r="CG265" s="231"/>
      <c r="CH265" s="231"/>
      <c r="CI265" s="231"/>
    </row>
    <row r="266" spans="9:87">
      <c r="I266" s="205"/>
      <c r="J266" s="205"/>
      <c r="K266" s="244"/>
      <c r="L266" s="244"/>
      <c r="M266" s="244"/>
      <c r="N266" s="244"/>
      <c r="O266" s="244"/>
      <c r="P266" s="244"/>
      <c r="Q266" s="244"/>
      <c r="R266" s="244"/>
      <c r="S266" s="205"/>
      <c r="T266" s="205"/>
      <c r="U266" s="205"/>
      <c r="V266" s="205"/>
      <c r="W266" s="205"/>
      <c r="X266" s="205"/>
      <c r="Y266" s="205"/>
      <c r="Z266" s="205"/>
      <c r="AA266" s="205"/>
      <c r="AB266" s="205"/>
      <c r="AC266" s="205"/>
      <c r="AD266" s="205"/>
      <c r="AE266" s="205"/>
      <c r="AF266" s="205"/>
      <c r="AG266" s="205"/>
      <c r="AH266" s="205"/>
      <c r="AI266" s="205"/>
      <c r="AJ266" s="205"/>
      <c r="AK266" s="205"/>
      <c r="AL266" s="205"/>
      <c r="AM266" s="205"/>
      <c r="AN266" s="205"/>
      <c r="AO266" s="205"/>
      <c r="AP266" s="205"/>
      <c r="AQ266" s="205"/>
      <c r="AR266" s="205"/>
      <c r="AS266" s="205"/>
      <c r="AT266" s="205"/>
      <c r="AU266" s="205"/>
      <c r="AV266" s="205"/>
      <c r="AW266" s="205"/>
      <c r="AX266" s="205"/>
      <c r="AY266" s="205"/>
      <c r="AZ266" s="205"/>
      <c r="BA266" s="205"/>
      <c r="BB266" s="231"/>
      <c r="BC266" s="231"/>
      <c r="BD266" s="231"/>
      <c r="BE266" s="231"/>
      <c r="BF266" s="231"/>
      <c r="BG266" s="231"/>
      <c r="BH266" s="231"/>
      <c r="BI266" s="231"/>
      <c r="BJ266" s="231"/>
      <c r="BK266" s="231"/>
      <c r="BL266" s="231"/>
      <c r="BM266" s="231"/>
      <c r="BN266" s="231"/>
      <c r="BO266" s="231"/>
      <c r="BP266" s="231"/>
      <c r="BQ266" s="231"/>
      <c r="BR266" s="231"/>
      <c r="BS266" s="231"/>
      <c r="BT266" s="231"/>
      <c r="BU266" s="231"/>
      <c r="BV266" s="231"/>
      <c r="BW266" s="231"/>
      <c r="BX266" s="231"/>
      <c r="BY266" s="231"/>
      <c r="BZ266" s="231"/>
      <c r="CA266" s="231"/>
      <c r="CB266" s="231"/>
      <c r="CC266" s="231"/>
      <c r="CD266" s="231"/>
      <c r="CE266" s="231"/>
      <c r="CF266" s="231"/>
      <c r="CG266" s="231"/>
      <c r="CH266" s="231"/>
      <c r="CI266" s="231"/>
    </row>
    <row r="267" spans="9:87">
      <c r="I267" s="205"/>
      <c r="J267" s="205"/>
      <c r="K267" s="244"/>
      <c r="L267" s="244"/>
      <c r="M267" s="244"/>
      <c r="N267" s="244"/>
      <c r="O267" s="244"/>
      <c r="P267" s="244"/>
      <c r="Q267" s="244"/>
      <c r="R267" s="244"/>
      <c r="S267" s="205"/>
      <c r="T267" s="205"/>
      <c r="U267" s="205"/>
      <c r="V267" s="205"/>
      <c r="W267" s="205"/>
      <c r="X267" s="205"/>
      <c r="Y267" s="205"/>
      <c r="Z267" s="205"/>
      <c r="AA267" s="205"/>
      <c r="AB267" s="205"/>
      <c r="AC267" s="205"/>
      <c r="AD267" s="205"/>
      <c r="AE267" s="205"/>
      <c r="AF267" s="205"/>
      <c r="AG267" s="205"/>
      <c r="AH267" s="205"/>
      <c r="AI267" s="205"/>
      <c r="AJ267" s="205"/>
      <c r="AK267" s="205"/>
      <c r="AL267" s="205"/>
      <c r="AM267" s="205"/>
      <c r="AN267" s="205"/>
      <c r="AO267" s="205"/>
      <c r="AP267" s="205"/>
      <c r="AQ267" s="205"/>
      <c r="AR267" s="205"/>
      <c r="AS267" s="205"/>
      <c r="AT267" s="205"/>
      <c r="AU267" s="205"/>
      <c r="AV267" s="205"/>
      <c r="AW267" s="205"/>
      <c r="AX267" s="205"/>
      <c r="AY267" s="205"/>
      <c r="AZ267" s="205"/>
      <c r="BA267" s="205"/>
      <c r="BB267" s="231"/>
      <c r="BC267" s="231"/>
      <c r="BD267" s="231"/>
      <c r="BE267" s="231"/>
      <c r="BF267" s="231"/>
      <c r="BG267" s="231"/>
      <c r="BH267" s="231"/>
      <c r="BI267" s="231"/>
      <c r="BJ267" s="231"/>
      <c r="BK267" s="231"/>
      <c r="BL267" s="231"/>
      <c r="BM267" s="231"/>
      <c r="BN267" s="231"/>
      <c r="BO267" s="231"/>
      <c r="BP267" s="231"/>
      <c r="BQ267" s="231"/>
      <c r="BR267" s="231"/>
      <c r="BS267" s="231"/>
      <c r="BT267" s="231"/>
      <c r="BU267" s="231"/>
      <c r="BV267" s="231"/>
      <c r="BW267" s="231"/>
      <c r="BX267" s="231"/>
      <c r="BY267" s="231"/>
      <c r="BZ267" s="231"/>
      <c r="CA267" s="231"/>
      <c r="CB267" s="231"/>
      <c r="CC267" s="231"/>
      <c r="CD267" s="231"/>
      <c r="CE267" s="231"/>
      <c r="CF267" s="231"/>
      <c r="CG267" s="231"/>
      <c r="CH267" s="231"/>
      <c r="CI267" s="231"/>
    </row>
    <row r="268" spans="9:87">
      <c r="I268" s="205"/>
      <c r="J268" s="205"/>
      <c r="K268" s="244"/>
      <c r="L268" s="244"/>
      <c r="M268" s="244"/>
      <c r="N268" s="244"/>
      <c r="O268" s="244"/>
      <c r="P268" s="244"/>
      <c r="Q268" s="244"/>
      <c r="R268" s="244"/>
      <c r="S268" s="205"/>
      <c r="T268" s="205"/>
      <c r="U268" s="205"/>
      <c r="V268" s="205"/>
      <c r="W268" s="205"/>
      <c r="X268" s="205"/>
      <c r="Y268" s="205"/>
      <c r="Z268" s="205"/>
      <c r="AA268" s="205"/>
      <c r="AB268" s="205"/>
      <c r="AC268" s="205"/>
      <c r="AD268" s="205"/>
      <c r="AE268" s="205"/>
      <c r="AF268" s="205"/>
      <c r="AG268" s="205"/>
      <c r="AH268" s="205"/>
      <c r="AI268" s="205"/>
      <c r="AJ268" s="205"/>
      <c r="AK268" s="205"/>
      <c r="AL268" s="205"/>
      <c r="AM268" s="205"/>
      <c r="AN268" s="205"/>
      <c r="AO268" s="205"/>
      <c r="AP268" s="205"/>
      <c r="AQ268" s="205"/>
      <c r="AR268" s="205"/>
      <c r="AS268" s="205"/>
      <c r="AT268" s="205"/>
      <c r="AU268" s="205"/>
      <c r="AV268" s="205"/>
      <c r="AW268" s="205"/>
      <c r="AX268" s="205"/>
      <c r="AY268" s="205"/>
      <c r="AZ268" s="205"/>
      <c r="BA268" s="205"/>
      <c r="BB268" s="231"/>
      <c r="BC268" s="231"/>
      <c r="BD268" s="231"/>
      <c r="BE268" s="231"/>
      <c r="BF268" s="231"/>
      <c r="BG268" s="231"/>
      <c r="BH268" s="231"/>
      <c r="BI268" s="231"/>
      <c r="BJ268" s="231"/>
      <c r="BK268" s="231"/>
      <c r="BL268" s="231"/>
      <c r="BM268" s="231"/>
      <c r="BN268" s="231"/>
      <c r="BO268" s="231"/>
      <c r="BP268" s="231"/>
      <c r="BQ268" s="231"/>
      <c r="BR268" s="231"/>
      <c r="BS268" s="231"/>
      <c r="BT268" s="231"/>
      <c r="BU268" s="231"/>
      <c r="BV268" s="231"/>
      <c r="BW268" s="231"/>
      <c r="BX268" s="231"/>
      <c r="BY268" s="231"/>
      <c r="BZ268" s="231"/>
      <c r="CA268" s="231"/>
      <c r="CB268" s="231"/>
      <c r="CC268" s="231"/>
      <c r="CD268" s="231"/>
      <c r="CE268" s="231"/>
      <c r="CF268" s="231"/>
      <c r="CG268" s="231"/>
      <c r="CH268" s="231"/>
      <c r="CI268" s="231"/>
    </row>
    <row r="269" spans="9:87">
      <c r="I269" s="205"/>
      <c r="J269" s="205"/>
      <c r="K269" s="244"/>
      <c r="L269" s="244"/>
      <c r="M269" s="244"/>
      <c r="N269" s="244"/>
      <c r="O269" s="244"/>
      <c r="P269" s="244"/>
      <c r="Q269" s="244"/>
      <c r="R269" s="244"/>
      <c r="S269" s="205"/>
      <c r="T269" s="205"/>
      <c r="U269" s="205"/>
      <c r="V269" s="205"/>
      <c r="W269" s="205"/>
      <c r="X269" s="205"/>
      <c r="Y269" s="205"/>
      <c r="Z269" s="205"/>
      <c r="AA269" s="205"/>
      <c r="AB269" s="205"/>
      <c r="AC269" s="205"/>
      <c r="AD269" s="205"/>
      <c r="AE269" s="205"/>
      <c r="AF269" s="205"/>
      <c r="AG269" s="205"/>
      <c r="AH269" s="205"/>
      <c r="AI269" s="205"/>
      <c r="AJ269" s="205"/>
      <c r="AK269" s="205"/>
      <c r="AL269" s="205"/>
      <c r="AM269" s="205"/>
      <c r="AN269" s="205"/>
      <c r="AO269" s="205"/>
      <c r="AP269" s="205"/>
      <c r="AQ269" s="205"/>
      <c r="AR269" s="205"/>
      <c r="AS269" s="205"/>
      <c r="AT269" s="205"/>
      <c r="AU269" s="205"/>
      <c r="AV269" s="205"/>
      <c r="AW269" s="205"/>
      <c r="AX269" s="205"/>
      <c r="AY269" s="205"/>
      <c r="AZ269" s="205"/>
      <c r="BA269" s="205"/>
      <c r="BB269" s="231"/>
      <c r="BC269" s="231"/>
      <c r="BD269" s="231"/>
      <c r="BE269" s="231"/>
      <c r="BF269" s="231"/>
      <c r="BG269" s="231"/>
      <c r="BH269" s="231"/>
      <c r="BI269" s="231"/>
      <c r="BJ269" s="231"/>
      <c r="BK269" s="231"/>
      <c r="BL269" s="231"/>
      <c r="BM269" s="231"/>
      <c r="BN269" s="231"/>
      <c r="BO269" s="231"/>
      <c r="BP269" s="231"/>
      <c r="BQ269" s="231"/>
      <c r="BR269" s="231"/>
      <c r="BS269" s="231"/>
      <c r="BT269" s="231"/>
      <c r="BU269" s="231"/>
      <c r="BV269" s="231"/>
      <c r="BW269" s="231"/>
      <c r="BX269" s="231"/>
      <c r="BY269" s="231"/>
      <c r="BZ269" s="231"/>
      <c r="CA269" s="231"/>
      <c r="CB269" s="231"/>
      <c r="CC269" s="231"/>
      <c r="CD269" s="231"/>
      <c r="CE269" s="231"/>
      <c r="CF269" s="231"/>
      <c r="CG269" s="231"/>
      <c r="CH269" s="231"/>
      <c r="CI269" s="231"/>
    </row>
    <row r="270" spans="9:87">
      <c r="I270" s="205"/>
      <c r="J270" s="205"/>
      <c r="K270" s="244"/>
      <c r="L270" s="244"/>
      <c r="M270" s="244"/>
      <c r="N270" s="244"/>
      <c r="O270" s="244"/>
      <c r="P270" s="244"/>
      <c r="Q270" s="244"/>
      <c r="R270" s="244"/>
      <c r="S270" s="205"/>
      <c r="T270" s="205"/>
      <c r="U270" s="205"/>
      <c r="V270" s="205"/>
      <c r="W270" s="205"/>
      <c r="X270" s="205"/>
      <c r="Y270" s="205"/>
      <c r="Z270" s="205"/>
      <c r="AA270" s="205"/>
      <c r="AB270" s="205"/>
      <c r="AC270" s="205"/>
      <c r="AD270" s="205"/>
      <c r="AE270" s="205"/>
      <c r="AF270" s="205"/>
      <c r="AG270" s="205"/>
      <c r="AH270" s="205"/>
      <c r="AI270" s="205"/>
      <c r="AJ270" s="205"/>
      <c r="AK270" s="205"/>
      <c r="AL270" s="205"/>
      <c r="AM270" s="205"/>
      <c r="AN270" s="205"/>
      <c r="AO270" s="205"/>
      <c r="AP270" s="205"/>
      <c r="AQ270" s="205"/>
      <c r="AR270" s="205"/>
      <c r="AS270" s="205"/>
      <c r="AT270" s="205"/>
      <c r="AU270" s="205"/>
      <c r="AV270" s="205"/>
      <c r="AW270" s="205"/>
      <c r="AX270" s="205"/>
      <c r="AY270" s="205"/>
      <c r="AZ270" s="205"/>
      <c r="BA270" s="205"/>
      <c r="BB270" s="231"/>
      <c r="BC270" s="231"/>
      <c r="BD270" s="231"/>
      <c r="BE270" s="231"/>
      <c r="BF270" s="231"/>
      <c r="BG270" s="231"/>
      <c r="BH270" s="231"/>
      <c r="BI270" s="231"/>
      <c r="BJ270" s="231"/>
      <c r="BK270" s="231"/>
      <c r="BL270" s="231"/>
      <c r="BM270" s="231"/>
      <c r="BN270" s="231"/>
      <c r="BO270" s="231"/>
      <c r="BP270" s="231"/>
      <c r="BQ270" s="231"/>
      <c r="BR270" s="231"/>
      <c r="BS270" s="231"/>
      <c r="BT270" s="231"/>
      <c r="BU270" s="231"/>
      <c r="BV270" s="231"/>
      <c r="BW270" s="231"/>
      <c r="BX270" s="231"/>
      <c r="BY270" s="231"/>
      <c r="BZ270" s="231"/>
      <c r="CA270" s="231"/>
      <c r="CB270" s="231"/>
      <c r="CC270" s="231"/>
      <c r="CD270" s="231"/>
      <c r="CE270" s="231"/>
      <c r="CF270" s="231"/>
      <c r="CG270" s="231"/>
      <c r="CH270" s="231"/>
      <c r="CI270" s="231"/>
    </row>
    <row r="271" spans="9:87">
      <c r="I271" s="205"/>
      <c r="J271" s="205"/>
      <c r="K271" s="244"/>
      <c r="L271" s="244"/>
      <c r="M271" s="244"/>
      <c r="N271" s="244"/>
      <c r="O271" s="244"/>
      <c r="P271" s="244"/>
      <c r="Q271" s="244"/>
      <c r="R271" s="244"/>
      <c r="S271" s="205"/>
      <c r="T271" s="205"/>
      <c r="U271" s="205"/>
      <c r="V271" s="205"/>
      <c r="W271" s="205"/>
      <c r="X271" s="205"/>
      <c r="Y271" s="205"/>
      <c r="Z271" s="205"/>
      <c r="AA271" s="205"/>
      <c r="AB271" s="205"/>
      <c r="AC271" s="205"/>
      <c r="AD271" s="205"/>
      <c r="AE271" s="205"/>
      <c r="AF271" s="205"/>
      <c r="AG271" s="205"/>
      <c r="AH271" s="205"/>
      <c r="AI271" s="205"/>
      <c r="AJ271" s="205"/>
      <c r="AK271" s="205"/>
      <c r="AL271" s="205"/>
      <c r="AM271" s="205"/>
      <c r="AN271" s="205"/>
      <c r="AO271" s="205"/>
      <c r="AP271" s="205"/>
      <c r="AQ271" s="205"/>
      <c r="AR271" s="205"/>
      <c r="AS271" s="205"/>
      <c r="AT271" s="205"/>
      <c r="AU271" s="205"/>
      <c r="AV271" s="205"/>
      <c r="AW271" s="205"/>
      <c r="AX271" s="205"/>
      <c r="AY271" s="205"/>
      <c r="AZ271" s="205"/>
      <c r="BA271" s="205"/>
      <c r="BB271" s="231"/>
      <c r="BC271" s="231"/>
      <c r="BD271" s="231"/>
      <c r="BE271" s="231"/>
      <c r="BF271" s="231"/>
      <c r="BG271" s="231"/>
      <c r="BH271" s="231"/>
      <c r="BI271" s="231"/>
      <c r="BJ271" s="231"/>
      <c r="BK271" s="231"/>
      <c r="BL271" s="231"/>
      <c r="BM271" s="231"/>
      <c r="BN271" s="231"/>
      <c r="BO271" s="231"/>
      <c r="BP271" s="231"/>
      <c r="BQ271" s="231"/>
      <c r="BR271" s="231"/>
      <c r="BS271" s="231"/>
      <c r="BT271" s="231"/>
      <c r="BU271" s="231"/>
      <c r="BV271" s="231"/>
      <c r="BW271" s="231"/>
      <c r="BX271" s="231"/>
      <c r="BY271" s="231"/>
      <c r="BZ271" s="231"/>
      <c r="CA271" s="231"/>
      <c r="CB271" s="231"/>
      <c r="CC271" s="231"/>
      <c r="CD271" s="231"/>
      <c r="CE271" s="231"/>
      <c r="CF271" s="231"/>
      <c r="CG271" s="231"/>
      <c r="CH271" s="231"/>
      <c r="CI271" s="231"/>
    </row>
    <row r="272" spans="9:87">
      <c r="I272" s="205"/>
      <c r="J272" s="205"/>
      <c r="K272" s="244"/>
      <c r="L272" s="244"/>
      <c r="M272" s="244"/>
      <c r="N272" s="244"/>
      <c r="O272" s="244"/>
      <c r="P272" s="244"/>
      <c r="Q272" s="244"/>
      <c r="R272" s="244"/>
      <c r="S272" s="205"/>
      <c r="T272" s="205"/>
      <c r="U272" s="205"/>
      <c r="V272" s="205"/>
      <c r="W272" s="205"/>
      <c r="X272" s="205"/>
      <c r="Y272" s="205"/>
      <c r="Z272" s="205"/>
      <c r="AA272" s="205"/>
      <c r="AB272" s="205"/>
      <c r="AC272" s="205"/>
      <c r="AD272" s="205"/>
      <c r="AE272" s="205"/>
      <c r="AF272" s="205"/>
      <c r="AG272" s="205"/>
      <c r="AH272" s="205"/>
      <c r="AI272" s="205"/>
      <c r="AJ272" s="205"/>
      <c r="AK272" s="205"/>
      <c r="AL272" s="205"/>
      <c r="AM272" s="205"/>
      <c r="AN272" s="205"/>
      <c r="AO272" s="205"/>
      <c r="AP272" s="205"/>
      <c r="AQ272" s="205"/>
      <c r="AR272" s="205"/>
      <c r="AS272" s="205"/>
      <c r="AT272" s="205"/>
      <c r="AU272" s="205"/>
      <c r="AV272" s="205"/>
      <c r="AW272" s="205"/>
      <c r="AX272" s="205"/>
      <c r="AY272" s="205"/>
      <c r="AZ272" s="205"/>
      <c r="BA272" s="205"/>
      <c r="BB272" s="231"/>
      <c r="BC272" s="231"/>
      <c r="BD272" s="231"/>
      <c r="BE272" s="231"/>
      <c r="BF272" s="231"/>
      <c r="BG272" s="231"/>
      <c r="BH272" s="231"/>
      <c r="BI272" s="231"/>
      <c r="BJ272" s="231"/>
      <c r="BK272" s="231"/>
      <c r="BL272" s="231"/>
      <c r="BM272" s="231"/>
      <c r="BN272" s="231"/>
      <c r="BO272" s="231"/>
      <c r="BP272" s="231"/>
      <c r="BQ272" s="231"/>
      <c r="BR272" s="231"/>
      <c r="BS272" s="231"/>
      <c r="BT272" s="231"/>
      <c r="BU272" s="231"/>
      <c r="BV272" s="231"/>
      <c r="BW272" s="231"/>
      <c r="BX272" s="231"/>
      <c r="BY272" s="231"/>
      <c r="BZ272" s="231"/>
      <c r="CA272" s="231"/>
      <c r="CB272" s="231"/>
      <c r="CC272" s="231"/>
      <c r="CD272" s="231"/>
      <c r="CE272" s="231"/>
      <c r="CF272" s="231"/>
      <c r="CG272" s="231"/>
      <c r="CH272" s="231"/>
      <c r="CI272" s="231"/>
    </row>
    <row r="273" spans="9:87">
      <c r="I273" s="205"/>
      <c r="J273" s="205"/>
      <c r="K273" s="244"/>
      <c r="L273" s="244"/>
      <c r="M273" s="244"/>
      <c r="N273" s="244"/>
      <c r="O273" s="244"/>
      <c r="P273" s="244"/>
      <c r="Q273" s="244"/>
      <c r="R273" s="244"/>
      <c r="S273" s="205"/>
      <c r="T273" s="205"/>
      <c r="U273" s="205"/>
      <c r="V273" s="205"/>
      <c r="W273" s="205"/>
      <c r="X273" s="205"/>
      <c r="Y273" s="205"/>
      <c r="Z273" s="205"/>
      <c r="AA273" s="205"/>
      <c r="AB273" s="205"/>
      <c r="AC273" s="205"/>
      <c r="AD273" s="205"/>
      <c r="AE273" s="205"/>
      <c r="AF273" s="205"/>
      <c r="AG273" s="205"/>
      <c r="AH273" s="205"/>
      <c r="AI273" s="205"/>
      <c r="AJ273" s="205"/>
      <c r="AK273" s="205"/>
      <c r="AL273" s="205"/>
      <c r="AM273" s="205"/>
      <c r="AN273" s="205"/>
      <c r="AO273" s="205"/>
      <c r="AP273" s="205"/>
      <c r="AQ273" s="205"/>
      <c r="AR273" s="205"/>
      <c r="AS273" s="205"/>
      <c r="AT273" s="205"/>
      <c r="AU273" s="205"/>
      <c r="AV273" s="205"/>
      <c r="AW273" s="205"/>
      <c r="AX273" s="205"/>
      <c r="AY273" s="205"/>
      <c r="AZ273" s="205"/>
      <c r="BA273" s="205"/>
      <c r="BB273" s="231"/>
      <c r="BC273" s="231"/>
      <c r="BD273" s="231"/>
      <c r="BE273" s="231"/>
      <c r="BF273" s="231"/>
      <c r="BG273" s="231"/>
      <c r="BH273" s="231"/>
      <c r="BI273" s="231"/>
      <c r="BJ273" s="231"/>
      <c r="BK273" s="231"/>
      <c r="BL273" s="231"/>
      <c r="BM273" s="231"/>
      <c r="BN273" s="231"/>
      <c r="BO273" s="231"/>
      <c r="BP273" s="231"/>
      <c r="BQ273" s="231"/>
      <c r="BR273" s="231"/>
      <c r="BS273" s="231"/>
      <c r="BT273" s="231"/>
      <c r="BU273" s="231"/>
      <c r="BV273" s="231"/>
      <c r="BW273" s="231"/>
      <c r="BX273" s="231"/>
      <c r="BY273" s="231"/>
      <c r="BZ273" s="231"/>
      <c r="CA273" s="231"/>
      <c r="CB273" s="231"/>
      <c r="CC273" s="231"/>
      <c r="CD273" s="231"/>
      <c r="CE273" s="231"/>
      <c r="CF273" s="231"/>
      <c r="CG273" s="231"/>
      <c r="CH273" s="231"/>
      <c r="CI273" s="231"/>
    </row>
    <row r="274" spans="9:87">
      <c r="I274" s="205"/>
      <c r="J274" s="205"/>
      <c r="K274" s="244"/>
      <c r="L274" s="244"/>
      <c r="M274" s="244"/>
      <c r="N274" s="244"/>
      <c r="O274" s="244"/>
      <c r="P274" s="244"/>
      <c r="Q274" s="244"/>
      <c r="R274" s="244"/>
      <c r="S274" s="205"/>
      <c r="T274" s="205"/>
      <c r="U274" s="205"/>
      <c r="V274" s="205"/>
      <c r="W274" s="205"/>
      <c r="X274" s="205"/>
      <c r="Y274" s="205"/>
      <c r="Z274" s="205"/>
      <c r="AA274" s="205"/>
      <c r="AB274" s="205"/>
      <c r="AC274" s="205"/>
      <c r="AD274" s="205"/>
      <c r="AE274" s="205"/>
      <c r="AF274" s="205"/>
      <c r="AG274" s="205"/>
      <c r="AH274" s="205"/>
      <c r="AI274" s="205"/>
      <c r="AJ274" s="205"/>
      <c r="AK274" s="205"/>
      <c r="AL274" s="205"/>
      <c r="AM274" s="205"/>
      <c r="AN274" s="205"/>
      <c r="AO274" s="205"/>
      <c r="AP274" s="205"/>
      <c r="AQ274" s="205"/>
      <c r="AR274" s="205"/>
      <c r="AS274" s="205"/>
      <c r="AT274" s="205"/>
      <c r="AU274" s="205"/>
      <c r="AV274" s="205"/>
      <c r="AW274" s="205"/>
      <c r="AX274" s="205"/>
      <c r="AY274" s="205"/>
      <c r="AZ274" s="205"/>
      <c r="BA274" s="205"/>
      <c r="BB274" s="231"/>
      <c r="BC274" s="231"/>
      <c r="BD274" s="231"/>
      <c r="BE274" s="231"/>
      <c r="BF274" s="231"/>
      <c r="BG274" s="231"/>
      <c r="BH274" s="231"/>
      <c r="BI274" s="231"/>
      <c r="BJ274" s="231"/>
      <c r="BK274" s="231"/>
      <c r="BL274" s="231"/>
      <c r="BM274" s="231"/>
      <c r="BN274" s="231"/>
      <c r="BO274" s="231"/>
      <c r="BP274" s="231"/>
      <c r="BQ274" s="231"/>
      <c r="BR274" s="231"/>
      <c r="BS274" s="231"/>
      <c r="BT274" s="231"/>
      <c r="BU274" s="231"/>
      <c r="BV274" s="231"/>
      <c r="BW274" s="231"/>
      <c r="BX274" s="231"/>
      <c r="BY274" s="231"/>
      <c r="BZ274" s="231"/>
      <c r="CA274" s="231"/>
      <c r="CB274" s="231"/>
      <c r="CC274" s="231"/>
      <c r="CD274" s="231"/>
      <c r="CE274" s="231"/>
      <c r="CF274" s="231"/>
      <c r="CG274" s="231"/>
      <c r="CH274" s="231"/>
      <c r="CI274" s="231"/>
    </row>
    <row r="275" spans="9:87">
      <c r="I275" s="205"/>
      <c r="J275" s="205"/>
      <c r="K275" s="244"/>
      <c r="L275" s="244"/>
      <c r="M275" s="244"/>
      <c r="N275" s="244"/>
      <c r="O275" s="244"/>
      <c r="P275" s="244"/>
      <c r="Q275" s="244"/>
      <c r="R275" s="244"/>
      <c r="S275" s="205"/>
      <c r="T275" s="205"/>
      <c r="U275" s="205"/>
      <c r="V275" s="205"/>
      <c r="W275" s="205"/>
      <c r="X275" s="205"/>
      <c r="Y275" s="205"/>
      <c r="Z275" s="205"/>
      <c r="AA275" s="205"/>
      <c r="AB275" s="205"/>
      <c r="AC275" s="205"/>
      <c r="AD275" s="205"/>
      <c r="AE275" s="205"/>
      <c r="AF275" s="205"/>
      <c r="AG275" s="205"/>
      <c r="AH275" s="205"/>
      <c r="AI275" s="205"/>
      <c r="AJ275" s="205"/>
      <c r="AK275" s="205"/>
      <c r="AL275" s="205"/>
      <c r="AM275" s="205"/>
      <c r="AN275" s="205"/>
      <c r="AO275" s="205"/>
      <c r="AP275" s="205"/>
      <c r="AQ275" s="205"/>
      <c r="AR275" s="205"/>
      <c r="AS275" s="205"/>
      <c r="AT275" s="205"/>
      <c r="AU275" s="205"/>
      <c r="AV275" s="205"/>
      <c r="AW275" s="205"/>
      <c r="AX275" s="205"/>
      <c r="AY275" s="205"/>
      <c r="AZ275" s="205"/>
      <c r="BA275" s="205"/>
      <c r="BB275" s="231"/>
      <c r="BC275" s="231"/>
      <c r="BD275" s="231"/>
      <c r="BE275" s="231"/>
      <c r="BF275" s="231"/>
      <c r="BG275" s="231"/>
      <c r="BH275" s="231"/>
      <c r="BI275" s="231"/>
      <c r="BJ275" s="231"/>
      <c r="BK275" s="231"/>
      <c r="BL275" s="231"/>
      <c r="BM275" s="231"/>
      <c r="BN275" s="231"/>
      <c r="BO275" s="231"/>
      <c r="BP275" s="231"/>
      <c r="BQ275" s="231"/>
      <c r="BR275" s="231"/>
      <c r="BS275" s="231"/>
      <c r="BT275" s="231"/>
      <c r="BU275" s="231"/>
      <c r="BV275" s="231"/>
      <c r="BW275" s="231"/>
      <c r="BX275" s="231"/>
      <c r="BY275" s="231"/>
      <c r="BZ275" s="231"/>
      <c r="CA275" s="231"/>
      <c r="CB275" s="231"/>
      <c r="CC275" s="231"/>
      <c r="CD275" s="231"/>
      <c r="CE275" s="231"/>
      <c r="CF275" s="231"/>
      <c r="CG275" s="231"/>
      <c r="CH275" s="231"/>
      <c r="CI275" s="231"/>
    </row>
    <row r="276" spans="9:87">
      <c r="I276" s="205"/>
      <c r="J276" s="205"/>
      <c r="K276" s="244"/>
      <c r="L276" s="244"/>
      <c r="M276" s="244"/>
      <c r="N276" s="244"/>
      <c r="O276" s="244"/>
      <c r="P276" s="244"/>
      <c r="Q276" s="244"/>
      <c r="R276" s="244"/>
      <c r="S276" s="205"/>
      <c r="T276" s="205"/>
      <c r="U276" s="205"/>
      <c r="V276" s="205"/>
      <c r="W276" s="205"/>
      <c r="X276" s="205"/>
      <c r="Y276" s="205"/>
      <c r="Z276" s="205"/>
      <c r="AA276" s="205"/>
      <c r="AB276" s="205"/>
      <c r="AC276" s="205"/>
      <c r="AD276" s="205"/>
      <c r="AE276" s="205"/>
      <c r="AF276" s="205"/>
      <c r="AG276" s="205"/>
      <c r="AH276" s="205"/>
      <c r="AI276" s="205"/>
      <c r="AJ276" s="205"/>
      <c r="AK276" s="205"/>
      <c r="AL276" s="205"/>
      <c r="AM276" s="205"/>
      <c r="AN276" s="205"/>
      <c r="AO276" s="205"/>
      <c r="AP276" s="205"/>
      <c r="AQ276" s="205"/>
      <c r="AR276" s="205"/>
      <c r="AS276" s="205"/>
      <c r="AT276" s="205"/>
      <c r="AU276" s="205"/>
      <c r="AV276" s="205"/>
      <c r="AW276" s="205"/>
      <c r="AX276" s="205"/>
      <c r="AY276" s="205"/>
      <c r="AZ276" s="205"/>
      <c r="BA276" s="205"/>
      <c r="BB276" s="231"/>
      <c r="BC276" s="231"/>
      <c r="BD276" s="231"/>
      <c r="BE276" s="231"/>
      <c r="BF276" s="231"/>
      <c r="BG276" s="231"/>
      <c r="BH276" s="231"/>
      <c r="BI276" s="231"/>
      <c r="BJ276" s="231"/>
      <c r="BK276" s="231"/>
      <c r="BL276" s="231"/>
      <c r="BM276" s="231"/>
      <c r="BN276" s="231"/>
      <c r="BO276" s="231"/>
      <c r="BP276" s="231"/>
      <c r="BQ276" s="231"/>
      <c r="BR276" s="231"/>
      <c r="BS276" s="231"/>
      <c r="BT276" s="231"/>
      <c r="BU276" s="231"/>
      <c r="BV276" s="231"/>
      <c r="BW276" s="231"/>
      <c r="BX276" s="231"/>
      <c r="BY276" s="231"/>
      <c r="BZ276" s="231"/>
      <c r="CA276" s="231"/>
      <c r="CB276" s="231"/>
      <c r="CC276" s="231"/>
      <c r="CD276" s="231"/>
      <c r="CE276" s="231"/>
      <c r="CF276" s="231"/>
      <c r="CG276" s="231"/>
      <c r="CH276" s="231"/>
      <c r="CI276" s="231"/>
    </row>
    <row r="277" spans="9:87">
      <c r="I277" s="205"/>
      <c r="J277" s="205"/>
      <c r="K277" s="244"/>
      <c r="L277" s="244"/>
      <c r="M277" s="244"/>
      <c r="N277" s="244"/>
      <c r="O277" s="244"/>
      <c r="P277" s="244"/>
      <c r="Q277" s="244"/>
      <c r="R277" s="244"/>
      <c r="S277" s="205"/>
      <c r="T277" s="205"/>
      <c r="U277" s="205"/>
      <c r="V277" s="205"/>
      <c r="W277" s="205"/>
      <c r="X277" s="205"/>
      <c r="Y277" s="205"/>
      <c r="Z277" s="205"/>
      <c r="AA277" s="205"/>
      <c r="AB277" s="205"/>
      <c r="AC277" s="205"/>
      <c r="AD277" s="205"/>
      <c r="AE277" s="205"/>
      <c r="AF277" s="205"/>
      <c r="AG277" s="205"/>
      <c r="AH277" s="205"/>
      <c r="AI277" s="205"/>
      <c r="AJ277" s="205"/>
      <c r="AK277" s="205"/>
      <c r="AL277" s="205"/>
      <c r="AM277" s="205"/>
      <c r="AN277" s="205"/>
      <c r="AO277" s="205"/>
      <c r="AP277" s="205"/>
      <c r="AQ277" s="205"/>
      <c r="AR277" s="205"/>
      <c r="AS277" s="205"/>
      <c r="AT277" s="205"/>
      <c r="AU277" s="205"/>
      <c r="AV277" s="205"/>
      <c r="AW277" s="205"/>
      <c r="AX277" s="205"/>
      <c r="AY277" s="205"/>
      <c r="AZ277" s="205"/>
      <c r="BA277" s="205"/>
      <c r="BB277" s="231"/>
      <c r="BC277" s="231"/>
      <c r="BD277" s="231"/>
      <c r="BE277" s="231"/>
      <c r="BF277" s="231"/>
      <c r="BG277" s="231"/>
      <c r="BH277" s="231"/>
      <c r="BI277" s="231"/>
      <c r="BJ277" s="231"/>
      <c r="BK277" s="231"/>
      <c r="BL277" s="231"/>
      <c r="BM277" s="231"/>
      <c r="BN277" s="231"/>
      <c r="BO277" s="231"/>
      <c r="BP277" s="231"/>
      <c r="BQ277" s="231"/>
      <c r="BR277" s="231"/>
      <c r="BS277" s="231"/>
      <c r="BT277" s="231"/>
      <c r="BU277" s="231"/>
      <c r="BV277" s="231"/>
      <c r="BW277" s="231"/>
      <c r="BX277" s="231"/>
      <c r="BY277" s="231"/>
      <c r="BZ277" s="231"/>
      <c r="CA277" s="231"/>
      <c r="CB277" s="231"/>
      <c r="CC277" s="231"/>
      <c r="CD277" s="231"/>
      <c r="CE277" s="231"/>
      <c r="CF277" s="231"/>
      <c r="CG277" s="231"/>
      <c r="CH277" s="231"/>
      <c r="CI277" s="231"/>
    </row>
    <row r="278" spans="9:87">
      <c r="I278" s="205"/>
      <c r="J278" s="205"/>
      <c r="K278" s="244"/>
      <c r="L278" s="244"/>
      <c r="M278" s="244"/>
      <c r="N278" s="244"/>
      <c r="O278" s="244"/>
      <c r="P278" s="244"/>
      <c r="Q278" s="244"/>
      <c r="R278" s="244"/>
      <c r="S278" s="205"/>
      <c r="T278" s="205"/>
      <c r="U278" s="205"/>
      <c r="V278" s="205"/>
      <c r="W278" s="205"/>
      <c r="X278" s="205"/>
      <c r="Y278" s="205"/>
      <c r="Z278" s="205"/>
      <c r="AA278" s="205"/>
      <c r="AB278" s="205"/>
      <c r="AC278" s="205"/>
      <c r="AD278" s="205"/>
      <c r="AE278" s="205"/>
      <c r="AF278" s="205"/>
      <c r="AG278" s="205"/>
      <c r="AH278" s="205"/>
      <c r="AI278" s="205"/>
      <c r="AJ278" s="205"/>
      <c r="AK278" s="205"/>
      <c r="AL278" s="205"/>
      <c r="AM278" s="205"/>
      <c r="AN278" s="205"/>
      <c r="AO278" s="205"/>
      <c r="AP278" s="205"/>
      <c r="AQ278" s="205"/>
      <c r="AR278" s="205"/>
      <c r="AS278" s="205"/>
      <c r="AT278" s="205"/>
      <c r="AU278" s="205"/>
      <c r="AV278" s="205"/>
      <c r="AW278" s="205"/>
      <c r="AX278" s="205"/>
      <c r="AY278" s="205"/>
      <c r="AZ278" s="205"/>
      <c r="BA278" s="205"/>
      <c r="BB278" s="231"/>
      <c r="BC278" s="231"/>
      <c r="BD278" s="231"/>
      <c r="BE278" s="231"/>
      <c r="BF278" s="231"/>
      <c r="BG278" s="231"/>
      <c r="BH278" s="231"/>
      <c r="BI278" s="231"/>
      <c r="BJ278" s="231"/>
      <c r="BK278" s="231"/>
      <c r="BL278" s="231"/>
      <c r="BM278" s="231"/>
      <c r="BN278" s="231"/>
      <c r="BO278" s="231"/>
      <c r="BP278" s="231"/>
      <c r="BQ278" s="231"/>
      <c r="BR278" s="231"/>
      <c r="BS278" s="231"/>
      <c r="BT278" s="231"/>
      <c r="BU278" s="231"/>
      <c r="BV278" s="231"/>
      <c r="BW278" s="231"/>
      <c r="BX278" s="231"/>
      <c r="BY278" s="231"/>
      <c r="BZ278" s="231"/>
      <c r="CA278" s="231"/>
      <c r="CB278" s="231"/>
      <c r="CC278" s="231"/>
      <c r="CD278" s="231"/>
      <c r="CE278" s="231"/>
      <c r="CF278" s="231"/>
      <c r="CG278" s="231"/>
      <c r="CH278" s="231"/>
      <c r="CI278" s="231"/>
    </row>
    <row r="279" spans="9:87">
      <c r="I279" s="205"/>
      <c r="J279" s="205"/>
      <c r="K279" s="244"/>
      <c r="L279" s="244"/>
      <c r="M279" s="244"/>
      <c r="N279" s="244"/>
      <c r="O279" s="244"/>
      <c r="P279" s="244"/>
      <c r="Q279" s="244"/>
      <c r="R279" s="244"/>
      <c r="S279" s="205"/>
      <c r="T279" s="205"/>
      <c r="U279" s="205"/>
      <c r="V279" s="205"/>
      <c r="W279" s="205"/>
      <c r="X279" s="205"/>
      <c r="Y279" s="205"/>
      <c r="Z279" s="205"/>
      <c r="AA279" s="205"/>
      <c r="AB279" s="205"/>
      <c r="AC279" s="205"/>
      <c r="AD279" s="205"/>
      <c r="AE279" s="205"/>
      <c r="AF279" s="205"/>
      <c r="AG279" s="205"/>
      <c r="AH279" s="205"/>
      <c r="AI279" s="205"/>
      <c r="AJ279" s="205"/>
      <c r="AK279" s="205"/>
      <c r="AL279" s="205"/>
      <c r="AM279" s="205"/>
      <c r="AN279" s="205"/>
      <c r="AO279" s="205"/>
      <c r="AP279" s="205"/>
      <c r="AQ279" s="205"/>
      <c r="AR279" s="205"/>
      <c r="AS279" s="205"/>
      <c r="AT279" s="205"/>
      <c r="AU279" s="205"/>
      <c r="AV279" s="205"/>
      <c r="AW279" s="205"/>
      <c r="AX279" s="205"/>
      <c r="AY279" s="205"/>
      <c r="AZ279" s="205"/>
      <c r="BA279" s="205"/>
      <c r="BB279" s="231"/>
      <c r="BC279" s="231"/>
      <c r="BD279" s="231"/>
      <c r="BE279" s="231"/>
      <c r="BF279" s="231"/>
      <c r="BG279" s="231"/>
      <c r="BH279" s="231"/>
      <c r="BI279" s="231"/>
      <c r="BJ279" s="231"/>
      <c r="BK279" s="231"/>
      <c r="BL279" s="231"/>
      <c r="BM279" s="231"/>
      <c r="BN279" s="231"/>
      <c r="BO279" s="231"/>
      <c r="BP279" s="231"/>
      <c r="BQ279" s="231"/>
      <c r="BR279" s="231"/>
      <c r="BS279" s="231"/>
      <c r="BT279" s="231"/>
      <c r="BU279" s="231"/>
      <c r="BV279" s="231"/>
      <c r="BW279" s="231"/>
      <c r="BX279" s="231"/>
      <c r="BY279" s="231"/>
      <c r="BZ279" s="231"/>
      <c r="CA279" s="231"/>
      <c r="CB279" s="231"/>
      <c r="CC279" s="231"/>
      <c r="CD279" s="231"/>
      <c r="CE279" s="231"/>
      <c r="CF279" s="231"/>
      <c r="CG279" s="231"/>
      <c r="CH279" s="231"/>
      <c r="CI279" s="231"/>
    </row>
    <row r="280" spans="9:87">
      <c r="I280" s="205"/>
      <c r="J280" s="205"/>
      <c r="K280" s="244"/>
      <c r="L280" s="244"/>
      <c r="M280" s="244"/>
      <c r="N280" s="244"/>
      <c r="O280" s="244"/>
      <c r="P280" s="244"/>
      <c r="Q280" s="244"/>
      <c r="R280" s="244"/>
      <c r="S280" s="205"/>
      <c r="T280" s="205"/>
      <c r="U280" s="205"/>
      <c r="V280" s="205"/>
      <c r="W280" s="205"/>
      <c r="X280" s="205"/>
      <c r="Y280" s="205"/>
      <c r="Z280" s="205"/>
      <c r="AA280" s="205"/>
      <c r="AB280" s="205"/>
      <c r="AC280" s="205"/>
      <c r="AD280" s="205"/>
      <c r="AE280" s="205"/>
      <c r="AF280" s="205"/>
      <c r="AG280" s="205"/>
      <c r="AH280" s="205"/>
      <c r="AI280" s="205"/>
      <c r="AJ280" s="205"/>
      <c r="AK280" s="205"/>
      <c r="AL280" s="205"/>
      <c r="AM280" s="205"/>
      <c r="AN280" s="205"/>
      <c r="AO280" s="205"/>
      <c r="AP280" s="205"/>
      <c r="AQ280" s="205"/>
      <c r="AR280" s="205"/>
      <c r="AS280" s="205"/>
      <c r="AT280" s="205"/>
      <c r="AU280" s="205"/>
      <c r="AV280" s="205"/>
      <c r="AW280" s="205"/>
      <c r="AX280" s="205"/>
      <c r="AY280" s="205"/>
      <c r="AZ280" s="205"/>
      <c r="BA280" s="205"/>
      <c r="BB280" s="231"/>
      <c r="BC280" s="231"/>
      <c r="BD280" s="231"/>
      <c r="BE280" s="231"/>
      <c r="BF280" s="231"/>
      <c r="BG280" s="231"/>
      <c r="BH280" s="231"/>
      <c r="BI280" s="231"/>
      <c r="BJ280" s="231"/>
      <c r="BK280" s="231"/>
      <c r="BL280" s="231"/>
      <c r="BM280" s="231"/>
      <c r="BN280" s="231"/>
      <c r="BO280" s="231"/>
      <c r="BP280" s="231"/>
      <c r="BQ280" s="231"/>
      <c r="BR280" s="231"/>
      <c r="BS280" s="231"/>
      <c r="BT280" s="231"/>
      <c r="BU280" s="231"/>
      <c r="BV280" s="231"/>
      <c r="BW280" s="231"/>
      <c r="BX280" s="231"/>
      <c r="BY280" s="231"/>
      <c r="BZ280" s="231"/>
      <c r="CA280" s="231"/>
      <c r="CB280" s="231"/>
      <c r="CC280" s="231"/>
      <c r="CD280" s="231"/>
      <c r="CE280" s="231"/>
      <c r="CF280" s="231"/>
      <c r="CG280" s="231"/>
      <c r="CH280" s="231"/>
      <c r="CI280" s="231"/>
    </row>
    <row r="281" spans="9:87">
      <c r="I281" s="205"/>
      <c r="J281" s="205"/>
      <c r="K281" s="244"/>
      <c r="L281" s="244"/>
      <c r="M281" s="244"/>
      <c r="N281" s="244"/>
      <c r="O281" s="244"/>
      <c r="P281" s="244"/>
      <c r="Q281" s="244"/>
      <c r="R281" s="244"/>
      <c r="S281" s="205"/>
      <c r="T281" s="205"/>
      <c r="U281" s="205"/>
      <c r="V281" s="205"/>
      <c r="W281" s="205"/>
      <c r="X281" s="205"/>
      <c r="Y281" s="205"/>
      <c r="Z281" s="205"/>
      <c r="AA281" s="205"/>
      <c r="AB281" s="205"/>
      <c r="AC281" s="205"/>
      <c r="AD281" s="205"/>
      <c r="AE281" s="205"/>
      <c r="AF281" s="205"/>
      <c r="AG281" s="205"/>
      <c r="AH281" s="205"/>
      <c r="AI281" s="205"/>
      <c r="AJ281" s="205"/>
      <c r="AK281" s="205"/>
      <c r="AL281" s="205"/>
      <c r="AM281" s="205"/>
      <c r="AN281" s="205"/>
      <c r="AO281" s="205"/>
      <c r="AP281" s="205"/>
      <c r="AQ281" s="205"/>
      <c r="AR281" s="205"/>
      <c r="AS281" s="205"/>
      <c r="AT281" s="205"/>
      <c r="AU281" s="205"/>
      <c r="AV281" s="205"/>
      <c r="AW281" s="205"/>
      <c r="AX281" s="205"/>
      <c r="AY281" s="205"/>
      <c r="AZ281" s="205"/>
      <c r="BA281" s="205"/>
      <c r="BB281" s="231"/>
      <c r="BC281" s="231"/>
      <c r="BD281" s="231"/>
      <c r="BE281" s="231"/>
      <c r="BF281" s="231"/>
      <c r="BG281" s="231"/>
      <c r="BH281" s="231"/>
      <c r="BI281" s="231"/>
      <c r="BJ281" s="231"/>
      <c r="BK281" s="231"/>
      <c r="BL281" s="231"/>
      <c r="BM281" s="231"/>
      <c r="BN281" s="231"/>
      <c r="BO281" s="231"/>
      <c r="BP281" s="231"/>
      <c r="BQ281" s="231"/>
      <c r="BR281" s="231"/>
      <c r="BS281" s="231"/>
      <c r="BT281" s="231"/>
      <c r="BU281" s="231"/>
      <c r="BV281" s="231"/>
      <c r="BW281" s="231"/>
      <c r="BX281" s="231"/>
      <c r="BY281" s="231"/>
      <c r="BZ281" s="231"/>
      <c r="CA281" s="231"/>
      <c r="CB281" s="231"/>
      <c r="CC281" s="231"/>
      <c r="CD281" s="231"/>
      <c r="CE281" s="231"/>
      <c r="CF281" s="231"/>
      <c r="CG281" s="231"/>
      <c r="CH281" s="231"/>
      <c r="CI281" s="231"/>
    </row>
    <row r="282" spans="9:87">
      <c r="I282" s="205"/>
      <c r="J282" s="205"/>
      <c r="K282" s="244"/>
      <c r="L282" s="244"/>
      <c r="M282" s="244"/>
      <c r="N282" s="244"/>
      <c r="O282" s="244"/>
      <c r="P282" s="244"/>
      <c r="Q282" s="244"/>
      <c r="R282" s="244"/>
      <c r="S282" s="205"/>
      <c r="T282" s="205"/>
      <c r="U282" s="205"/>
      <c r="V282" s="205"/>
      <c r="W282" s="205"/>
      <c r="X282" s="205"/>
      <c r="Y282" s="205"/>
      <c r="Z282" s="205"/>
      <c r="AA282" s="205"/>
      <c r="AB282" s="205"/>
      <c r="AC282" s="205"/>
      <c r="AD282" s="205"/>
      <c r="AE282" s="205"/>
      <c r="AF282" s="205"/>
      <c r="AG282" s="205"/>
      <c r="AH282" s="205"/>
      <c r="AI282" s="205"/>
      <c r="AJ282" s="205"/>
      <c r="AK282" s="205"/>
      <c r="AL282" s="205"/>
      <c r="AM282" s="205"/>
      <c r="AN282" s="205"/>
      <c r="AO282" s="205"/>
      <c r="AP282" s="205"/>
      <c r="AQ282" s="205"/>
      <c r="AR282" s="205"/>
      <c r="AS282" s="205"/>
      <c r="AT282" s="205"/>
      <c r="AU282" s="205"/>
      <c r="AV282" s="205"/>
      <c r="AW282" s="205"/>
      <c r="AX282" s="205"/>
      <c r="AY282" s="205"/>
      <c r="AZ282" s="205"/>
      <c r="BA282" s="205"/>
      <c r="BB282" s="231"/>
      <c r="BC282" s="231"/>
      <c r="BD282" s="231"/>
      <c r="BE282" s="231"/>
      <c r="BF282" s="231"/>
      <c r="BG282" s="231"/>
      <c r="BH282" s="231"/>
      <c r="BI282" s="231"/>
      <c r="BJ282" s="231"/>
      <c r="BK282" s="231"/>
      <c r="BL282" s="231"/>
      <c r="BM282" s="231"/>
      <c r="BN282" s="231"/>
      <c r="BO282" s="231"/>
      <c r="BP282" s="231"/>
      <c r="BQ282" s="231"/>
      <c r="BR282" s="231"/>
      <c r="BS282" s="231"/>
      <c r="BT282" s="231"/>
      <c r="BU282" s="231"/>
      <c r="BV282" s="231"/>
      <c r="BW282" s="231"/>
      <c r="BX282" s="231"/>
      <c r="BY282" s="231"/>
      <c r="BZ282" s="231"/>
      <c r="CA282" s="231"/>
      <c r="CB282" s="231"/>
      <c r="CC282" s="231"/>
      <c r="CD282" s="231"/>
      <c r="CE282" s="231"/>
      <c r="CF282" s="231"/>
      <c r="CG282" s="231"/>
      <c r="CH282" s="231"/>
      <c r="CI282" s="231"/>
    </row>
    <row r="283" spans="9:87">
      <c r="I283" s="205"/>
      <c r="J283" s="205"/>
      <c r="K283" s="244"/>
      <c r="L283" s="244"/>
      <c r="M283" s="244"/>
      <c r="N283" s="244"/>
      <c r="O283" s="244"/>
      <c r="P283" s="244"/>
      <c r="Q283" s="244"/>
      <c r="R283" s="244"/>
      <c r="S283" s="205"/>
      <c r="T283" s="205"/>
      <c r="U283" s="205"/>
      <c r="V283" s="205"/>
      <c r="W283" s="205"/>
      <c r="X283" s="205"/>
      <c r="Y283" s="205"/>
      <c r="Z283" s="205"/>
      <c r="AA283" s="205"/>
      <c r="AB283" s="205"/>
      <c r="AC283" s="205"/>
      <c r="AD283" s="205"/>
      <c r="AE283" s="205"/>
      <c r="AF283" s="205"/>
      <c r="AG283" s="205"/>
      <c r="AH283" s="205"/>
      <c r="AI283" s="205"/>
      <c r="AJ283" s="205"/>
      <c r="AK283" s="205"/>
      <c r="AL283" s="205"/>
      <c r="AM283" s="205"/>
      <c r="AN283" s="205"/>
      <c r="AO283" s="205"/>
      <c r="AP283" s="205"/>
      <c r="AQ283" s="205"/>
      <c r="AR283" s="205"/>
      <c r="AS283" s="205"/>
      <c r="AT283" s="205"/>
      <c r="AU283" s="205"/>
      <c r="AV283" s="205"/>
      <c r="AW283" s="205"/>
      <c r="AX283" s="205"/>
      <c r="AY283" s="205"/>
      <c r="AZ283" s="205"/>
      <c r="BA283" s="205"/>
      <c r="BB283" s="231"/>
      <c r="BC283" s="231"/>
      <c r="BD283" s="231"/>
      <c r="BE283" s="231"/>
      <c r="BF283" s="231"/>
      <c r="BG283" s="231"/>
      <c r="BH283" s="231"/>
      <c r="BI283" s="231"/>
      <c r="BJ283" s="231"/>
      <c r="BK283" s="231"/>
      <c r="BL283" s="231"/>
      <c r="BM283" s="231"/>
      <c r="BN283" s="231"/>
      <c r="BO283" s="231"/>
      <c r="BP283" s="231"/>
      <c r="BQ283" s="231"/>
      <c r="BR283" s="231"/>
      <c r="BS283" s="231"/>
      <c r="BT283" s="231"/>
      <c r="BU283" s="231"/>
      <c r="BV283" s="231"/>
      <c r="BW283" s="231"/>
      <c r="BX283" s="231"/>
      <c r="BY283" s="231"/>
      <c r="BZ283" s="231"/>
      <c r="CA283" s="231"/>
      <c r="CB283" s="231"/>
      <c r="CC283" s="231"/>
      <c r="CD283" s="231"/>
      <c r="CE283" s="231"/>
      <c r="CF283" s="231"/>
      <c r="CG283" s="231"/>
      <c r="CH283" s="231"/>
      <c r="CI283" s="231"/>
    </row>
    <row r="284" spans="9:87">
      <c r="I284" s="205"/>
      <c r="J284" s="205"/>
      <c r="K284" s="244"/>
      <c r="L284" s="244"/>
      <c r="M284" s="244"/>
      <c r="N284" s="244"/>
      <c r="O284" s="244"/>
      <c r="P284" s="244"/>
      <c r="Q284" s="244"/>
      <c r="R284" s="244"/>
      <c r="S284" s="205"/>
      <c r="T284" s="205"/>
      <c r="U284" s="205"/>
      <c r="V284" s="205"/>
      <c r="W284" s="205"/>
      <c r="X284" s="205"/>
      <c r="Y284" s="205"/>
      <c r="Z284" s="205"/>
      <c r="AA284" s="205"/>
      <c r="AB284" s="205"/>
      <c r="AC284" s="205"/>
      <c r="AD284" s="205"/>
      <c r="AE284" s="205"/>
      <c r="AF284" s="205"/>
      <c r="AG284" s="205"/>
      <c r="AH284" s="205"/>
      <c r="AI284" s="205"/>
      <c r="AJ284" s="205"/>
      <c r="AK284" s="205"/>
      <c r="AL284" s="205"/>
      <c r="AM284" s="205"/>
      <c r="AN284" s="205"/>
      <c r="AO284" s="205"/>
      <c r="AP284" s="205"/>
      <c r="AQ284" s="205"/>
      <c r="AR284" s="205"/>
      <c r="AS284" s="205"/>
      <c r="AT284" s="205"/>
      <c r="AU284" s="205"/>
      <c r="AV284" s="205"/>
      <c r="AW284" s="205"/>
      <c r="AX284" s="205"/>
      <c r="AY284" s="205"/>
      <c r="AZ284" s="205"/>
      <c r="BA284" s="205"/>
      <c r="BB284" s="231"/>
      <c r="BC284" s="231"/>
      <c r="BD284" s="231"/>
      <c r="BE284" s="231"/>
      <c r="BF284" s="231"/>
      <c r="BG284" s="231"/>
      <c r="BH284" s="231"/>
      <c r="BI284" s="231"/>
      <c r="BJ284" s="231"/>
      <c r="BK284" s="231"/>
      <c r="BL284" s="231"/>
      <c r="BM284" s="231"/>
      <c r="BN284" s="231"/>
      <c r="BO284" s="231"/>
      <c r="BP284" s="231"/>
      <c r="BQ284" s="231"/>
      <c r="BR284" s="231"/>
      <c r="BS284" s="231"/>
      <c r="BT284" s="231"/>
      <c r="BU284" s="231"/>
      <c r="BV284" s="231"/>
      <c r="BW284" s="231"/>
      <c r="BX284" s="231"/>
      <c r="BY284" s="231"/>
      <c r="BZ284" s="231"/>
      <c r="CA284" s="231"/>
      <c r="CB284" s="231"/>
      <c r="CC284" s="231"/>
      <c r="CD284" s="231"/>
      <c r="CE284" s="231"/>
      <c r="CF284" s="231"/>
      <c r="CG284" s="231"/>
      <c r="CH284" s="231"/>
      <c r="CI284" s="231"/>
    </row>
    <row r="285" spans="9:87">
      <c r="I285" s="205"/>
      <c r="J285" s="205"/>
      <c r="K285" s="244"/>
      <c r="L285" s="244"/>
      <c r="M285" s="244"/>
      <c r="N285" s="244"/>
      <c r="O285" s="244"/>
      <c r="P285" s="244"/>
      <c r="Q285" s="244"/>
      <c r="R285" s="244"/>
      <c r="S285" s="205"/>
      <c r="T285" s="205"/>
      <c r="U285" s="205"/>
      <c r="V285" s="205"/>
      <c r="W285" s="205"/>
      <c r="X285" s="205"/>
      <c r="Y285" s="205"/>
      <c r="Z285" s="205"/>
      <c r="AA285" s="205"/>
      <c r="AB285" s="205"/>
      <c r="AC285" s="205"/>
      <c r="AD285" s="205"/>
      <c r="AE285" s="205"/>
      <c r="AF285" s="205"/>
      <c r="AG285" s="205"/>
      <c r="AH285" s="205"/>
      <c r="AI285" s="205"/>
      <c r="AJ285" s="205"/>
      <c r="AK285" s="205"/>
      <c r="AL285" s="205"/>
      <c r="AM285" s="205"/>
      <c r="AN285" s="205"/>
      <c r="AO285" s="205"/>
      <c r="AP285" s="205"/>
      <c r="AQ285" s="205"/>
      <c r="AR285" s="205"/>
      <c r="AS285" s="205"/>
      <c r="AT285" s="205"/>
      <c r="AU285" s="205"/>
      <c r="AV285" s="205"/>
      <c r="AW285" s="205"/>
      <c r="AX285" s="205"/>
      <c r="AY285" s="205"/>
      <c r="AZ285" s="205"/>
      <c r="BA285" s="205"/>
      <c r="BB285" s="231"/>
      <c r="BC285" s="231"/>
      <c r="BD285" s="231"/>
      <c r="BE285" s="231"/>
      <c r="BF285" s="231"/>
      <c r="BG285" s="231"/>
      <c r="BH285" s="231"/>
      <c r="BI285" s="231"/>
      <c r="BJ285" s="231"/>
      <c r="BK285" s="231"/>
      <c r="BL285" s="231"/>
      <c r="BM285" s="231"/>
      <c r="BN285" s="231"/>
      <c r="BO285" s="231"/>
      <c r="BP285" s="231"/>
      <c r="BQ285" s="231"/>
      <c r="BR285" s="231"/>
      <c r="BS285" s="231"/>
      <c r="BT285" s="231"/>
      <c r="BU285" s="231"/>
      <c r="BV285" s="231"/>
      <c r="BW285" s="231"/>
      <c r="BX285" s="231"/>
      <c r="BY285" s="231"/>
      <c r="BZ285" s="231"/>
      <c r="CA285" s="231"/>
      <c r="CB285" s="231"/>
      <c r="CC285" s="231"/>
      <c r="CD285" s="231"/>
      <c r="CE285" s="231"/>
      <c r="CF285" s="231"/>
      <c r="CG285" s="231"/>
      <c r="CH285" s="231"/>
      <c r="CI285" s="231"/>
    </row>
    <row r="286" spans="9:87">
      <c r="I286" s="205"/>
      <c r="J286" s="205"/>
      <c r="K286" s="244"/>
      <c r="L286" s="244"/>
      <c r="M286" s="244"/>
      <c r="N286" s="244"/>
      <c r="O286" s="244"/>
      <c r="P286" s="244"/>
      <c r="Q286" s="244"/>
      <c r="R286" s="244"/>
      <c r="S286" s="205"/>
      <c r="T286" s="205"/>
      <c r="U286" s="205"/>
      <c r="V286" s="205"/>
      <c r="W286" s="205"/>
      <c r="X286" s="205"/>
      <c r="Y286" s="205"/>
      <c r="Z286" s="205"/>
      <c r="AA286" s="205"/>
      <c r="AB286" s="205"/>
      <c r="AC286" s="205"/>
      <c r="AD286" s="205"/>
      <c r="AE286" s="205"/>
      <c r="AF286" s="205"/>
      <c r="AG286" s="205"/>
      <c r="AH286" s="205"/>
      <c r="AI286" s="205"/>
      <c r="AJ286" s="205"/>
      <c r="AK286" s="205"/>
      <c r="AL286" s="205"/>
      <c r="AM286" s="205"/>
      <c r="AN286" s="205"/>
      <c r="AO286" s="205"/>
      <c r="AP286" s="205"/>
      <c r="AQ286" s="205"/>
      <c r="AR286" s="205"/>
      <c r="AS286" s="205"/>
      <c r="AT286" s="205"/>
      <c r="AU286" s="205"/>
      <c r="AV286" s="205"/>
      <c r="AW286" s="205"/>
      <c r="AX286" s="205"/>
      <c r="AY286" s="205"/>
      <c r="AZ286" s="205"/>
      <c r="BA286" s="205"/>
      <c r="BB286" s="231"/>
      <c r="BC286" s="231"/>
      <c r="BD286" s="231"/>
      <c r="BE286" s="231"/>
      <c r="BF286" s="231"/>
      <c r="BG286" s="231"/>
      <c r="BH286" s="231"/>
      <c r="BI286" s="231"/>
      <c r="BJ286" s="231"/>
      <c r="BK286" s="231"/>
      <c r="BL286" s="231"/>
      <c r="BM286" s="231"/>
      <c r="BN286" s="231"/>
      <c r="BO286" s="231"/>
      <c r="BP286" s="231"/>
      <c r="BQ286" s="231"/>
      <c r="BR286" s="231"/>
      <c r="BS286" s="231"/>
      <c r="BT286" s="231"/>
      <c r="BU286" s="231"/>
      <c r="BV286" s="231"/>
      <c r="BW286" s="231"/>
      <c r="BX286" s="231"/>
      <c r="BY286" s="231"/>
      <c r="BZ286" s="231"/>
      <c r="CA286" s="231"/>
      <c r="CB286" s="231"/>
      <c r="CC286" s="231"/>
      <c r="CD286" s="231"/>
      <c r="CE286" s="231"/>
      <c r="CF286" s="231"/>
      <c r="CG286" s="231"/>
      <c r="CH286" s="231"/>
      <c r="CI286" s="231"/>
    </row>
    <row r="287" spans="9:87">
      <c r="I287" s="205"/>
      <c r="J287" s="205"/>
      <c r="K287" s="244"/>
      <c r="L287" s="244"/>
      <c r="M287" s="244"/>
      <c r="N287" s="244"/>
      <c r="O287" s="244"/>
      <c r="P287" s="244"/>
      <c r="Q287" s="244"/>
      <c r="R287" s="244"/>
      <c r="S287" s="205"/>
      <c r="T287" s="205"/>
      <c r="U287" s="205"/>
      <c r="V287" s="205"/>
      <c r="W287" s="205"/>
      <c r="X287" s="205"/>
      <c r="Y287" s="205"/>
      <c r="Z287" s="205"/>
      <c r="AA287" s="205"/>
      <c r="AB287" s="205"/>
      <c r="AC287" s="205"/>
      <c r="AD287" s="205"/>
      <c r="AE287" s="205"/>
      <c r="AF287" s="205"/>
      <c r="AG287" s="205"/>
      <c r="AH287" s="205"/>
      <c r="AI287" s="205"/>
      <c r="AJ287" s="205"/>
      <c r="AK287" s="205"/>
      <c r="AL287" s="205"/>
      <c r="AM287" s="205"/>
      <c r="AN287" s="205"/>
      <c r="AO287" s="205"/>
      <c r="AP287" s="205"/>
      <c r="AQ287" s="205"/>
      <c r="AR287" s="205"/>
      <c r="AS287" s="205"/>
      <c r="AT287" s="205"/>
      <c r="AU287" s="205"/>
      <c r="AV287" s="205"/>
      <c r="AW287" s="205"/>
      <c r="AX287" s="205"/>
      <c r="AY287" s="205"/>
      <c r="AZ287" s="205"/>
      <c r="BA287" s="205"/>
      <c r="BB287" s="231"/>
      <c r="BC287" s="231"/>
      <c r="BD287" s="231"/>
      <c r="BE287" s="231"/>
      <c r="BF287" s="231"/>
      <c r="BG287" s="231"/>
      <c r="BH287" s="231"/>
      <c r="BI287" s="231"/>
      <c r="BJ287" s="231"/>
      <c r="BK287" s="231"/>
      <c r="BL287" s="231"/>
      <c r="BM287" s="231"/>
      <c r="BN287" s="231"/>
      <c r="BO287" s="231"/>
      <c r="BP287" s="231"/>
      <c r="BQ287" s="231"/>
      <c r="BR287" s="231"/>
      <c r="BS287" s="231"/>
      <c r="BT287" s="231"/>
      <c r="BU287" s="231"/>
      <c r="BV287" s="231"/>
      <c r="BW287" s="231"/>
      <c r="BX287" s="231"/>
      <c r="BY287" s="231"/>
      <c r="BZ287" s="231"/>
      <c r="CA287" s="231"/>
      <c r="CB287" s="231"/>
      <c r="CC287" s="231"/>
      <c r="CD287" s="231"/>
      <c r="CE287" s="231"/>
      <c r="CF287" s="231"/>
      <c r="CG287" s="231"/>
      <c r="CH287" s="231"/>
      <c r="CI287" s="231"/>
    </row>
    <row r="288" spans="9:87">
      <c r="I288" s="205"/>
      <c r="J288" s="205"/>
      <c r="K288" s="244"/>
      <c r="L288" s="244"/>
      <c r="M288" s="244"/>
      <c r="N288" s="244"/>
      <c r="O288" s="244"/>
      <c r="P288" s="244"/>
      <c r="Q288" s="244"/>
      <c r="R288" s="244"/>
      <c r="S288" s="205"/>
      <c r="T288" s="205"/>
      <c r="U288" s="205"/>
      <c r="V288" s="205"/>
      <c r="W288" s="205"/>
      <c r="X288" s="205"/>
      <c r="Y288" s="205"/>
      <c r="Z288" s="205"/>
      <c r="AA288" s="205"/>
      <c r="AB288" s="205"/>
      <c r="AC288" s="205"/>
      <c r="AD288" s="205"/>
      <c r="AE288" s="205"/>
      <c r="AF288" s="205"/>
      <c r="AG288" s="205"/>
      <c r="AH288" s="205"/>
      <c r="AI288" s="205"/>
      <c r="AJ288" s="205"/>
      <c r="AK288" s="205"/>
      <c r="AL288" s="205"/>
      <c r="AM288" s="205"/>
      <c r="AN288" s="205"/>
      <c r="AO288" s="205"/>
      <c r="AP288" s="205"/>
      <c r="AQ288" s="205"/>
      <c r="AR288" s="205"/>
      <c r="AS288" s="205"/>
      <c r="AT288" s="205"/>
      <c r="AU288" s="205"/>
      <c r="AV288" s="205"/>
      <c r="AW288" s="205"/>
      <c r="AX288" s="205"/>
      <c r="AY288" s="205"/>
      <c r="AZ288" s="205"/>
      <c r="BA288" s="205"/>
      <c r="BB288" s="231"/>
      <c r="BC288" s="231"/>
      <c r="BD288" s="231"/>
      <c r="BE288" s="231"/>
      <c r="BF288" s="231"/>
      <c r="BG288" s="231"/>
      <c r="BH288" s="231"/>
      <c r="BI288" s="231"/>
      <c r="BJ288" s="231"/>
      <c r="BK288" s="231"/>
      <c r="BL288" s="231"/>
      <c r="BM288" s="231"/>
      <c r="BN288" s="231"/>
      <c r="BO288" s="231"/>
      <c r="BP288" s="231"/>
      <c r="BQ288" s="231"/>
      <c r="BR288" s="231"/>
      <c r="BS288" s="231"/>
      <c r="BT288" s="231"/>
      <c r="BU288" s="231"/>
      <c r="BV288" s="231"/>
      <c r="BW288" s="231"/>
      <c r="BX288" s="231"/>
      <c r="BY288" s="231"/>
      <c r="BZ288" s="231"/>
      <c r="CA288" s="231"/>
      <c r="CB288" s="231"/>
      <c r="CC288" s="231"/>
      <c r="CD288" s="231"/>
      <c r="CE288" s="231"/>
      <c r="CF288" s="231"/>
      <c r="CG288" s="231"/>
      <c r="CH288" s="231"/>
      <c r="CI288" s="231"/>
    </row>
    <row r="289" spans="9:87">
      <c r="I289" s="205"/>
      <c r="J289" s="205"/>
      <c r="K289" s="244"/>
      <c r="L289" s="244"/>
      <c r="M289" s="244"/>
      <c r="N289" s="244"/>
      <c r="O289" s="244"/>
      <c r="P289" s="244"/>
      <c r="Q289" s="244"/>
      <c r="R289" s="244"/>
      <c r="S289" s="205"/>
      <c r="T289" s="205"/>
      <c r="U289" s="205"/>
      <c r="V289" s="205"/>
      <c r="W289" s="205"/>
      <c r="X289" s="205"/>
      <c r="Y289" s="205"/>
      <c r="Z289" s="205"/>
      <c r="AA289" s="205"/>
      <c r="AB289" s="205"/>
      <c r="AC289" s="205"/>
      <c r="AD289" s="205"/>
      <c r="AE289" s="205"/>
      <c r="AF289" s="205"/>
      <c r="AG289" s="205"/>
      <c r="AH289" s="205"/>
      <c r="AI289" s="205"/>
      <c r="AJ289" s="205"/>
      <c r="AK289" s="205"/>
      <c r="AL289" s="205"/>
      <c r="AM289" s="205"/>
      <c r="AN289" s="205"/>
      <c r="AO289" s="205"/>
      <c r="AP289" s="205"/>
      <c r="AQ289" s="205"/>
      <c r="AR289" s="205"/>
      <c r="AS289" s="205"/>
      <c r="AT289" s="205"/>
      <c r="AU289" s="205"/>
      <c r="AV289" s="205"/>
      <c r="AW289" s="205"/>
      <c r="AX289" s="205"/>
      <c r="AY289" s="205"/>
      <c r="AZ289" s="205"/>
      <c r="BA289" s="205"/>
      <c r="BB289" s="231"/>
      <c r="BC289" s="231"/>
      <c r="BD289" s="231"/>
      <c r="BE289" s="231"/>
      <c r="BF289" s="231"/>
      <c r="BG289" s="231"/>
      <c r="BH289" s="231"/>
      <c r="BI289" s="231"/>
      <c r="BJ289" s="231"/>
      <c r="BK289" s="231"/>
      <c r="BL289" s="231"/>
      <c r="BM289" s="231"/>
      <c r="BN289" s="231"/>
      <c r="BO289" s="231"/>
      <c r="BP289" s="231"/>
      <c r="BQ289" s="231"/>
      <c r="BR289" s="231"/>
      <c r="BS289" s="231"/>
      <c r="BT289" s="231"/>
      <c r="BU289" s="231"/>
      <c r="BV289" s="231"/>
      <c r="BW289" s="231"/>
      <c r="BX289" s="231"/>
      <c r="BY289" s="231"/>
      <c r="BZ289" s="231"/>
      <c r="CA289" s="231"/>
      <c r="CB289" s="231"/>
      <c r="CC289" s="231"/>
      <c r="CD289" s="231"/>
      <c r="CE289" s="231"/>
      <c r="CF289" s="231"/>
      <c r="CG289" s="231"/>
      <c r="CH289" s="231"/>
      <c r="CI289" s="231"/>
    </row>
    <row r="290" spans="9:87">
      <c r="I290" s="205"/>
      <c r="J290" s="205"/>
      <c r="K290" s="244"/>
      <c r="L290" s="244"/>
      <c r="M290" s="244"/>
      <c r="N290" s="244"/>
      <c r="O290" s="244"/>
      <c r="P290" s="244"/>
      <c r="Q290" s="244"/>
      <c r="R290" s="244"/>
      <c r="S290" s="205"/>
      <c r="T290" s="205"/>
      <c r="U290" s="205"/>
      <c r="V290" s="205"/>
      <c r="W290" s="205"/>
      <c r="X290" s="205"/>
      <c r="Y290" s="205"/>
      <c r="Z290" s="205"/>
      <c r="AA290" s="205"/>
      <c r="AB290" s="205"/>
      <c r="AC290" s="205"/>
      <c r="AD290" s="205"/>
      <c r="AE290" s="205"/>
      <c r="AF290" s="205"/>
      <c r="AG290" s="205"/>
      <c r="AH290" s="205"/>
      <c r="AI290" s="205"/>
      <c r="AJ290" s="205"/>
      <c r="AK290" s="205"/>
      <c r="AL290" s="205"/>
      <c r="AM290" s="205"/>
      <c r="AN290" s="205"/>
      <c r="AO290" s="205"/>
      <c r="AP290" s="205"/>
      <c r="AQ290" s="205"/>
      <c r="AR290" s="205"/>
      <c r="AS290" s="205"/>
      <c r="AT290" s="205"/>
      <c r="AU290" s="205"/>
      <c r="AV290" s="205"/>
      <c r="AW290" s="205"/>
      <c r="AX290" s="205"/>
      <c r="AY290" s="205"/>
      <c r="AZ290" s="205"/>
      <c r="BA290" s="205"/>
      <c r="BB290" s="231"/>
      <c r="BC290" s="231"/>
      <c r="BD290" s="231"/>
      <c r="BE290" s="231"/>
      <c r="BF290" s="231"/>
      <c r="BG290" s="231"/>
      <c r="BH290" s="231"/>
      <c r="BI290" s="231"/>
      <c r="BJ290" s="231"/>
      <c r="BK290" s="231"/>
      <c r="BL290" s="231"/>
      <c r="BM290" s="231"/>
      <c r="BN290" s="231"/>
      <c r="BO290" s="231"/>
      <c r="BP290" s="231"/>
      <c r="BQ290" s="231"/>
      <c r="BR290" s="231"/>
      <c r="BS290" s="231"/>
      <c r="BT290" s="231"/>
      <c r="BU290" s="231"/>
      <c r="BV290" s="231"/>
      <c r="BW290" s="231"/>
      <c r="BX290" s="231"/>
      <c r="BY290" s="231"/>
      <c r="BZ290" s="231"/>
      <c r="CA290" s="231"/>
      <c r="CB290" s="231"/>
      <c r="CC290" s="231"/>
      <c r="CD290" s="231"/>
      <c r="CE290" s="231"/>
      <c r="CF290" s="231"/>
      <c r="CG290" s="231"/>
      <c r="CH290" s="231"/>
      <c r="CI290" s="231"/>
    </row>
    <row r="291" spans="9:87">
      <c r="I291" s="205"/>
      <c r="J291" s="205"/>
      <c r="K291" s="244"/>
      <c r="L291" s="244"/>
      <c r="M291" s="244"/>
      <c r="N291" s="244"/>
      <c r="O291" s="244"/>
      <c r="P291" s="244"/>
      <c r="Q291" s="244"/>
      <c r="R291" s="244"/>
      <c r="S291" s="205"/>
      <c r="T291" s="205"/>
      <c r="U291" s="205"/>
      <c r="V291" s="205"/>
      <c r="W291" s="205"/>
      <c r="X291" s="205"/>
      <c r="Y291" s="205"/>
      <c r="Z291" s="205"/>
      <c r="AA291" s="205"/>
      <c r="AB291" s="205"/>
      <c r="AC291" s="205"/>
      <c r="AD291" s="205"/>
      <c r="AE291" s="205"/>
      <c r="AF291" s="205"/>
      <c r="AG291" s="205"/>
      <c r="AH291" s="205"/>
      <c r="AI291" s="205"/>
      <c r="AJ291" s="205"/>
      <c r="AK291" s="205"/>
      <c r="AL291" s="205"/>
      <c r="AM291" s="205"/>
      <c r="AN291" s="205"/>
      <c r="AO291" s="205"/>
      <c r="AP291" s="205"/>
      <c r="AQ291" s="205"/>
      <c r="AR291" s="205"/>
      <c r="AS291" s="205"/>
      <c r="AT291" s="205"/>
      <c r="AU291" s="205"/>
      <c r="AV291" s="205"/>
      <c r="AW291" s="205"/>
      <c r="AX291" s="205"/>
      <c r="AY291" s="205"/>
      <c r="AZ291" s="205"/>
      <c r="BA291" s="205"/>
      <c r="BB291" s="231"/>
      <c r="BC291" s="231"/>
      <c r="BD291" s="231"/>
      <c r="BE291" s="231"/>
      <c r="BF291" s="231"/>
      <c r="BG291" s="231"/>
      <c r="BH291" s="231"/>
      <c r="BI291" s="231"/>
      <c r="BJ291" s="231"/>
      <c r="BK291" s="231"/>
      <c r="BL291" s="231"/>
      <c r="BM291" s="231"/>
      <c r="BN291" s="231"/>
      <c r="BO291" s="231"/>
      <c r="BP291" s="231"/>
      <c r="BQ291" s="231"/>
      <c r="BR291" s="231"/>
      <c r="BS291" s="231"/>
      <c r="BT291" s="231"/>
      <c r="BU291" s="231"/>
      <c r="BV291" s="231"/>
      <c r="BW291" s="231"/>
      <c r="BX291" s="231"/>
      <c r="BY291" s="231"/>
      <c r="BZ291" s="231"/>
      <c r="CA291" s="231"/>
      <c r="CB291" s="231"/>
      <c r="CC291" s="231"/>
      <c r="CD291" s="231"/>
      <c r="CE291" s="231"/>
      <c r="CF291" s="231"/>
      <c r="CG291" s="231"/>
      <c r="CH291" s="231"/>
      <c r="CI291" s="231"/>
    </row>
    <row r="292" spans="9:87">
      <c r="I292" s="205"/>
      <c r="J292" s="205"/>
      <c r="K292" s="244"/>
      <c r="L292" s="244"/>
      <c r="M292" s="244"/>
      <c r="N292" s="244"/>
      <c r="O292" s="244"/>
      <c r="P292" s="244"/>
      <c r="Q292" s="244"/>
      <c r="R292" s="244"/>
      <c r="S292" s="205"/>
      <c r="T292" s="205"/>
      <c r="U292" s="205"/>
      <c r="V292" s="205"/>
      <c r="W292" s="205"/>
      <c r="X292" s="205"/>
      <c r="Y292" s="205"/>
      <c r="Z292" s="205"/>
      <c r="AA292" s="205"/>
      <c r="AB292" s="205"/>
      <c r="AC292" s="205"/>
      <c r="AD292" s="205"/>
      <c r="AE292" s="205"/>
      <c r="AF292" s="205"/>
      <c r="AG292" s="205"/>
      <c r="AH292" s="205"/>
      <c r="AI292" s="205"/>
      <c r="AJ292" s="205"/>
      <c r="AK292" s="205"/>
      <c r="AL292" s="205"/>
      <c r="AM292" s="205"/>
      <c r="AN292" s="205"/>
      <c r="AO292" s="205"/>
      <c r="AP292" s="205"/>
      <c r="AQ292" s="205"/>
      <c r="AR292" s="205"/>
      <c r="AS292" s="205"/>
      <c r="AT292" s="205"/>
      <c r="AU292" s="205"/>
      <c r="AV292" s="205"/>
      <c r="AW292" s="205"/>
      <c r="AX292" s="205"/>
      <c r="AY292" s="205"/>
      <c r="AZ292" s="205"/>
      <c r="BA292" s="205"/>
      <c r="BB292" s="231"/>
      <c r="BC292" s="231"/>
      <c r="BD292" s="231"/>
      <c r="BE292" s="231"/>
      <c r="BF292" s="231"/>
      <c r="BG292" s="231"/>
      <c r="BH292" s="231"/>
      <c r="BI292" s="231"/>
      <c r="BJ292" s="231"/>
      <c r="BK292" s="231"/>
      <c r="BL292" s="231"/>
      <c r="BM292" s="231"/>
      <c r="BN292" s="231"/>
      <c r="BO292" s="231"/>
      <c r="BP292" s="231"/>
      <c r="BQ292" s="231"/>
      <c r="BR292" s="231"/>
      <c r="BS292" s="231"/>
      <c r="BT292" s="231"/>
      <c r="BU292" s="231"/>
      <c r="BV292" s="231"/>
      <c r="BW292" s="231"/>
      <c r="BX292" s="231"/>
      <c r="BY292" s="231"/>
      <c r="BZ292" s="231"/>
      <c r="CA292" s="231"/>
      <c r="CB292" s="231"/>
      <c r="CC292" s="231"/>
      <c r="CD292" s="231"/>
      <c r="CE292" s="231"/>
      <c r="CF292" s="231"/>
      <c r="CG292" s="231"/>
      <c r="CH292" s="231"/>
      <c r="CI292" s="231"/>
    </row>
    <row r="293" spans="9:87">
      <c r="I293" s="205"/>
      <c r="J293" s="205"/>
      <c r="K293" s="244"/>
      <c r="L293" s="244"/>
      <c r="M293" s="244"/>
      <c r="N293" s="244"/>
      <c r="O293" s="244"/>
      <c r="P293" s="244"/>
      <c r="Q293" s="244"/>
      <c r="R293" s="244"/>
      <c r="S293" s="205"/>
      <c r="T293" s="205"/>
      <c r="U293" s="205"/>
      <c r="V293" s="205"/>
      <c r="W293" s="205"/>
      <c r="X293" s="205"/>
      <c r="Y293" s="205"/>
      <c r="Z293" s="205"/>
      <c r="AA293" s="205"/>
      <c r="AB293" s="205"/>
      <c r="AC293" s="205"/>
      <c r="AD293" s="205"/>
      <c r="AE293" s="205"/>
      <c r="AF293" s="205"/>
      <c r="AG293" s="205"/>
      <c r="AH293" s="205"/>
      <c r="AI293" s="205"/>
      <c r="AJ293" s="205"/>
      <c r="AK293" s="205"/>
      <c r="AL293" s="205"/>
      <c r="AM293" s="205"/>
      <c r="AN293" s="205"/>
      <c r="AO293" s="205"/>
      <c r="AP293" s="205"/>
      <c r="AQ293" s="205"/>
      <c r="AR293" s="205"/>
      <c r="AS293" s="205"/>
      <c r="AT293" s="205"/>
      <c r="AU293" s="205"/>
      <c r="AV293" s="205"/>
      <c r="AW293" s="205"/>
      <c r="AX293" s="205"/>
      <c r="AY293" s="205"/>
      <c r="AZ293" s="205"/>
      <c r="BA293" s="205"/>
      <c r="BB293" s="231"/>
      <c r="BC293" s="231"/>
      <c r="BD293" s="231"/>
      <c r="BE293" s="231"/>
      <c r="BF293" s="231"/>
      <c r="BG293" s="231"/>
      <c r="BH293" s="231"/>
      <c r="BI293" s="231"/>
      <c r="BJ293" s="231"/>
      <c r="BK293" s="231"/>
      <c r="BL293" s="231"/>
      <c r="BM293" s="231"/>
      <c r="BN293" s="231"/>
      <c r="BO293" s="231"/>
      <c r="BP293" s="231"/>
      <c r="BQ293" s="231"/>
      <c r="BR293" s="231"/>
      <c r="BS293" s="231"/>
      <c r="BT293" s="231"/>
      <c r="BU293" s="231"/>
      <c r="BV293" s="231"/>
      <c r="BW293" s="231"/>
      <c r="BX293" s="231"/>
      <c r="BY293" s="231"/>
      <c r="BZ293" s="231"/>
      <c r="CA293" s="231"/>
      <c r="CB293" s="231"/>
      <c r="CC293" s="231"/>
      <c r="CD293" s="231"/>
      <c r="CE293" s="231"/>
      <c r="CF293" s="231"/>
      <c r="CG293" s="231"/>
      <c r="CH293" s="231"/>
      <c r="CI293" s="231"/>
    </row>
    <row r="294" spans="9:87">
      <c r="I294" s="205"/>
      <c r="J294" s="205"/>
      <c r="K294" s="244"/>
      <c r="L294" s="244"/>
      <c r="M294" s="244"/>
      <c r="N294" s="244"/>
      <c r="O294" s="244"/>
      <c r="P294" s="244"/>
      <c r="Q294" s="244"/>
      <c r="R294" s="244"/>
      <c r="S294" s="205"/>
      <c r="T294" s="205"/>
      <c r="U294" s="205"/>
      <c r="V294" s="205"/>
      <c r="W294" s="205"/>
      <c r="X294" s="205"/>
      <c r="Y294" s="205"/>
      <c r="Z294" s="205"/>
      <c r="AA294" s="205"/>
      <c r="AB294" s="205"/>
      <c r="AC294" s="205"/>
      <c r="AD294" s="205"/>
      <c r="AE294" s="205"/>
      <c r="AF294" s="205"/>
      <c r="AG294" s="205"/>
      <c r="AH294" s="205"/>
      <c r="AI294" s="205"/>
      <c r="AJ294" s="205"/>
      <c r="AK294" s="205"/>
      <c r="AL294" s="205"/>
      <c r="AM294" s="205"/>
      <c r="AN294" s="205"/>
      <c r="AO294" s="205"/>
      <c r="AP294" s="205"/>
      <c r="AQ294" s="205"/>
      <c r="AR294" s="205"/>
      <c r="AS294" s="205"/>
      <c r="AT294" s="205"/>
      <c r="AU294" s="205"/>
      <c r="AV294" s="205"/>
      <c r="AW294" s="205"/>
      <c r="AX294" s="205"/>
      <c r="AY294" s="205"/>
      <c r="AZ294" s="205"/>
      <c r="BA294" s="205"/>
      <c r="BB294" s="231"/>
      <c r="BC294" s="231"/>
      <c r="BD294" s="231"/>
      <c r="BE294" s="231"/>
      <c r="BF294" s="231"/>
      <c r="BG294" s="231"/>
      <c r="BH294" s="231"/>
      <c r="BI294" s="231"/>
      <c r="BJ294" s="231"/>
      <c r="BK294" s="231"/>
      <c r="BL294" s="231"/>
      <c r="BM294" s="231"/>
      <c r="BN294" s="231"/>
      <c r="BO294" s="231"/>
      <c r="BP294" s="231"/>
      <c r="BQ294" s="231"/>
      <c r="BR294" s="231"/>
      <c r="BS294" s="231"/>
      <c r="BT294" s="231"/>
      <c r="BU294" s="231"/>
      <c r="BV294" s="231"/>
      <c r="BW294" s="231"/>
      <c r="BX294" s="231"/>
      <c r="BY294" s="231"/>
      <c r="BZ294" s="231"/>
      <c r="CA294" s="231"/>
      <c r="CB294" s="231"/>
      <c r="CC294" s="231"/>
      <c r="CD294" s="231"/>
      <c r="CE294" s="231"/>
      <c r="CF294" s="231"/>
      <c r="CG294" s="231"/>
      <c r="CH294" s="231"/>
      <c r="CI294" s="231"/>
    </row>
    <row r="295" spans="9:87">
      <c r="I295" s="205"/>
      <c r="J295" s="205"/>
      <c r="K295" s="244"/>
      <c r="L295" s="244"/>
      <c r="M295" s="244"/>
      <c r="N295" s="244"/>
      <c r="O295" s="244"/>
      <c r="P295" s="244"/>
      <c r="Q295" s="244"/>
      <c r="R295" s="244"/>
      <c r="S295" s="205"/>
      <c r="T295" s="205"/>
      <c r="U295" s="205"/>
      <c r="V295" s="205"/>
      <c r="W295" s="205"/>
      <c r="X295" s="205"/>
      <c r="Y295" s="205"/>
      <c r="Z295" s="205"/>
      <c r="AA295" s="205"/>
      <c r="AB295" s="205"/>
      <c r="AC295" s="205"/>
      <c r="AD295" s="205"/>
      <c r="AE295" s="205"/>
      <c r="AF295" s="205"/>
      <c r="AG295" s="205"/>
      <c r="AH295" s="205"/>
      <c r="AI295" s="205"/>
      <c r="AJ295" s="205"/>
      <c r="AK295" s="205"/>
      <c r="AL295" s="205"/>
      <c r="AM295" s="205"/>
      <c r="AN295" s="205"/>
      <c r="AO295" s="205"/>
      <c r="AP295" s="205"/>
      <c r="AQ295" s="205"/>
      <c r="AR295" s="205"/>
      <c r="AS295" s="205"/>
      <c r="AT295" s="205"/>
      <c r="AU295" s="205"/>
      <c r="AV295" s="205"/>
      <c r="AW295" s="205"/>
      <c r="AX295" s="205"/>
      <c r="AY295" s="205"/>
      <c r="AZ295" s="205"/>
      <c r="BA295" s="205"/>
      <c r="BB295" s="231"/>
      <c r="BC295" s="231"/>
      <c r="BD295" s="231"/>
      <c r="BE295" s="231"/>
      <c r="BF295" s="231"/>
      <c r="BG295" s="231"/>
      <c r="BH295" s="231"/>
      <c r="BI295" s="231"/>
      <c r="BJ295" s="231"/>
      <c r="BK295" s="231"/>
      <c r="BL295" s="231"/>
      <c r="BM295" s="231"/>
      <c r="BN295" s="231"/>
      <c r="BO295" s="231"/>
      <c r="BP295" s="231"/>
      <c r="BQ295" s="231"/>
      <c r="BR295" s="231"/>
      <c r="BS295" s="231"/>
      <c r="BT295" s="231"/>
      <c r="BU295" s="231"/>
      <c r="BV295" s="231"/>
      <c r="BW295" s="231"/>
      <c r="BX295" s="231"/>
      <c r="BY295" s="231"/>
      <c r="BZ295" s="231"/>
      <c r="CA295" s="231"/>
      <c r="CB295" s="231"/>
      <c r="CC295" s="231"/>
      <c r="CD295" s="231"/>
      <c r="CE295" s="231"/>
      <c r="CF295" s="231"/>
      <c r="CG295" s="231"/>
      <c r="CH295" s="231"/>
      <c r="CI295" s="231"/>
    </row>
    <row r="296" spans="9:87">
      <c r="I296" s="205"/>
      <c r="J296" s="205"/>
      <c r="K296" s="244"/>
      <c r="L296" s="244"/>
      <c r="M296" s="244"/>
      <c r="N296" s="244"/>
      <c r="O296" s="244"/>
      <c r="P296" s="244"/>
      <c r="Q296" s="244"/>
      <c r="R296" s="244"/>
      <c r="S296" s="205"/>
      <c r="T296" s="205"/>
      <c r="U296" s="205"/>
      <c r="V296" s="205"/>
      <c r="W296" s="205"/>
      <c r="X296" s="205"/>
      <c r="Y296" s="205"/>
      <c r="Z296" s="205"/>
      <c r="AA296" s="205"/>
      <c r="AB296" s="205"/>
      <c r="AC296" s="205"/>
      <c r="AD296" s="205"/>
      <c r="AE296" s="205"/>
      <c r="AF296" s="205"/>
      <c r="AG296" s="205"/>
      <c r="AH296" s="205"/>
      <c r="AI296" s="205"/>
      <c r="AJ296" s="205"/>
      <c r="AK296" s="205"/>
      <c r="AL296" s="205"/>
      <c r="AM296" s="205"/>
      <c r="AN296" s="205"/>
      <c r="AO296" s="205"/>
      <c r="AP296" s="205"/>
      <c r="AQ296" s="205"/>
      <c r="AR296" s="205"/>
      <c r="AS296" s="205"/>
      <c r="AT296" s="205"/>
      <c r="AU296" s="205"/>
      <c r="AV296" s="205"/>
      <c r="AW296" s="205"/>
      <c r="AX296" s="205"/>
      <c r="AY296" s="205"/>
      <c r="AZ296" s="205"/>
      <c r="BA296" s="205"/>
      <c r="BB296" s="231"/>
      <c r="BC296" s="231"/>
      <c r="BD296" s="231"/>
      <c r="BE296" s="231"/>
      <c r="BF296" s="231"/>
      <c r="BG296" s="231"/>
      <c r="BH296" s="231"/>
      <c r="BI296" s="231"/>
      <c r="BJ296" s="231"/>
      <c r="BK296" s="231"/>
      <c r="BL296" s="231"/>
      <c r="BM296" s="231"/>
      <c r="BN296" s="231"/>
      <c r="BO296" s="231"/>
      <c r="BP296" s="231"/>
      <c r="BQ296" s="231"/>
      <c r="BR296" s="231"/>
      <c r="BS296" s="231"/>
      <c r="BT296" s="231"/>
      <c r="BU296" s="231"/>
      <c r="BV296" s="231"/>
      <c r="BW296" s="231"/>
      <c r="BX296" s="231"/>
      <c r="BY296" s="231"/>
      <c r="BZ296" s="231"/>
      <c r="CA296" s="231"/>
      <c r="CB296" s="231"/>
      <c r="CC296" s="231"/>
      <c r="CD296" s="231"/>
      <c r="CE296" s="231"/>
      <c r="CF296" s="231"/>
      <c r="CG296" s="231"/>
      <c r="CH296" s="231"/>
      <c r="CI296" s="231"/>
    </row>
    <row r="297" spans="9:87">
      <c r="I297" s="205"/>
      <c r="J297" s="205"/>
      <c r="K297" s="244"/>
      <c r="L297" s="244"/>
      <c r="M297" s="244"/>
      <c r="N297" s="244"/>
      <c r="O297" s="244"/>
      <c r="P297" s="244"/>
      <c r="Q297" s="244"/>
      <c r="R297" s="244"/>
      <c r="S297" s="205"/>
      <c r="T297" s="205"/>
      <c r="U297" s="205"/>
      <c r="V297" s="205"/>
      <c r="W297" s="205"/>
      <c r="X297" s="205"/>
      <c r="Y297" s="205"/>
      <c r="Z297" s="205"/>
      <c r="AA297" s="205"/>
      <c r="AB297" s="205"/>
      <c r="AC297" s="205"/>
      <c r="AD297" s="205"/>
      <c r="AE297" s="205"/>
      <c r="AF297" s="205"/>
      <c r="AG297" s="205"/>
      <c r="AH297" s="205"/>
      <c r="AI297" s="205"/>
      <c r="AJ297" s="205"/>
      <c r="AK297" s="205"/>
      <c r="AL297" s="205"/>
      <c r="AM297" s="205"/>
      <c r="AN297" s="205"/>
      <c r="AO297" s="205"/>
      <c r="AP297" s="205"/>
      <c r="AQ297" s="205"/>
      <c r="AR297" s="205"/>
      <c r="AS297" s="205"/>
      <c r="AT297" s="205"/>
      <c r="AU297" s="205"/>
      <c r="AV297" s="205"/>
      <c r="AW297" s="205"/>
      <c r="AX297" s="205"/>
      <c r="AY297" s="205"/>
      <c r="AZ297" s="205"/>
      <c r="BA297" s="205"/>
      <c r="BB297" s="231"/>
      <c r="BC297" s="231"/>
      <c r="BD297" s="231"/>
      <c r="BE297" s="231"/>
      <c r="BF297" s="231"/>
      <c r="BG297" s="231"/>
      <c r="BH297" s="231"/>
      <c r="BI297" s="231"/>
      <c r="BJ297" s="231"/>
      <c r="BK297" s="231"/>
      <c r="BL297" s="231"/>
      <c r="BM297" s="231"/>
      <c r="BN297" s="231"/>
      <c r="BO297" s="231"/>
      <c r="BP297" s="231"/>
      <c r="BQ297" s="231"/>
      <c r="BR297" s="231"/>
      <c r="BS297" s="231"/>
      <c r="BT297" s="231"/>
      <c r="BU297" s="231"/>
      <c r="BV297" s="231"/>
      <c r="BW297" s="231"/>
      <c r="BX297" s="231"/>
      <c r="BY297" s="231"/>
      <c r="BZ297" s="231"/>
      <c r="CA297" s="231"/>
      <c r="CB297" s="231"/>
      <c r="CC297" s="231"/>
      <c r="CD297" s="231"/>
      <c r="CE297" s="231"/>
      <c r="CF297" s="231"/>
      <c r="CG297" s="231"/>
      <c r="CH297" s="231"/>
      <c r="CI297" s="231"/>
    </row>
    <row r="298" spans="9:87">
      <c r="I298" s="205"/>
      <c r="J298" s="205"/>
      <c r="K298" s="244"/>
      <c r="L298" s="244"/>
      <c r="M298" s="244"/>
      <c r="N298" s="244"/>
      <c r="O298" s="244"/>
      <c r="P298" s="244"/>
      <c r="Q298" s="244"/>
      <c r="R298" s="244"/>
      <c r="S298" s="205"/>
      <c r="T298" s="205"/>
      <c r="U298" s="205"/>
      <c r="V298" s="205"/>
      <c r="W298" s="205"/>
      <c r="X298" s="205"/>
      <c r="Y298" s="205"/>
      <c r="Z298" s="205"/>
      <c r="AA298" s="205"/>
      <c r="AB298" s="205"/>
      <c r="AC298" s="205"/>
      <c r="AD298" s="205"/>
      <c r="AE298" s="205"/>
      <c r="AF298" s="205"/>
      <c r="AG298" s="205"/>
      <c r="AH298" s="205"/>
      <c r="AI298" s="205"/>
      <c r="AJ298" s="205"/>
      <c r="AK298" s="205"/>
      <c r="AL298" s="205"/>
      <c r="AM298" s="205"/>
      <c r="AN298" s="205"/>
      <c r="AO298" s="205"/>
      <c r="AP298" s="205"/>
      <c r="AQ298" s="205"/>
      <c r="AR298" s="205"/>
      <c r="AS298" s="205"/>
      <c r="AT298" s="205"/>
      <c r="AU298" s="205"/>
      <c r="AV298" s="205"/>
      <c r="AW298" s="205"/>
      <c r="AX298" s="205"/>
      <c r="AY298" s="205"/>
      <c r="AZ298" s="205"/>
      <c r="BA298" s="205"/>
      <c r="BB298" s="231"/>
      <c r="BC298" s="231"/>
      <c r="BD298" s="231"/>
      <c r="BE298" s="231"/>
      <c r="BF298" s="231"/>
      <c r="BG298" s="231"/>
      <c r="BH298" s="231"/>
      <c r="BI298" s="231"/>
      <c r="BJ298" s="231"/>
      <c r="BK298" s="231"/>
      <c r="BL298" s="231"/>
      <c r="BM298" s="231"/>
      <c r="BN298" s="231"/>
      <c r="BO298" s="231"/>
      <c r="BP298" s="231"/>
      <c r="BQ298" s="231"/>
      <c r="BR298" s="231"/>
      <c r="BS298" s="231"/>
      <c r="BT298" s="231"/>
      <c r="BU298" s="231"/>
      <c r="BV298" s="231"/>
      <c r="BW298" s="231"/>
      <c r="BX298" s="231"/>
      <c r="BY298" s="231"/>
      <c r="BZ298" s="231"/>
      <c r="CA298" s="231"/>
      <c r="CB298" s="231"/>
      <c r="CC298" s="231"/>
      <c r="CD298" s="231"/>
      <c r="CE298" s="231"/>
      <c r="CF298" s="231"/>
      <c r="CG298" s="231"/>
      <c r="CH298" s="231"/>
      <c r="CI298" s="231"/>
    </row>
    <row r="299" spans="9:87">
      <c r="I299" s="205"/>
      <c r="J299" s="205"/>
      <c r="K299" s="244"/>
      <c r="L299" s="244"/>
      <c r="M299" s="244"/>
      <c r="N299" s="244"/>
      <c r="O299" s="244"/>
      <c r="P299" s="244"/>
      <c r="Q299" s="244"/>
      <c r="R299" s="244"/>
      <c r="S299" s="205"/>
      <c r="T299" s="205"/>
      <c r="U299" s="205"/>
      <c r="V299" s="205"/>
      <c r="W299" s="205"/>
      <c r="X299" s="205"/>
      <c r="Y299" s="205"/>
      <c r="Z299" s="205"/>
      <c r="AA299" s="205"/>
      <c r="AB299" s="205"/>
      <c r="AC299" s="205"/>
      <c r="AD299" s="205"/>
      <c r="AE299" s="205"/>
      <c r="AF299" s="205"/>
      <c r="AG299" s="205"/>
      <c r="AH299" s="205"/>
      <c r="AI299" s="205"/>
      <c r="AJ299" s="205"/>
      <c r="AK299" s="205"/>
      <c r="AL299" s="205"/>
      <c r="AM299" s="205"/>
      <c r="AN299" s="205"/>
      <c r="AO299" s="205"/>
      <c r="AP299" s="205"/>
      <c r="AQ299" s="205"/>
      <c r="AR299" s="205"/>
      <c r="AS299" s="205"/>
      <c r="AT299" s="205"/>
      <c r="AU299" s="205"/>
      <c r="AV299" s="205"/>
      <c r="AW299" s="205"/>
      <c r="AX299" s="205"/>
      <c r="AY299" s="205"/>
      <c r="AZ299" s="205"/>
      <c r="BA299" s="205"/>
      <c r="BB299" s="231"/>
      <c r="BC299" s="231"/>
      <c r="BD299" s="231"/>
      <c r="BE299" s="231"/>
      <c r="BF299" s="231"/>
      <c r="BG299" s="231"/>
      <c r="BH299" s="231"/>
      <c r="BI299" s="231"/>
      <c r="BJ299" s="231"/>
      <c r="BK299" s="231"/>
      <c r="BL299" s="231"/>
      <c r="BM299" s="231"/>
      <c r="BN299" s="231"/>
      <c r="BO299" s="231"/>
      <c r="BP299" s="231"/>
      <c r="BQ299" s="231"/>
      <c r="BR299" s="231"/>
      <c r="BS299" s="231"/>
      <c r="BT299" s="231"/>
      <c r="BU299" s="231"/>
      <c r="BV299" s="231"/>
      <c r="BW299" s="231"/>
      <c r="BX299" s="231"/>
      <c r="BY299" s="231"/>
      <c r="BZ299" s="231"/>
      <c r="CA299" s="231"/>
      <c r="CB299" s="231"/>
      <c r="CC299" s="231"/>
      <c r="CD299" s="231"/>
      <c r="CE299" s="231"/>
      <c r="CF299" s="231"/>
      <c r="CG299" s="231"/>
      <c r="CH299" s="231"/>
      <c r="CI299" s="231"/>
    </row>
    <row r="300" spans="9:87">
      <c r="I300" s="205"/>
      <c r="J300" s="205"/>
      <c r="K300" s="244"/>
      <c r="L300" s="244"/>
      <c r="M300" s="244"/>
      <c r="N300" s="244"/>
      <c r="O300" s="244"/>
      <c r="P300" s="244"/>
      <c r="Q300" s="244"/>
      <c r="R300" s="244"/>
      <c r="S300" s="205"/>
      <c r="T300" s="205"/>
      <c r="U300" s="205"/>
      <c r="V300" s="205"/>
      <c r="W300" s="205"/>
      <c r="X300" s="205"/>
      <c r="Y300" s="205"/>
      <c r="Z300" s="205"/>
      <c r="AA300" s="205"/>
      <c r="AB300" s="205"/>
      <c r="AC300" s="205"/>
      <c r="AD300" s="205"/>
      <c r="AE300" s="205"/>
      <c r="AF300" s="205"/>
      <c r="AG300" s="205"/>
      <c r="AH300" s="205"/>
      <c r="AI300" s="205"/>
      <c r="AJ300" s="205"/>
      <c r="AK300" s="205"/>
      <c r="AL300" s="205"/>
      <c r="AM300" s="205"/>
      <c r="AN300" s="205"/>
      <c r="AO300" s="205"/>
      <c r="AP300" s="205"/>
      <c r="AQ300" s="205"/>
      <c r="AR300" s="205"/>
      <c r="AS300" s="205"/>
      <c r="AT300" s="205"/>
      <c r="AU300" s="205"/>
      <c r="AV300" s="205"/>
      <c r="AW300" s="205"/>
      <c r="AX300" s="205"/>
      <c r="AY300" s="205"/>
      <c r="AZ300" s="205"/>
      <c r="BA300" s="205"/>
      <c r="BB300" s="231"/>
      <c r="BC300" s="231"/>
      <c r="BD300" s="231"/>
      <c r="BE300" s="231"/>
      <c r="BF300" s="231"/>
      <c r="BG300" s="231"/>
      <c r="BH300" s="231"/>
      <c r="BI300" s="231"/>
      <c r="BJ300" s="231"/>
      <c r="BK300" s="231"/>
      <c r="BL300" s="231"/>
      <c r="BM300" s="231"/>
      <c r="BN300" s="231"/>
      <c r="BO300" s="231"/>
      <c r="BP300" s="231"/>
      <c r="BQ300" s="231"/>
      <c r="BR300" s="231"/>
      <c r="BS300" s="231"/>
      <c r="BT300" s="231"/>
      <c r="BU300" s="231"/>
      <c r="BV300" s="231"/>
      <c r="BW300" s="231"/>
      <c r="BX300" s="231"/>
      <c r="BY300" s="231"/>
      <c r="BZ300" s="231"/>
      <c r="CA300" s="231"/>
      <c r="CB300" s="231"/>
      <c r="CC300" s="231"/>
      <c r="CD300" s="231"/>
      <c r="CE300" s="231"/>
      <c r="CF300" s="231"/>
      <c r="CG300" s="231"/>
      <c r="CH300" s="231"/>
      <c r="CI300" s="231"/>
    </row>
    <row r="301" spans="9:87">
      <c r="I301" s="205"/>
      <c r="J301" s="205"/>
      <c r="K301" s="244"/>
      <c r="L301" s="244"/>
      <c r="M301" s="244"/>
      <c r="N301" s="244"/>
      <c r="O301" s="244"/>
      <c r="P301" s="244"/>
      <c r="Q301" s="244"/>
      <c r="R301" s="244"/>
      <c r="S301" s="205"/>
      <c r="T301" s="205"/>
      <c r="U301" s="205"/>
      <c r="V301" s="205"/>
      <c r="W301" s="205"/>
      <c r="X301" s="205"/>
      <c r="Y301" s="205"/>
      <c r="Z301" s="205"/>
      <c r="AA301" s="205"/>
      <c r="AB301" s="205"/>
      <c r="AC301" s="205"/>
      <c r="AD301" s="205"/>
      <c r="AE301" s="205"/>
      <c r="AF301" s="205"/>
      <c r="AG301" s="205"/>
      <c r="AH301" s="205"/>
      <c r="AI301" s="205"/>
      <c r="AJ301" s="205"/>
      <c r="AK301" s="205"/>
      <c r="AL301" s="205"/>
      <c r="AM301" s="205"/>
      <c r="AN301" s="205"/>
      <c r="AO301" s="205"/>
      <c r="AP301" s="205"/>
      <c r="AQ301" s="205"/>
      <c r="AR301" s="205"/>
      <c r="AS301" s="205"/>
      <c r="AT301" s="205"/>
      <c r="AU301" s="205"/>
      <c r="AV301" s="205"/>
      <c r="AW301" s="205"/>
      <c r="AX301" s="205"/>
      <c r="AY301" s="205"/>
      <c r="AZ301" s="205"/>
      <c r="BA301" s="205"/>
      <c r="BB301" s="231"/>
      <c r="BC301" s="231"/>
      <c r="BD301" s="231"/>
      <c r="BE301" s="231"/>
      <c r="BF301" s="231"/>
      <c r="BG301" s="231"/>
      <c r="BH301" s="231"/>
      <c r="BI301" s="231"/>
      <c r="BJ301" s="231"/>
      <c r="BK301" s="231"/>
      <c r="BL301" s="231"/>
      <c r="BM301" s="231"/>
      <c r="BN301" s="231"/>
      <c r="BO301" s="231"/>
      <c r="BP301" s="231"/>
      <c r="BQ301" s="231"/>
      <c r="BR301" s="231"/>
      <c r="BS301" s="231"/>
      <c r="BT301" s="231"/>
      <c r="BU301" s="231"/>
      <c r="BV301" s="231"/>
      <c r="BW301" s="231"/>
      <c r="BX301" s="231"/>
      <c r="BY301" s="231"/>
      <c r="BZ301" s="231"/>
      <c r="CA301" s="231"/>
      <c r="CB301" s="231"/>
      <c r="CC301" s="231"/>
      <c r="CD301" s="231"/>
      <c r="CE301" s="231"/>
      <c r="CF301" s="231"/>
      <c r="CG301" s="231"/>
      <c r="CH301" s="231"/>
      <c r="CI301" s="231"/>
    </row>
    <row r="302" spans="9:87">
      <c r="I302" s="205"/>
      <c r="J302" s="205"/>
      <c r="K302" s="244"/>
      <c r="L302" s="244"/>
      <c r="M302" s="244"/>
      <c r="N302" s="244"/>
      <c r="O302" s="244"/>
      <c r="P302" s="244"/>
      <c r="Q302" s="244"/>
      <c r="R302" s="244"/>
      <c r="S302" s="205"/>
      <c r="T302" s="205"/>
      <c r="U302" s="205"/>
      <c r="V302" s="205"/>
      <c r="W302" s="205"/>
      <c r="X302" s="205"/>
      <c r="Y302" s="205"/>
      <c r="Z302" s="205"/>
      <c r="AA302" s="205"/>
      <c r="AB302" s="205"/>
      <c r="AC302" s="205"/>
      <c r="AD302" s="205"/>
      <c r="AE302" s="205"/>
      <c r="AF302" s="205"/>
      <c r="AG302" s="205"/>
      <c r="AH302" s="205"/>
      <c r="AI302" s="205"/>
      <c r="AJ302" s="205"/>
      <c r="AK302" s="205"/>
      <c r="AL302" s="205"/>
      <c r="AM302" s="205"/>
      <c r="AN302" s="205"/>
      <c r="AO302" s="205"/>
      <c r="AP302" s="205"/>
      <c r="AQ302" s="205"/>
      <c r="AR302" s="205"/>
      <c r="AS302" s="205"/>
      <c r="AT302" s="205"/>
      <c r="AU302" s="205"/>
      <c r="AV302" s="205"/>
      <c r="AW302" s="205"/>
      <c r="AX302" s="205"/>
      <c r="AY302" s="205"/>
      <c r="AZ302" s="205"/>
      <c r="BA302" s="205"/>
      <c r="BB302" s="231"/>
      <c r="BC302" s="231"/>
      <c r="BD302" s="231"/>
      <c r="BE302" s="231"/>
      <c r="BF302" s="231"/>
      <c r="BG302" s="231"/>
      <c r="BH302" s="231"/>
      <c r="BI302" s="231"/>
      <c r="BJ302" s="231"/>
      <c r="BK302" s="231"/>
      <c r="BL302" s="231"/>
      <c r="BM302" s="231"/>
      <c r="BN302" s="231"/>
      <c r="BO302" s="231"/>
      <c r="BP302" s="231"/>
      <c r="BQ302" s="231"/>
      <c r="BR302" s="231"/>
      <c r="BS302" s="231"/>
      <c r="BT302" s="231"/>
      <c r="BU302" s="231"/>
      <c r="BV302" s="231"/>
      <c r="BW302" s="231"/>
      <c r="BX302" s="231"/>
      <c r="BY302" s="231"/>
      <c r="BZ302" s="231"/>
      <c r="CA302" s="231"/>
      <c r="CB302" s="231"/>
      <c r="CC302" s="231"/>
      <c r="CD302" s="231"/>
      <c r="CE302" s="231"/>
      <c r="CF302" s="231"/>
      <c r="CG302" s="231"/>
      <c r="CH302" s="231"/>
      <c r="CI302" s="231"/>
    </row>
    <row r="303" spans="9:87">
      <c r="I303" s="205"/>
      <c r="J303" s="205"/>
      <c r="K303" s="244"/>
      <c r="L303" s="244"/>
      <c r="M303" s="244"/>
      <c r="N303" s="244"/>
      <c r="O303" s="244"/>
      <c r="P303" s="244"/>
      <c r="Q303" s="244"/>
      <c r="R303" s="244"/>
      <c r="S303" s="205"/>
      <c r="T303" s="205"/>
      <c r="U303" s="205"/>
      <c r="V303" s="205"/>
      <c r="W303" s="205"/>
      <c r="X303" s="205"/>
      <c r="Y303" s="205"/>
      <c r="Z303" s="205"/>
      <c r="AA303" s="205"/>
      <c r="AB303" s="205"/>
      <c r="AC303" s="205"/>
      <c r="AD303" s="205"/>
      <c r="AE303" s="205"/>
      <c r="AF303" s="205"/>
      <c r="AG303" s="205"/>
      <c r="AH303" s="205"/>
      <c r="AI303" s="205"/>
      <c r="AJ303" s="205"/>
      <c r="AK303" s="205"/>
      <c r="AL303" s="205"/>
      <c r="AM303" s="205"/>
      <c r="AN303" s="205"/>
      <c r="AO303" s="205"/>
      <c r="AP303" s="205"/>
      <c r="AQ303" s="205"/>
      <c r="AR303" s="205"/>
      <c r="AS303" s="205"/>
      <c r="AT303" s="205"/>
      <c r="AU303" s="205"/>
      <c r="AV303" s="205"/>
      <c r="AW303" s="205"/>
      <c r="AX303" s="205"/>
      <c r="AY303" s="205"/>
      <c r="AZ303" s="205"/>
      <c r="BA303" s="205"/>
      <c r="BB303" s="231"/>
      <c r="BC303" s="231"/>
      <c r="BD303" s="231"/>
      <c r="BE303" s="231"/>
      <c r="BF303" s="231"/>
      <c r="BG303" s="231"/>
      <c r="BH303" s="231"/>
      <c r="BI303" s="231"/>
      <c r="BJ303" s="231"/>
      <c r="BK303" s="231"/>
      <c r="BL303" s="231"/>
      <c r="BM303" s="231"/>
      <c r="BN303" s="231"/>
      <c r="BO303" s="231"/>
      <c r="BP303" s="231"/>
      <c r="BQ303" s="231"/>
      <c r="BR303" s="231"/>
      <c r="BS303" s="231"/>
      <c r="BT303" s="231"/>
      <c r="BU303" s="231"/>
      <c r="BV303" s="231"/>
      <c r="BW303" s="231"/>
      <c r="BX303" s="231"/>
      <c r="BY303" s="231"/>
      <c r="BZ303" s="231"/>
      <c r="CA303" s="231"/>
      <c r="CB303" s="231"/>
      <c r="CC303" s="231"/>
      <c r="CD303" s="231"/>
      <c r="CE303" s="231"/>
      <c r="CF303" s="231"/>
      <c r="CG303" s="231"/>
      <c r="CH303" s="231"/>
      <c r="CI303" s="231"/>
    </row>
    <row r="304" spans="9:87">
      <c r="I304" s="205"/>
      <c r="J304" s="205"/>
      <c r="K304" s="244"/>
      <c r="L304" s="244"/>
      <c r="M304" s="244"/>
      <c r="N304" s="244"/>
      <c r="O304" s="244"/>
      <c r="P304" s="244"/>
      <c r="Q304" s="244"/>
      <c r="R304" s="244"/>
      <c r="S304" s="205"/>
      <c r="T304" s="205"/>
      <c r="U304" s="205"/>
      <c r="V304" s="205"/>
      <c r="W304" s="205"/>
      <c r="X304" s="205"/>
      <c r="Y304" s="205"/>
      <c r="Z304" s="205"/>
      <c r="AA304" s="205"/>
      <c r="AB304" s="205"/>
      <c r="AC304" s="205"/>
      <c r="AD304" s="205"/>
      <c r="AE304" s="205"/>
      <c r="AF304" s="205"/>
      <c r="AG304" s="205"/>
      <c r="AH304" s="205"/>
      <c r="AI304" s="205"/>
      <c r="AJ304" s="205"/>
      <c r="AK304" s="205"/>
      <c r="AL304" s="205"/>
      <c r="AM304" s="205"/>
      <c r="AN304" s="205"/>
      <c r="AO304" s="205"/>
      <c r="AP304" s="205"/>
      <c r="AQ304" s="205"/>
      <c r="AR304" s="205"/>
      <c r="AS304" s="205"/>
      <c r="AT304" s="205"/>
      <c r="AU304" s="205"/>
      <c r="AV304" s="205"/>
      <c r="AW304" s="205"/>
      <c r="AX304" s="205"/>
      <c r="AY304" s="205"/>
      <c r="AZ304" s="205"/>
      <c r="BA304" s="205"/>
      <c r="BB304" s="231"/>
      <c r="BC304" s="231"/>
      <c r="BD304" s="231"/>
      <c r="BE304" s="231"/>
      <c r="BF304" s="231"/>
      <c r="BG304" s="231"/>
      <c r="BH304" s="231"/>
      <c r="BI304" s="231"/>
      <c r="BJ304" s="231"/>
      <c r="BK304" s="231"/>
      <c r="BL304" s="231"/>
      <c r="BM304" s="231"/>
      <c r="BN304" s="231"/>
      <c r="BO304" s="231"/>
      <c r="BP304" s="231"/>
      <c r="BQ304" s="231"/>
      <c r="BR304" s="231"/>
      <c r="BS304" s="231"/>
      <c r="BT304" s="231"/>
      <c r="BU304" s="231"/>
      <c r="BV304" s="231"/>
      <c r="BW304" s="231"/>
      <c r="BX304" s="231"/>
      <c r="BY304" s="231"/>
      <c r="BZ304" s="231"/>
      <c r="CA304" s="231"/>
      <c r="CB304" s="231"/>
      <c r="CC304" s="231"/>
      <c r="CD304" s="231"/>
      <c r="CE304" s="231"/>
      <c r="CF304" s="231"/>
      <c r="CG304" s="231"/>
      <c r="CH304" s="231"/>
      <c r="CI304" s="231"/>
    </row>
    <row r="305" spans="9:87">
      <c r="I305" s="205"/>
      <c r="J305" s="205"/>
      <c r="K305" s="244"/>
      <c r="L305" s="244"/>
      <c r="M305" s="244"/>
      <c r="N305" s="244"/>
      <c r="O305" s="244"/>
      <c r="P305" s="244"/>
      <c r="Q305" s="244"/>
      <c r="R305" s="244"/>
      <c r="S305" s="205"/>
      <c r="T305" s="205"/>
      <c r="U305" s="205"/>
      <c r="V305" s="205"/>
      <c r="W305" s="205"/>
      <c r="X305" s="205"/>
      <c r="Y305" s="205"/>
      <c r="Z305" s="205"/>
      <c r="AA305" s="205"/>
      <c r="AB305" s="205"/>
      <c r="AC305" s="205"/>
      <c r="AD305" s="205"/>
      <c r="AE305" s="205"/>
      <c r="AF305" s="205"/>
      <c r="AG305" s="205"/>
      <c r="AH305" s="205"/>
      <c r="AI305" s="205"/>
      <c r="AJ305" s="205"/>
      <c r="AK305" s="205"/>
      <c r="AL305" s="205"/>
      <c r="AM305" s="205"/>
      <c r="AN305" s="205"/>
      <c r="AO305" s="205"/>
      <c r="AP305" s="205"/>
      <c r="AQ305" s="205"/>
      <c r="AR305" s="205"/>
      <c r="AS305" s="205"/>
      <c r="AT305" s="205"/>
      <c r="AU305" s="205"/>
      <c r="AV305" s="205"/>
      <c r="AW305" s="205"/>
      <c r="AX305" s="205"/>
      <c r="AY305" s="205"/>
      <c r="AZ305" s="205"/>
      <c r="BA305" s="205"/>
      <c r="BB305" s="231"/>
      <c r="BC305" s="231"/>
      <c r="BD305" s="231"/>
      <c r="BE305" s="231"/>
      <c r="BF305" s="231"/>
      <c r="BG305" s="231"/>
      <c r="BH305" s="231"/>
      <c r="BI305" s="231"/>
      <c r="BJ305" s="231"/>
      <c r="BK305" s="231"/>
      <c r="BL305" s="231"/>
      <c r="BM305" s="231"/>
      <c r="BN305" s="231"/>
      <c r="BO305" s="231"/>
      <c r="BP305" s="231"/>
      <c r="BQ305" s="231"/>
      <c r="BR305" s="231"/>
      <c r="BS305" s="231"/>
      <c r="BT305" s="231"/>
      <c r="BU305" s="231"/>
      <c r="BV305" s="231"/>
      <c r="BW305" s="231"/>
      <c r="BX305" s="231"/>
      <c r="BY305" s="231"/>
      <c r="BZ305" s="231"/>
      <c r="CA305" s="231"/>
      <c r="CB305" s="231"/>
      <c r="CC305" s="231"/>
      <c r="CD305" s="231"/>
      <c r="CE305" s="231"/>
      <c r="CF305" s="231"/>
      <c r="CG305" s="231"/>
      <c r="CH305" s="231"/>
      <c r="CI305" s="231"/>
    </row>
    <row r="306" spans="9:87">
      <c r="I306" s="205"/>
      <c r="J306" s="205"/>
      <c r="K306" s="244"/>
      <c r="L306" s="244"/>
      <c r="M306" s="244"/>
      <c r="N306" s="244"/>
      <c r="O306" s="244"/>
      <c r="P306" s="244"/>
      <c r="Q306" s="244"/>
      <c r="R306" s="244"/>
      <c r="S306" s="205"/>
      <c r="T306" s="205"/>
      <c r="U306" s="205"/>
      <c r="V306" s="205"/>
      <c r="W306" s="205"/>
      <c r="X306" s="205"/>
      <c r="Y306" s="205"/>
      <c r="Z306" s="205"/>
      <c r="AA306" s="205"/>
      <c r="AB306" s="205"/>
      <c r="AC306" s="205"/>
      <c r="AD306" s="205"/>
      <c r="AE306" s="205"/>
      <c r="AF306" s="205"/>
      <c r="AG306" s="205"/>
      <c r="AH306" s="205"/>
      <c r="AI306" s="205"/>
      <c r="AJ306" s="205"/>
      <c r="AK306" s="205"/>
      <c r="AL306" s="205"/>
      <c r="AM306" s="205"/>
      <c r="AN306" s="205"/>
      <c r="AO306" s="205"/>
      <c r="AP306" s="205"/>
      <c r="AQ306" s="205"/>
      <c r="AR306" s="205"/>
      <c r="AS306" s="205"/>
      <c r="AT306" s="205"/>
      <c r="AU306" s="205"/>
      <c r="AV306" s="205"/>
      <c r="AW306" s="205"/>
      <c r="AX306" s="205"/>
      <c r="AY306" s="205"/>
      <c r="AZ306" s="205"/>
      <c r="BA306" s="205"/>
      <c r="BB306" s="231"/>
      <c r="BC306" s="231"/>
      <c r="BD306" s="231"/>
      <c r="BE306" s="231"/>
      <c r="BF306" s="231"/>
      <c r="BG306" s="231"/>
      <c r="BH306" s="231"/>
      <c r="BI306" s="231"/>
      <c r="BJ306" s="231"/>
      <c r="BK306" s="231"/>
      <c r="BL306" s="231"/>
      <c r="BM306" s="231"/>
      <c r="BN306" s="231"/>
      <c r="BO306" s="231"/>
      <c r="BP306" s="231"/>
      <c r="BQ306" s="231"/>
      <c r="BR306" s="231"/>
      <c r="BS306" s="231"/>
      <c r="BT306" s="231"/>
      <c r="BU306" s="231"/>
      <c r="BV306" s="231"/>
      <c r="BW306" s="231"/>
      <c r="BX306" s="231"/>
      <c r="BY306" s="231"/>
      <c r="BZ306" s="231"/>
      <c r="CA306" s="231"/>
      <c r="CB306" s="231"/>
      <c r="CC306" s="231"/>
      <c r="CD306" s="231"/>
      <c r="CE306" s="231"/>
      <c r="CF306" s="231"/>
      <c r="CG306" s="231"/>
      <c r="CH306" s="231"/>
      <c r="CI306" s="231"/>
    </row>
    <row r="307" spans="9:87">
      <c r="I307" s="205"/>
      <c r="J307" s="205"/>
      <c r="K307" s="244"/>
      <c r="L307" s="244"/>
      <c r="M307" s="244"/>
      <c r="N307" s="244"/>
      <c r="O307" s="244"/>
      <c r="P307" s="244"/>
      <c r="Q307" s="244"/>
      <c r="R307" s="244"/>
      <c r="S307" s="205"/>
      <c r="T307" s="205"/>
      <c r="U307" s="205"/>
      <c r="V307" s="205"/>
      <c r="W307" s="205"/>
      <c r="X307" s="205"/>
      <c r="Y307" s="205"/>
      <c r="Z307" s="205"/>
      <c r="AA307" s="205"/>
      <c r="AB307" s="205"/>
      <c r="AC307" s="205"/>
      <c r="AD307" s="205"/>
      <c r="AE307" s="205"/>
      <c r="AF307" s="205"/>
      <c r="AG307" s="205"/>
      <c r="AH307" s="205"/>
      <c r="AI307" s="205"/>
      <c r="AJ307" s="205"/>
      <c r="AK307" s="205"/>
      <c r="AL307" s="205"/>
      <c r="AM307" s="205"/>
      <c r="AN307" s="205"/>
      <c r="AO307" s="205"/>
      <c r="AP307" s="205"/>
      <c r="AQ307" s="205"/>
      <c r="AR307" s="205"/>
      <c r="AS307" s="205"/>
      <c r="AT307" s="205"/>
      <c r="AU307" s="205"/>
      <c r="AV307" s="205"/>
      <c r="AW307" s="205"/>
      <c r="AX307" s="205"/>
      <c r="AY307" s="205"/>
      <c r="AZ307" s="205"/>
      <c r="BA307" s="205"/>
      <c r="BB307" s="231"/>
      <c r="BC307" s="231"/>
      <c r="BD307" s="231"/>
      <c r="BE307" s="231"/>
      <c r="BF307" s="231"/>
      <c r="BG307" s="231"/>
      <c r="BH307" s="231"/>
      <c r="BI307" s="231"/>
      <c r="BJ307" s="231"/>
      <c r="BK307" s="231"/>
      <c r="BL307" s="231"/>
      <c r="BM307" s="231"/>
      <c r="BN307" s="231"/>
      <c r="BO307" s="231"/>
      <c r="BP307" s="231"/>
      <c r="BQ307" s="231"/>
      <c r="BR307" s="231"/>
      <c r="BS307" s="231"/>
      <c r="BT307" s="231"/>
      <c r="BU307" s="231"/>
      <c r="BV307" s="231"/>
      <c r="BW307" s="231"/>
      <c r="BX307" s="231"/>
      <c r="BY307" s="231"/>
      <c r="BZ307" s="231"/>
      <c r="CA307" s="231"/>
      <c r="CB307" s="231"/>
      <c r="CC307" s="231"/>
      <c r="CD307" s="231"/>
      <c r="CE307" s="231"/>
      <c r="CF307" s="231"/>
      <c r="CG307" s="231"/>
      <c r="CH307" s="231"/>
      <c r="CI307" s="231"/>
    </row>
    <row r="308" spans="9:87">
      <c r="I308" s="205"/>
      <c r="J308" s="205"/>
      <c r="K308" s="244"/>
      <c r="L308" s="244"/>
      <c r="M308" s="244"/>
      <c r="N308" s="244"/>
      <c r="O308" s="244"/>
      <c r="P308" s="244"/>
      <c r="Q308" s="244"/>
      <c r="R308" s="244"/>
      <c r="S308" s="205"/>
      <c r="T308" s="205"/>
      <c r="U308" s="205"/>
      <c r="V308" s="205"/>
      <c r="W308" s="205"/>
      <c r="X308" s="205"/>
      <c r="Y308" s="205"/>
      <c r="Z308" s="205"/>
      <c r="AA308" s="205"/>
      <c r="AB308" s="205"/>
      <c r="AC308" s="205"/>
      <c r="AD308" s="205"/>
      <c r="AE308" s="205"/>
      <c r="AF308" s="205"/>
      <c r="AG308" s="205"/>
      <c r="AH308" s="205"/>
      <c r="AI308" s="205"/>
      <c r="AJ308" s="205"/>
      <c r="AK308" s="205"/>
      <c r="AL308" s="205"/>
      <c r="AM308" s="205"/>
      <c r="AN308" s="205"/>
      <c r="AO308" s="205"/>
      <c r="AP308" s="205"/>
      <c r="AQ308" s="205"/>
      <c r="AR308" s="205"/>
      <c r="AS308" s="205"/>
      <c r="AT308" s="205"/>
      <c r="AU308" s="205"/>
      <c r="AV308" s="205"/>
      <c r="AW308" s="205"/>
      <c r="AX308" s="205"/>
      <c r="AY308" s="205"/>
      <c r="AZ308" s="205"/>
      <c r="BA308" s="205"/>
      <c r="BB308" s="231"/>
      <c r="BC308" s="231"/>
      <c r="BD308" s="231"/>
      <c r="BE308" s="231"/>
      <c r="BF308" s="231"/>
      <c r="BG308" s="231"/>
      <c r="BH308" s="231"/>
      <c r="BI308" s="231"/>
      <c r="BJ308" s="231"/>
      <c r="BK308" s="231"/>
      <c r="BL308" s="231"/>
      <c r="BM308" s="231"/>
      <c r="BN308" s="231"/>
      <c r="BO308" s="231"/>
      <c r="BP308" s="231"/>
      <c r="BQ308" s="231"/>
      <c r="BR308" s="231"/>
      <c r="BS308" s="231"/>
      <c r="BT308" s="231"/>
      <c r="BU308" s="231"/>
      <c r="BV308" s="231"/>
      <c r="BW308" s="231"/>
      <c r="BX308" s="231"/>
      <c r="BY308" s="231"/>
      <c r="BZ308" s="231"/>
      <c r="CA308" s="231"/>
      <c r="CB308" s="231"/>
      <c r="CC308" s="231"/>
      <c r="CD308" s="231"/>
      <c r="CE308" s="231"/>
      <c r="CF308" s="231"/>
      <c r="CG308" s="231"/>
      <c r="CH308" s="231"/>
      <c r="CI308" s="231"/>
    </row>
    <row r="309" spans="9:87">
      <c r="I309" s="205"/>
      <c r="J309" s="205"/>
      <c r="K309" s="244"/>
      <c r="L309" s="244"/>
      <c r="M309" s="244"/>
      <c r="N309" s="244"/>
      <c r="O309" s="244"/>
      <c r="P309" s="244"/>
      <c r="Q309" s="244"/>
      <c r="R309" s="244"/>
      <c r="S309" s="205"/>
      <c r="T309" s="205"/>
      <c r="U309" s="205"/>
      <c r="V309" s="205"/>
      <c r="W309" s="205"/>
      <c r="X309" s="205"/>
      <c r="Y309" s="205"/>
      <c r="Z309" s="205"/>
      <c r="AA309" s="205"/>
      <c r="AB309" s="205"/>
      <c r="AC309" s="205"/>
      <c r="AD309" s="205"/>
      <c r="AE309" s="205"/>
      <c r="AF309" s="205"/>
      <c r="AG309" s="205"/>
      <c r="AH309" s="205"/>
      <c r="AI309" s="205"/>
      <c r="AJ309" s="205"/>
      <c r="AK309" s="205"/>
      <c r="AL309" s="205"/>
      <c r="AM309" s="205"/>
      <c r="AN309" s="205"/>
      <c r="AO309" s="205"/>
      <c r="AP309" s="205"/>
      <c r="AQ309" s="205"/>
      <c r="AR309" s="205"/>
      <c r="AS309" s="205"/>
      <c r="AT309" s="205"/>
      <c r="AU309" s="205"/>
      <c r="AV309" s="205"/>
      <c r="AW309" s="205"/>
      <c r="AX309" s="205"/>
      <c r="AY309" s="205"/>
      <c r="AZ309" s="205"/>
      <c r="BA309" s="205"/>
      <c r="BB309" s="231"/>
      <c r="BC309" s="231"/>
      <c r="BD309" s="231"/>
      <c r="BE309" s="231"/>
      <c r="BF309" s="231"/>
      <c r="BG309" s="231"/>
      <c r="BH309" s="231"/>
      <c r="BI309" s="231"/>
      <c r="BJ309" s="231"/>
      <c r="BK309" s="231"/>
      <c r="BL309" s="231"/>
      <c r="BM309" s="231"/>
      <c r="BN309" s="231"/>
      <c r="BO309" s="231"/>
      <c r="BP309" s="231"/>
      <c r="BQ309" s="231"/>
      <c r="BR309" s="231"/>
      <c r="BS309" s="231"/>
      <c r="BT309" s="231"/>
      <c r="BU309" s="231"/>
      <c r="BV309" s="231"/>
      <c r="BW309" s="231"/>
      <c r="BX309" s="231"/>
      <c r="BY309" s="231"/>
      <c r="BZ309" s="231"/>
      <c r="CA309" s="231"/>
      <c r="CB309" s="231"/>
      <c r="CC309" s="231"/>
      <c r="CD309" s="231"/>
      <c r="CE309" s="231"/>
      <c r="CF309" s="231"/>
      <c r="CG309" s="231"/>
      <c r="CH309" s="231"/>
      <c r="CI309" s="231"/>
    </row>
    <row r="310" spans="9:87">
      <c r="I310" s="205"/>
      <c r="J310" s="205"/>
      <c r="K310" s="244"/>
      <c r="L310" s="244"/>
      <c r="M310" s="244"/>
      <c r="N310" s="244"/>
      <c r="O310" s="244"/>
      <c r="P310" s="244"/>
      <c r="Q310" s="244"/>
      <c r="R310" s="244"/>
      <c r="S310" s="205"/>
      <c r="T310" s="205"/>
      <c r="U310" s="205"/>
      <c r="V310" s="205"/>
      <c r="W310" s="205"/>
      <c r="X310" s="205"/>
      <c r="Y310" s="205"/>
      <c r="Z310" s="205"/>
      <c r="AA310" s="205"/>
      <c r="AB310" s="205"/>
      <c r="AC310" s="205"/>
      <c r="AD310" s="205"/>
      <c r="AE310" s="205"/>
      <c r="AF310" s="205"/>
      <c r="AG310" s="205"/>
      <c r="AH310" s="205"/>
      <c r="AI310" s="205"/>
      <c r="AJ310" s="205"/>
      <c r="AK310" s="205"/>
      <c r="AL310" s="205"/>
      <c r="AM310" s="205"/>
      <c r="AN310" s="205"/>
      <c r="AO310" s="205"/>
      <c r="AP310" s="205"/>
      <c r="AQ310" s="205"/>
      <c r="AR310" s="205"/>
      <c r="AS310" s="205"/>
      <c r="AT310" s="205"/>
      <c r="AU310" s="205"/>
      <c r="AV310" s="205"/>
      <c r="AW310" s="205"/>
      <c r="AX310" s="205"/>
      <c r="AY310" s="205"/>
      <c r="AZ310" s="205"/>
      <c r="BA310" s="205"/>
      <c r="BB310" s="231"/>
      <c r="BC310" s="231"/>
      <c r="BD310" s="231"/>
      <c r="BE310" s="231"/>
      <c r="BF310" s="231"/>
      <c r="BG310" s="231"/>
      <c r="BH310" s="231"/>
      <c r="BI310" s="231"/>
      <c r="BJ310" s="231"/>
      <c r="BK310" s="231"/>
      <c r="BL310" s="231"/>
      <c r="BM310" s="231"/>
      <c r="BN310" s="231"/>
      <c r="BO310" s="231"/>
      <c r="BP310" s="231"/>
      <c r="BQ310" s="231"/>
      <c r="BR310" s="231"/>
      <c r="BS310" s="231"/>
      <c r="BT310" s="231"/>
      <c r="BU310" s="231"/>
      <c r="BV310" s="231"/>
      <c r="BW310" s="231"/>
      <c r="BX310" s="231"/>
      <c r="BY310" s="231"/>
      <c r="BZ310" s="231"/>
      <c r="CA310" s="231"/>
      <c r="CB310" s="231"/>
      <c r="CC310" s="231"/>
      <c r="CD310" s="231"/>
      <c r="CE310" s="231"/>
      <c r="CF310" s="231"/>
      <c r="CG310" s="231"/>
      <c r="CH310" s="231"/>
      <c r="CI310" s="231"/>
    </row>
    <row r="311" spans="9:87">
      <c r="I311" s="205"/>
      <c r="J311" s="205"/>
      <c r="K311" s="244"/>
      <c r="L311" s="244"/>
      <c r="M311" s="244"/>
      <c r="N311" s="244"/>
      <c r="O311" s="244"/>
      <c r="P311" s="244"/>
      <c r="Q311" s="244"/>
      <c r="R311" s="244"/>
      <c r="S311" s="205"/>
      <c r="T311" s="205"/>
      <c r="U311" s="205"/>
      <c r="V311" s="205"/>
      <c r="W311" s="205"/>
      <c r="X311" s="205"/>
      <c r="Y311" s="205"/>
      <c r="Z311" s="205"/>
      <c r="AA311" s="205"/>
      <c r="AB311" s="205"/>
      <c r="AC311" s="205"/>
      <c r="AD311" s="205"/>
      <c r="AE311" s="205"/>
      <c r="AF311" s="205"/>
      <c r="AG311" s="205"/>
      <c r="AH311" s="205"/>
      <c r="AI311" s="205"/>
      <c r="AJ311" s="205"/>
      <c r="AK311" s="205"/>
      <c r="AL311" s="205"/>
      <c r="AM311" s="205"/>
      <c r="AN311" s="205"/>
      <c r="AO311" s="205"/>
      <c r="AP311" s="205"/>
      <c r="AQ311" s="205"/>
      <c r="AR311" s="205"/>
      <c r="AS311" s="205"/>
      <c r="AT311" s="205"/>
      <c r="AU311" s="205"/>
      <c r="AV311" s="205"/>
      <c r="AW311" s="205"/>
      <c r="AX311" s="205"/>
      <c r="AY311" s="205"/>
      <c r="AZ311" s="205"/>
      <c r="BA311" s="205"/>
      <c r="BB311" s="231"/>
      <c r="BC311" s="231"/>
      <c r="BD311" s="231"/>
      <c r="BE311" s="231"/>
      <c r="BF311" s="231"/>
      <c r="BG311" s="231"/>
      <c r="BH311" s="231"/>
      <c r="BI311" s="231"/>
      <c r="BJ311" s="231"/>
      <c r="BK311" s="231"/>
      <c r="BL311" s="231"/>
      <c r="BM311" s="231"/>
      <c r="BN311" s="231"/>
      <c r="BO311" s="231"/>
      <c r="BP311" s="231"/>
      <c r="BQ311" s="231"/>
      <c r="BR311" s="231"/>
      <c r="BS311" s="231"/>
      <c r="BT311" s="231"/>
      <c r="BU311" s="231"/>
      <c r="BV311" s="231"/>
      <c r="BW311" s="231"/>
      <c r="BX311" s="231"/>
      <c r="BY311" s="231"/>
      <c r="BZ311" s="231"/>
      <c r="CA311" s="231"/>
      <c r="CB311" s="231"/>
      <c r="CC311" s="231"/>
      <c r="CD311" s="231"/>
      <c r="CE311" s="231"/>
      <c r="CF311" s="231"/>
      <c r="CG311" s="231"/>
      <c r="CH311" s="231"/>
      <c r="CI311" s="231"/>
    </row>
    <row r="312" spans="9:87">
      <c r="I312" s="205"/>
      <c r="J312" s="205"/>
      <c r="K312" s="244"/>
      <c r="L312" s="244"/>
      <c r="M312" s="244"/>
      <c r="N312" s="244"/>
      <c r="O312" s="244"/>
      <c r="P312" s="244"/>
      <c r="Q312" s="244"/>
      <c r="R312" s="244"/>
      <c r="S312" s="205"/>
      <c r="T312" s="205"/>
      <c r="U312" s="205"/>
      <c r="V312" s="205"/>
      <c r="W312" s="205"/>
      <c r="X312" s="205"/>
      <c r="Y312" s="205"/>
      <c r="Z312" s="205"/>
      <c r="AA312" s="205"/>
      <c r="AB312" s="205"/>
      <c r="AC312" s="205"/>
      <c r="AD312" s="205"/>
      <c r="AE312" s="205"/>
      <c r="AF312" s="205"/>
      <c r="AG312" s="205"/>
      <c r="AH312" s="205"/>
      <c r="AI312" s="205"/>
      <c r="AJ312" s="205"/>
      <c r="AK312" s="205"/>
      <c r="AL312" s="205"/>
      <c r="AM312" s="205"/>
      <c r="AN312" s="205"/>
      <c r="AO312" s="205"/>
      <c r="AP312" s="205"/>
      <c r="AQ312" s="205"/>
      <c r="AR312" s="205"/>
      <c r="AS312" s="205"/>
      <c r="AT312" s="205"/>
      <c r="AU312" s="205"/>
      <c r="AV312" s="205"/>
      <c r="AW312" s="205"/>
      <c r="AX312" s="205"/>
      <c r="AY312" s="205"/>
      <c r="AZ312" s="205"/>
      <c r="BA312" s="205"/>
      <c r="BB312" s="231"/>
      <c r="BC312" s="231"/>
      <c r="BD312" s="231"/>
      <c r="BE312" s="231"/>
      <c r="BF312" s="231"/>
      <c r="BG312" s="231"/>
      <c r="BH312" s="231"/>
      <c r="BI312" s="231"/>
      <c r="BJ312" s="231"/>
      <c r="BK312" s="231"/>
      <c r="BL312" s="231"/>
      <c r="BM312" s="231"/>
      <c r="BN312" s="231"/>
      <c r="BO312" s="231"/>
      <c r="BP312" s="231"/>
      <c r="BQ312" s="231"/>
      <c r="BR312" s="231"/>
      <c r="BS312" s="231"/>
      <c r="BT312" s="231"/>
      <c r="BU312" s="231"/>
      <c r="BV312" s="231"/>
      <c r="BW312" s="231"/>
      <c r="BX312" s="231"/>
      <c r="BY312" s="231"/>
      <c r="BZ312" s="231"/>
      <c r="CA312" s="231"/>
      <c r="CB312" s="231"/>
      <c r="CC312" s="231"/>
      <c r="CD312" s="231"/>
      <c r="CE312" s="231"/>
      <c r="CF312" s="231"/>
      <c r="CG312" s="231"/>
      <c r="CH312" s="231"/>
      <c r="CI312" s="231"/>
    </row>
    <row r="313" spans="9:87">
      <c r="I313" s="205"/>
      <c r="J313" s="205"/>
      <c r="K313" s="244"/>
      <c r="L313" s="244"/>
      <c r="M313" s="244"/>
      <c r="N313" s="244"/>
      <c r="O313" s="244"/>
      <c r="P313" s="244"/>
      <c r="Q313" s="244"/>
      <c r="R313" s="244"/>
      <c r="S313" s="205"/>
      <c r="T313" s="205"/>
      <c r="U313" s="205"/>
      <c r="V313" s="205"/>
      <c r="W313" s="205"/>
      <c r="X313" s="205"/>
      <c r="Y313" s="205"/>
      <c r="Z313" s="205"/>
      <c r="AA313" s="205"/>
      <c r="AB313" s="205"/>
      <c r="AC313" s="205"/>
      <c r="AD313" s="205"/>
      <c r="AE313" s="205"/>
      <c r="AF313" s="205"/>
      <c r="AG313" s="205"/>
      <c r="AH313" s="205"/>
      <c r="AI313" s="205"/>
      <c r="AJ313" s="205"/>
      <c r="AK313" s="205"/>
      <c r="AL313" s="205"/>
      <c r="AM313" s="205"/>
      <c r="AN313" s="205"/>
      <c r="AO313" s="205"/>
      <c r="AP313" s="205"/>
      <c r="AQ313" s="205"/>
      <c r="AR313" s="205"/>
      <c r="AS313" s="205"/>
      <c r="AT313" s="205"/>
      <c r="AU313" s="205"/>
      <c r="AV313" s="205"/>
      <c r="AW313" s="205"/>
      <c r="AX313" s="205"/>
      <c r="AY313" s="205"/>
      <c r="AZ313" s="205"/>
      <c r="BA313" s="205"/>
      <c r="BB313" s="231"/>
      <c r="BC313" s="231"/>
      <c r="BD313" s="231"/>
      <c r="BE313" s="231"/>
      <c r="BF313" s="231"/>
      <c r="BG313" s="231"/>
      <c r="BH313" s="231"/>
      <c r="BI313" s="231"/>
      <c r="BJ313" s="231"/>
      <c r="BK313" s="231"/>
      <c r="BL313" s="231"/>
      <c r="BM313" s="231"/>
      <c r="BN313" s="231"/>
      <c r="BO313" s="231"/>
      <c r="BP313" s="231"/>
      <c r="BQ313" s="231"/>
      <c r="BR313" s="231"/>
      <c r="BS313" s="231"/>
      <c r="BT313" s="231"/>
      <c r="BU313" s="231"/>
      <c r="BV313" s="231"/>
      <c r="BW313" s="231"/>
      <c r="BX313" s="231"/>
      <c r="BY313" s="231"/>
      <c r="BZ313" s="231"/>
      <c r="CA313" s="231"/>
      <c r="CB313" s="231"/>
      <c r="CC313" s="231"/>
      <c r="CD313" s="231"/>
      <c r="CE313" s="231"/>
      <c r="CF313" s="231"/>
      <c r="CG313" s="231"/>
      <c r="CH313" s="231"/>
      <c r="CI313" s="231"/>
    </row>
    <row r="314" spans="9:87">
      <c r="I314" s="205"/>
      <c r="J314" s="205"/>
      <c r="K314" s="244"/>
      <c r="L314" s="244"/>
      <c r="M314" s="244"/>
      <c r="N314" s="244"/>
      <c r="O314" s="244"/>
      <c r="P314" s="244"/>
      <c r="Q314" s="244"/>
      <c r="R314" s="244"/>
      <c r="S314" s="205"/>
      <c r="T314" s="205"/>
      <c r="U314" s="205"/>
      <c r="V314" s="205"/>
      <c r="W314" s="205"/>
      <c r="X314" s="205"/>
      <c r="Y314" s="205"/>
      <c r="Z314" s="205"/>
      <c r="AA314" s="205"/>
      <c r="AB314" s="205"/>
      <c r="AC314" s="205"/>
      <c r="AD314" s="205"/>
      <c r="AE314" s="205"/>
      <c r="AF314" s="205"/>
      <c r="AG314" s="205"/>
      <c r="AH314" s="205"/>
      <c r="AI314" s="205"/>
      <c r="AJ314" s="205"/>
      <c r="AK314" s="205"/>
      <c r="AL314" s="205"/>
      <c r="AM314" s="205"/>
      <c r="AN314" s="205"/>
      <c r="AO314" s="205"/>
      <c r="AP314" s="205"/>
      <c r="AQ314" s="205"/>
      <c r="AR314" s="205"/>
      <c r="AS314" s="205"/>
      <c r="AT314" s="205"/>
      <c r="AU314" s="205"/>
      <c r="AV314" s="205"/>
      <c r="AW314" s="205"/>
      <c r="AX314" s="205"/>
      <c r="AY314" s="205"/>
      <c r="AZ314" s="205"/>
      <c r="BA314" s="205"/>
      <c r="BB314" s="231"/>
      <c r="BC314" s="231"/>
      <c r="BD314" s="231"/>
      <c r="BE314" s="231"/>
      <c r="BF314" s="231"/>
      <c r="BG314" s="231"/>
      <c r="BH314" s="231"/>
      <c r="BI314" s="231"/>
      <c r="BJ314" s="231"/>
      <c r="BK314" s="231"/>
      <c r="BL314" s="231"/>
      <c r="BM314" s="231"/>
      <c r="BN314" s="231"/>
      <c r="BO314" s="231"/>
      <c r="BP314" s="231"/>
      <c r="BQ314" s="231"/>
      <c r="BR314" s="231"/>
      <c r="BS314" s="231"/>
      <c r="BT314" s="231"/>
      <c r="BU314" s="231"/>
      <c r="BV314" s="231"/>
      <c r="BW314" s="231"/>
      <c r="BX314" s="231"/>
      <c r="BY314" s="231"/>
      <c r="BZ314" s="231"/>
      <c r="CA314" s="231"/>
      <c r="CB314" s="231"/>
      <c r="CC314" s="231"/>
      <c r="CD314" s="231"/>
      <c r="CE314" s="231"/>
      <c r="CF314" s="231"/>
      <c r="CG314" s="231"/>
      <c r="CH314" s="231"/>
      <c r="CI314" s="231"/>
    </row>
    <row r="315" spans="9:87">
      <c r="I315" s="205"/>
      <c r="J315" s="205"/>
      <c r="K315" s="244"/>
      <c r="L315" s="244"/>
      <c r="M315" s="244"/>
      <c r="N315" s="244"/>
      <c r="O315" s="244"/>
      <c r="P315" s="244"/>
      <c r="Q315" s="244"/>
      <c r="R315" s="244"/>
      <c r="S315" s="205"/>
      <c r="T315" s="205"/>
      <c r="U315" s="205"/>
      <c r="V315" s="205"/>
      <c r="W315" s="205"/>
      <c r="X315" s="205"/>
      <c r="Y315" s="205"/>
      <c r="Z315" s="205"/>
      <c r="AA315" s="205"/>
      <c r="AB315" s="205"/>
      <c r="AC315" s="205"/>
      <c r="AD315" s="205"/>
      <c r="AE315" s="205"/>
      <c r="AF315" s="205"/>
      <c r="AG315" s="205"/>
      <c r="AH315" s="205"/>
      <c r="AI315" s="205"/>
      <c r="AJ315" s="205"/>
      <c r="AK315" s="205"/>
      <c r="AL315" s="205"/>
      <c r="AM315" s="205"/>
      <c r="AN315" s="205"/>
      <c r="AO315" s="205"/>
      <c r="AP315" s="205"/>
      <c r="AQ315" s="205"/>
      <c r="AR315" s="205"/>
      <c r="AS315" s="205"/>
      <c r="AT315" s="205"/>
      <c r="AU315" s="205"/>
      <c r="AV315" s="205"/>
      <c r="AW315" s="205"/>
      <c r="AX315" s="205"/>
      <c r="AY315" s="205"/>
      <c r="AZ315" s="205"/>
      <c r="BA315" s="205"/>
      <c r="BB315" s="231"/>
      <c r="BC315" s="231"/>
      <c r="BD315" s="231"/>
      <c r="BE315" s="231"/>
      <c r="BF315" s="231"/>
      <c r="BG315" s="231"/>
      <c r="BH315" s="231"/>
      <c r="BI315" s="231"/>
      <c r="BJ315" s="231"/>
      <c r="BK315" s="231"/>
      <c r="BL315" s="231"/>
      <c r="BM315" s="231"/>
      <c r="BN315" s="231"/>
      <c r="BO315" s="231"/>
      <c r="BP315" s="231"/>
      <c r="BQ315" s="231"/>
      <c r="BR315" s="231"/>
      <c r="BS315" s="231"/>
      <c r="BT315" s="231"/>
      <c r="BU315" s="231"/>
      <c r="BV315" s="231"/>
      <c r="BW315" s="231"/>
      <c r="BX315" s="231"/>
      <c r="BY315" s="231"/>
      <c r="BZ315" s="231"/>
      <c r="CA315" s="231"/>
      <c r="CB315" s="231"/>
      <c r="CC315" s="231"/>
      <c r="CD315" s="231"/>
      <c r="CE315" s="231"/>
      <c r="CF315" s="231"/>
      <c r="CG315" s="231"/>
      <c r="CH315" s="231"/>
      <c r="CI315" s="231"/>
    </row>
    <row r="316" spans="9:87">
      <c r="I316" s="205"/>
      <c r="J316" s="205"/>
      <c r="K316" s="244"/>
      <c r="L316" s="244"/>
      <c r="M316" s="244"/>
      <c r="N316" s="244"/>
      <c r="O316" s="244"/>
      <c r="P316" s="244"/>
      <c r="Q316" s="244"/>
      <c r="R316" s="244"/>
      <c r="S316" s="205"/>
      <c r="T316" s="205"/>
      <c r="U316" s="205"/>
      <c r="V316" s="205"/>
      <c r="W316" s="205"/>
      <c r="X316" s="205"/>
      <c r="Y316" s="205"/>
      <c r="Z316" s="205"/>
      <c r="AA316" s="205"/>
      <c r="AB316" s="205"/>
      <c r="AC316" s="205"/>
      <c r="AD316" s="205"/>
      <c r="AE316" s="205"/>
      <c r="AF316" s="205"/>
      <c r="AG316" s="205"/>
      <c r="AH316" s="205"/>
      <c r="AI316" s="205"/>
      <c r="AJ316" s="205"/>
      <c r="AK316" s="205"/>
      <c r="AL316" s="205"/>
      <c r="AM316" s="205"/>
      <c r="AN316" s="205"/>
      <c r="AO316" s="205"/>
      <c r="AP316" s="205"/>
      <c r="AQ316" s="205"/>
      <c r="AR316" s="205"/>
      <c r="AS316" s="205"/>
      <c r="AT316" s="205"/>
      <c r="AU316" s="205"/>
      <c r="AV316" s="205"/>
      <c r="AW316" s="205"/>
      <c r="AX316" s="205"/>
      <c r="AY316" s="205"/>
      <c r="AZ316" s="205"/>
      <c r="BA316" s="205"/>
      <c r="BB316" s="231"/>
      <c r="BC316" s="231"/>
      <c r="BD316" s="231"/>
      <c r="BE316" s="231"/>
      <c r="BF316" s="231"/>
      <c r="BG316" s="231"/>
      <c r="BH316" s="231"/>
      <c r="BI316" s="231"/>
      <c r="BJ316" s="231"/>
      <c r="BK316" s="231"/>
      <c r="BL316" s="231"/>
      <c r="BM316" s="231"/>
      <c r="BN316" s="231"/>
      <c r="BO316" s="231"/>
      <c r="BP316" s="231"/>
      <c r="BQ316" s="231"/>
      <c r="BR316" s="231"/>
      <c r="BS316" s="231"/>
      <c r="BT316" s="231"/>
      <c r="BU316" s="231"/>
      <c r="BV316" s="231"/>
      <c r="BW316" s="231"/>
      <c r="BX316" s="231"/>
      <c r="BY316" s="231"/>
      <c r="BZ316" s="231"/>
      <c r="CA316" s="231"/>
      <c r="CB316" s="231"/>
      <c r="CC316" s="231"/>
      <c r="CD316" s="231"/>
      <c r="CE316" s="231"/>
      <c r="CF316" s="231"/>
      <c r="CG316" s="231"/>
      <c r="CH316" s="231"/>
      <c r="CI316" s="231"/>
    </row>
    <row r="317" spans="9:87">
      <c r="I317" s="205"/>
      <c r="J317" s="205"/>
      <c r="K317" s="244"/>
      <c r="L317" s="244"/>
      <c r="M317" s="244"/>
      <c r="N317" s="244"/>
      <c r="O317" s="244"/>
      <c r="P317" s="244"/>
      <c r="Q317" s="244"/>
      <c r="R317" s="244"/>
      <c r="S317" s="205"/>
      <c r="T317" s="205"/>
      <c r="U317" s="205"/>
      <c r="V317" s="205"/>
      <c r="W317" s="205"/>
      <c r="X317" s="205"/>
      <c r="Y317" s="205"/>
      <c r="Z317" s="205"/>
      <c r="AA317" s="205"/>
      <c r="AB317" s="205"/>
      <c r="AC317" s="205"/>
      <c r="AD317" s="205"/>
      <c r="AE317" s="205"/>
      <c r="AF317" s="205"/>
      <c r="AG317" s="205"/>
      <c r="AH317" s="205"/>
      <c r="AI317" s="205"/>
      <c r="AJ317" s="205"/>
      <c r="AK317" s="205"/>
      <c r="AL317" s="205"/>
      <c r="AM317" s="205"/>
      <c r="AN317" s="205"/>
      <c r="AO317" s="205"/>
      <c r="AP317" s="205"/>
      <c r="AQ317" s="205"/>
      <c r="AR317" s="205"/>
      <c r="AS317" s="205"/>
      <c r="AT317" s="205"/>
      <c r="AU317" s="205"/>
      <c r="AV317" s="205"/>
      <c r="AW317" s="205"/>
      <c r="AX317" s="205"/>
      <c r="AY317" s="205"/>
      <c r="AZ317" s="205"/>
      <c r="BA317" s="205"/>
      <c r="BB317" s="231"/>
      <c r="BC317" s="231"/>
      <c r="BD317" s="231"/>
      <c r="BE317" s="231"/>
      <c r="BF317" s="231"/>
      <c r="BG317" s="231"/>
      <c r="BH317" s="231"/>
      <c r="BI317" s="231"/>
      <c r="BJ317" s="231"/>
      <c r="BK317" s="231"/>
      <c r="BL317" s="231"/>
      <c r="BM317" s="231"/>
      <c r="BN317" s="231"/>
      <c r="BO317" s="231"/>
      <c r="BP317" s="231"/>
      <c r="BQ317" s="231"/>
      <c r="BR317" s="231"/>
      <c r="BS317" s="231"/>
      <c r="BT317" s="231"/>
      <c r="BU317" s="231"/>
      <c r="BV317" s="231"/>
      <c r="BW317" s="231"/>
      <c r="BX317" s="231"/>
      <c r="BY317" s="231"/>
      <c r="BZ317" s="231"/>
      <c r="CA317" s="231"/>
      <c r="CB317" s="231"/>
      <c r="CC317" s="231"/>
      <c r="CD317" s="231"/>
      <c r="CE317" s="231"/>
      <c r="CF317" s="231"/>
      <c r="CG317" s="231"/>
      <c r="CH317" s="231"/>
      <c r="CI317" s="231"/>
    </row>
    <row r="318" spans="9:87">
      <c r="I318" s="205"/>
      <c r="J318" s="205"/>
      <c r="K318" s="244"/>
      <c r="L318" s="244"/>
      <c r="M318" s="244"/>
      <c r="N318" s="244"/>
      <c r="O318" s="244"/>
      <c r="P318" s="244"/>
      <c r="Q318" s="244"/>
      <c r="R318" s="244"/>
      <c r="S318" s="205"/>
      <c r="T318" s="205"/>
      <c r="U318" s="205"/>
      <c r="V318" s="205"/>
      <c r="W318" s="205"/>
      <c r="X318" s="205"/>
      <c r="Y318" s="205"/>
      <c r="Z318" s="205"/>
      <c r="AA318" s="205"/>
      <c r="AB318" s="205"/>
      <c r="AC318" s="205"/>
      <c r="AD318" s="205"/>
      <c r="AE318" s="205"/>
      <c r="AF318" s="205"/>
      <c r="AG318" s="205"/>
      <c r="AH318" s="205"/>
      <c r="AI318" s="205"/>
      <c r="AJ318" s="205"/>
      <c r="AK318" s="205"/>
      <c r="AL318" s="205"/>
      <c r="AM318" s="205"/>
      <c r="AN318" s="205"/>
      <c r="AO318" s="205"/>
      <c r="AP318" s="205"/>
      <c r="AQ318" s="205"/>
      <c r="AR318" s="205"/>
      <c r="AS318" s="205"/>
      <c r="AT318" s="205"/>
      <c r="AU318" s="205"/>
      <c r="AV318" s="205"/>
      <c r="AW318" s="205"/>
      <c r="AX318" s="205"/>
      <c r="AY318" s="205"/>
      <c r="AZ318" s="205"/>
      <c r="BA318" s="205"/>
      <c r="BB318" s="231"/>
      <c r="BC318" s="231"/>
      <c r="BD318" s="231"/>
      <c r="BE318" s="231"/>
      <c r="BF318" s="231"/>
      <c r="BG318" s="231"/>
      <c r="BH318" s="231"/>
      <c r="BI318" s="231"/>
      <c r="BJ318" s="231"/>
      <c r="BK318" s="231"/>
      <c r="BL318" s="231"/>
      <c r="BM318" s="231"/>
      <c r="BN318" s="231"/>
      <c r="BO318" s="231"/>
      <c r="BP318" s="231"/>
      <c r="BQ318" s="231"/>
      <c r="BR318" s="231"/>
      <c r="BS318" s="231"/>
      <c r="BT318" s="231"/>
      <c r="BU318" s="231"/>
      <c r="BV318" s="231"/>
      <c r="BW318" s="231"/>
      <c r="BX318" s="231"/>
      <c r="BY318" s="231"/>
      <c r="BZ318" s="231"/>
      <c r="CA318" s="231"/>
      <c r="CB318" s="231"/>
      <c r="CC318" s="231"/>
      <c r="CD318" s="231"/>
      <c r="CE318" s="231"/>
      <c r="CF318" s="231"/>
      <c r="CG318" s="231"/>
      <c r="CH318" s="231"/>
      <c r="CI318" s="231"/>
    </row>
    <row r="319" spans="9:87">
      <c r="I319" s="205"/>
      <c r="J319" s="205"/>
      <c r="K319" s="244"/>
      <c r="L319" s="244"/>
      <c r="M319" s="244"/>
      <c r="N319" s="244"/>
      <c r="O319" s="244"/>
      <c r="P319" s="244"/>
      <c r="Q319" s="244"/>
      <c r="R319" s="244"/>
      <c r="S319" s="205"/>
      <c r="T319" s="205"/>
      <c r="U319" s="205"/>
      <c r="V319" s="205"/>
      <c r="W319" s="205"/>
      <c r="X319" s="205"/>
      <c r="Y319" s="205"/>
      <c r="Z319" s="205"/>
      <c r="AA319" s="205"/>
      <c r="AB319" s="205"/>
      <c r="AC319" s="205"/>
      <c r="AD319" s="205"/>
      <c r="AE319" s="205"/>
      <c r="AF319" s="205"/>
      <c r="AG319" s="205"/>
      <c r="AH319" s="205"/>
      <c r="AI319" s="205"/>
      <c r="AJ319" s="205"/>
      <c r="AK319" s="205"/>
      <c r="AL319" s="205"/>
      <c r="AM319" s="205"/>
      <c r="AN319" s="205"/>
      <c r="AO319" s="205"/>
      <c r="AP319" s="205"/>
      <c r="AQ319" s="205"/>
      <c r="AR319" s="205"/>
      <c r="AS319" s="205"/>
      <c r="AT319" s="205"/>
      <c r="AU319" s="205"/>
      <c r="AV319" s="205"/>
      <c r="AW319" s="205"/>
      <c r="AX319" s="205"/>
      <c r="AY319" s="205"/>
      <c r="AZ319" s="205"/>
      <c r="BA319" s="205"/>
      <c r="BB319" s="231"/>
      <c r="BC319" s="231"/>
      <c r="BD319" s="231"/>
      <c r="BE319" s="231"/>
      <c r="BF319" s="231"/>
      <c r="BG319" s="231"/>
      <c r="BH319" s="231"/>
      <c r="BI319" s="231"/>
      <c r="BJ319" s="231"/>
      <c r="BK319" s="231"/>
      <c r="BL319" s="231"/>
      <c r="BM319" s="231"/>
      <c r="BN319" s="231"/>
      <c r="BO319" s="231"/>
      <c r="BP319" s="231"/>
      <c r="BQ319" s="231"/>
      <c r="BR319" s="231"/>
      <c r="BS319" s="231"/>
      <c r="BT319" s="231"/>
      <c r="BU319" s="231"/>
      <c r="BV319" s="231"/>
      <c r="BW319" s="231"/>
      <c r="BX319" s="231"/>
      <c r="BY319" s="231"/>
      <c r="BZ319" s="231"/>
      <c r="CA319" s="231"/>
      <c r="CB319" s="231"/>
      <c r="CC319" s="231"/>
      <c r="CD319" s="231"/>
      <c r="CE319" s="231"/>
      <c r="CF319" s="231"/>
      <c r="CG319" s="231"/>
      <c r="CH319" s="231"/>
      <c r="CI319" s="231"/>
    </row>
    <row r="320" spans="9:87">
      <c r="I320" s="205"/>
      <c r="J320" s="205"/>
      <c r="K320" s="244"/>
      <c r="L320" s="244"/>
      <c r="M320" s="244"/>
      <c r="N320" s="244"/>
      <c r="O320" s="244"/>
      <c r="P320" s="244"/>
      <c r="Q320" s="244"/>
      <c r="R320" s="244"/>
      <c r="S320" s="205"/>
      <c r="T320" s="205"/>
      <c r="U320" s="205"/>
      <c r="V320" s="205"/>
      <c r="W320" s="205"/>
      <c r="X320" s="205"/>
      <c r="Y320" s="205"/>
      <c r="Z320" s="205"/>
      <c r="AA320" s="205"/>
      <c r="AB320" s="205"/>
      <c r="AC320" s="205"/>
      <c r="AD320" s="205"/>
      <c r="AE320" s="205"/>
      <c r="AF320" s="205"/>
      <c r="AG320" s="205"/>
      <c r="AH320" s="205"/>
      <c r="AI320" s="205"/>
      <c r="AJ320" s="205"/>
      <c r="AK320" s="205"/>
      <c r="AL320" s="205"/>
      <c r="AM320" s="205"/>
      <c r="AN320" s="205"/>
      <c r="AO320" s="205"/>
      <c r="AP320" s="205"/>
      <c r="AQ320" s="205"/>
      <c r="AR320" s="205"/>
      <c r="AS320" s="205"/>
      <c r="AT320" s="205"/>
      <c r="AU320" s="205"/>
      <c r="AV320" s="205"/>
      <c r="AW320" s="205"/>
      <c r="AX320" s="205"/>
      <c r="AY320" s="205"/>
      <c r="AZ320" s="205"/>
      <c r="BA320" s="205"/>
      <c r="BB320" s="231"/>
      <c r="BC320" s="231"/>
      <c r="BD320" s="231"/>
      <c r="BE320" s="231"/>
      <c r="BF320" s="231"/>
      <c r="BG320" s="231"/>
      <c r="BH320" s="231"/>
      <c r="BI320" s="231"/>
      <c r="BJ320" s="231"/>
      <c r="BK320" s="231"/>
      <c r="BL320" s="231"/>
      <c r="BM320" s="231"/>
      <c r="BN320" s="231"/>
      <c r="BO320" s="231"/>
      <c r="BP320" s="231"/>
      <c r="BQ320" s="231"/>
      <c r="BR320" s="231"/>
      <c r="BS320" s="231"/>
      <c r="BT320" s="231"/>
      <c r="BU320" s="231"/>
      <c r="BV320" s="231"/>
      <c r="BW320" s="231"/>
      <c r="BX320" s="231"/>
      <c r="BY320" s="231"/>
      <c r="BZ320" s="231"/>
      <c r="CA320" s="231"/>
      <c r="CB320" s="231"/>
      <c r="CC320" s="231"/>
      <c r="CD320" s="231"/>
      <c r="CE320" s="231"/>
      <c r="CF320" s="231"/>
      <c r="CG320" s="231"/>
      <c r="CH320" s="231"/>
      <c r="CI320" s="231"/>
    </row>
    <row r="321" spans="9:87">
      <c r="I321" s="205"/>
      <c r="J321" s="205"/>
      <c r="K321" s="244"/>
      <c r="L321" s="244"/>
      <c r="M321" s="244"/>
      <c r="N321" s="244"/>
      <c r="O321" s="244"/>
      <c r="P321" s="244"/>
      <c r="Q321" s="244"/>
      <c r="R321" s="244"/>
      <c r="S321" s="205"/>
      <c r="T321" s="205"/>
      <c r="U321" s="205"/>
      <c r="V321" s="205"/>
      <c r="W321" s="205"/>
      <c r="X321" s="205"/>
      <c r="Y321" s="205"/>
      <c r="Z321" s="205"/>
      <c r="AA321" s="205"/>
      <c r="AB321" s="205"/>
      <c r="AC321" s="205"/>
      <c r="AD321" s="205"/>
      <c r="AE321" s="205"/>
      <c r="AF321" s="205"/>
      <c r="AG321" s="205"/>
      <c r="AH321" s="205"/>
      <c r="AI321" s="205"/>
      <c r="AJ321" s="205"/>
      <c r="AK321" s="205"/>
      <c r="AL321" s="205"/>
      <c r="AM321" s="205"/>
      <c r="AN321" s="205"/>
      <c r="AO321" s="205"/>
      <c r="AP321" s="205"/>
      <c r="AQ321" s="205"/>
      <c r="AR321" s="205"/>
      <c r="AS321" s="205"/>
      <c r="AT321" s="205"/>
      <c r="AU321" s="205"/>
      <c r="AV321" s="205"/>
      <c r="AW321" s="205"/>
      <c r="AX321" s="205"/>
      <c r="AY321" s="205"/>
      <c r="AZ321" s="205"/>
      <c r="BA321" s="205"/>
      <c r="BB321" s="231"/>
      <c r="BC321" s="231"/>
      <c r="BD321" s="231"/>
      <c r="BE321" s="231"/>
      <c r="BF321" s="231"/>
      <c r="BG321" s="231"/>
      <c r="BH321" s="231"/>
      <c r="BI321" s="231"/>
      <c r="BJ321" s="231"/>
      <c r="BK321" s="231"/>
      <c r="BL321" s="231"/>
      <c r="BM321" s="231"/>
      <c r="BN321" s="231"/>
      <c r="BO321" s="231"/>
      <c r="BP321" s="231"/>
      <c r="BQ321" s="231"/>
      <c r="BR321" s="231"/>
      <c r="BS321" s="231"/>
      <c r="BT321" s="231"/>
      <c r="BU321" s="231"/>
      <c r="BV321" s="231"/>
      <c r="BW321" s="231"/>
      <c r="BX321" s="231"/>
      <c r="BY321" s="231"/>
      <c r="BZ321" s="231"/>
      <c r="CA321" s="231"/>
      <c r="CB321" s="231"/>
      <c r="CC321" s="231"/>
      <c r="CD321" s="231"/>
      <c r="CE321" s="231"/>
      <c r="CF321" s="231"/>
      <c r="CG321" s="231"/>
      <c r="CH321" s="231"/>
      <c r="CI321" s="231"/>
    </row>
    <row r="322" spans="9:87">
      <c r="I322" s="205"/>
      <c r="J322" s="205"/>
      <c r="K322" s="244"/>
      <c r="L322" s="244"/>
      <c r="M322" s="244"/>
      <c r="N322" s="244"/>
      <c r="O322" s="244"/>
      <c r="P322" s="244"/>
      <c r="Q322" s="244"/>
      <c r="R322" s="244"/>
      <c r="S322" s="205"/>
      <c r="T322" s="205"/>
      <c r="U322" s="205"/>
      <c r="V322" s="205"/>
      <c r="W322" s="205"/>
      <c r="X322" s="205"/>
      <c r="Y322" s="205"/>
      <c r="Z322" s="205"/>
      <c r="AA322" s="205"/>
      <c r="AB322" s="205"/>
      <c r="AC322" s="205"/>
      <c r="AD322" s="205"/>
      <c r="AE322" s="205"/>
      <c r="AF322" s="205"/>
      <c r="AG322" s="205"/>
      <c r="AH322" s="205"/>
      <c r="AI322" s="205"/>
      <c r="AJ322" s="205"/>
      <c r="AK322" s="205"/>
      <c r="AL322" s="205"/>
      <c r="AM322" s="205"/>
      <c r="AN322" s="205"/>
      <c r="AO322" s="205"/>
      <c r="AP322" s="205"/>
      <c r="AQ322" s="205"/>
      <c r="AR322" s="205"/>
      <c r="AS322" s="205"/>
      <c r="AT322" s="205"/>
      <c r="AU322" s="205"/>
      <c r="AV322" s="205"/>
      <c r="AW322" s="205"/>
      <c r="AX322" s="205"/>
      <c r="AY322" s="205"/>
      <c r="AZ322" s="205"/>
      <c r="BA322" s="205"/>
      <c r="BB322" s="231"/>
      <c r="BC322" s="231"/>
      <c r="BD322" s="231"/>
      <c r="BE322" s="231"/>
      <c r="BF322" s="231"/>
      <c r="BG322" s="231"/>
      <c r="BH322" s="231"/>
      <c r="BI322" s="231"/>
      <c r="BJ322" s="231"/>
      <c r="BK322" s="231"/>
      <c r="BL322" s="231"/>
      <c r="BM322" s="231"/>
      <c r="BN322" s="231"/>
      <c r="BO322" s="231"/>
      <c r="BP322" s="231"/>
      <c r="BQ322" s="231"/>
      <c r="BR322" s="231"/>
      <c r="BS322" s="231"/>
      <c r="BT322" s="231"/>
      <c r="BU322" s="231"/>
      <c r="BV322" s="231"/>
      <c r="BW322" s="231"/>
      <c r="BX322" s="231"/>
      <c r="BY322" s="231"/>
      <c r="BZ322" s="231"/>
      <c r="CA322" s="231"/>
      <c r="CB322" s="231"/>
      <c r="CC322" s="231"/>
      <c r="CD322" s="231"/>
      <c r="CE322" s="231"/>
      <c r="CF322" s="231"/>
      <c r="CG322" s="231"/>
      <c r="CH322" s="231"/>
      <c r="CI322" s="231"/>
    </row>
    <row r="323" spans="9:87">
      <c r="I323" s="205"/>
      <c r="J323" s="205"/>
      <c r="K323" s="244"/>
      <c r="L323" s="244"/>
      <c r="M323" s="244"/>
      <c r="N323" s="244"/>
      <c r="O323" s="244"/>
      <c r="P323" s="244"/>
      <c r="Q323" s="244"/>
      <c r="R323" s="244"/>
      <c r="S323" s="205"/>
      <c r="T323" s="205"/>
      <c r="U323" s="205"/>
      <c r="V323" s="205"/>
      <c r="W323" s="205"/>
      <c r="X323" s="205"/>
      <c r="Y323" s="205"/>
      <c r="Z323" s="205"/>
      <c r="AA323" s="205"/>
      <c r="AB323" s="205"/>
      <c r="AC323" s="205"/>
      <c r="AD323" s="205"/>
      <c r="AE323" s="205"/>
      <c r="AF323" s="205"/>
      <c r="AG323" s="205"/>
      <c r="AH323" s="205"/>
      <c r="AI323" s="205"/>
      <c r="AJ323" s="205"/>
      <c r="AK323" s="205"/>
      <c r="AL323" s="205"/>
      <c r="AM323" s="205"/>
      <c r="AN323" s="205"/>
      <c r="AO323" s="205"/>
      <c r="AP323" s="205"/>
      <c r="AQ323" s="205"/>
      <c r="AR323" s="205"/>
      <c r="AS323" s="205"/>
      <c r="AT323" s="205"/>
      <c r="AU323" s="205"/>
      <c r="AV323" s="205"/>
      <c r="AW323" s="205"/>
      <c r="AX323" s="205"/>
      <c r="AY323" s="205"/>
      <c r="AZ323" s="205"/>
      <c r="BA323" s="205"/>
      <c r="BB323" s="231"/>
      <c r="BC323" s="231"/>
      <c r="BD323" s="231"/>
      <c r="BE323" s="231"/>
      <c r="BF323" s="231"/>
      <c r="BG323" s="231"/>
      <c r="BH323" s="231"/>
      <c r="BI323" s="231"/>
      <c r="BJ323" s="231"/>
      <c r="BK323" s="231"/>
      <c r="BL323" s="231"/>
      <c r="BM323" s="231"/>
      <c r="BN323" s="231"/>
      <c r="BO323" s="231"/>
      <c r="BP323" s="231"/>
      <c r="BQ323" s="231"/>
      <c r="BR323" s="231"/>
      <c r="BS323" s="231"/>
      <c r="BT323" s="231"/>
      <c r="BU323" s="231"/>
      <c r="BV323" s="231"/>
      <c r="BW323" s="231"/>
      <c r="BX323" s="231"/>
      <c r="BY323" s="231"/>
      <c r="BZ323" s="231"/>
      <c r="CA323" s="231"/>
      <c r="CB323" s="231"/>
      <c r="CC323" s="231"/>
      <c r="CD323" s="231"/>
      <c r="CE323" s="231"/>
      <c r="CF323" s="231"/>
      <c r="CG323" s="231"/>
      <c r="CH323" s="231"/>
      <c r="CI323" s="231"/>
    </row>
    <row r="324" spans="9:87">
      <c r="I324" s="205"/>
      <c r="J324" s="205"/>
      <c r="K324" s="244"/>
      <c r="L324" s="244"/>
      <c r="M324" s="244"/>
      <c r="N324" s="244"/>
      <c r="O324" s="244"/>
      <c r="P324" s="244"/>
      <c r="Q324" s="244"/>
      <c r="R324" s="244"/>
      <c r="S324" s="205"/>
      <c r="T324" s="205"/>
      <c r="U324" s="205"/>
      <c r="V324" s="205"/>
      <c r="W324" s="205"/>
      <c r="X324" s="205"/>
      <c r="Y324" s="205"/>
      <c r="Z324" s="205"/>
      <c r="AA324" s="205"/>
      <c r="AB324" s="205"/>
      <c r="AC324" s="205"/>
      <c r="AD324" s="205"/>
      <c r="AE324" s="205"/>
      <c r="AF324" s="205"/>
      <c r="AG324" s="205"/>
      <c r="AH324" s="205"/>
      <c r="AI324" s="205"/>
      <c r="AJ324" s="205"/>
      <c r="AK324" s="205"/>
      <c r="AL324" s="205"/>
      <c r="AM324" s="205"/>
      <c r="AN324" s="205"/>
      <c r="AO324" s="205"/>
      <c r="AP324" s="205"/>
      <c r="AQ324" s="205"/>
      <c r="AR324" s="205"/>
      <c r="AS324" s="205"/>
      <c r="AT324" s="205"/>
      <c r="AU324" s="205"/>
      <c r="AV324" s="205"/>
      <c r="AW324" s="205"/>
      <c r="AX324" s="205"/>
      <c r="AY324" s="205"/>
      <c r="AZ324" s="205"/>
      <c r="BA324" s="205"/>
      <c r="BB324" s="231"/>
      <c r="BC324" s="231"/>
      <c r="BD324" s="231"/>
      <c r="BE324" s="231"/>
      <c r="BF324" s="231"/>
      <c r="BG324" s="231"/>
      <c r="BH324" s="231"/>
      <c r="BI324" s="231"/>
      <c r="BJ324" s="231"/>
      <c r="BK324" s="231"/>
      <c r="BL324" s="231"/>
      <c r="BM324" s="231"/>
      <c r="BN324" s="231"/>
      <c r="BO324" s="231"/>
      <c r="BP324" s="231"/>
      <c r="BQ324" s="231"/>
      <c r="BR324" s="231"/>
      <c r="BS324" s="231"/>
      <c r="BT324" s="231"/>
      <c r="BU324" s="231"/>
      <c r="BV324" s="231"/>
      <c r="BW324" s="231"/>
      <c r="BX324" s="231"/>
      <c r="BY324" s="231"/>
      <c r="BZ324" s="231"/>
      <c r="CA324" s="231"/>
      <c r="CB324" s="231"/>
      <c r="CC324" s="231"/>
      <c r="CD324" s="231"/>
      <c r="CE324" s="231"/>
      <c r="CF324" s="231"/>
      <c r="CG324" s="231"/>
      <c r="CH324" s="231"/>
      <c r="CI324" s="231"/>
    </row>
    <row r="325" spans="9:87">
      <c r="I325" s="205"/>
      <c r="J325" s="205"/>
      <c r="K325" s="244"/>
      <c r="L325" s="244"/>
      <c r="M325" s="244"/>
      <c r="N325" s="244"/>
      <c r="O325" s="244"/>
      <c r="P325" s="244"/>
      <c r="Q325" s="244"/>
      <c r="R325" s="244"/>
      <c r="S325" s="205"/>
      <c r="T325" s="205"/>
      <c r="U325" s="205"/>
      <c r="V325" s="205"/>
      <c r="W325" s="205"/>
      <c r="X325" s="205"/>
      <c r="Y325" s="205"/>
      <c r="Z325" s="205"/>
      <c r="AA325" s="205"/>
      <c r="AB325" s="205"/>
      <c r="AC325" s="205"/>
      <c r="AD325" s="205"/>
      <c r="AE325" s="205"/>
      <c r="AF325" s="205"/>
      <c r="AG325" s="205"/>
      <c r="AH325" s="205"/>
      <c r="AI325" s="205"/>
      <c r="AJ325" s="205"/>
      <c r="AK325" s="205"/>
      <c r="AL325" s="205"/>
      <c r="AM325" s="205"/>
      <c r="AN325" s="205"/>
      <c r="AO325" s="205"/>
      <c r="AP325" s="205"/>
      <c r="AQ325" s="205"/>
      <c r="AR325" s="205"/>
      <c r="AS325" s="205"/>
      <c r="AT325" s="205"/>
      <c r="AU325" s="205"/>
      <c r="AV325" s="205"/>
      <c r="AW325" s="205"/>
      <c r="AX325" s="205"/>
      <c r="AY325" s="205"/>
      <c r="AZ325" s="205"/>
      <c r="BA325" s="205"/>
      <c r="BB325" s="231"/>
      <c r="BC325" s="231"/>
      <c r="BD325" s="231"/>
      <c r="BE325" s="231"/>
      <c r="BF325" s="231"/>
      <c r="BG325" s="231"/>
      <c r="BH325" s="231"/>
      <c r="BI325" s="231"/>
      <c r="BJ325" s="231"/>
      <c r="BK325" s="231"/>
      <c r="BL325" s="231"/>
      <c r="BM325" s="231"/>
      <c r="BN325" s="231"/>
      <c r="BO325" s="231"/>
      <c r="BP325" s="231"/>
      <c r="BQ325" s="231"/>
      <c r="BR325" s="231"/>
      <c r="BS325" s="231"/>
      <c r="BT325" s="231"/>
      <c r="BU325" s="231"/>
      <c r="BV325" s="231"/>
      <c r="BW325" s="231"/>
      <c r="BX325" s="231"/>
      <c r="BY325" s="231"/>
      <c r="BZ325" s="231"/>
      <c r="CA325" s="231"/>
      <c r="CB325" s="231"/>
      <c r="CC325" s="231"/>
      <c r="CD325" s="231"/>
      <c r="CE325" s="231"/>
      <c r="CF325" s="231"/>
      <c r="CG325" s="231"/>
      <c r="CH325" s="231"/>
      <c r="CI325" s="231"/>
    </row>
    <row r="326" spans="9:87">
      <c r="I326" s="205"/>
      <c r="J326" s="205"/>
      <c r="K326" s="244"/>
      <c r="L326" s="244"/>
      <c r="M326" s="244"/>
      <c r="N326" s="244"/>
      <c r="O326" s="244"/>
      <c r="P326" s="244"/>
      <c r="Q326" s="244"/>
      <c r="R326" s="244"/>
      <c r="S326" s="205"/>
      <c r="T326" s="205"/>
      <c r="U326" s="205"/>
      <c r="V326" s="205"/>
      <c r="W326" s="205"/>
      <c r="X326" s="205"/>
      <c r="Y326" s="205"/>
      <c r="Z326" s="205"/>
      <c r="AA326" s="205"/>
      <c r="AB326" s="205"/>
      <c r="AC326" s="205"/>
      <c r="AD326" s="205"/>
      <c r="AE326" s="205"/>
      <c r="AF326" s="205"/>
      <c r="AG326" s="205"/>
      <c r="AH326" s="205"/>
      <c r="AI326" s="205"/>
      <c r="AJ326" s="205"/>
      <c r="AK326" s="205"/>
      <c r="AL326" s="205"/>
      <c r="AM326" s="205"/>
      <c r="AN326" s="205"/>
      <c r="AO326" s="205"/>
      <c r="AP326" s="205"/>
      <c r="AQ326" s="205"/>
      <c r="AR326" s="205"/>
      <c r="AS326" s="205"/>
      <c r="AT326" s="205"/>
      <c r="AU326" s="205"/>
      <c r="AV326" s="205"/>
      <c r="AW326" s="205"/>
      <c r="AX326" s="205"/>
      <c r="AY326" s="205"/>
      <c r="AZ326" s="205"/>
      <c r="BA326" s="205"/>
      <c r="BB326" s="231"/>
      <c r="BC326" s="231"/>
      <c r="BD326" s="231"/>
      <c r="BE326" s="231"/>
      <c r="BF326" s="231"/>
      <c r="BG326" s="231"/>
      <c r="BH326" s="231"/>
      <c r="BI326" s="231"/>
      <c r="BJ326" s="231"/>
      <c r="BK326" s="231"/>
      <c r="BL326" s="231"/>
      <c r="BM326" s="231"/>
      <c r="BN326" s="231"/>
      <c r="BO326" s="231"/>
      <c r="BP326" s="231"/>
      <c r="BQ326" s="231"/>
      <c r="BR326" s="231"/>
      <c r="BS326" s="231"/>
      <c r="BT326" s="231"/>
      <c r="BU326" s="231"/>
      <c r="BV326" s="231"/>
      <c r="BW326" s="231"/>
      <c r="BX326" s="231"/>
      <c r="BY326" s="231"/>
      <c r="BZ326" s="231"/>
      <c r="CA326" s="231"/>
      <c r="CB326" s="231"/>
      <c r="CC326" s="231"/>
      <c r="CD326" s="231"/>
      <c r="CE326" s="231"/>
      <c r="CF326" s="231"/>
      <c r="CG326" s="231"/>
      <c r="CH326" s="231"/>
      <c r="CI326" s="231"/>
    </row>
    <row r="327" spans="9:87">
      <c r="I327" s="205"/>
      <c r="J327" s="205"/>
      <c r="K327" s="244"/>
      <c r="L327" s="244"/>
      <c r="M327" s="244"/>
      <c r="N327" s="244"/>
      <c r="O327" s="244"/>
      <c r="P327" s="244"/>
      <c r="Q327" s="244"/>
      <c r="R327" s="244"/>
      <c r="S327" s="205"/>
      <c r="T327" s="205"/>
      <c r="U327" s="205"/>
      <c r="V327" s="205"/>
      <c r="W327" s="205"/>
      <c r="X327" s="205"/>
      <c r="Y327" s="205"/>
      <c r="Z327" s="205"/>
      <c r="AA327" s="205"/>
      <c r="AB327" s="205"/>
      <c r="AC327" s="205"/>
      <c r="AD327" s="205"/>
      <c r="AE327" s="205"/>
      <c r="AF327" s="205"/>
      <c r="AG327" s="205"/>
      <c r="AH327" s="205"/>
      <c r="AI327" s="205"/>
      <c r="AJ327" s="205"/>
      <c r="AK327" s="205"/>
      <c r="AL327" s="205"/>
      <c r="AM327" s="205"/>
      <c r="AN327" s="205"/>
      <c r="AO327" s="205"/>
      <c r="AP327" s="205"/>
      <c r="AQ327" s="205"/>
      <c r="AR327" s="205"/>
      <c r="AS327" s="205"/>
      <c r="AT327" s="205"/>
      <c r="AU327" s="205"/>
      <c r="AV327" s="205"/>
      <c r="AW327" s="205"/>
      <c r="AX327" s="205"/>
      <c r="AY327" s="205"/>
      <c r="AZ327" s="205"/>
      <c r="BA327" s="205"/>
      <c r="BB327" s="231"/>
      <c r="BC327" s="231"/>
      <c r="BD327" s="231"/>
      <c r="BE327" s="231"/>
      <c r="BF327" s="231"/>
      <c r="BG327" s="231"/>
      <c r="BH327" s="231"/>
      <c r="BI327" s="231"/>
      <c r="BJ327" s="231"/>
      <c r="BK327" s="231"/>
      <c r="BL327" s="231"/>
      <c r="BM327" s="231"/>
      <c r="BN327" s="231"/>
      <c r="BO327" s="231"/>
      <c r="BP327" s="231"/>
      <c r="BQ327" s="231"/>
      <c r="BR327" s="231"/>
      <c r="BS327" s="231"/>
      <c r="BT327" s="231"/>
      <c r="BU327" s="231"/>
      <c r="BV327" s="231"/>
      <c r="BW327" s="231"/>
      <c r="BX327" s="231"/>
      <c r="BY327" s="231"/>
      <c r="BZ327" s="231"/>
      <c r="CA327" s="231"/>
      <c r="CB327" s="231"/>
      <c r="CC327" s="231"/>
      <c r="CD327" s="231"/>
      <c r="CE327" s="231"/>
      <c r="CF327" s="231"/>
      <c r="CG327" s="231"/>
      <c r="CH327" s="231"/>
      <c r="CI327" s="231"/>
    </row>
    <row r="328" spans="9:87">
      <c r="I328" s="205"/>
      <c r="J328" s="205"/>
      <c r="K328" s="244"/>
      <c r="L328" s="244"/>
      <c r="M328" s="244"/>
      <c r="N328" s="244"/>
      <c r="O328" s="244"/>
      <c r="P328" s="244"/>
      <c r="Q328" s="244"/>
      <c r="R328" s="244"/>
      <c r="S328" s="205"/>
      <c r="T328" s="205"/>
      <c r="U328" s="205"/>
      <c r="V328" s="205"/>
      <c r="W328" s="205"/>
      <c r="X328" s="205"/>
      <c r="Y328" s="205"/>
      <c r="Z328" s="205"/>
      <c r="AA328" s="205"/>
      <c r="AB328" s="205"/>
      <c r="AC328" s="205"/>
      <c r="AD328" s="205"/>
      <c r="AE328" s="205"/>
      <c r="AF328" s="205"/>
      <c r="AG328" s="205"/>
      <c r="AH328" s="205"/>
      <c r="AI328" s="205"/>
      <c r="AJ328" s="205"/>
      <c r="AK328" s="205"/>
      <c r="AL328" s="205"/>
      <c r="AM328" s="205"/>
      <c r="AN328" s="205"/>
      <c r="AO328" s="205"/>
      <c r="AP328" s="205"/>
      <c r="AQ328" s="205"/>
      <c r="AR328" s="205"/>
      <c r="AS328" s="205"/>
      <c r="AT328" s="205"/>
      <c r="AU328" s="205"/>
      <c r="AV328" s="205"/>
      <c r="AW328" s="205"/>
      <c r="AX328" s="205"/>
      <c r="AY328" s="205"/>
      <c r="AZ328" s="205"/>
      <c r="BA328" s="205"/>
      <c r="BB328" s="231"/>
      <c r="BC328" s="231"/>
      <c r="BD328" s="231"/>
      <c r="BE328" s="231"/>
      <c r="BF328" s="231"/>
      <c r="BG328" s="231"/>
      <c r="BH328" s="231"/>
      <c r="BI328" s="231"/>
      <c r="BJ328" s="231"/>
      <c r="BK328" s="231"/>
      <c r="BL328" s="231"/>
      <c r="BM328" s="231"/>
      <c r="BN328" s="231"/>
      <c r="BO328" s="231"/>
      <c r="BP328" s="231"/>
      <c r="BQ328" s="231"/>
      <c r="BR328" s="231"/>
      <c r="BS328" s="231"/>
      <c r="BT328" s="231"/>
      <c r="BU328" s="231"/>
      <c r="BV328" s="231"/>
      <c r="BW328" s="231"/>
      <c r="BX328" s="231"/>
      <c r="BY328" s="231"/>
      <c r="BZ328" s="231"/>
      <c r="CA328" s="231"/>
      <c r="CB328" s="231"/>
      <c r="CC328" s="231"/>
      <c r="CD328" s="231"/>
      <c r="CE328" s="231"/>
      <c r="CF328" s="231"/>
      <c r="CG328" s="231"/>
      <c r="CH328" s="231"/>
      <c r="CI328" s="231"/>
    </row>
    <row r="329" spans="9:87">
      <c r="I329" s="205"/>
      <c r="J329" s="205"/>
      <c r="K329" s="244"/>
      <c r="L329" s="244"/>
      <c r="M329" s="244"/>
      <c r="N329" s="244"/>
      <c r="O329" s="244"/>
      <c r="P329" s="244"/>
      <c r="Q329" s="244"/>
      <c r="R329" s="244"/>
      <c r="S329" s="205"/>
      <c r="T329" s="205"/>
      <c r="U329" s="205"/>
      <c r="V329" s="205"/>
      <c r="W329" s="205"/>
      <c r="X329" s="205"/>
      <c r="Y329" s="205"/>
      <c r="Z329" s="205"/>
      <c r="AA329" s="205"/>
      <c r="AB329" s="205"/>
      <c r="AC329" s="205"/>
      <c r="AD329" s="205"/>
      <c r="AE329" s="205"/>
      <c r="AF329" s="205"/>
      <c r="AG329" s="205"/>
      <c r="AH329" s="205"/>
      <c r="AI329" s="205"/>
      <c r="AJ329" s="205"/>
      <c r="AK329" s="205"/>
      <c r="AL329" s="205"/>
      <c r="AM329" s="205"/>
      <c r="AN329" s="205"/>
      <c r="AO329" s="205"/>
      <c r="AP329" s="205"/>
      <c r="AQ329" s="205"/>
      <c r="AR329" s="205"/>
      <c r="AS329" s="205"/>
      <c r="AT329" s="205"/>
      <c r="AU329" s="205"/>
      <c r="AV329" s="205"/>
      <c r="AW329" s="205"/>
      <c r="AX329" s="205"/>
      <c r="AY329" s="205"/>
      <c r="AZ329" s="205"/>
      <c r="BA329" s="205"/>
      <c r="BB329" s="231"/>
      <c r="BC329" s="231"/>
      <c r="BD329" s="231"/>
      <c r="BE329" s="231"/>
      <c r="BF329" s="231"/>
      <c r="BG329" s="231"/>
      <c r="BH329" s="231"/>
      <c r="BI329" s="231"/>
      <c r="BJ329" s="231"/>
      <c r="BK329" s="231"/>
      <c r="BL329" s="231"/>
      <c r="BM329" s="231"/>
      <c r="BN329" s="231"/>
      <c r="BO329" s="231"/>
      <c r="BP329" s="231"/>
      <c r="BQ329" s="231"/>
      <c r="BR329" s="231"/>
      <c r="BS329" s="231"/>
      <c r="BT329" s="231"/>
      <c r="BU329" s="231"/>
      <c r="BV329" s="231"/>
      <c r="BW329" s="231"/>
      <c r="BX329" s="231"/>
      <c r="BY329" s="231"/>
      <c r="BZ329" s="231"/>
      <c r="CA329" s="231"/>
      <c r="CB329" s="231"/>
      <c r="CC329" s="231"/>
      <c r="CD329" s="231"/>
      <c r="CE329" s="231"/>
      <c r="CF329" s="231"/>
      <c r="CG329" s="231"/>
      <c r="CH329" s="231"/>
      <c r="CI329" s="231"/>
    </row>
    <row r="330" spans="9:87">
      <c r="I330" s="205"/>
      <c r="J330" s="205"/>
      <c r="K330" s="244"/>
      <c r="L330" s="244"/>
      <c r="M330" s="244"/>
      <c r="N330" s="244"/>
      <c r="O330" s="244"/>
      <c r="P330" s="244"/>
      <c r="Q330" s="244"/>
      <c r="R330" s="244"/>
      <c r="S330" s="205"/>
      <c r="T330" s="205"/>
      <c r="U330" s="205"/>
      <c r="V330" s="205"/>
      <c r="W330" s="205"/>
      <c r="X330" s="205"/>
      <c r="Y330" s="205"/>
      <c r="Z330" s="205"/>
      <c r="AA330" s="205"/>
      <c r="AB330" s="205"/>
      <c r="AC330" s="205"/>
      <c r="AD330" s="205"/>
      <c r="AE330" s="205"/>
      <c r="AF330" s="205"/>
      <c r="AG330" s="205"/>
      <c r="AH330" s="205"/>
      <c r="AI330" s="205"/>
      <c r="AJ330" s="205"/>
      <c r="AK330" s="205"/>
      <c r="AL330" s="205"/>
      <c r="AM330" s="205"/>
      <c r="AN330" s="205"/>
      <c r="AO330" s="205"/>
      <c r="AP330" s="205"/>
      <c r="AQ330" s="205"/>
      <c r="AR330" s="205"/>
      <c r="AS330" s="205"/>
      <c r="AT330" s="205"/>
      <c r="AU330" s="205"/>
      <c r="AV330" s="205"/>
      <c r="AW330" s="205"/>
      <c r="AX330" s="205"/>
      <c r="AY330" s="205"/>
      <c r="AZ330" s="205"/>
      <c r="BA330" s="205"/>
      <c r="BB330" s="231"/>
      <c r="BC330" s="231"/>
      <c r="BD330" s="231"/>
      <c r="BE330" s="231"/>
      <c r="BF330" s="231"/>
      <c r="BG330" s="231"/>
      <c r="BH330" s="231"/>
      <c r="BI330" s="231"/>
      <c r="BJ330" s="231"/>
      <c r="BK330" s="231"/>
      <c r="BL330" s="231"/>
      <c r="BM330" s="231"/>
      <c r="BN330" s="231"/>
      <c r="BO330" s="231"/>
      <c r="BP330" s="231"/>
      <c r="BQ330" s="231"/>
      <c r="BR330" s="231"/>
      <c r="BS330" s="231"/>
      <c r="BT330" s="231"/>
      <c r="BU330" s="231"/>
      <c r="BV330" s="231"/>
      <c r="BW330" s="231"/>
      <c r="BX330" s="231"/>
      <c r="BY330" s="231"/>
      <c r="BZ330" s="231"/>
      <c r="CA330" s="231"/>
      <c r="CB330" s="231"/>
      <c r="CC330" s="231"/>
      <c r="CD330" s="231"/>
      <c r="CE330" s="231"/>
      <c r="CF330" s="231"/>
      <c r="CG330" s="231"/>
      <c r="CH330" s="231"/>
      <c r="CI330" s="231"/>
    </row>
    <row r="331" spans="9:87">
      <c r="I331" s="205"/>
      <c r="J331" s="205"/>
      <c r="K331" s="244"/>
      <c r="L331" s="244"/>
      <c r="M331" s="244"/>
      <c r="N331" s="244"/>
      <c r="O331" s="244"/>
      <c r="P331" s="244"/>
      <c r="Q331" s="244"/>
      <c r="R331" s="244"/>
      <c r="S331" s="205"/>
      <c r="T331" s="205"/>
      <c r="U331" s="205"/>
      <c r="V331" s="205"/>
      <c r="W331" s="205"/>
      <c r="X331" s="205"/>
      <c r="Y331" s="205"/>
      <c r="Z331" s="205"/>
      <c r="AA331" s="205"/>
      <c r="AB331" s="205"/>
      <c r="AC331" s="205"/>
      <c r="AD331" s="205"/>
      <c r="AE331" s="205"/>
      <c r="AF331" s="205"/>
      <c r="AG331" s="205"/>
      <c r="AH331" s="205"/>
      <c r="AI331" s="205"/>
      <c r="AJ331" s="205"/>
      <c r="AK331" s="205"/>
      <c r="AL331" s="205"/>
      <c r="AM331" s="205"/>
      <c r="AN331" s="205"/>
      <c r="AO331" s="205"/>
      <c r="AP331" s="205"/>
      <c r="AQ331" s="205"/>
      <c r="AR331" s="205"/>
      <c r="AS331" s="205"/>
      <c r="AT331" s="205"/>
      <c r="AU331" s="205"/>
      <c r="AV331" s="205"/>
      <c r="AW331" s="205"/>
      <c r="AX331" s="205"/>
      <c r="AY331" s="205"/>
      <c r="AZ331" s="205"/>
      <c r="BA331" s="205"/>
      <c r="BB331" s="231"/>
      <c r="BC331" s="231"/>
      <c r="BD331" s="231"/>
      <c r="BE331" s="231"/>
      <c r="BF331" s="231"/>
      <c r="BG331" s="231"/>
      <c r="BH331" s="231"/>
      <c r="BI331" s="231"/>
      <c r="BJ331" s="231"/>
      <c r="BK331" s="231"/>
      <c r="BL331" s="231"/>
      <c r="BM331" s="231"/>
      <c r="BN331" s="231"/>
      <c r="BO331" s="231"/>
      <c r="BP331" s="231"/>
      <c r="BQ331" s="231"/>
      <c r="BR331" s="231"/>
      <c r="BS331" s="231"/>
      <c r="BT331" s="231"/>
      <c r="BU331" s="231"/>
      <c r="BV331" s="231"/>
      <c r="BW331" s="231"/>
      <c r="BX331" s="231"/>
      <c r="BY331" s="231"/>
      <c r="BZ331" s="231"/>
      <c r="CA331" s="231"/>
      <c r="CB331" s="231"/>
      <c r="CC331" s="231"/>
      <c r="CD331" s="231"/>
      <c r="CE331" s="231"/>
      <c r="CF331" s="231"/>
      <c r="CG331" s="231"/>
      <c r="CH331" s="231"/>
      <c r="CI331" s="231"/>
    </row>
    <row r="332" spans="9:87">
      <c r="I332" s="205"/>
      <c r="J332" s="205"/>
      <c r="K332" s="244"/>
      <c r="L332" s="244"/>
      <c r="M332" s="244"/>
      <c r="N332" s="244"/>
      <c r="O332" s="244"/>
      <c r="P332" s="244"/>
      <c r="Q332" s="244"/>
      <c r="R332" s="244"/>
      <c r="S332" s="205"/>
      <c r="T332" s="205"/>
      <c r="U332" s="205"/>
      <c r="V332" s="205"/>
      <c r="W332" s="205"/>
      <c r="X332" s="205"/>
      <c r="Y332" s="205"/>
      <c r="Z332" s="205"/>
      <c r="AA332" s="205"/>
      <c r="AB332" s="205"/>
      <c r="AC332" s="205"/>
      <c r="AD332" s="205"/>
      <c r="AE332" s="205"/>
      <c r="AF332" s="205"/>
      <c r="AG332" s="205"/>
      <c r="AH332" s="205"/>
      <c r="AI332" s="205"/>
      <c r="AJ332" s="205"/>
      <c r="AK332" s="205"/>
      <c r="AL332" s="205"/>
      <c r="AM332" s="205"/>
      <c r="AN332" s="205"/>
      <c r="AO332" s="205"/>
      <c r="AP332" s="205"/>
      <c r="AQ332" s="205"/>
      <c r="AR332" s="205"/>
      <c r="AS332" s="205"/>
      <c r="AT332" s="205"/>
      <c r="AU332" s="205"/>
      <c r="AV332" s="205"/>
      <c r="AW332" s="205"/>
      <c r="AX332" s="205"/>
      <c r="AY332" s="205"/>
      <c r="AZ332" s="205"/>
      <c r="BA332" s="205"/>
      <c r="BB332" s="231"/>
      <c r="BC332" s="231"/>
      <c r="BD332" s="231"/>
      <c r="BE332" s="231"/>
      <c r="BF332" s="231"/>
      <c r="BG332" s="231"/>
      <c r="BH332" s="231"/>
      <c r="BI332" s="231"/>
      <c r="BJ332" s="231"/>
      <c r="BK332" s="231"/>
      <c r="BL332" s="231"/>
      <c r="BM332" s="231"/>
      <c r="BN332" s="231"/>
      <c r="BO332" s="231"/>
      <c r="BP332" s="231"/>
      <c r="BQ332" s="231"/>
      <c r="BR332" s="231"/>
      <c r="BS332" s="231"/>
      <c r="BT332" s="231"/>
      <c r="BU332" s="231"/>
      <c r="BV332" s="231"/>
      <c r="BW332" s="231"/>
      <c r="BX332" s="231"/>
      <c r="BY332" s="231"/>
      <c r="BZ332" s="231"/>
      <c r="CA332" s="231"/>
      <c r="CB332" s="231"/>
      <c r="CC332" s="231"/>
      <c r="CD332" s="231"/>
      <c r="CE332" s="231"/>
      <c r="CF332" s="231"/>
      <c r="CG332" s="231"/>
      <c r="CH332" s="231"/>
      <c r="CI332" s="231"/>
    </row>
    <row r="333" spans="9:87">
      <c r="I333" s="205"/>
      <c r="J333" s="205"/>
      <c r="K333" s="244"/>
      <c r="L333" s="244"/>
      <c r="M333" s="244"/>
      <c r="N333" s="244"/>
      <c r="O333" s="244"/>
      <c r="P333" s="244"/>
      <c r="Q333" s="244"/>
      <c r="R333" s="244"/>
      <c r="S333" s="205"/>
      <c r="T333" s="205"/>
      <c r="U333" s="205"/>
      <c r="V333" s="205"/>
      <c r="W333" s="205"/>
      <c r="X333" s="205"/>
      <c r="Y333" s="205"/>
      <c r="Z333" s="205"/>
      <c r="AA333" s="205"/>
      <c r="AB333" s="205"/>
      <c r="AC333" s="205"/>
      <c r="AD333" s="205"/>
      <c r="AE333" s="205"/>
      <c r="AF333" s="205"/>
      <c r="AG333" s="205"/>
      <c r="AH333" s="205"/>
      <c r="AI333" s="205"/>
      <c r="AJ333" s="205"/>
      <c r="AK333" s="205"/>
      <c r="AL333" s="205"/>
      <c r="AM333" s="205"/>
      <c r="AN333" s="205"/>
      <c r="AO333" s="205"/>
      <c r="AP333" s="205"/>
      <c r="AQ333" s="205"/>
      <c r="AR333" s="205"/>
      <c r="AS333" s="205"/>
      <c r="AT333" s="205"/>
      <c r="AU333" s="205"/>
      <c r="AV333" s="205"/>
      <c r="AW333" s="205"/>
      <c r="AX333" s="205"/>
      <c r="AY333" s="205"/>
      <c r="AZ333" s="205"/>
      <c r="BA333" s="205"/>
      <c r="BB333" s="231"/>
      <c r="BC333" s="231"/>
      <c r="BD333" s="231"/>
      <c r="BE333" s="231"/>
      <c r="BF333" s="231"/>
      <c r="BG333" s="231"/>
      <c r="BH333" s="231"/>
      <c r="BI333" s="231"/>
      <c r="BJ333" s="231"/>
      <c r="BK333" s="231"/>
      <c r="BL333" s="231"/>
      <c r="BM333" s="231"/>
      <c r="BN333" s="231"/>
      <c r="BO333" s="231"/>
      <c r="BP333" s="231"/>
      <c r="BQ333" s="231"/>
      <c r="BR333" s="231"/>
      <c r="BS333" s="231"/>
      <c r="BT333" s="231"/>
      <c r="BU333" s="231"/>
      <c r="BV333" s="231"/>
      <c r="BW333" s="231"/>
      <c r="BX333" s="231"/>
      <c r="BY333" s="231"/>
      <c r="BZ333" s="231"/>
      <c r="CA333" s="231"/>
      <c r="CB333" s="231"/>
      <c r="CC333" s="231"/>
      <c r="CD333" s="231"/>
      <c r="CE333" s="231"/>
      <c r="CF333" s="231"/>
      <c r="CG333" s="231"/>
      <c r="CH333" s="231"/>
      <c r="CI333" s="231"/>
    </row>
    <row r="334" spans="9:87">
      <c r="I334" s="205"/>
      <c r="J334" s="205"/>
      <c r="K334" s="244"/>
      <c r="L334" s="244"/>
      <c r="M334" s="244"/>
      <c r="N334" s="244"/>
      <c r="O334" s="244"/>
      <c r="P334" s="244"/>
      <c r="Q334" s="244"/>
      <c r="R334" s="244"/>
      <c r="S334" s="205"/>
      <c r="T334" s="205"/>
      <c r="U334" s="205"/>
      <c r="V334" s="205"/>
      <c r="W334" s="205"/>
      <c r="X334" s="205"/>
      <c r="Y334" s="205"/>
      <c r="Z334" s="205"/>
      <c r="AA334" s="205"/>
      <c r="AB334" s="205"/>
      <c r="AC334" s="205"/>
      <c r="AD334" s="205"/>
      <c r="AE334" s="205"/>
      <c r="AF334" s="205"/>
      <c r="AG334" s="205"/>
      <c r="AH334" s="205"/>
      <c r="AI334" s="205"/>
      <c r="AJ334" s="205"/>
      <c r="AK334" s="205"/>
      <c r="AL334" s="205"/>
      <c r="AM334" s="205"/>
      <c r="AN334" s="205"/>
      <c r="AO334" s="205"/>
      <c r="AP334" s="205"/>
      <c r="AQ334" s="205"/>
      <c r="AR334" s="205"/>
      <c r="AS334" s="205"/>
      <c r="AT334" s="205"/>
      <c r="AU334" s="205"/>
      <c r="AV334" s="205"/>
      <c r="AW334" s="205"/>
      <c r="AX334" s="205"/>
      <c r="AY334" s="205"/>
      <c r="AZ334" s="205"/>
      <c r="BA334" s="205"/>
      <c r="BB334" s="231"/>
      <c r="BC334" s="231"/>
      <c r="BD334" s="231"/>
      <c r="BE334" s="231"/>
      <c r="BF334" s="231"/>
      <c r="BG334" s="231"/>
      <c r="BH334" s="231"/>
      <c r="BI334" s="231"/>
      <c r="BJ334" s="231"/>
      <c r="BK334" s="231"/>
      <c r="BL334" s="231"/>
      <c r="BM334" s="231"/>
      <c r="BN334" s="231"/>
      <c r="BO334" s="231"/>
      <c r="BP334" s="231"/>
      <c r="BQ334" s="231"/>
      <c r="BR334" s="231"/>
      <c r="BS334" s="231"/>
      <c r="BT334" s="231"/>
      <c r="BU334" s="231"/>
      <c r="BV334" s="231"/>
      <c r="BW334" s="231"/>
      <c r="BX334" s="231"/>
      <c r="BY334" s="231"/>
      <c r="BZ334" s="231"/>
      <c r="CA334" s="231"/>
      <c r="CB334" s="231"/>
      <c r="CC334" s="231"/>
      <c r="CD334" s="231"/>
      <c r="CE334" s="231"/>
      <c r="CF334" s="231"/>
      <c r="CG334" s="231"/>
      <c r="CH334" s="231"/>
      <c r="CI334" s="231"/>
    </row>
    <row r="335" spans="9:87">
      <c r="I335" s="205"/>
      <c r="J335" s="205"/>
      <c r="K335" s="244"/>
      <c r="L335" s="244"/>
      <c r="M335" s="244"/>
      <c r="N335" s="244"/>
      <c r="O335" s="244"/>
      <c r="P335" s="244"/>
      <c r="Q335" s="244"/>
      <c r="R335" s="244"/>
      <c r="S335" s="205"/>
      <c r="T335" s="205"/>
      <c r="U335" s="205"/>
      <c r="V335" s="205"/>
      <c r="W335" s="205"/>
      <c r="X335" s="205"/>
      <c r="Y335" s="205"/>
      <c r="Z335" s="205"/>
      <c r="AA335" s="205"/>
      <c r="AB335" s="205"/>
      <c r="AC335" s="205"/>
      <c r="AD335" s="205"/>
      <c r="AE335" s="205"/>
      <c r="AF335" s="205"/>
      <c r="AG335" s="205"/>
      <c r="AH335" s="205"/>
      <c r="AI335" s="205"/>
      <c r="AJ335" s="205"/>
      <c r="AK335" s="205"/>
      <c r="AL335" s="205"/>
      <c r="AM335" s="205"/>
      <c r="AN335" s="205"/>
      <c r="AO335" s="205"/>
      <c r="AP335" s="205"/>
      <c r="AQ335" s="205"/>
      <c r="AR335" s="205"/>
      <c r="AS335" s="205"/>
      <c r="AT335" s="205"/>
      <c r="AU335" s="205"/>
      <c r="AV335" s="205"/>
      <c r="AW335" s="205"/>
      <c r="AX335" s="205"/>
      <c r="AY335" s="205"/>
      <c r="AZ335" s="205"/>
      <c r="BA335" s="205"/>
      <c r="BB335" s="231"/>
      <c r="BC335" s="231"/>
      <c r="BD335" s="231"/>
      <c r="BE335" s="231"/>
      <c r="BF335" s="231"/>
      <c r="BG335" s="231"/>
      <c r="BH335" s="231"/>
      <c r="BI335" s="231"/>
      <c r="BJ335" s="231"/>
      <c r="BK335" s="231"/>
      <c r="BL335" s="231"/>
      <c r="BM335" s="231"/>
      <c r="BN335" s="231"/>
      <c r="BO335" s="231"/>
      <c r="BP335" s="231"/>
      <c r="BQ335" s="231"/>
      <c r="BR335" s="231"/>
      <c r="BS335" s="231"/>
      <c r="BT335" s="231"/>
      <c r="BU335" s="231"/>
      <c r="BV335" s="231"/>
      <c r="BW335" s="231"/>
      <c r="BX335" s="231"/>
      <c r="BY335" s="231"/>
      <c r="BZ335" s="231"/>
      <c r="CA335" s="231"/>
      <c r="CB335" s="231"/>
      <c r="CC335" s="231"/>
      <c r="CD335" s="231"/>
      <c r="CE335" s="231"/>
      <c r="CF335" s="231"/>
      <c r="CG335" s="231"/>
      <c r="CH335" s="231"/>
      <c r="CI335" s="231"/>
    </row>
    <row r="336" spans="9:87">
      <c r="I336" s="205"/>
      <c r="J336" s="205"/>
      <c r="K336" s="244"/>
      <c r="L336" s="244"/>
      <c r="M336" s="244"/>
      <c r="N336" s="244"/>
      <c r="O336" s="244"/>
      <c r="P336" s="244"/>
      <c r="Q336" s="244"/>
      <c r="R336" s="244"/>
      <c r="S336" s="205"/>
      <c r="T336" s="205"/>
      <c r="U336" s="205"/>
      <c r="V336" s="205"/>
      <c r="W336" s="205"/>
      <c r="X336" s="205"/>
      <c r="Y336" s="205"/>
      <c r="Z336" s="205"/>
      <c r="AA336" s="205"/>
      <c r="AB336" s="205"/>
      <c r="AC336" s="205"/>
      <c r="AD336" s="205"/>
      <c r="AE336" s="205"/>
      <c r="AF336" s="205"/>
      <c r="AG336" s="205"/>
      <c r="AH336" s="205"/>
      <c r="AI336" s="205"/>
      <c r="AJ336" s="205"/>
      <c r="AK336" s="205"/>
      <c r="AL336" s="205"/>
      <c r="AM336" s="205"/>
      <c r="AN336" s="205"/>
      <c r="AO336" s="205"/>
      <c r="AP336" s="205"/>
      <c r="AQ336" s="205"/>
      <c r="AR336" s="205"/>
      <c r="AS336" s="205"/>
      <c r="AT336" s="205"/>
      <c r="AU336" s="205"/>
      <c r="AV336" s="205"/>
      <c r="AW336" s="205"/>
      <c r="AX336" s="205"/>
      <c r="AY336" s="205"/>
      <c r="AZ336" s="205"/>
      <c r="BA336" s="205"/>
      <c r="BB336" s="231"/>
      <c r="BC336" s="231"/>
      <c r="BD336" s="231"/>
      <c r="BE336" s="231"/>
      <c r="BF336" s="231"/>
      <c r="BG336" s="231"/>
      <c r="BH336" s="231"/>
      <c r="BI336" s="231"/>
      <c r="BJ336" s="231"/>
      <c r="BK336" s="231"/>
      <c r="BL336" s="231"/>
      <c r="BM336" s="231"/>
      <c r="BN336" s="231"/>
      <c r="BO336" s="231"/>
      <c r="BP336" s="231"/>
      <c r="BQ336" s="231"/>
      <c r="BR336" s="231"/>
      <c r="BS336" s="231"/>
      <c r="BT336" s="231"/>
      <c r="BU336" s="231"/>
      <c r="BV336" s="231"/>
      <c r="BW336" s="231"/>
      <c r="BX336" s="231"/>
      <c r="BY336" s="231"/>
      <c r="BZ336" s="231"/>
      <c r="CA336" s="231"/>
      <c r="CB336" s="231"/>
      <c r="CC336" s="231"/>
      <c r="CD336" s="231"/>
      <c r="CE336" s="231"/>
      <c r="CF336" s="231"/>
      <c r="CG336" s="231"/>
      <c r="CH336" s="231"/>
      <c r="CI336" s="231"/>
    </row>
    <row r="337" spans="9:87">
      <c r="I337" s="205"/>
      <c r="J337" s="205"/>
      <c r="K337" s="244"/>
      <c r="L337" s="244"/>
      <c r="M337" s="244"/>
      <c r="N337" s="244"/>
      <c r="O337" s="244"/>
      <c r="P337" s="244"/>
      <c r="Q337" s="244"/>
      <c r="R337" s="244"/>
      <c r="S337" s="205"/>
      <c r="T337" s="205"/>
      <c r="U337" s="205"/>
      <c r="V337" s="205"/>
      <c r="W337" s="205"/>
      <c r="X337" s="205"/>
      <c r="Y337" s="205"/>
      <c r="Z337" s="205"/>
      <c r="AA337" s="205"/>
      <c r="AB337" s="205"/>
      <c r="AC337" s="205"/>
      <c r="AD337" s="205"/>
      <c r="AE337" s="205"/>
      <c r="AF337" s="205"/>
      <c r="AG337" s="205"/>
      <c r="AH337" s="205"/>
      <c r="AI337" s="205"/>
      <c r="AJ337" s="205"/>
      <c r="AK337" s="205"/>
      <c r="AL337" s="205"/>
      <c r="AM337" s="205"/>
      <c r="AN337" s="205"/>
      <c r="AO337" s="205"/>
      <c r="AP337" s="205"/>
      <c r="AQ337" s="205"/>
      <c r="AR337" s="205"/>
      <c r="AS337" s="205"/>
      <c r="AT337" s="205"/>
      <c r="AU337" s="205"/>
      <c r="AV337" s="205"/>
      <c r="AW337" s="205"/>
      <c r="AX337" s="205"/>
      <c r="AY337" s="205"/>
      <c r="AZ337" s="205"/>
      <c r="BA337" s="205"/>
      <c r="BB337" s="231"/>
      <c r="BC337" s="231"/>
      <c r="BD337" s="231"/>
      <c r="BE337" s="231"/>
      <c r="BF337" s="231"/>
      <c r="BG337" s="231"/>
      <c r="BH337" s="231"/>
      <c r="BI337" s="231"/>
      <c r="BJ337" s="231"/>
      <c r="BK337" s="231"/>
      <c r="BL337" s="231"/>
      <c r="BM337" s="231"/>
      <c r="BN337" s="231"/>
      <c r="BO337" s="231"/>
      <c r="BP337" s="231"/>
      <c r="BQ337" s="231"/>
      <c r="BR337" s="231"/>
      <c r="BS337" s="231"/>
      <c r="BT337" s="231"/>
      <c r="BU337" s="231"/>
      <c r="BV337" s="231"/>
      <c r="BW337" s="231"/>
      <c r="BX337" s="231"/>
      <c r="BY337" s="231"/>
      <c r="BZ337" s="231"/>
      <c r="CA337" s="231"/>
      <c r="CB337" s="231"/>
      <c r="CC337" s="231"/>
      <c r="CD337" s="231"/>
      <c r="CE337" s="231"/>
      <c r="CF337" s="231"/>
      <c r="CG337" s="231"/>
      <c r="CH337" s="231"/>
      <c r="CI337" s="231"/>
    </row>
    <row r="338" spans="9:87">
      <c r="I338" s="205"/>
      <c r="J338" s="205"/>
      <c r="K338" s="244"/>
      <c r="L338" s="244"/>
      <c r="M338" s="244"/>
      <c r="N338" s="244"/>
      <c r="O338" s="244"/>
      <c r="P338" s="244"/>
      <c r="Q338" s="244"/>
      <c r="R338" s="244"/>
      <c r="S338" s="205"/>
      <c r="T338" s="205"/>
      <c r="U338" s="205"/>
      <c r="V338" s="205"/>
      <c r="W338" s="205"/>
      <c r="X338" s="205"/>
      <c r="Y338" s="205"/>
      <c r="Z338" s="205"/>
      <c r="AA338" s="205"/>
      <c r="AB338" s="205"/>
      <c r="AC338" s="205"/>
      <c r="AD338" s="205"/>
      <c r="AE338" s="205"/>
      <c r="AF338" s="205"/>
      <c r="AG338" s="205"/>
      <c r="AH338" s="205"/>
      <c r="AI338" s="205"/>
      <c r="AJ338" s="205"/>
      <c r="AK338" s="205"/>
      <c r="AL338" s="205"/>
      <c r="AM338" s="205"/>
      <c r="AN338" s="205"/>
      <c r="AO338" s="205"/>
      <c r="AP338" s="205"/>
      <c r="AQ338" s="205"/>
      <c r="AR338" s="205"/>
      <c r="AS338" s="205"/>
      <c r="AT338" s="205"/>
      <c r="AU338" s="205"/>
      <c r="AV338" s="205"/>
      <c r="AW338" s="205"/>
      <c r="AX338" s="205"/>
      <c r="AY338" s="205"/>
      <c r="AZ338" s="205"/>
      <c r="BA338" s="205"/>
      <c r="BB338" s="231"/>
      <c r="BC338" s="231"/>
      <c r="BD338" s="231"/>
      <c r="BE338" s="231"/>
      <c r="BF338" s="231"/>
      <c r="BG338" s="231"/>
      <c r="BH338" s="231"/>
      <c r="BI338" s="231"/>
      <c r="BJ338" s="231"/>
      <c r="BK338" s="231"/>
      <c r="BL338" s="231"/>
      <c r="BM338" s="231"/>
      <c r="BN338" s="231"/>
      <c r="BO338" s="231"/>
      <c r="BP338" s="231"/>
      <c r="BQ338" s="231"/>
      <c r="BR338" s="231"/>
      <c r="BS338" s="231"/>
      <c r="BT338" s="231"/>
      <c r="BU338" s="231"/>
      <c r="BV338" s="231"/>
      <c r="BW338" s="231"/>
      <c r="BX338" s="231"/>
      <c r="BY338" s="231"/>
      <c r="BZ338" s="231"/>
      <c r="CA338" s="231"/>
      <c r="CB338" s="231"/>
      <c r="CC338" s="231"/>
      <c r="CD338" s="231"/>
      <c r="CE338" s="231"/>
      <c r="CF338" s="231"/>
      <c r="CG338" s="231"/>
      <c r="CH338" s="231"/>
      <c r="CI338" s="231"/>
    </row>
    <row r="339" spans="9:87">
      <c r="I339" s="54"/>
      <c r="J339" s="54"/>
      <c r="K339" s="256"/>
      <c r="L339" s="256"/>
      <c r="M339" s="256"/>
      <c r="N339" s="256"/>
      <c r="O339" s="256"/>
      <c r="P339" s="256"/>
      <c r="Q339" s="256"/>
      <c r="R339" s="256"/>
      <c r="S339" s="54"/>
      <c r="T339" s="54"/>
      <c r="U339" s="54"/>
      <c r="V339" s="54"/>
      <c r="W339" s="54"/>
      <c r="X339" s="54"/>
      <c r="Y339" s="54"/>
      <c r="Z339" s="54"/>
      <c r="AA339" s="205"/>
      <c r="AB339" s="205"/>
      <c r="AC339" s="205"/>
      <c r="AD339" s="205"/>
      <c r="AE339" s="205"/>
      <c r="AF339" s="205"/>
      <c r="AG339" s="205"/>
      <c r="AH339" s="205"/>
      <c r="AI339" s="205"/>
      <c r="AJ339" s="205"/>
      <c r="AK339" s="205"/>
      <c r="AL339" s="205"/>
      <c r="AM339" s="205"/>
      <c r="AN339" s="205"/>
      <c r="AO339" s="205"/>
      <c r="AP339" s="205"/>
      <c r="AQ339" s="205"/>
      <c r="AR339" s="205"/>
      <c r="AS339" s="205"/>
      <c r="AT339" s="205"/>
      <c r="AU339" s="205"/>
      <c r="AV339" s="205"/>
      <c r="AW339" s="205"/>
      <c r="AX339" s="205"/>
      <c r="AY339" s="205"/>
      <c r="AZ339" s="205"/>
      <c r="BA339" s="205"/>
      <c r="BB339" s="231"/>
      <c r="BC339" s="231"/>
      <c r="BD339" s="231"/>
      <c r="BE339" s="231"/>
      <c r="BF339" s="231"/>
      <c r="BG339" s="231"/>
      <c r="BH339" s="231"/>
      <c r="BI339" s="231"/>
      <c r="BJ339" s="231"/>
      <c r="BK339" s="231"/>
      <c r="BL339" s="231"/>
      <c r="BM339" s="231"/>
      <c r="BN339" s="231"/>
      <c r="BO339" s="231"/>
      <c r="BP339" s="231"/>
      <c r="BQ339" s="231"/>
      <c r="BR339" s="231"/>
      <c r="BS339" s="231"/>
      <c r="BT339" s="231"/>
      <c r="BU339" s="231"/>
      <c r="BV339" s="231"/>
      <c r="BW339" s="231"/>
      <c r="BX339" s="231"/>
      <c r="BY339" s="231"/>
      <c r="BZ339" s="231"/>
      <c r="CA339" s="231"/>
      <c r="CB339" s="231"/>
      <c r="CC339" s="231"/>
      <c r="CD339" s="231"/>
      <c r="CE339" s="231"/>
      <c r="CF339" s="231"/>
      <c r="CG339" s="231"/>
      <c r="CH339" s="231"/>
      <c r="CI339" s="231"/>
    </row>
    <row r="340" spans="9:87">
      <c r="I340" s="54"/>
      <c r="J340" s="54"/>
      <c r="K340" s="256"/>
      <c r="L340" s="256"/>
      <c r="M340" s="256"/>
      <c r="N340" s="256"/>
      <c r="O340" s="256"/>
      <c r="P340" s="256"/>
      <c r="Q340" s="256"/>
      <c r="R340" s="256"/>
      <c r="S340" s="54"/>
      <c r="T340" s="54"/>
      <c r="U340" s="54"/>
      <c r="V340" s="54"/>
      <c r="W340" s="54"/>
      <c r="X340" s="54"/>
      <c r="Y340" s="54"/>
      <c r="Z340" s="54"/>
      <c r="AA340" s="54"/>
      <c r="AB340" s="54"/>
      <c r="AC340" s="54"/>
      <c r="AD340" s="54"/>
      <c r="AE340" s="54"/>
      <c r="AF340" s="54"/>
      <c r="AG340" s="54"/>
      <c r="AH340" s="54"/>
      <c r="AI340" s="54"/>
      <c r="AJ340" s="54"/>
      <c r="AK340" s="54"/>
      <c r="AL340" s="54"/>
      <c r="AM340" s="54"/>
      <c r="AN340" s="54"/>
      <c r="AO340" s="54"/>
      <c r="AP340" s="54"/>
      <c r="AQ340" s="54"/>
      <c r="AR340" s="54"/>
      <c r="AS340" s="54"/>
      <c r="AT340" s="54"/>
      <c r="AU340" s="54"/>
      <c r="AV340" s="54"/>
      <c r="AW340" s="54"/>
      <c r="AX340" s="54"/>
      <c r="AY340" s="54"/>
      <c r="AZ340" s="54"/>
      <c r="BA340" s="54"/>
    </row>
    <row r="341" spans="9:87">
      <c r="I341" s="54"/>
      <c r="J341" s="54"/>
      <c r="K341" s="256"/>
      <c r="L341" s="256"/>
      <c r="M341" s="256"/>
      <c r="N341" s="256"/>
      <c r="O341" s="256"/>
      <c r="P341" s="256"/>
      <c r="Q341" s="256"/>
      <c r="R341" s="256"/>
      <c r="S341" s="54"/>
      <c r="T341" s="54"/>
      <c r="U341" s="54"/>
      <c r="V341" s="54"/>
      <c r="W341" s="54"/>
      <c r="X341" s="54"/>
      <c r="Y341" s="54"/>
      <c r="Z341" s="54"/>
      <c r="AA341" s="54"/>
      <c r="AB341" s="54"/>
      <c r="AC341" s="54"/>
      <c r="AD341" s="54"/>
      <c r="AE341" s="54"/>
      <c r="AF341" s="54"/>
      <c r="AG341" s="54"/>
      <c r="AH341" s="54"/>
      <c r="AI341" s="54"/>
      <c r="AJ341" s="54"/>
      <c r="AK341" s="54"/>
      <c r="AL341" s="54"/>
      <c r="AM341" s="54"/>
      <c r="AN341" s="54"/>
      <c r="AO341" s="54"/>
      <c r="AP341" s="54"/>
      <c r="AQ341" s="54"/>
      <c r="AR341" s="54"/>
      <c r="AS341" s="54"/>
      <c r="AT341" s="54"/>
      <c r="AU341" s="54"/>
      <c r="AV341" s="54"/>
      <c r="AW341" s="54"/>
      <c r="AX341" s="54"/>
      <c r="AY341" s="54"/>
      <c r="AZ341" s="54"/>
      <c r="BA341" s="54"/>
    </row>
    <row r="342" spans="9:87">
      <c r="I342" s="54"/>
      <c r="J342" s="54"/>
      <c r="K342" s="256"/>
      <c r="L342" s="256"/>
      <c r="M342" s="256"/>
      <c r="N342" s="256"/>
      <c r="O342" s="256"/>
      <c r="P342" s="256"/>
      <c r="Q342" s="256"/>
      <c r="R342" s="256"/>
      <c r="S342" s="54"/>
      <c r="T342" s="54"/>
      <c r="U342" s="54"/>
      <c r="V342" s="54"/>
      <c r="W342" s="54"/>
      <c r="X342" s="54"/>
      <c r="Y342" s="54"/>
      <c r="Z342" s="54"/>
      <c r="AA342" s="54"/>
      <c r="AB342" s="54"/>
      <c r="AC342" s="54"/>
      <c r="AD342" s="54"/>
      <c r="AE342" s="54"/>
      <c r="AF342" s="54"/>
      <c r="AG342" s="54"/>
      <c r="AH342" s="54"/>
      <c r="AI342" s="54"/>
      <c r="AJ342" s="54"/>
      <c r="AK342" s="54"/>
      <c r="AL342" s="54"/>
      <c r="AM342" s="54"/>
      <c r="AN342" s="54"/>
      <c r="AO342" s="54"/>
      <c r="AP342" s="54"/>
      <c r="AQ342" s="54"/>
      <c r="AR342" s="54"/>
      <c r="AS342" s="54"/>
      <c r="AT342" s="54"/>
      <c r="AU342" s="54"/>
      <c r="AV342" s="54"/>
      <c r="AW342" s="54"/>
      <c r="AX342" s="54"/>
      <c r="AY342" s="54"/>
      <c r="AZ342" s="54"/>
      <c r="BA342" s="54"/>
    </row>
    <row r="343" spans="9:87">
      <c r="I343" s="54"/>
      <c r="J343" s="54"/>
      <c r="K343" s="256"/>
      <c r="L343" s="256"/>
      <c r="M343" s="256"/>
      <c r="N343" s="256"/>
      <c r="O343" s="256"/>
      <c r="P343" s="256"/>
      <c r="Q343" s="256"/>
      <c r="R343" s="256"/>
      <c r="S343" s="54"/>
      <c r="T343" s="54"/>
      <c r="U343" s="54"/>
      <c r="V343" s="54"/>
      <c r="W343" s="54"/>
      <c r="X343" s="54"/>
      <c r="Y343" s="54"/>
      <c r="Z343" s="54"/>
      <c r="AA343" s="54"/>
      <c r="AB343" s="54"/>
      <c r="AC343" s="54"/>
      <c r="AD343" s="54"/>
      <c r="AE343" s="54"/>
      <c r="AF343" s="54"/>
      <c r="AG343" s="54"/>
      <c r="AH343" s="54"/>
      <c r="AI343" s="54"/>
      <c r="AJ343" s="54"/>
      <c r="AK343" s="54"/>
      <c r="AL343" s="54"/>
      <c r="AM343" s="54"/>
      <c r="AN343" s="54"/>
      <c r="AO343" s="54"/>
      <c r="AP343" s="54"/>
      <c r="AQ343" s="54"/>
      <c r="AR343" s="54"/>
      <c r="AS343" s="54"/>
      <c r="AT343" s="54"/>
      <c r="AU343" s="54"/>
      <c r="AV343" s="54"/>
      <c r="AW343" s="54"/>
      <c r="AX343" s="54"/>
      <c r="AY343" s="54"/>
      <c r="AZ343" s="54"/>
      <c r="BA343" s="54"/>
    </row>
    <row r="344" spans="9:87">
      <c r="I344" s="54"/>
      <c r="J344" s="54"/>
      <c r="K344" s="256"/>
      <c r="L344" s="256"/>
      <c r="M344" s="256"/>
      <c r="N344" s="256"/>
      <c r="O344" s="256"/>
      <c r="P344" s="256"/>
      <c r="Q344" s="256"/>
      <c r="R344" s="256"/>
      <c r="S344" s="54"/>
      <c r="T344" s="54"/>
      <c r="U344" s="54"/>
      <c r="V344" s="54"/>
      <c r="W344" s="54"/>
      <c r="X344" s="54"/>
      <c r="Y344" s="54"/>
      <c r="Z344" s="54"/>
      <c r="AA344" s="54"/>
      <c r="AB344" s="54"/>
      <c r="AC344" s="54"/>
      <c r="AD344" s="54"/>
      <c r="AE344" s="54"/>
      <c r="AF344" s="54"/>
      <c r="AG344" s="54"/>
      <c r="AH344" s="54"/>
      <c r="AI344" s="54"/>
      <c r="AJ344" s="54"/>
      <c r="AK344" s="54"/>
      <c r="AL344" s="54"/>
      <c r="AM344" s="54"/>
      <c r="AN344" s="54"/>
      <c r="AO344" s="54"/>
      <c r="AP344" s="54"/>
      <c r="AQ344" s="54"/>
      <c r="AR344" s="54"/>
      <c r="AS344" s="54"/>
      <c r="AT344" s="54"/>
      <c r="AU344" s="54"/>
      <c r="AV344" s="54"/>
      <c r="AW344" s="54"/>
      <c r="AX344" s="54"/>
      <c r="AY344" s="54"/>
      <c r="AZ344" s="54"/>
      <c r="BA344" s="54"/>
    </row>
    <row r="345" spans="9:87">
      <c r="I345" s="54"/>
      <c r="J345" s="54"/>
      <c r="K345" s="256"/>
      <c r="L345" s="256"/>
      <c r="M345" s="256"/>
      <c r="N345" s="256"/>
      <c r="O345" s="256"/>
      <c r="P345" s="256"/>
      <c r="Q345" s="256"/>
      <c r="R345" s="256"/>
      <c r="S345" s="54"/>
      <c r="T345" s="54"/>
      <c r="U345" s="54"/>
      <c r="V345" s="54"/>
      <c r="W345" s="54"/>
      <c r="X345" s="54"/>
      <c r="Y345" s="54"/>
      <c r="Z345" s="54"/>
      <c r="AA345" s="54"/>
      <c r="AB345" s="54"/>
      <c r="AC345" s="54"/>
      <c r="AD345" s="54"/>
      <c r="AE345" s="54"/>
      <c r="AF345" s="54"/>
      <c r="AG345" s="54"/>
      <c r="AH345" s="54"/>
      <c r="AI345" s="54"/>
      <c r="AJ345" s="54"/>
      <c r="AK345" s="54"/>
      <c r="AL345" s="54"/>
      <c r="AM345" s="54"/>
      <c r="AN345" s="54"/>
      <c r="AO345" s="54"/>
      <c r="AP345" s="54"/>
      <c r="AQ345" s="54"/>
      <c r="AR345" s="54"/>
      <c r="AS345" s="54"/>
      <c r="AT345" s="54"/>
      <c r="AU345" s="54"/>
      <c r="AV345" s="54"/>
      <c r="AW345" s="54"/>
      <c r="AX345" s="54"/>
      <c r="AY345" s="54"/>
      <c r="AZ345" s="54"/>
      <c r="BA345" s="54"/>
    </row>
    <row r="346" spans="9:87">
      <c r="I346" s="54"/>
      <c r="J346" s="54"/>
      <c r="K346" s="256"/>
      <c r="L346" s="256"/>
      <c r="M346" s="256"/>
      <c r="N346" s="256"/>
      <c r="O346" s="256"/>
      <c r="P346" s="256"/>
      <c r="Q346" s="256"/>
      <c r="R346" s="256"/>
      <c r="S346" s="54"/>
      <c r="T346" s="54"/>
      <c r="U346" s="54"/>
      <c r="V346" s="54"/>
      <c r="W346" s="54"/>
      <c r="X346" s="54"/>
      <c r="Y346" s="54"/>
      <c r="Z346" s="54"/>
      <c r="AA346" s="54"/>
      <c r="AB346" s="54"/>
      <c r="AC346" s="54"/>
      <c r="AD346" s="54"/>
      <c r="AE346" s="54"/>
      <c r="AF346" s="54"/>
      <c r="AG346" s="54"/>
      <c r="AH346" s="54"/>
      <c r="AI346" s="54"/>
      <c r="AJ346" s="54"/>
      <c r="AK346" s="54"/>
      <c r="AL346" s="54"/>
      <c r="AM346" s="54"/>
      <c r="AN346" s="54"/>
      <c r="AO346" s="54"/>
      <c r="AP346" s="54"/>
      <c r="AQ346" s="54"/>
      <c r="AR346" s="54"/>
      <c r="AS346" s="54"/>
      <c r="AT346" s="54"/>
      <c r="AU346" s="54"/>
      <c r="AV346" s="54"/>
      <c r="AW346" s="54"/>
      <c r="AX346" s="54"/>
      <c r="AY346" s="54"/>
      <c r="AZ346" s="54"/>
      <c r="BA346" s="54"/>
    </row>
    <row r="347" spans="9:87">
      <c r="I347" s="54"/>
      <c r="J347" s="54"/>
      <c r="K347" s="256"/>
      <c r="L347" s="256"/>
      <c r="M347" s="256"/>
      <c r="N347" s="256"/>
      <c r="O347" s="256"/>
      <c r="P347" s="256"/>
      <c r="Q347" s="256"/>
      <c r="R347" s="256"/>
      <c r="S347" s="54"/>
      <c r="T347" s="54"/>
      <c r="U347" s="54"/>
      <c r="V347" s="54"/>
      <c r="W347" s="54"/>
      <c r="X347" s="54"/>
      <c r="Y347" s="54"/>
      <c r="Z347" s="54"/>
      <c r="AA347" s="54"/>
      <c r="AB347" s="54"/>
      <c r="AC347" s="54"/>
      <c r="AD347" s="54"/>
      <c r="AE347" s="54"/>
      <c r="AF347" s="54"/>
      <c r="AG347" s="54"/>
      <c r="AH347" s="54"/>
      <c r="AI347" s="54"/>
      <c r="AJ347" s="54"/>
      <c r="AK347" s="54"/>
      <c r="AL347" s="54"/>
      <c r="AM347" s="54"/>
      <c r="AN347" s="54"/>
      <c r="AO347" s="54"/>
      <c r="AP347" s="54"/>
      <c r="AQ347" s="54"/>
      <c r="AR347" s="54"/>
      <c r="AS347" s="54"/>
      <c r="AT347" s="54"/>
      <c r="AU347" s="54"/>
      <c r="AV347" s="54"/>
      <c r="AW347" s="54"/>
      <c r="AX347" s="54"/>
      <c r="AY347" s="54"/>
      <c r="AZ347" s="54"/>
      <c r="BA347" s="54"/>
    </row>
    <row r="348" spans="9:87">
      <c r="I348" s="54"/>
      <c r="J348" s="54"/>
      <c r="K348" s="256"/>
      <c r="L348" s="256"/>
      <c r="M348" s="256"/>
      <c r="N348" s="256"/>
      <c r="O348" s="256"/>
      <c r="P348" s="256"/>
      <c r="Q348" s="256"/>
      <c r="R348" s="256"/>
      <c r="S348" s="54"/>
      <c r="T348" s="54"/>
      <c r="U348" s="54"/>
      <c r="V348" s="54"/>
      <c r="W348" s="54"/>
      <c r="X348" s="54"/>
      <c r="Y348" s="54"/>
      <c r="Z348" s="54"/>
      <c r="AA348" s="54"/>
      <c r="AB348" s="54"/>
      <c r="AC348" s="54"/>
      <c r="AD348" s="54"/>
      <c r="AE348" s="54"/>
      <c r="AF348" s="54"/>
      <c r="AG348" s="54"/>
      <c r="AH348" s="54"/>
      <c r="AI348" s="54"/>
      <c r="AJ348" s="54"/>
      <c r="AK348" s="54"/>
      <c r="AL348" s="54"/>
      <c r="AM348" s="54"/>
      <c r="AN348" s="54"/>
      <c r="AO348" s="54"/>
      <c r="AP348" s="54"/>
      <c r="AQ348" s="54"/>
      <c r="AR348" s="54"/>
      <c r="AS348" s="54"/>
      <c r="AT348" s="54"/>
      <c r="AU348" s="54"/>
      <c r="AV348" s="54"/>
      <c r="AW348" s="54"/>
      <c r="AX348" s="54"/>
      <c r="AY348" s="54"/>
      <c r="AZ348" s="54"/>
      <c r="BA348" s="54"/>
    </row>
    <row r="349" spans="9:87">
      <c r="I349" s="54"/>
      <c r="J349" s="54"/>
      <c r="K349" s="256"/>
      <c r="L349" s="256"/>
      <c r="M349" s="256"/>
      <c r="N349" s="256"/>
      <c r="O349" s="256"/>
      <c r="P349" s="256"/>
      <c r="Q349" s="256"/>
      <c r="R349" s="256"/>
      <c r="S349" s="54"/>
      <c r="T349" s="54"/>
      <c r="U349" s="54"/>
      <c r="V349" s="54"/>
      <c r="W349" s="54"/>
      <c r="X349" s="54"/>
      <c r="Y349" s="54"/>
      <c r="Z349" s="54"/>
      <c r="AA349" s="54"/>
      <c r="AB349" s="54"/>
      <c r="AC349" s="54"/>
      <c r="AD349" s="54"/>
      <c r="AE349" s="54"/>
      <c r="AF349" s="54"/>
      <c r="AG349" s="54"/>
      <c r="AH349" s="54"/>
      <c r="AI349" s="54"/>
      <c r="AJ349" s="54"/>
      <c r="AK349" s="54"/>
      <c r="AL349" s="54"/>
      <c r="AM349" s="54"/>
      <c r="AN349" s="54"/>
      <c r="AO349" s="54"/>
      <c r="AP349" s="54"/>
      <c r="AQ349" s="54"/>
      <c r="AR349" s="54"/>
      <c r="AS349" s="54"/>
      <c r="AT349" s="54"/>
      <c r="AU349" s="54"/>
      <c r="AV349" s="54"/>
      <c r="AW349" s="54"/>
      <c r="AX349" s="54"/>
      <c r="AY349" s="54"/>
      <c r="AZ349" s="54"/>
      <c r="BA349" s="54"/>
    </row>
    <row r="350" spans="9:87">
      <c r="I350" s="54"/>
      <c r="J350" s="54"/>
      <c r="K350" s="256"/>
      <c r="L350" s="256"/>
      <c r="M350" s="256"/>
      <c r="N350" s="256"/>
      <c r="O350" s="256"/>
      <c r="P350" s="256"/>
      <c r="Q350" s="256"/>
      <c r="R350" s="256"/>
      <c r="S350" s="54"/>
      <c r="T350" s="54"/>
      <c r="U350" s="54"/>
      <c r="V350" s="54"/>
      <c r="W350" s="54"/>
      <c r="X350" s="54"/>
      <c r="Y350" s="54"/>
      <c r="Z350" s="54"/>
      <c r="AA350" s="54"/>
      <c r="AB350" s="54"/>
      <c r="AC350" s="54"/>
      <c r="AD350" s="54"/>
      <c r="AE350" s="54"/>
      <c r="AF350" s="54"/>
      <c r="AG350" s="54"/>
      <c r="AH350" s="54"/>
      <c r="AI350" s="54"/>
      <c r="AJ350" s="54"/>
      <c r="AK350" s="54"/>
      <c r="AL350" s="54"/>
      <c r="AM350" s="54"/>
      <c r="AN350" s="54"/>
      <c r="AO350" s="54"/>
      <c r="AP350" s="54"/>
      <c r="AQ350" s="54"/>
      <c r="AR350" s="54"/>
      <c r="AS350" s="54"/>
      <c r="AT350" s="54"/>
      <c r="AU350" s="54"/>
      <c r="AV350" s="54"/>
      <c r="AW350" s="54"/>
      <c r="AX350" s="54"/>
      <c r="AY350" s="54"/>
      <c r="AZ350" s="54"/>
      <c r="BA350" s="54"/>
    </row>
    <row r="351" spans="9:87">
      <c r="I351" s="54"/>
      <c r="J351" s="54"/>
      <c r="K351" s="256"/>
      <c r="L351" s="256"/>
      <c r="M351" s="256"/>
      <c r="N351" s="256"/>
      <c r="O351" s="256"/>
      <c r="P351" s="256"/>
      <c r="Q351" s="256"/>
      <c r="R351" s="256"/>
      <c r="S351" s="54"/>
      <c r="T351" s="54"/>
      <c r="U351" s="54"/>
      <c r="V351" s="54"/>
      <c r="W351" s="54"/>
      <c r="X351" s="54"/>
      <c r="Y351" s="54"/>
      <c r="Z351" s="54"/>
      <c r="AA351" s="54"/>
      <c r="AB351" s="54"/>
      <c r="AC351" s="54"/>
      <c r="AD351" s="54"/>
      <c r="AE351" s="54"/>
      <c r="AF351" s="54"/>
      <c r="AG351" s="54"/>
      <c r="AH351" s="54"/>
      <c r="AI351" s="54"/>
      <c r="AJ351" s="54"/>
      <c r="AK351" s="54"/>
      <c r="AL351" s="54"/>
      <c r="AM351" s="54"/>
      <c r="AN351" s="54"/>
      <c r="AO351" s="54"/>
      <c r="AP351" s="54"/>
      <c r="AQ351" s="54"/>
      <c r="AR351" s="54"/>
      <c r="AS351" s="54"/>
      <c r="AT351" s="54"/>
      <c r="AU351" s="54"/>
      <c r="AV351" s="54"/>
      <c r="AW351" s="54"/>
      <c r="AX351" s="54"/>
      <c r="AY351" s="54"/>
      <c r="AZ351" s="54"/>
      <c r="BA351" s="54"/>
    </row>
    <row r="352" spans="9:87">
      <c r="I352" s="54"/>
      <c r="J352" s="54"/>
      <c r="K352" s="256"/>
      <c r="L352" s="256"/>
      <c r="M352" s="256"/>
      <c r="N352" s="256"/>
      <c r="O352" s="256"/>
      <c r="P352" s="256"/>
      <c r="Q352" s="256"/>
      <c r="R352" s="256"/>
      <c r="S352" s="54"/>
      <c r="T352" s="54"/>
      <c r="U352" s="54"/>
      <c r="V352" s="54"/>
      <c r="W352" s="54"/>
      <c r="X352" s="54"/>
      <c r="Y352" s="54"/>
      <c r="Z352" s="54"/>
      <c r="AA352" s="54"/>
      <c r="AB352" s="54"/>
      <c r="AC352" s="54"/>
      <c r="AD352" s="54"/>
      <c r="AE352" s="54"/>
      <c r="AF352" s="54"/>
      <c r="AG352" s="54"/>
      <c r="AH352" s="54"/>
      <c r="AI352" s="54"/>
      <c r="AJ352" s="54"/>
      <c r="AK352" s="54"/>
      <c r="AL352" s="54"/>
      <c r="AM352" s="54"/>
      <c r="AN352" s="54"/>
      <c r="AO352" s="54"/>
      <c r="AP352" s="54"/>
      <c r="AQ352" s="54"/>
      <c r="AR352" s="54"/>
      <c r="AS352" s="54"/>
      <c r="AT352" s="54"/>
      <c r="AU352" s="54"/>
      <c r="AV352" s="54"/>
      <c r="AW352" s="54"/>
      <c r="AX352" s="54"/>
      <c r="AY352" s="54"/>
      <c r="AZ352" s="54"/>
      <c r="BA352" s="54"/>
    </row>
    <row r="353" spans="9:53">
      <c r="I353" s="54"/>
      <c r="J353" s="54"/>
      <c r="K353" s="256"/>
      <c r="L353" s="256"/>
      <c r="M353" s="256"/>
      <c r="N353" s="256"/>
      <c r="O353" s="256"/>
      <c r="P353" s="256"/>
      <c r="Q353" s="256"/>
      <c r="R353" s="256"/>
      <c r="S353" s="54"/>
      <c r="T353" s="54"/>
      <c r="U353" s="54"/>
      <c r="V353" s="54"/>
      <c r="W353" s="54"/>
      <c r="X353" s="54"/>
      <c r="Y353" s="54"/>
      <c r="Z353" s="54"/>
      <c r="AA353" s="54"/>
      <c r="AB353" s="54"/>
      <c r="AC353" s="54"/>
      <c r="AD353" s="54"/>
      <c r="AE353" s="54"/>
      <c r="AF353" s="54"/>
      <c r="AG353" s="54"/>
      <c r="AH353" s="54"/>
      <c r="AI353" s="54"/>
      <c r="AJ353" s="54"/>
      <c r="AK353" s="54"/>
      <c r="AL353" s="54"/>
      <c r="AM353" s="54"/>
      <c r="AN353" s="54"/>
      <c r="AO353" s="54"/>
      <c r="AP353" s="54"/>
      <c r="AQ353" s="54"/>
      <c r="AR353" s="54"/>
      <c r="AS353" s="54"/>
      <c r="AT353" s="54"/>
      <c r="AU353" s="54"/>
      <c r="AV353" s="54"/>
      <c r="AW353" s="54"/>
      <c r="AX353" s="54"/>
      <c r="AY353" s="54"/>
      <c r="AZ353" s="54"/>
      <c r="BA353" s="54"/>
    </row>
    <row r="354" spans="9:53">
      <c r="I354" s="54"/>
      <c r="J354" s="54"/>
      <c r="K354" s="256"/>
      <c r="L354" s="256"/>
      <c r="M354" s="256"/>
      <c r="N354" s="256"/>
      <c r="O354" s="256"/>
      <c r="P354" s="256"/>
      <c r="Q354" s="256"/>
      <c r="R354" s="256"/>
      <c r="S354" s="54"/>
      <c r="T354" s="54"/>
      <c r="U354" s="54"/>
      <c r="V354" s="54"/>
      <c r="W354" s="54"/>
      <c r="X354" s="54"/>
      <c r="Y354" s="54"/>
      <c r="Z354" s="54"/>
      <c r="AA354" s="54"/>
      <c r="AB354" s="54"/>
      <c r="AC354" s="54"/>
      <c r="AD354" s="54"/>
      <c r="AE354" s="54"/>
      <c r="AF354" s="54"/>
      <c r="AG354" s="54"/>
      <c r="AH354" s="54"/>
      <c r="AI354" s="54"/>
      <c r="AJ354" s="54"/>
      <c r="AK354" s="54"/>
      <c r="AL354" s="54"/>
      <c r="AM354" s="54"/>
      <c r="AN354" s="54"/>
      <c r="AO354" s="54"/>
      <c r="AP354" s="54"/>
      <c r="AQ354" s="54"/>
      <c r="AR354" s="54"/>
      <c r="AS354" s="54"/>
      <c r="AT354" s="54"/>
      <c r="AU354" s="54"/>
      <c r="AV354" s="54"/>
      <c r="AW354" s="54"/>
      <c r="AX354" s="54"/>
      <c r="AY354" s="54"/>
      <c r="AZ354" s="54"/>
      <c r="BA354" s="54"/>
    </row>
    <row r="355" spans="9:53">
      <c r="I355" s="54"/>
      <c r="J355" s="54"/>
      <c r="K355" s="256"/>
      <c r="L355" s="256"/>
      <c r="M355" s="256"/>
      <c r="N355" s="256"/>
      <c r="O355" s="256"/>
      <c r="P355" s="256"/>
      <c r="Q355" s="256"/>
      <c r="R355" s="256"/>
      <c r="S355" s="54"/>
      <c r="T355" s="54"/>
      <c r="U355" s="54"/>
      <c r="V355" s="54"/>
      <c r="W355" s="54"/>
      <c r="X355" s="54"/>
      <c r="Y355" s="54"/>
      <c r="Z355" s="54"/>
      <c r="AA355" s="54"/>
      <c r="AB355" s="54"/>
      <c r="AC355" s="54"/>
      <c r="AD355" s="54"/>
      <c r="AE355" s="54"/>
      <c r="AF355" s="54"/>
      <c r="AG355" s="54"/>
      <c r="AH355" s="54"/>
      <c r="AI355" s="54"/>
      <c r="AJ355" s="54"/>
      <c r="AK355" s="54"/>
      <c r="AL355" s="54"/>
      <c r="AM355" s="54"/>
      <c r="AN355" s="54"/>
      <c r="AO355" s="54"/>
      <c r="AP355" s="54"/>
      <c r="AQ355" s="54"/>
      <c r="AR355" s="54"/>
      <c r="AS355" s="54"/>
      <c r="AT355" s="54"/>
      <c r="AU355" s="54"/>
      <c r="AV355" s="54"/>
      <c r="AW355" s="54"/>
      <c r="AX355" s="54"/>
      <c r="AY355" s="54"/>
      <c r="AZ355" s="54"/>
      <c r="BA355" s="54"/>
    </row>
    <row r="356" spans="9:53">
      <c r="I356" s="54"/>
      <c r="J356" s="54"/>
      <c r="K356" s="256"/>
      <c r="L356" s="256"/>
      <c r="M356" s="256"/>
      <c r="N356" s="256"/>
      <c r="O356" s="256"/>
      <c r="P356" s="256"/>
      <c r="Q356" s="256"/>
      <c r="R356" s="256"/>
      <c r="S356" s="54"/>
      <c r="T356" s="54"/>
      <c r="U356" s="54"/>
      <c r="V356" s="54"/>
      <c r="W356" s="54"/>
      <c r="X356" s="54"/>
      <c r="Y356" s="54"/>
      <c r="Z356" s="54"/>
      <c r="AA356" s="54"/>
      <c r="AB356" s="54"/>
      <c r="AC356" s="54"/>
      <c r="AD356" s="54"/>
      <c r="AE356" s="54"/>
      <c r="AF356" s="54"/>
      <c r="AG356" s="54"/>
      <c r="AH356" s="54"/>
      <c r="AI356" s="54"/>
      <c r="AJ356" s="54"/>
      <c r="AK356" s="54"/>
      <c r="AL356" s="54"/>
      <c r="AM356" s="54"/>
      <c r="AN356" s="54"/>
      <c r="AO356" s="54"/>
      <c r="AP356" s="54"/>
      <c r="AQ356" s="54"/>
      <c r="AR356" s="54"/>
      <c r="AS356" s="54"/>
      <c r="AT356" s="54"/>
      <c r="AU356" s="54"/>
      <c r="AV356" s="54"/>
      <c r="AW356" s="54"/>
      <c r="AX356" s="54"/>
      <c r="AY356" s="54"/>
      <c r="AZ356" s="54"/>
      <c r="BA356" s="54"/>
    </row>
    <row r="357" spans="9:53">
      <c r="I357" s="54"/>
      <c r="J357" s="54"/>
      <c r="K357" s="256"/>
      <c r="L357" s="256"/>
      <c r="M357" s="256"/>
      <c r="N357" s="256"/>
      <c r="O357" s="256"/>
      <c r="P357" s="256"/>
      <c r="Q357" s="256"/>
      <c r="R357" s="256"/>
      <c r="S357" s="54"/>
      <c r="T357" s="54"/>
      <c r="U357" s="54"/>
      <c r="V357" s="54"/>
      <c r="W357" s="54"/>
      <c r="X357" s="54"/>
      <c r="Y357" s="54"/>
      <c r="Z357" s="54"/>
      <c r="AA357" s="54"/>
      <c r="AB357" s="54"/>
      <c r="AC357" s="54"/>
      <c r="AD357" s="54"/>
      <c r="AE357" s="54"/>
      <c r="AF357" s="54"/>
      <c r="AG357" s="54"/>
      <c r="AH357" s="54"/>
      <c r="AI357" s="54"/>
      <c r="AJ357" s="54"/>
      <c r="AK357" s="54"/>
      <c r="AL357" s="54"/>
      <c r="AM357" s="54"/>
      <c r="AN357" s="54"/>
      <c r="AO357" s="54"/>
      <c r="AP357" s="54"/>
      <c r="AQ357" s="54"/>
      <c r="AR357" s="54"/>
      <c r="AS357" s="54"/>
      <c r="AT357" s="54"/>
      <c r="AU357" s="54"/>
      <c r="AV357" s="54"/>
      <c r="AW357" s="54"/>
      <c r="AX357" s="54"/>
      <c r="AY357" s="54"/>
      <c r="AZ357" s="54"/>
      <c r="BA357" s="54"/>
    </row>
    <row r="358" spans="9:53">
      <c r="I358" s="54"/>
      <c r="J358" s="54"/>
      <c r="K358" s="256"/>
      <c r="L358" s="256"/>
      <c r="M358" s="256"/>
      <c r="N358" s="256"/>
      <c r="O358" s="256"/>
      <c r="P358" s="256"/>
      <c r="Q358" s="256"/>
      <c r="R358" s="256"/>
      <c r="S358" s="54"/>
      <c r="T358" s="54"/>
      <c r="U358" s="54"/>
      <c r="V358" s="54"/>
      <c r="W358" s="54"/>
      <c r="X358" s="54"/>
      <c r="Y358" s="54"/>
      <c r="Z358" s="54"/>
      <c r="AA358" s="54"/>
      <c r="AB358" s="54"/>
      <c r="AC358" s="54"/>
      <c r="AD358" s="54"/>
      <c r="AE358" s="54"/>
      <c r="AF358" s="54"/>
      <c r="AG358" s="54"/>
      <c r="AH358" s="54"/>
      <c r="AI358" s="54"/>
      <c r="AJ358" s="54"/>
      <c r="AK358" s="54"/>
      <c r="AL358" s="54"/>
      <c r="AM358" s="54"/>
      <c r="AN358" s="54"/>
      <c r="AO358" s="54"/>
      <c r="AP358" s="54"/>
      <c r="AQ358" s="54"/>
      <c r="AR358" s="54"/>
      <c r="AS358" s="54"/>
      <c r="AT358" s="54"/>
      <c r="AU358" s="54"/>
      <c r="AV358" s="54"/>
      <c r="AW358" s="54"/>
      <c r="AX358" s="54"/>
      <c r="AY358" s="54"/>
      <c r="AZ358" s="54"/>
      <c r="BA358" s="54"/>
    </row>
    <row r="359" spans="9:53">
      <c r="I359" s="54"/>
      <c r="J359" s="54"/>
      <c r="K359" s="256"/>
      <c r="L359" s="256"/>
      <c r="M359" s="256"/>
      <c r="N359" s="256"/>
      <c r="O359" s="256"/>
      <c r="P359" s="256"/>
      <c r="Q359" s="256"/>
      <c r="R359" s="256"/>
      <c r="S359" s="54"/>
      <c r="T359" s="54"/>
      <c r="U359" s="54"/>
      <c r="V359" s="54"/>
      <c r="W359" s="54"/>
      <c r="X359" s="54"/>
      <c r="Y359" s="54"/>
      <c r="Z359" s="54"/>
      <c r="AA359" s="54"/>
      <c r="AB359" s="54"/>
      <c r="AC359" s="54"/>
      <c r="AD359" s="54"/>
      <c r="AE359" s="54"/>
      <c r="AF359" s="54"/>
      <c r="AG359" s="54"/>
      <c r="AH359" s="54"/>
      <c r="AI359" s="54"/>
      <c r="AJ359" s="54"/>
      <c r="AK359" s="54"/>
      <c r="AL359" s="54"/>
      <c r="AM359" s="54"/>
      <c r="AN359" s="54"/>
      <c r="AO359" s="54"/>
      <c r="AP359" s="54"/>
      <c r="AQ359" s="54"/>
      <c r="AR359" s="54"/>
      <c r="AS359" s="54"/>
      <c r="AT359" s="54"/>
      <c r="AU359" s="54"/>
      <c r="AV359" s="54"/>
      <c r="AW359" s="54"/>
      <c r="AX359" s="54"/>
      <c r="AY359" s="54"/>
      <c r="AZ359" s="54"/>
      <c r="BA359" s="54"/>
    </row>
    <row r="360" spans="9:53">
      <c r="I360" s="54"/>
      <c r="J360" s="54"/>
      <c r="K360" s="256"/>
      <c r="L360" s="256"/>
      <c r="M360" s="256"/>
      <c r="N360" s="256"/>
      <c r="O360" s="256"/>
      <c r="P360" s="256"/>
      <c r="Q360" s="256"/>
      <c r="R360" s="256"/>
      <c r="S360" s="54"/>
      <c r="T360" s="54"/>
      <c r="U360" s="54"/>
      <c r="V360" s="54"/>
      <c r="W360" s="54"/>
      <c r="X360" s="54"/>
      <c r="Y360" s="54"/>
      <c r="Z360" s="54"/>
      <c r="AA360" s="54"/>
      <c r="AB360" s="54"/>
      <c r="AC360" s="54"/>
      <c r="AD360" s="54"/>
      <c r="AE360" s="54"/>
      <c r="AF360" s="54"/>
      <c r="AG360" s="54"/>
      <c r="AH360" s="54"/>
      <c r="AI360" s="54"/>
      <c r="AJ360" s="54"/>
      <c r="AK360" s="54"/>
      <c r="AL360" s="54"/>
      <c r="AM360" s="54"/>
      <c r="AN360" s="54"/>
      <c r="AO360" s="54"/>
      <c r="AP360" s="54"/>
      <c r="AQ360" s="54"/>
      <c r="AR360" s="54"/>
      <c r="AS360" s="54"/>
      <c r="AT360" s="54"/>
      <c r="AU360" s="54"/>
      <c r="AV360" s="54"/>
      <c r="AW360" s="54"/>
      <c r="AX360" s="54"/>
      <c r="AY360" s="54"/>
      <c r="AZ360" s="54"/>
      <c r="BA360" s="54"/>
    </row>
    <row r="361" spans="9:53">
      <c r="I361" s="54"/>
      <c r="J361" s="54"/>
      <c r="K361" s="256"/>
      <c r="L361" s="256"/>
      <c r="M361" s="256"/>
      <c r="N361" s="256"/>
      <c r="O361" s="256"/>
      <c r="P361" s="256"/>
      <c r="Q361" s="256"/>
      <c r="R361" s="256"/>
      <c r="S361" s="54"/>
      <c r="T361" s="54"/>
      <c r="U361" s="54"/>
      <c r="V361" s="54"/>
      <c r="W361" s="54"/>
      <c r="X361" s="54"/>
      <c r="Y361" s="54"/>
      <c r="Z361" s="54"/>
      <c r="AA361" s="54"/>
      <c r="AB361" s="54"/>
      <c r="AC361" s="54"/>
      <c r="AD361" s="54"/>
      <c r="AE361" s="54"/>
      <c r="AF361" s="54"/>
      <c r="AG361" s="54"/>
      <c r="AH361" s="54"/>
      <c r="AI361" s="54"/>
      <c r="AJ361" s="54"/>
      <c r="AK361" s="54"/>
      <c r="AL361" s="54"/>
      <c r="AM361" s="54"/>
      <c r="AN361" s="54"/>
      <c r="AO361" s="54"/>
      <c r="AP361" s="54"/>
      <c r="AQ361" s="54"/>
      <c r="AR361" s="54"/>
      <c r="AS361" s="54"/>
      <c r="AT361" s="54"/>
      <c r="AU361" s="54"/>
      <c r="AV361" s="54"/>
      <c r="AW361" s="54"/>
      <c r="AX361" s="54"/>
      <c r="AY361" s="54"/>
      <c r="AZ361" s="54"/>
      <c r="BA361" s="54"/>
    </row>
    <row r="362" spans="9:53">
      <c r="I362" s="54"/>
      <c r="J362" s="54"/>
      <c r="K362" s="256"/>
      <c r="L362" s="256"/>
      <c r="M362" s="256"/>
      <c r="N362" s="256"/>
      <c r="O362" s="256"/>
      <c r="P362" s="256"/>
      <c r="Q362" s="256"/>
      <c r="R362" s="256"/>
      <c r="S362" s="54"/>
      <c r="T362" s="54"/>
      <c r="U362" s="54"/>
      <c r="V362" s="54"/>
      <c r="W362" s="54"/>
      <c r="X362" s="54"/>
      <c r="Y362" s="54"/>
      <c r="Z362" s="54"/>
      <c r="AA362" s="54"/>
      <c r="AB362" s="54"/>
      <c r="AC362" s="54"/>
      <c r="AD362" s="54"/>
      <c r="AE362" s="54"/>
      <c r="AF362" s="54"/>
      <c r="AG362" s="54"/>
      <c r="AH362" s="54"/>
      <c r="AI362" s="54"/>
      <c r="AJ362" s="54"/>
      <c r="AK362" s="54"/>
      <c r="AL362" s="54"/>
      <c r="AM362" s="54"/>
      <c r="AN362" s="54"/>
      <c r="AO362" s="54"/>
      <c r="AP362" s="54"/>
      <c r="AQ362" s="54"/>
      <c r="AR362" s="54"/>
      <c r="AS362" s="54"/>
      <c r="AT362" s="54"/>
      <c r="AU362" s="54"/>
      <c r="AV362" s="54"/>
      <c r="AW362" s="54"/>
      <c r="AX362" s="54"/>
      <c r="AY362" s="54"/>
      <c r="AZ362" s="54"/>
      <c r="BA362" s="54"/>
    </row>
    <row r="363" spans="9:53">
      <c r="I363" s="54"/>
      <c r="J363" s="54"/>
      <c r="K363" s="256"/>
      <c r="L363" s="256"/>
      <c r="M363" s="256"/>
      <c r="N363" s="256"/>
      <c r="O363" s="256"/>
      <c r="P363" s="256"/>
      <c r="Q363" s="256"/>
      <c r="R363" s="256"/>
      <c r="S363" s="54"/>
      <c r="T363" s="54"/>
      <c r="U363" s="54"/>
      <c r="V363" s="54"/>
      <c r="W363" s="54"/>
      <c r="X363" s="54"/>
      <c r="Y363" s="54"/>
      <c r="Z363" s="54"/>
      <c r="AA363" s="54"/>
      <c r="AB363" s="54"/>
      <c r="AC363" s="54"/>
      <c r="AD363" s="54"/>
      <c r="AE363" s="54"/>
      <c r="AF363" s="54"/>
      <c r="AG363" s="54"/>
      <c r="AH363" s="54"/>
      <c r="AI363" s="54"/>
      <c r="AJ363" s="54"/>
      <c r="AK363" s="54"/>
      <c r="AL363" s="54"/>
      <c r="AM363" s="54"/>
      <c r="AN363" s="54"/>
      <c r="AO363" s="54"/>
      <c r="AP363" s="54"/>
      <c r="AQ363" s="54"/>
      <c r="AR363" s="54"/>
      <c r="AS363" s="54"/>
      <c r="AT363" s="54"/>
      <c r="AU363" s="54"/>
      <c r="AV363" s="54"/>
      <c r="AW363" s="54"/>
      <c r="AX363" s="54"/>
      <c r="AY363" s="54"/>
      <c r="AZ363" s="54"/>
      <c r="BA363" s="54"/>
    </row>
    <row r="364" spans="9:53">
      <c r="I364" s="54"/>
      <c r="J364" s="54"/>
      <c r="K364" s="256"/>
      <c r="L364" s="256"/>
      <c r="M364" s="256"/>
      <c r="N364" s="256"/>
      <c r="O364" s="256"/>
      <c r="P364" s="256"/>
      <c r="Q364" s="256"/>
      <c r="R364" s="256"/>
      <c r="S364" s="54"/>
      <c r="T364" s="54"/>
      <c r="U364" s="54"/>
      <c r="V364" s="54"/>
      <c r="W364" s="54"/>
      <c r="X364" s="54"/>
      <c r="Y364" s="54"/>
      <c r="Z364" s="54"/>
      <c r="AA364" s="54"/>
      <c r="AB364" s="54"/>
      <c r="AC364" s="54"/>
      <c r="AD364" s="54"/>
      <c r="AE364" s="54"/>
      <c r="AF364" s="54"/>
      <c r="AG364" s="54"/>
      <c r="AH364" s="54"/>
      <c r="AI364" s="54"/>
      <c r="AJ364" s="54"/>
      <c r="AK364" s="54"/>
      <c r="AL364" s="54"/>
      <c r="AM364" s="54"/>
      <c r="AN364" s="54"/>
      <c r="AO364" s="54"/>
      <c r="AP364" s="54"/>
      <c r="AQ364" s="54"/>
      <c r="AR364" s="54"/>
      <c r="AS364" s="54"/>
      <c r="AT364" s="54"/>
      <c r="AU364" s="54"/>
      <c r="AV364" s="54"/>
      <c r="AW364" s="54"/>
      <c r="AX364" s="54"/>
      <c r="AY364" s="54"/>
      <c r="AZ364" s="54"/>
      <c r="BA364" s="54"/>
    </row>
    <row r="365" spans="9:53">
      <c r="I365" s="54"/>
      <c r="J365" s="54"/>
      <c r="K365" s="256"/>
      <c r="L365" s="256"/>
      <c r="M365" s="256"/>
      <c r="N365" s="256"/>
      <c r="O365" s="256"/>
      <c r="P365" s="256"/>
      <c r="Q365" s="256"/>
      <c r="R365" s="256"/>
      <c r="S365" s="54"/>
      <c r="T365" s="54"/>
      <c r="U365" s="54"/>
      <c r="V365" s="54"/>
      <c r="W365" s="54"/>
      <c r="X365" s="54"/>
      <c r="Y365" s="54"/>
      <c r="Z365" s="54"/>
      <c r="AA365" s="54"/>
      <c r="AB365" s="54"/>
      <c r="AC365" s="54"/>
      <c r="AD365" s="54"/>
      <c r="AE365" s="54"/>
      <c r="AF365" s="54"/>
      <c r="AG365" s="54"/>
      <c r="AH365" s="54"/>
      <c r="AI365" s="54"/>
      <c r="AJ365" s="54"/>
      <c r="AK365" s="54"/>
      <c r="AL365" s="54"/>
      <c r="AM365" s="54"/>
      <c r="AN365" s="54"/>
      <c r="AO365" s="54"/>
      <c r="AP365" s="54"/>
      <c r="AQ365" s="54"/>
      <c r="AR365" s="54"/>
      <c r="AS365" s="54"/>
      <c r="AT365" s="54"/>
      <c r="AU365" s="54"/>
      <c r="AV365" s="54"/>
      <c r="AW365" s="54"/>
      <c r="AX365" s="54"/>
      <c r="AY365" s="54"/>
      <c r="AZ365" s="54"/>
      <c r="BA365" s="54"/>
    </row>
    <row r="366" spans="9:53">
      <c r="I366" s="54"/>
      <c r="J366" s="54"/>
      <c r="K366" s="256"/>
      <c r="L366" s="256"/>
      <c r="M366" s="256"/>
      <c r="N366" s="256"/>
      <c r="O366" s="256"/>
      <c r="P366" s="256"/>
      <c r="Q366" s="256"/>
      <c r="R366" s="256"/>
      <c r="S366" s="54"/>
      <c r="T366" s="54"/>
      <c r="U366" s="54"/>
      <c r="V366" s="54"/>
      <c r="W366" s="54"/>
      <c r="X366" s="54"/>
      <c r="Y366" s="54"/>
      <c r="Z366" s="54"/>
      <c r="AA366" s="54"/>
      <c r="AB366" s="54"/>
      <c r="AC366" s="54"/>
      <c r="AD366" s="54"/>
      <c r="AE366" s="54"/>
      <c r="AF366" s="54"/>
      <c r="AG366" s="54"/>
      <c r="AH366" s="54"/>
      <c r="AI366" s="54"/>
      <c r="AJ366" s="54"/>
      <c r="AK366" s="54"/>
      <c r="AL366" s="54"/>
      <c r="AM366" s="54"/>
      <c r="AN366" s="54"/>
      <c r="AO366" s="54"/>
      <c r="AP366" s="54"/>
      <c r="AQ366" s="54"/>
      <c r="AR366" s="54"/>
      <c r="AS366" s="54"/>
      <c r="AT366" s="54"/>
      <c r="AU366" s="54"/>
      <c r="AV366" s="54"/>
      <c r="AW366" s="54"/>
      <c r="AX366" s="54"/>
      <c r="AY366" s="54"/>
      <c r="AZ366" s="54"/>
      <c r="BA366" s="54"/>
    </row>
    <row r="367" spans="9:53">
      <c r="I367" s="54"/>
      <c r="J367" s="54"/>
      <c r="K367" s="256"/>
      <c r="L367" s="256"/>
      <c r="M367" s="256"/>
      <c r="N367" s="256"/>
      <c r="O367" s="256"/>
      <c r="P367" s="256"/>
      <c r="Q367" s="256"/>
      <c r="R367" s="256"/>
      <c r="S367" s="54"/>
      <c r="T367" s="54"/>
      <c r="U367" s="54"/>
      <c r="V367" s="54"/>
      <c r="W367" s="54"/>
      <c r="X367" s="54"/>
      <c r="Y367" s="54"/>
      <c r="Z367" s="54"/>
      <c r="AA367" s="54"/>
      <c r="AB367" s="54"/>
      <c r="AC367" s="54"/>
      <c r="AD367" s="54"/>
      <c r="AE367" s="54"/>
      <c r="AF367" s="54"/>
      <c r="AG367" s="54"/>
      <c r="AH367" s="54"/>
      <c r="AI367" s="54"/>
      <c r="AJ367" s="54"/>
      <c r="AK367" s="54"/>
      <c r="AL367" s="54"/>
      <c r="AM367" s="54"/>
      <c r="AN367" s="54"/>
      <c r="AO367" s="54"/>
      <c r="AP367" s="54"/>
      <c r="AQ367" s="54"/>
      <c r="AR367" s="54"/>
      <c r="AS367" s="54"/>
      <c r="AT367" s="54"/>
      <c r="AU367" s="54"/>
      <c r="AV367" s="54"/>
      <c r="AW367" s="54"/>
      <c r="AX367" s="54"/>
      <c r="AY367" s="54"/>
      <c r="AZ367" s="54"/>
      <c r="BA367" s="54"/>
    </row>
    <row r="368" spans="9:53">
      <c r="I368" s="54"/>
      <c r="J368" s="54"/>
      <c r="K368" s="256"/>
      <c r="L368" s="256"/>
      <c r="M368" s="256"/>
      <c r="N368" s="256"/>
      <c r="O368" s="256"/>
      <c r="P368" s="256"/>
      <c r="Q368" s="256"/>
      <c r="R368" s="256"/>
      <c r="S368" s="54"/>
      <c r="T368" s="54"/>
      <c r="U368" s="54"/>
      <c r="V368" s="54"/>
      <c r="W368" s="54"/>
      <c r="X368" s="54"/>
      <c r="Y368" s="54"/>
      <c r="Z368" s="54"/>
      <c r="AA368" s="54"/>
      <c r="AB368" s="54"/>
      <c r="AC368" s="54"/>
      <c r="AD368" s="54"/>
      <c r="AE368" s="54"/>
      <c r="AF368" s="54"/>
      <c r="AG368" s="54"/>
      <c r="AH368" s="54"/>
      <c r="AI368" s="54"/>
      <c r="AJ368" s="54"/>
      <c r="AK368" s="54"/>
      <c r="AL368" s="54"/>
      <c r="AM368" s="54"/>
      <c r="AN368" s="54"/>
      <c r="AO368" s="54"/>
      <c r="AP368" s="54"/>
      <c r="AQ368" s="54"/>
      <c r="AR368" s="54"/>
      <c r="AS368" s="54"/>
      <c r="AT368" s="54"/>
      <c r="AU368" s="54"/>
      <c r="AV368" s="54"/>
      <c r="AW368" s="54"/>
      <c r="AX368" s="54"/>
      <c r="AY368" s="54"/>
      <c r="AZ368" s="54"/>
      <c r="BA368" s="54"/>
    </row>
    <row r="369" spans="9:53">
      <c r="I369" s="54"/>
      <c r="J369" s="54"/>
      <c r="K369" s="256"/>
      <c r="L369" s="256"/>
      <c r="M369" s="256"/>
      <c r="N369" s="256"/>
      <c r="O369" s="256"/>
      <c r="P369" s="256"/>
      <c r="Q369" s="256"/>
      <c r="R369" s="256"/>
      <c r="S369" s="54"/>
      <c r="T369" s="54"/>
      <c r="U369" s="54"/>
      <c r="V369" s="54"/>
      <c r="W369" s="54"/>
      <c r="X369" s="54"/>
      <c r="Y369" s="54"/>
      <c r="Z369" s="54"/>
      <c r="AA369" s="54"/>
      <c r="AB369" s="54"/>
      <c r="AC369" s="54"/>
      <c r="AD369" s="54"/>
      <c r="AE369" s="54"/>
      <c r="AF369" s="54"/>
      <c r="AG369" s="54"/>
      <c r="AH369" s="54"/>
      <c r="AI369" s="54"/>
      <c r="AJ369" s="54"/>
      <c r="AK369" s="54"/>
      <c r="AL369" s="54"/>
      <c r="AM369" s="54"/>
      <c r="AN369" s="54"/>
      <c r="AO369" s="54"/>
      <c r="AP369" s="54"/>
      <c r="AQ369" s="54"/>
      <c r="AR369" s="54"/>
      <c r="AS369" s="54"/>
      <c r="AT369" s="54"/>
      <c r="AU369" s="54"/>
      <c r="AV369" s="54"/>
      <c r="AW369" s="54"/>
      <c r="AX369" s="54"/>
      <c r="AY369" s="54"/>
      <c r="AZ369" s="54"/>
      <c r="BA369" s="54"/>
    </row>
    <row r="370" spans="9:53">
      <c r="I370" s="54"/>
      <c r="J370" s="54"/>
      <c r="K370" s="256"/>
      <c r="L370" s="256"/>
      <c r="M370" s="256"/>
      <c r="N370" s="256"/>
      <c r="O370" s="256"/>
      <c r="P370" s="256"/>
      <c r="Q370" s="256"/>
      <c r="R370" s="256"/>
      <c r="S370" s="54"/>
      <c r="T370" s="54"/>
      <c r="U370" s="54"/>
      <c r="V370" s="54"/>
      <c r="W370" s="54"/>
      <c r="X370" s="54"/>
      <c r="Y370" s="54"/>
      <c r="Z370" s="54"/>
      <c r="AA370" s="54"/>
      <c r="AB370" s="54"/>
      <c r="AC370" s="54"/>
      <c r="AD370" s="54"/>
      <c r="AE370" s="54"/>
      <c r="AF370" s="54"/>
      <c r="AG370" s="54"/>
      <c r="AH370" s="54"/>
      <c r="AI370" s="54"/>
      <c r="AJ370" s="54"/>
      <c r="AK370" s="54"/>
      <c r="AL370" s="54"/>
      <c r="AM370" s="54"/>
      <c r="AN370" s="54"/>
      <c r="AO370" s="54"/>
      <c r="AP370" s="54"/>
      <c r="AQ370" s="54"/>
      <c r="AR370" s="54"/>
      <c r="AS370" s="54"/>
      <c r="AT370" s="54"/>
      <c r="AU370" s="54"/>
      <c r="AV370" s="54"/>
      <c r="AW370" s="54"/>
      <c r="AX370" s="54"/>
      <c r="AY370" s="54"/>
      <c r="AZ370" s="54"/>
      <c r="BA370" s="54"/>
    </row>
    <row r="371" spans="9:53">
      <c r="I371" s="54"/>
      <c r="J371" s="54"/>
      <c r="K371" s="256"/>
      <c r="L371" s="256"/>
      <c r="M371" s="256"/>
      <c r="N371" s="256"/>
      <c r="O371" s="256"/>
      <c r="P371" s="256"/>
      <c r="Q371" s="256"/>
      <c r="R371" s="256"/>
      <c r="S371" s="54"/>
      <c r="T371" s="54"/>
      <c r="U371" s="54"/>
      <c r="V371" s="54"/>
      <c r="W371" s="54"/>
      <c r="X371" s="54"/>
      <c r="Y371" s="54"/>
      <c r="Z371" s="54"/>
      <c r="AA371" s="54"/>
      <c r="AB371" s="54"/>
      <c r="AC371" s="54"/>
      <c r="AD371" s="54"/>
      <c r="AE371" s="54"/>
      <c r="AF371" s="54"/>
      <c r="AG371" s="54"/>
      <c r="AH371" s="54"/>
      <c r="AI371" s="54"/>
      <c r="AJ371" s="54"/>
      <c r="AK371" s="54"/>
      <c r="AL371" s="54"/>
      <c r="AM371" s="54"/>
      <c r="AN371" s="54"/>
      <c r="AO371" s="54"/>
      <c r="AP371" s="54"/>
      <c r="AQ371" s="54"/>
      <c r="AR371" s="54"/>
      <c r="AS371" s="54"/>
      <c r="AT371" s="54"/>
      <c r="AU371" s="54"/>
      <c r="AV371" s="54"/>
      <c r="AW371" s="54"/>
      <c r="AX371" s="54"/>
      <c r="AY371" s="54"/>
      <c r="AZ371" s="54"/>
      <c r="BA371" s="54"/>
    </row>
    <row r="372" spans="9:53">
      <c r="I372" s="54"/>
      <c r="J372" s="54"/>
      <c r="K372" s="256"/>
      <c r="L372" s="256"/>
      <c r="M372" s="256"/>
      <c r="N372" s="256"/>
      <c r="O372" s="256"/>
      <c r="P372" s="256"/>
      <c r="Q372" s="256"/>
      <c r="R372" s="256"/>
      <c r="S372" s="54"/>
      <c r="T372" s="54"/>
      <c r="U372" s="54"/>
      <c r="V372" s="54"/>
      <c r="W372" s="54"/>
      <c r="X372" s="54"/>
      <c r="Y372" s="54"/>
      <c r="Z372" s="54"/>
      <c r="AA372" s="54"/>
      <c r="AB372" s="54"/>
      <c r="AC372" s="54"/>
      <c r="AD372" s="54"/>
      <c r="AE372" s="54"/>
      <c r="AF372" s="54"/>
      <c r="AG372" s="54"/>
      <c r="AH372" s="54"/>
      <c r="AI372" s="54"/>
      <c r="AJ372" s="54"/>
      <c r="AK372" s="54"/>
      <c r="AL372" s="54"/>
      <c r="AM372" s="54"/>
      <c r="AN372" s="54"/>
      <c r="AO372" s="54"/>
      <c r="AP372" s="54"/>
      <c r="AQ372" s="54"/>
      <c r="AR372" s="54"/>
      <c r="AS372" s="54"/>
      <c r="AT372" s="54"/>
      <c r="AU372" s="54"/>
      <c r="AV372" s="54"/>
      <c r="AW372" s="54"/>
      <c r="AX372" s="54"/>
      <c r="AY372" s="54"/>
      <c r="AZ372" s="54"/>
      <c r="BA372" s="54"/>
    </row>
    <row r="373" spans="9:53">
      <c r="I373" s="54"/>
      <c r="J373" s="54"/>
      <c r="K373" s="256"/>
      <c r="L373" s="256"/>
      <c r="M373" s="256"/>
      <c r="N373" s="256"/>
      <c r="O373" s="256"/>
      <c r="P373" s="256"/>
      <c r="Q373" s="256"/>
      <c r="R373" s="256"/>
      <c r="S373" s="54"/>
      <c r="T373" s="54"/>
      <c r="U373" s="54"/>
      <c r="V373" s="54"/>
      <c r="W373" s="54"/>
      <c r="X373" s="54"/>
      <c r="Y373" s="54"/>
      <c r="Z373" s="54"/>
      <c r="AA373" s="54"/>
      <c r="AB373" s="54"/>
      <c r="AC373" s="54"/>
      <c r="AD373" s="54"/>
      <c r="AE373" s="54"/>
      <c r="AF373" s="54"/>
      <c r="AG373" s="54"/>
      <c r="AH373" s="54"/>
      <c r="AI373" s="54"/>
      <c r="AJ373" s="54"/>
      <c r="AK373" s="54"/>
      <c r="AL373" s="54"/>
      <c r="AM373" s="54"/>
      <c r="AN373" s="54"/>
      <c r="AO373" s="54"/>
      <c r="AP373" s="54"/>
      <c r="AQ373" s="54"/>
      <c r="AR373" s="54"/>
      <c r="AS373" s="54"/>
      <c r="AT373" s="54"/>
      <c r="AU373" s="54"/>
      <c r="AV373" s="54"/>
      <c r="AW373" s="54"/>
      <c r="AX373" s="54"/>
      <c r="AY373" s="54"/>
      <c r="AZ373" s="54"/>
      <c r="BA373" s="54"/>
    </row>
    <row r="374" spans="9:53">
      <c r="I374" s="54"/>
      <c r="J374" s="54"/>
      <c r="K374" s="256"/>
      <c r="L374" s="256"/>
      <c r="M374" s="256"/>
      <c r="N374" s="256"/>
      <c r="O374" s="256"/>
      <c r="P374" s="256"/>
      <c r="Q374" s="256"/>
      <c r="R374" s="256"/>
      <c r="S374" s="54"/>
      <c r="T374" s="54"/>
      <c r="U374" s="54"/>
      <c r="V374" s="54"/>
      <c r="W374" s="54"/>
      <c r="X374" s="54"/>
      <c r="Y374" s="54"/>
      <c r="Z374" s="54"/>
      <c r="AA374" s="54"/>
      <c r="AB374" s="54"/>
      <c r="AC374" s="54"/>
      <c r="AD374" s="54"/>
      <c r="AE374" s="54"/>
      <c r="AF374" s="54"/>
      <c r="AG374" s="54"/>
      <c r="AH374" s="54"/>
      <c r="AI374" s="54"/>
      <c r="AJ374" s="54"/>
      <c r="AK374" s="54"/>
      <c r="AL374" s="54"/>
      <c r="AM374" s="54"/>
      <c r="AN374" s="54"/>
      <c r="AO374" s="54"/>
      <c r="AP374" s="54"/>
      <c r="AQ374" s="54"/>
      <c r="AR374" s="54"/>
      <c r="AS374" s="54"/>
      <c r="AT374" s="54"/>
      <c r="AU374" s="54"/>
      <c r="AV374" s="54"/>
      <c r="AW374" s="54"/>
      <c r="AX374" s="54"/>
      <c r="AY374" s="54"/>
      <c r="AZ374" s="54"/>
      <c r="BA374" s="54"/>
    </row>
    <row r="375" spans="9:53">
      <c r="I375" s="54"/>
      <c r="J375" s="54"/>
      <c r="K375" s="256"/>
      <c r="L375" s="256"/>
      <c r="M375" s="256"/>
      <c r="N375" s="256"/>
      <c r="O375" s="256"/>
      <c r="P375" s="256"/>
      <c r="Q375" s="256"/>
      <c r="R375" s="256"/>
      <c r="S375" s="54"/>
      <c r="T375" s="54"/>
      <c r="U375" s="54"/>
      <c r="V375" s="54"/>
      <c r="W375" s="54"/>
      <c r="X375" s="54"/>
      <c r="Y375" s="54"/>
      <c r="Z375" s="54"/>
      <c r="AA375" s="54"/>
      <c r="AB375" s="54"/>
      <c r="AC375" s="54"/>
      <c r="AD375" s="54"/>
      <c r="AE375" s="54"/>
      <c r="AF375" s="54"/>
      <c r="AG375" s="54"/>
      <c r="AH375" s="54"/>
      <c r="AI375" s="54"/>
      <c r="AJ375" s="54"/>
      <c r="AK375" s="54"/>
      <c r="AL375" s="54"/>
      <c r="AM375" s="54"/>
      <c r="AN375" s="54"/>
      <c r="AO375" s="54"/>
      <c r="AP375" s="54"/>
      <c r="AQ375" s="54"/>
      <c r="AR375" s="54"/>
      <c r="AS375" s="54"/>
      <c r="AT375" s="54"/>
      <c r="AU375" s="54"/>
      <c r="AV375" s="54"/>
      <c r="AW375" s="54"/>
      <c r="AX375" s="54"/>
      <c r="AY375" s="54"/>
      <c r="AZ375" s="54"/>
      <c r="BA375" s="54"/>
    </row>
    <row r="376" spans="9:53">
      <c r="I376" s="54"/>
      <c r="J376" s="54"/>
      <c r="K376" s="256"/>
      <c r="L376" s="256"/>
      <c r="M376" s="256"/>
      <c r="N376" s="256"/>
      <c r="O376" s="256"/>
      <c r="P376" s="256"/>
      <c r="Q376" s="256"/>
      <c r="R376" s="256"/>
      <c r="S376" s="54"/>
      <c r="T376" s="54"/>
      <c r="U376" s="54"/>
      <c r="V376" s="54"/>
      <c r="W376" s="54"/>
      <c r="X376" s="54"/>
      <c r="Y376" s="54"/>
      <c r="Z376" s="54"/>
      <c r="AA376" s="54"/>
      <c r="AB376" s="54"/>
      <c r="AC376" s="54"/>
      <c r="AD376" s="54"/>
      <c r="AE376" s="54"/>
      <c r="AF376" s="54"/>
      <c r="AG376" s="54"/>
      <c r="AH376" s="54"/>
      <c r="AI376" s="54"/>
      <c r="AJ376" s="54"/>
      <c r="AK376" s="54"/>
      <c r="AL376" s="54"/>
      <c r="AM376" s="54"/>
      <c r="AN376" s="54"/>
      <c r="AO376" s="54"/>
      <c r="AP376" s="54"/>
      <c r="AQ376" s="54"/>
      <c r="AR376" s="54"/>
      <c r="AS376" s="54"/>
      <c r="AT376" s="54"/>
      <c r="AU376" s="54"/>
      <c r="AV376" s="54"/>
      <c r="AW376" s="54"/>
      <c r="AX376" s="54"/>
      <c r="AY376" s="54"/>
      <c r="AZ376" s="54"/>
      <c r="BA376" s="54"/>
    </row>
    <row r="377" spans="9:53">
      <c r="I377" s="54"/>
      <c r="J377" s="54"/>
      <c r="K377" s="256"/>
      <c r="L377" s="256"/>
      <c r="M377" s="256"/>
      <c r="N377" s="256"/>
      <c r="O377" s="256"/>
      <c r="P377" s="256"/>
      <c r="Q377" s="256"/>
      <c r="R377" s="256"/>
      <c r="S377" s="54"/>
      <c r="T377" s="54"/>
      <c r="U377" s="54"/>
      <c r="V377" s="54"/>
      <c r="W377" s="54"/>
      <c r="X377" s="54"/>
      <c r="Y377" s="54"/>
      <c r="Z377" s="54"/>
      <c r="AA377" s="54"/>
      <c r="AB377" s="54"/>
      <c r="AC377" s="54"/>
      <c r="AD377" s="54"/>
      <c r="AE377" s="54"/>
      <c r="AF377" s="54"/>
      <c r="AG377" s="54"/>
      <c r="AH377" s="54"/>
      <c r="AI377" s="54"/>
      <c r="AJ377" s="54"/>
      <c r="AK377" s="54"/>
      <c r="AL377" s="54"/>
      <c r="AM377" s="54"/>
      <c r="AN377" s="54"/>
      <c r="AO377" s="54"/>
      <c r="AP377" s="54"/>
      <c r="AQ377" s="54"/>
      <c r="AR377" s="54"/>
      <c r="AS377" s="54"/>
      <c r="AT377" s="54"/>
      <c r="AU377" s="54"/>
      <c r="AV377" s="54"/>
      <c r="AW377" s="54"/>
      <c r="AX377" s="54"/>
      <c r="AY377" s="54"/>
      <c r="AZ377" s="54"/>
      <c r="BA377" s="54"/>
    </row>
    <row r="378" spans="9:53">
      <c r="I378" s="54"/>
      <c r="J378" s="54"/>
      <c r="K378" s="256"/>
      <c r="L378" s="256"/>
      <c r="M378" s="256"/>
      <c r="N378" s="256"/>
      <c r="O378" s="256"/>
      <c r="P378" s="256"/>
      <c r="Q378" s="256"/>
      <c r="R378" s="256"/>
      <c r="S378" s="54"/>
      <c r="T378" s="54"/>
      <c r="U378" s="54"/>
      <c r="V378" s="54"/>
      <c r="W378" s="54"/>
      <c r="X378" s="54"/>
      <c r="Y378" s="54"/>
      <c r="Z378" s="54"/>
      <c r="AA378" s="54"/>
      <c r="AB378" s="54"/>
      <c r="AC378" s="54"/>
      <c r="AD378" s="54"/>
      <c r="AE378" s="54"/>
      <c r="AF378" s="54"/>
      <c r="AG378" s="54"/>
      <c r="AH378" s="54"/>
      <c r="AI378" s="54"/>
      <c r="AJ378" s="54"/>
      <c r="AK378" s="54"/>
      <c r="AL378" s="54"/>
      <c r="AM378" s="54"/>
      <c r="AN378" s="54"/>
      <c r="AO378" s="54"/>
      <c r="AP378" s="54"/>
      <c r="AQ378" s="54"/>
      <c r="AR378" s="54"/>
      <c r="AS378" s="54"/>
      <c r="AT378" s="54"/>
      <c r="AU378" s="54"/>
      <c r="AV378" s="54"/>
      <c r="AW378" s="54"/>
      <c r="AX378" s="54"/>
      <c r="AY378" s="54"/>
      <c r="AZ378" s="54"/>
      <c r="BA378" s="54"/>
    </row>
    <row r="379" spans="9:53">
      <c r="I379" s="54"/>
      <c r="J379" s="54"/>
      <c r="K379" s="256"/>
      <c r="L379" s="256"/>
      <c r="M379" s="256"/>
      <c r="N379" s="256"/>
      <c r="O379" s="256"/>
      <c r="P379" s="256"/>
      <c r="Q379" s="256"/>
      <c r="R379" s="256"/>
      <c r="S379" s="54"/>
      <c r="T379" s="54"/>
      <c r="U379" s="54"/>
      <c r="V379" s="54"/>
      <c r="W379" s="54"/>
      <c r="X379" s="54"/>
      <c r="Y379" s="54"/>
      <c r="Z379" s="54"/>
      <c r="AA379" s="54"/>
      <c r="AB379" s="54"/>
      <c r="AC379" s="54"/>
      <c r="AD379" s="54"/>
      <c r="AE379" s="54"/>
      <c r="AF379" s="54"/>
      <c r="AG379" s="54"/>
      <c r="AH379" s="54"/>
      <c r="AI379" s="54"/>
      <c r="AJ379" s="54"/>
      <c r="AK379" s="54"/>
      <c r="AL379" s="54"/>
      <c r="AM379" s="54"/>
      <c r="AN379" s="54"/>
      <c r="AO379" s="54"/>
      <c r="AP379" s="54"/>
      <c r="AQ379" s="54"/>
      <c r="AR379" s="54"/>
      <c r="AS379" s="54"/>
      <c r="AT379" s="54"/>
      <c r="AU379" s="54"/>
      <c r="AV379" s="54"/>
      <c r="AW379" s="54"/>
      <c r="AX379" s="54"/>
      <c r="AY379" s="54"/>
      <c r="AZ379" s="54"/>
      <c r="BA379" s="54"/>
    </row>
    <row r="380" spans="9:53">
      <c r="I380" s="54"/>
      <c r="J380" s="54"/>
      <c r="K380" s="256"/>
      <c r="L380" s="256"/>
      <c r="M380" s="256"/>
      <c r="N380" s="256"/>
      <c r="O380" s="256"/>
      <c r="P380" s="256"/>
      <c r="Q380" s="256"/>
      <c r="R380" s="256"/>
      <c r="S380" s="54"/>
      <c r="T380" s="54"/>
      <c r="U380" s="54"/>
      <c r="V380" s="54"/>
      <c r="W380" s="54"/>
      <c r="X380" s="54"/>
      <c r="Y380" s="54"/>
      <c r="Z380" s="54"/>
      <c r="AA380" s="54"/>
      <c r="AB380" s="54"/>
      <c r="AC380" s="54"/>
      <c r="AD380" s="54"/>
      <c r="AE380" s="54"/>
      <c r="AF380" s="54"/>
      <c r="AG380" s="54"/>
      <c r="AH380" s="54"/>
      <c r="AI380" s="54"/>
      <c r="AJ380" s="54"/>
      <c r="AK380" s="54"/>
      <c r="AL380" s="54"/>
      <c r="AM380" s="54"/>
      <c r="AN380" s="54"/>
      <c r="AO380" s="54"/>
      <c r="AP380" s="54"/>
      <c r="AQ380" s="54"/>
      <c r="AR380" s="54"/>
      <c r="AS380" s="54"/>
      <c r="AT380" s="54"/>
      <c r="AU380" s="54"/>
      <c r="AV380" s="54"/>
      <c r="AW380" s="54"/>
      <c r="AX380" s="54"/>
      <c r="AY380" s="54"/>
      <c r="AZ380" s="54"/>
      <c r="BA380" s="54"/>
    </row>
    <row r="381" spans="9:53">
      <c r="I381" s="54"/>
      <c r="J381" s="54"/>
      <c r="K381" s="256"/>
      <c r="L381" s="256"/>
      <c r="M381" s="256"/>
      <c r="N381" s="256"/>
      <c r="O381" s="256"/>
      <c r="P381" s="256"/>
      <c r="Q381" s="256"/>
      <c r="R381" s="256"/>
      <c r="S381" s="54"/>
      <c r="T381" s="54"/>
      <c r="U381" s="54"/>
      <c r="V381" s="54"/>
      <c r="W381" s="54"/>
      <c r="X381" s="54"/>
      <c r="Y381" s="54"/>
      <c r="Z381" s="54"/>
      <c r="AA381" s="54"/>
      <c r="AB381" s="54"/>
      <c r="AC381" s="54"/>
      <c r="AD381" s="54"/>
      <c r="AE381" s="54"/>
      <c r="AF381" s="54"/>
      <c r="AG381" s="54"/>
      <c r="AH381" s="54"/>
      <c r="AI381" s="54"/>
      <c r="AJ381" s="54"/>
      <c r="AK381" s="54"/>
      <c r="AL381" s="54"/>
      <c r="AM381" s="54"/>
      <c r="AN381" s="54"/>
      <c r="AO381" s="54"/>
      <c r="AP381" s="54"/>
      <c r="AQ381" s="54"/>
      <c r="AR381" s="54"/>
      <c r="AS381" s="54"/>
      <c r="AT381" s="54"/>
      <c r="AU381" s="54"/>
      <c r="AV381" s="54"/>
      <c r="AW381" s="54"/>
      <c r="AX381" s="54"/>
      <c r="AY381" s="54"/>
      <c r="AZ381" s="54"/>
      <c r="BA381" s="54"/>
    </row>
    <row r="382" spans="9:53">
      <c r="I382" s="54"/>
      <c r="J382" s="54"/>
      <c r="K382" s="256"/>
      <c r="L382" s="256"/>
      <c r="M382" s="256"/>
      <c r="N382" s="256"/>
      <c r="O382" s="256"/>
      <c r="P382" s="256"/>
      <c r="Q382" s="256"/>
      <c r="R382" s="256"/>
      <c r="S382" s="54"/>
      <c r="T382" s="54"/>
      <c r="U382" s="54"/>
      <c r="V382" s="54"/>
      <c r="W382" s="54"/>
      <c r="X382" s="54"/>
      <c r="Y382" s="54"/>
      <c r="Z382" s="54"/>
      <c r="AA382" s="54"/>
      <c r="AB382" s="54"/>
      <c r="AC382" s="54"/>
      <c r="AD382" s="54"/>
      <c r="AE382" s="54"/>
      <c r="AF382" s="54"/>
      <c r="AG382" s="54"/>
      <c r="AH382" s="54"/>
      <c r="AI382" s="54"/>
      <c r="AJ382" s="54"/>
      <c r="AK382" s="54"/>
      <c r="AL382" s="54"/>
      <c r="AM382" s="54"/>
      <c r="AN382" s="54"/>
      <c r="AO382" s="54"/>
      <c r="AP382" s="54"/>
      <c r="AQ382" s="54"/>
      <c r="AR382" s="54"/>
      <c r="AS382" s="54"/>
      <c r="AT382" s="54"/>
      <c r="AU382" s="54"/>
      <c r="AV382" s="54"/>
      <c r="AW382" s="54"/>
      <c r="AX382" s="54"/>
      <c r="AY382" s="54"/>
      <c r="AZ382" s="54"/>
      <c r="BA382" s="54"/>
    </row>
    <row r="383" spans="9:53">
      <c r="I383" s="54"/>
      <c r="J383" s="54"/>
      <c r="K383" s="256"/>
      <c r="L383" s="256"/>
      <c r="M383" s="256"/>
      <c r="N383" s="256"/>
      <c r="O383" s="256"/>
      <c r="P383" s="256"/>
      <c r="Q383" s="256"/>
      <c r="R383" s="256"/>
      <c r="S383" s="54"/>
      <c r="T383" s="54"/>
      <c r="U383" s="54"/>
      <c r="V383" s="54"/>
      <c r="W383" s="54"/>
      <c r="X383" s="54"/>
      <c r="Y383" s="54"/>
      <c r="Z383" s="54"/>
      <c r="AA383" s="54"/>
      <c r="AB383" s="54"/>
      <c r="AC383" s="54"/>
      <c r="AD383" s="54"/>
      <c r="AE383" s="54"/>
      <c r="AF383" s="54"/>
      <c r="AG383" s="54"/>
      <c r="AH383" s="54"/>
      <c r="AI383" s="54"/>
      <c r="AJ383" s="54"/>
      <c r="AK383" s="54"/>
      <c r="AL383" s="54"/>
      <c r="AM383" s="54"/>
      <c r="AN383" s="54"/>
      <c r="AO383" s="54"/>
      <c r="AP383" s="54"/>
      <c r="AQ383" s="54"/>
      <c r="AR383" s="54"/>
      <c r="AS383" s="54"/>
      <c r="AT383" s="54"/>
      <c r="AU383" s="54"/>
      <c r="AV383" s="54"/>
      <c r="AW383" s="54"/>
      <c r="AX383" s="54"/>
      <c r="AY383" s="54"/>
      <c r="AZ383" s="54"/>
      <c r="BA383" s="54"/>
    </row>
    <row r="384" spans="9:53">
      <c r="I384" s="54"/>
      <c r="J384" s="54"/>
      <c r="K384" s="256"/>
      <c r="L384" s="256"/>
      <c r="M384" s="256"/>
      <c r="N384" s="256"/>
      <c r="O384" s="256"/>
      <c r="P384" s="256"/>
      <c r="Q384" s="256"/>
      <c r="R384" s="256"/>
      <c r="S384" s="54"/>
      <c r="T384" s="54"/>
      <c r="U384" s="54"/>
      <c r="V384" s="54"/>
      <c r="W384" s="54"/>
      <c r="X384" s="54"/>
      <c r="Y384" s="54"/>
      <c r="Z384" s="54"/>
      <c r="AA384" s="54"/>
      <c r="AB384" s="54"/>
      <c r="AC384" s="54"/>
      <c r="AD384" s="54"/>
      <c r="AE384" s="54"/>
      <c r="AF384" s="54"/>
      <c r="AG384" s="54"/>
      <c r="AH384" s="54"/>
      <c r="AI384" s="54"/>
      <c r="AJ384" s="54"/>
      <c r="AK384" s="54"/>
      <c r="AL384" s="54"/>
      <c r="AM384" s="54"/>
      <c r="AN384" s="54"/>
      <c r="AO384" s="54"/>
      <c r="AP384" s="54"/>
      <c r="AQ384" s="54"/>
      <c r="AR384" s="54"/>
      <c r="AS384" s="54"/>
      <c r="AT384" s="54"/>
      <c r="AU384" s="54"/>
      <c r="AV384" s="54"/>
      <c r="AW384" s="54"/>
      <c r="AX384" s="54"/>
      <c r="AY384" s="54"/>
      <c r="AZ384" s="54"/>
      <c r="BA384" s="54"/>
    </row>
    <row r="385" spans="9:53">
      <c r="I385" s="54"/>
      <c r="J385" s="54"/>
      <c r="K385" s="256"/>
      <c r="L385" s="256"/>
      <c r="M385" s="256"/>
      <c r="N385" s="256"/>
      <c r="O385" s="256"/>
      <c r="P385" s="256"/>
      <c r="Q385" s="256"/>
      <c r="R385" s="256"/>
      <c r="S385" s="54"/>
      <c r="T385" s="54"/>
      <c r="U385" s="54"/>
      <c r="V385" s="54"/>
      <c r="W385" s="54"/>
      <c r="X385" s="54"/>
      <c r="Y385" s="54"/>
      <c r="Z385" s="54"/>
      <c r="AA385" s="54"/>
      <c r="AB385" s="54"/>
      <c r="AC385" s="54"/>
      <c r="AD385" s="54"/>
      <c r="AE385" s="54"/>
      <c r="AF385" s="54"/>
      <c r="AG385" s="54"/>
      <c r="AH385" s="54"/>
      <c r="AI385" s="54"/>
      <c r="AJ385" s="54"/>
      <c r="AK385" s="54"/>
      <c r="AL385" s="54"/>
      <c r="AM385" s="54"/>
      <c r="AN385" s="54"/>
      <c r="AO385" s="54"/>
      <c r="AP385" s="54"/>
      <c r="AQ385" s="54"/>
      <c r="AR385" s="54"/>
      <c r="AS385" s="54"/>
      <c r="AT385" s="54"/>
      <c r="AU385" s="54"/>
      <c r="AV385" s="54"/>
      <c r="AW385" s="54"/>
      <c r="AX385" s="54"/>
      <c r="AY385" s="54"/>
      <c r="AZ385" s="54"/>
      <c r="BA385" s="54"/>
    </row>
    <row r="386" spans="9:53">
      <c r="I386" s="54"/>
      <c r="J386" s="54"/>
      <c r="K386" s="256"/>
      <c r="L386" s="256"/>
      <c r="M386" s="256"/>
      <c r="N386" s="256"/>
      <c r="O386" s="256"/>
      <c r="P386" s="256"/>
      <c r="Q386" s="256"/>
      <c r="R386" s="256"/>
      <c r="S386" s="54"/>
      <c r="T386" s="54"/>
      <c r="U386" s="54"/>
      <c r="V386" s="54"/>
      <c r="W386" s="54"/>
      <c r="X386" s="54"/>
      <c r="Y386" s="54"/>
      <c r="Z386" s="54"/>
      <c r="AA386" s="54"/>
      <c r="AB386" s="54"/>
      <c r="AC386" s="54"/>
      <c r="AD386" s="54"/>
      <c r="AE386" s="54"/>
      <c r="AF386" s="54"/>
      <c r="AG386" s="54"/>
      <c r="AH386" s="54"/>
      <c r="AI386" s="54"/>
      <c r="AJ386" s="54"/>
      <c r="AK386" s="54"/>
      <c r="AL386" s="54"/>
      <c r="AM386" s="54"/>
      <c r="AN386" s="54"/>
      <c r="AO386" s="54"/>
      <c r="AP386" s="54"/>
      <c r="AQ386" s="54"/>
      <c r="AR386" s="54"/>
      <c r="AS386" s="54"/>
      <c r="AT386" s="54"/>
      <c r="AU386" s="54"/>
      <c r="AV386" s="54"/>
      <c r="AW386" s="54"/>
      <c r="AX386" s="54"/>
      <c r="AY386" s="54"/>
      <c r="AZ386" s="54"/>
      <c r="BA386" s="54"/>
    </row>
    <row r="387" spans="9:53">
      <c r="I387" s="54"/>
      <c r="J387" s="54"/>
      <c r="K387" s="256"/>
      <c r="L387" s="256"/>
      <c r="M387" s="256"/>
      <c r="N387" s="256"/>
      <c r="O387" s="256"/>
      <c r="P387" s="256"/>
      <c r="Q387" s="256"/>
      <c r="R387" s="256"/>
      <c r="S387" s="54"/>
      <c r="T387" s="54"/>
      <c r="U387" s="54"/>
      <c r="V387" s="54"/>
      <c r="W387" s="54"/>
      <c r="X387" s="54"/>
      <c r="Y387" s="54"/>
      <c r="Z387" s="54"/>
      <c r="AA387" s="54"/>
      <c r="AB387" s="54"/>
      <c r="AC387" s="54"/>
      <c r="AD387" s="54"/>
      <c r="AE387" s="54"/>
      <c r="AF387" s="54"/>
      <c r="AG387" s="54"/>
      <c r="AH387" s="54"/>
      <c r="AI387" s="54"/>
      <c r="AJ387" s="54"/>
      <c r="AK387" s="54"/>
      <c r="AL387" s="54"/>
      <c r="AM387" s="54"/>
      <c r="AN387" s="54"/>
      <c r="AO387" s="54"/>
      <c r="AP387" s="54"/>
      <c r="AQ387" s="54"/>
      <c r="AR387" s="54"/>
      <c r="AS387" s="54"/>
      <c r="AT387" s="54"/>
      <c r="AU387" s="54"/>
      <c r="AV387" s="54"/>
      <c r="AW387" s="54"/>
      <c r="AX387" s="54"/>
      <c r="AY387" s="54"/>
      <c r="AZ387" s="54"/>
      <c r="BA387" s="54"/>
    </row>
    <row r="388" spans="9:53">
      <c r="I388" s="54"/>
      <c r="J388" s="54"/>
      <c r="K388" s="256"/>
      <c r="L388" s="256"/>
      <c r="M388" s="256"/>
      <c r="N388" s="256"/>
      <c r="O388" s="256"/>
      <c r="P388" s="256"/>
      <c r="Q388" s="256"/>
      <c r="R388" s="256"/>
      <c r="S388" s="54"/>
      <c r="T388" s="54"/>
      <c r="U388" s="54"/>
      <c r="V388" s="54"/>
      <c r="W388" s="54"/>
      <c r="X388" s="54"/>
      <c r="Y388" s="54"/>
      <c r="Z388" s="54"/>
      <c r="AA388" s="54"/>
      <c r="AB388" s="54"/>
      <c r="AC388" s="54"/>
      <c r="AD388" s="54"/>
      <c r="AE388" s="54"/>
      <c r="AF388" s="54"/>
      <c r="AG388" s="54"/>
      <c r="AH388" s="54"/>
      <c r="AI388" s="54"/>
      <c r="AJ388" s="54"/>
      <c r="AK388" s="54"/>
      <c r="AL388" s="54"/>
      <c r="AM388" s="54"/>
      <c r="AN388" s="54"/>
      <c r="AO388" s="54"/>
      <c r="AP388" s="54"/>
      <c r="AQ388" s="54"/>
      <c r="AR388" s="54"/>
      <c r="AS388" s="54"/>
      <c r="AT388" s="54"/>
      <c r="AU388" s="54"/>
      <c r="AV388" s="54"/>
      <c r="AW388" s="54"/>
      <c r="AX388" s="54"/>
      <c r="AY388" s="54"/>
      <c r="AZ388" s="54"/>
      <c r="BA388" s="54"/>
    </row>
    <row r="389" spans="9:53">
      <c r="I389" s="54"/>
      <c r="J389" s="54"/>
      <c r="K389" s="256"/>
      <c r="L389" s="256"/>
      <c r="M389" s="256"/>
      <c r="N389" s="256"/>
      <c r="O389" s="256"/>
      <c r="P389" s="256"/>
      <c r="Q389" s="256"/>
      <c r="R389" s="256"/>
      <c r="S389" s="54"/>
      <c r="T389" s="54"/>
      <c r="U389" s="54"/>
      <c r="V389" s="54"/>
      <c r="W389" s="54"/>
      <c r="X389" s="54"/>
      <c r="Y389" s="54"/>
      <c r="Z389" s="54"/>
      <c r="AA389" s="54"/>
      <c r="AB389" s="54"/>
      <c r="AC389" s="54"/>
      <c r="AD389" s="54"/>
      <c r="AE389" s="54"/>
      <c r="AF389" s="54"/>
      <c r="AG389" s="54"/>
      <c r="AH389" s="54"/>
      <c r="AI389" s="54"/>
      <c r="AJ389" s="54"/>
      <c r="AK389" s="54"/>
      <c r="AL389" s="54"/>
      <c r="AM389" s="54"/>
      <c r="AN389" s="54"/>
      <c r="AO389" s="54"/>
      <c r="AP389" s="54"/>
      <c r="AQ389" s="54"/>
      <c r="AR389" s="54"/>
      <c r="AS389" s="54"/>
      <c r="AT389" s="54"/>
      <c r="AU389" s="54"/>
      <c r="AV389" s="54"/>
      <c r="AW389" s="54"/>
      <c r="AX389" s="54"/>
      <c r="AY389" s="54"/>
      <c r="AZ389" s="54"/>
      <c r="BA389" s="54"/>
    </row>
    <row r="390" spans="9:53">
      <c r="I390" s="54"/>
      <c r="J390" s="54"/>
      <c r="K390" s="256"/>
      <c r="L390" s="256"/>
      <c r="M390" s="256"/>
      <c r="N390" s="256"/>
      <c r="O390" s="256"/>
      <c r="P390" s="256"/>
      <c r="Q390" s="256"/>
      <c r="R390" s="256"/>
      <c r="S390" s="54"/>
      <c r="T390" s="54"/>
      <c r="U390" s="54"/>
      <c r="V390" s="54"/>
      <c r="W390" s="54"/>
      <c r="X390" s="54"/>
      <c r="Y390" s="54"/>
      <c r="Z390" s="54"/>
      <c r="AA390" s="54"/>
      <c r="AB390" s="54"/>
      <c r="AC390" s="54"/>
      <c r="AD390" s="54"/>
      <c r="AE390" s="54"/>
      <c r="AF390" s="54"/>
      <c r="AG390" s="54"/>
      <c r="AH390" s="54"/>
      <c r="AI390" s="54"/>
      <c r="AJ390" s="54"/>
      <c r="AK390" s="54"/>
      <c r="AL390" s="54"/>
      <c r="AM390" s="54"/>
      <c r="AN390" s="54"/>
      <c r="AO390" s="54"/>
      <c r="AP390" s="54"/>
      <c r="AQ390" s="54"/>
      <c r="AR390" s="54"/>
      <c r="AS390" s="54"/>
      <c r="AT390" s="54"/>
      <c r="AU390" s="54"/>
      <c r="AV390" s="54"/>
      <c r="AW390" s="54"/>
      <c r="AX390" s="54"/>
      <c r="AY390" s="54"/>
      <c r="AZ390" s="54"/>
      <c r="BA390" s="54"/>
    </row>
    <row r="391" spans="9:53">
      <c r="I391" s="54"/>
      <c r="J391" s="54"/>
      <c r="K391" s="256"/>
      <c r="L391" s="256"/>
      <c r="M391" s="256"/>
      <c r="N391" s="256"/>
      <c r="O391" s="256"/>
      <c r="P391" s="256"/>
      <c r="Q391" s="256"/>
      <c r="R391" s="256"/>
      <c r="S391" s="54"/>
      <c r="T391" s="54"/>
      <c r="U391" s="54"/>
      <c r="V391" s="54"/>
      <c r="W391" s="54"/>
      <c r="X391" s="54"/>
      <c r="Y391" s="54"/>
      <c r="Z391" s="54"/>
      <c r="AA391" s="54"/>
      <c r="AB391" s="54"/>
      <c r="AC391" s="54"/>
      <c r="AD391" s="54"/>
      <c r="AE391" s="54"/>
      <c r="AF391" s="54"/>
      <c r="AG391" s="54"/>
      <c r="AH391" s="54"/>
      <c r="AI391" s="54"/>
      <c r="AJ391" s="54"/>
      <c r="AK391" s="54"/>
      <c r="AL391" s="54"/>
      <c r="AM391" s="54"/>
      <c r="AN391" s="54"/>
      <c r="AO391" s="54"/>
      <c r="AP391" s="54"/>
      <c r="AQ391" s="54"/>
      <c r="AR391" s="54"/>
      <c r="AS391" s="54"/>
      <c r="AT391" s="54"/>
      <c r="AU391" s="54"/>
      <c r="AV391" s="54"/>
      <c r="AW391" s="54"/>
      <c r="AX391" s="54"/>
      <c r="AY391" s="54"/>
      <c r="AZ391" s="54"/>
      <c r="BA391" s="54"/>
    </row>
    <row r="392" spans="9:53">
      <c r="I392" s="54"/>
      <c r="J392" s="54"/>
      <c r="K392" s="256"/>
      <c r="L392" s="256"/>
      <c r="M392" s="256"/>
      <c r="N392" s="256"/>
      <c r="O392" s="256"/>
      <c r="P392" s="256"/>
      <c r="Q392" s="256"/>
      <c r="R392" s="256"/>
      <c r="S392" s="54"/>
      <c r="T392" s="54"/>
      <c r="U392" s="54"/>
      <c r="V392" s="54"/>
      <c r="W392" s="54"/>
      <c r="X392" s="54"/>
      <c r="Y392" s="54"/>
      <c r="Z392" s="54"/>
      <c r="AA392" s="54"/>
      <c r="AB392" s="54"/>
      <c r="AC392" s="54"/>
      <c r="AD392" s="54"/>
      <c r="AE392" s="54"/>
      <c r="AF392" s="54"/>
      <c r="AG392" s="54"/>
      <c r="AH392" s="54"/>
      <c r="AI392" s="54"/>
      <c r="AJ392" s="54"/>
      <c r="AK392" s="54"/>
      <c r="AL392" s="54"/>
      <c r="AM392" s="54"/>
      <c r="AN392" s="54"/>
      <c r="AO392" s="54"/>
      <c r="AP392" s="54"/>
      <c r="AQ392" s="54"/>
      <c r="AR392" s="54"/>
      <c r="AS392" s="54"/>
      <c r="AT392" s="54"/>
      <c r="AU392" s="54"/>
      <c r="AV392" s="54"/>
      <c r="AW392" s="54"/>
      <c r="AX392" s="54"/>
      <c r="AY392" s="54"/>
      <c r="AZ392" s="54"/>
      <c r="BA392" s="54"/>
    </row>
    <row r="393" spans="9:53">
      <c r="I393" s="54"/>
      <c r="J393" s="54"/>
      <c r="K393" s="256"/>
      <c r="L393" s="256"/>
      <c r="M393" s="256"/>
      <c r="N393" s="256"/>
      <c r="O393" s="256"/>
      <c r="P393" s="256"/>
      <c r="Q393" s="256"/>
      <c r="R393" s="256"/>
      <c r="S393" s="54"/>
      <c r="T393" s="54"/>
      <c r="U393" s="54"/>
      <c r="V393" s="54"/>
      <c r="W393" s="54"/>
      <c r="X393" s="54"/>
      <c r="Y393" s="54"/>
      <c r="Z393" s="54"/>
      <c r="AA393" s="54"/>
      <c r="AB393" s="54"/>
      <c r="AC393" s="54"/>
      <c r="AD393" s="54"/>
      <c r="AE393" s="54"/>
      <c r="AF393" s="54"/>
      <c r="AG393" s="54"/>
      <c r="AH393" s="54"/>
      <c r="AI393" s="54"/>
      <c r="AJ393" s="54"/>
      <c r="AK393" s="54"/>
      <c r="AL393" s="54"/>
      <c r="AM393" s="54"/>
      <c r="AN393" s="54"/>
      <c r="AO393" s="54"/>
      <c r="AP393" s="54"/>
      <c r="AQ393" s="54"/>
      <c r="AR393" s="54"/>
      <c r="AS393" s="54"/>
      <c r="AT393" s="54"/>
      <c r="AU393" s="54"/>
      <c r="AV393" s="54"/>
      <c r="AW393" s="54"/>
      <c r="AX393" s="54"/>
      <c r="AY393" s="54"/>
      <c r="AZ393" s="54"/>
      <c r="BA393" s="54"/>
    </row>
    <row r="394" spans="9:53">
      <c r="I394" s="54"/>
      <c r="J394" s="54"/>
      <c r="K394" s="256"/>
      <c r="L394" s="256"/>
      <c r="M394" s="256"/>
      <c r="N394" s="256"/>
      <c r="O394" s="256"/>
      <c r="P394" s="256"/>
      <c r="Q394" s="256"/>
      <c r="R394" s="256"/>
      <c r="S394" s="54"/>
      <c r="T394" s="54"/>
      <c r="U394" s="54"/>
      <c r="V394" s="54"/>
      <c r="W394" s="54"/>
      <c r="X394" s="54"/>
      <c r="Y394" s="54"/>
      <c r="Z394" s="54"/>
      <c r="AA394" s="54"/>
      <c r="AB394" s="54"/>
      <c r="AC394" s="54"/>
      <c r="AD394" s="54"/>
      <c r="AE394" s="54"/>
      <c r="AF394" s="54"/>
      <c r="AG394" s="54"/>
      <c r="AH394" s="54"/>
      <c r="AI394" s="54"/>
      <c r="AJ394" s="54"/>
      <c r="AK394" s="54"/>
      <c r="AL394" s="54"/>
      <c r="AM394" s="54"/>
      <c r="AN394" s="54"/>
      <c r="AO394" s="54"/>
      <c r="AP394" s="54"/>
      <c r="AQ394" s="54"/>
      <c r="AR394" s="54"/>
      <c r="AS394" s="54"/>
      <c r="AT394" s="54"/>
      <c r="AU394" s="54"/>
      <c r="AV394" s="54"/>
      <c r="AW394" s="54"/>
      <c r="AX394" s="54"/>
      <c r="AY394" s="54"/>
      <c r="AZ394" s="54"/>
      <c r="BA394" s="54"/>
    </row>
    <row r="395" spans="9:53">
      <c r="I395" s="54"/>
      <c r="J395" s="54"/>
      <c r="K395" s="256"/>
      <c r="L395" s="256"/>
      <c r="M395" s="256"/>
      <c r="N395" s="256"/>
      <c r="O395" s="256"/>
      <c r="P395" s="256"/>
      <c r="Q395" s="256"/>
      <c r="R395" s="256"/>
      <c r="S395" s="54"/>
      <c r="T395" s="54"/>
      <c r="U395" s="54"/>
      <c r="V395" s="54"/>
      <c r="W395" s="54"/>
      <c r="X395" s="54"/>
      <c r="Y395" s="54"/>
      <c r="Z395" s="54"/>
      <c r="AA395" s="54"/>
      <c r="AB395" s="54"/>
      <c r="AC395" s="54"/>
      <c r="AD395" s="54"/>
      <c r="AE395" s="54"/>
      <c r="AF395" s="54"/>
      <c r="AG395" s="54"/>
      <c r="AH395" s="54"/>
      <c r="AI395" s="54"/>
      <c r="AJ395" s="54"/>
      <c r="AK395" s="54"/>
      <c r="AL395" s="54"/>
      <c r="AM395" s="54"/>
      <c r="AN395" s="54"/>
      <c r="AO395" s="54"/>
      <c r="AP395" s="54"/>
      <c r="AQ395" s="54"/>
      <c r="AR395" s="54"/>
      <c r="AS395" s="54"/>
      <c r="AT395" s="54"/>
      <c r="AU395" s="54"/>
      <c r="AV395" s="54"/>
      <c r="AW395" s="54"/>
      <c r="AX395" s="54"/>
      <c r="AY395" s="54"/>
      <c r="AZ395" s="54"/>
      <c r="BA395" s="54"/>
    </row>
    <row r="396" spans="9:53">
      <c r="I396" s="54"/>
      <c r="J396" s="54"/>
      <c r="K396" s="256"/>
      <c r="L396" s="256"/>
      <c r="M396" s="256"/>
      <c r="N396" s="256"/>
      <c r="O396" s="256"/>
      <c r="P396" s="256"/>
      <c r="Q396" s="256"/>
      <c r="R396" s="256"/>
      <c r="S396" s="54"/>
      <c r="T396" s="54"/>
      <c r="U396" s="54"/>
      <c r="V396" s="54"/>
      <c r="W396" s="54"/>
      <c r="X396" s="54"/>
      <c r="Y396" s="54"/>
      <c r="Z396" s="54"/>
      <c r="AA396" s="54"/>
      <c r="AB396" s="54"/>
      <c r="AC396" s="54"/>
      <c r="AD396" s="54"/>
      <c r="AE396" s="54"/>
      <c r="AF396" s="54"/>
      <c r="AG396" s="54"/>
      <c r="AH396" s="54"/>
      <c r="AI396" s="54"/>
      <c r="AJ396" s="54"/>
      <c r="AK396" s="54"/>
      <c r="AL396" s="54"/>
      <c r="AM396" s="54"/>
      <c r="AN396" s="54"/>
      <c r="AO396" s="54"/>
      <c r="AP396" s="54"/>
      <c r="AQ396" s="54"/>
      <c r="AR396" s="54"/>
      <c r="AS396" s="54"/>
      <c r="AT396" s="54"/>
      <c r="AU396" s="54"/>
      <c r="AV396" s="54"/>
      <c r="AW396" s="54"/>
      <c r="AX396" s="54"/>
      <c r="AY396" s="54"/>
      <c r="AZ396" s="54"/>
      <c r="BA396" s="54"/>
    </row>
    <row r="397" spans="9:53">
      <c r="I397" s="54"/>
      <c r="J397" s="54"/>
      <c r="K397" s="256"/>
      <c r="L397" s="256"/>
      <c r="M397" s="256"/>
      <c r="N397" s="256"/>
      <c r="O397" s="256"/>
      <c r="P397" s="256"/>
      <c r="Q397" s="256"/>
      <c r="R397" s="256"/>
      <c r="S397" s="54"/>
      <c r="T397" s="54"/>
      <c r="U397" s="54"/>
      <c r="V397" s="54"/>
      <c r="W397" s="54"/>
      <c r="X397" s="54"/>
      <c r="Y397" s="54"/>
      <c r="Z397" s="54"/>
      <c r="AA397" s="54"/>
      <c r="AB397" s="54"/>
      <c r="AC397" s="54"/>
      <c r="AD397" s="54"/>
      <c r="AE397" s="54"/>
      <c r="AF397" s="54"/>
      <c r="AG397" s="54"/>
      <c r="AH397" s="54"/>
      <c r="AI397" s="54"/>
      <c r="AJ397" s="54"/>
      <c r="AK397" s="54"/>
      <c r="AL397" s="54"/>
      <c r="AM397" s="54"/>
      <c r="AN397" s="54"/>
      <c r="AO397" s="54"/>
      <c r="AP397" s="54"/>
      <c r="AQ397" s="54"/>
      <c r="AR397" s="54"/>
      <c r="AS397" s="54"/>
      <c r="AT397" s="54"/>
      <c r="AU397" s="54"/>
      <c r="AV397" s="54"/>
      <c r="AW397" s="54"/>
      <c r="AX397" s="54"/>
      <c r="AY397" s="54"/>
      <c r="AZ397" s="54"/>
      <c r="BA397" s="54"/>
    </row>
    <row r="398" spans="9:53">
      <c r="I398" s="54"/>
      <c r="J398" s="54"/>
      <c r="K398" s="256"/>
      <c r="L398" s="256"/>
      <c r="M398" s="256"/>
      <c r="N398" s="256"/>
      <c r="O398" s="256"/>
      <c r="P398" s="256"/>
      <c r="Q398" s="256"/>
      <c r="R398" s="256"/>
      <c r="S398" s="54"/>
      <c r="T398" s="54"/>
      <c r="U398" s="54"/>
      <c r="V398" s="54"/>
      <c r="W398" s="54"/>
      <c r="X398" s="54"/>
      <c r="Y398" s="54"/>
      <c r="Z398" s="54"/>
      <c r="AA398" s="54"/>
      <c r="AB398" s="54"/>
      <c r="AC398" s="54"/>
      <c r="AD398" s="54"/>
      <c r="AE398" s="54"/>
      <c r="AF398" s="54"/>
      <c r="AG398" s="54"/>
      <c r="AH398" s="54"/>
      <c r="AI398" s="54"/>
      <c r="AJ398" s="54"/>
      <c r="AK398" s="54"/>
      <c r="AL398" s="54"/>
      <c r="AM398" s="54"/>
      <c r="AN398" s="54"/>
      <c r="AO398" s="54"/>
      <c r="AP398" s="54"/>
      <c r="AQ398" s="54"/>
      <c r="AR398" s="54"/>
      <c r="AS398" s="54"/>
      <c r="AT398" s="54"/>
      <c r="AU398" s="54"/>
      <c r="AV398" s="54"/>
      <c r="AW398" s="54"/>
      <c r="AX398" s="54"/>
      <c r="AY398" s="54"/>
      <c r="AZ398" s="54"/>
      <c r="BA398" s="54"/>
    </row>
    <row r="399" spans="9:53">
      <c r="I399" s="54"/>
      <c r="J399" s="54"/>
      <c r="K399" s="256"/>
      <c r="L399" s="256"/>
      <c r="M399" s="256"/>
      <c r="N399" s="256"/>
      <c r="O399" s="256"/>
      <c r="P399" s="256"/>
      <c r="Q399" s="256"/>
      <c r="R399" s="256"/>
      <c r="S399" s="54"/>
      <c r="T399" s="54"/>
      <c r="U399" s="54"/>
      <c r="V399" s="54"/>
      <c r="W399" s="54"/>
      <c r="X399" s="54"/>
      <c r="Y399" s="54"/>
      <c r="Z399" s="54"/>
      <c r="AA399" s="54"/>
      <c r="AB399" s="54"/>
      <c r="AC399" s="54"/>
      <c r="AD399" s="54"/>
      <c r="AE399" s="54"/>
      <c r="AF399" s="54"/>
      <c r="AG399" s="54"/>
      <c r="AH399" s="54"/>
      <c r="AI399" s="54"/>
      <c r="AJ399" s="54"/>
      <c r="AK399" s="54"/>
      <c r="AL399" s="54"/>
      <c r="AM399" s="54"/>
      <c r="AN399" s="54"/>
      <c r="AO399" s="54"/>
      <c r="AP399" s="54"/>
      <c r="AQ399" s="54"/>
      <c r="AR399" s="54"/>
      <c r="AS399" s="54"/>
      <c r="AT399" s="54"/>
      <c r="AU399" s="54"/>
      <c r="AV399" s="54"/>
      <c r="AW399" s="54"/>
      <c r="AX399" s="54"/>
      <c r="AY399" s="54"/>
      <c r="AZ399" s="54"/>
      <c r="BA399" s="54"/>
    </row>
    <row r="400" spans="9:53">
      <c r="I400" s="54"/>
      <c r="J400" s="54"/>
      <c r="K400" s="256"/>
      <c r="L400" s="256"/>
      <c r="M400" s="256"/>
      <c r="N400" s="256"/>
      <c r="O400" s="256"/>
      <c r="P400" s="256"/>
      <c r="Q400" s="256"/>
      <c r="R400" s="256"/>
      <c r="S400" s="54"/>
      <c r="T400" s="54"/>
      <c r="U400" s="54"/>
      <c r="V400" s="54"/>
      <c r="W400" s="54"/>
      <c r="X400" s="54"/>
      <c r="Y400" s="54"/>
      <c r="Z400" s="54"/>
      <c r="AA400" s="54"/>
      <c r="AB400" s="54"/>
      <c r="AC400" s="54"/>
      <c r="AD400" s="54"/>
      <c r="AE400" s="54"/>
      <c r="AF400" s="54"/>
      <c r="AG400" s="54"/>
      <c r="AH400" s="54"/>
      <c r="AI400" s="54"/>
      <c r="AJ400" s="54"/>
      <c r="AK400" s="54"/>
      <c r="AL400" s="54"/>
      <c r="AM400" s="54"/>
      <c r="AN400" s="54"/>
      <c r="AO400" s="54"/>
      <c r="AP400" s="54"/>
      <c r="AQ400" s="54"/>
      <c r="AR400" s="54"/>
      <c r="AS400" s="54"/>
      <c r="AT400" s="54"/>
      <c r="AU400" s="54"/>
      <c r="AV400" s="54"/>
      <c r="AW400" s="54"/>
      <c r="AX400" s="54"/>
      <c r="AY400" s="54"/>
      <c r="AZ400" s="54"/>
      <c r="BA400" s="54"/>
    </row>
    <row r="401" spans="9:53">
      <c r="I401" s="54"/>
      <c r="J401" s="54"/>
      <c r="K401" s="256"/>
      <c r="L401" s="256"/>
      <c r="M401" s="256"/>
      <c r="N401" s="256"/>
      <c r="O401" s="256"/>
      <c r="P401" s="256"/>
      <c r="Q401" s="256"/>
      <c r="R401" s="256"/>
      <c r="S401" s="54"/>
      <c r="T401" s="54"/>
      <c r="U401" s="54"/>
      <c r="V401" s="54"/>
      <c r="W401" s="54"/>
      <c r="X401" s="54"/>
      <c r="Y401" s="54"/>
      <c r="Z401" s="54"/>
      <c r="AA401" s="54"/>
      <c r="AB401" s="54"/>
      <c r="AC401" s="54"/>
      <c r="AD401" s="54"/>
      <c r="AE401" s="54"/>
      <c r="AF401" s="54"/>
      <c r="AG401" s="54"/>
      <c r="AH401" s="54"/>
      <c r="AI401" s="54"/>
      <c r="AJ401" s="54"/>
      <c r="AK401" s="54"/>
      <c r="AL401" s="54"/>
      <c r="AM401" s="54"/>
      <c r="AN401" s="54"/>
      <c r="AO401" s="54"/>
      <c r="AP401" s="54"/>
      <c r="AQ401" s="54"/>
      <c r="AR401" s="54"/>
      <c r="AS401" s="54"/>
      <c r="AT401" s="54"/>
      <c r="AU401" s="54"/>
      <c r="AV401" s="54"/>
      <c r="AW401" s="54"/>
      <c r="AX401" s="54"/>
      <c r="AY401" s="54"/>
      <c r="AZ401" s="54"/>
      <c r="BA401" s="54"/>
    </row>
    <row r="402" spans="9:53">
      <c r="I402" s="54"/>
      <c r="J402" s="54"/>
      <c r="K402" s="256"/>
      <c r="L402" s="256"/>
      <c r="M402" s="256"/>
      <c r="N402" s="256"/>
      <c r="O402" s="256"/>
      <c r="P402" s="256"/>
      <c r="Q402" s="256"/>
      <c r="R402" s="256"/>
      <c r="S402" s="54"/>
      <c r="T402" s="54"/>
      <c r="U402" s="54"/>
      <c r="V402" s="54"/>
      <c r="W402" s="54"/>
      <c r="X402" s="54"/>
      <c r="Y402" s="54"/>
      <c r="Z402" s="54"/>
      <c r="AA402" s="54"/>
      <c r="AB402" s="54"/>
      <c r="AC402" s="54"/>
      <c r="AD402" s="54"/>
      <c r="AE402" s="54"/>
      <c r="AF402" s="54"/>
      <c r="AG402" s="54"/>
      <c r="AH402" s="54"/>
      <c r="AI402" s="54"/>
      <c r="AJ402" s="54"/>
      <c r="AK402" s="54"/>
      <c r="AL402" s="54"/>
      <c r="AM402" s="54"/>
      <c r="AN402" s="54"/>
      <c r="AO402" s="54"/>
      <c r="AP402" s="54"/>
      <c r="AQ402" s="54"/>
      <c r="AR402" s="54"/>
      <c r="AS402" s="54"/>
      <c r="AT402" s="54"/>
      <c r="AU402" s="54"/>
      <c r="AV402" s="54"/>
      <c r="AW402" s="54"/>
      <c r="AX402" s="54"/>
      <c r="AY402" s="54"/>
      <c r="AZ402" s="54"/>
      <c r="BA402" s="54"/>
    </row>
    <row r="403" spans="9:53">
      <c r="I403" s="54"/>
      <c r="J403" s="54"/>
      <c r="K403" s="256"/>
      <c r="L403" s="256"/>
      <c r="M403" s="256"/>
      <c r="N403" s="256"/>
      <c r="O403" s="256"/>
      <c r="P403" s="256"/>
      <c r="Q403" s="256"/>
      <c r="R403" s="256"/>
      <c r="S403" s="54"/>
      <c r="T403" s="54"/>
      <c r="U403" s="54"/>
      <c r="V403" s="54"/>
      <c r="W403" s="54"/>
      <c r="X403" s="54"/>
      <c r="Y403" s="54"/>
      <c r="Z403" s="54"/>
      <c r="AA403" s="54"/>
      <c r="AB403" s="54"/>
      <c r="AC403" s="54"/>
      <c r="AD403" s="54"/>
      <c r="AE403" s="54"/>
      <c r="AF403" s="54"/>
      <c r="AG403" s="54"/>
      <c r="AH403" s="54"/>
      <c r="AI403" s="54"/>
      <c r="AJ403" s="54"/>
      <c r="AK403" s="54"/>
      <c r="AL403" s="54"/>
      <c r="AM403" s="54"/>
      <c r="AN403" s="54"/>
      <c r="AO403" s="54"/>
      <c r="AP403" s="54"/>
      <c r="AQ403" s="54"/>
      <c r="AR403" s="54"/>
      <c r="AS403" s="54"/>
      <c r="AT403" s="54"/>
      <c r="AU403" s="54"/>
      <c r="AV403" s="54"/>
      <c r="AW403" s="54"/>
      <c r="AX403" s="54"/>
      <c r="AY403" s="54"/>
      <c r="AZ403" s="54"/>
      <c r="BA403" s="54"/>
    </row>
    <row r="404" spans="9:53">
      <c r="I404" s="54"/>
      <c r="J404" s="54"/>
      <c r="K404" s="256"/>
      <c r="L404" s="256"/>
      <c r="M404" s="256"/>
      <c r="N404" s="256"/>
      <c r="O404" s="256"/>
      <c r="P404" s="256"/>
      <c r="Q404" s="256"/>
      <c r="R404" s="256"/>
      <c r="S404" s="54"/>
      <c r="T404" s="54"/>
      <c r="U404" s="54"/>
      <c r="V404" s="54"/>
      <c r="W404" s="54"/>
      <c r="X404" s="54"/>
      <c r="Y404" s="54"/>
      <c r="Z404" s="54"/>
      <c r="AA404" s="54"/>
      <c r="AB404" s="54"/>
      <c r="AC404" s="54"/>
      <c r="AD404" s="54"/>
      <c r="AE404" s="54"/>
      <c r="AF404" s="54"/>
      <c r="AG404" s="54"/>
      <c r="AH404" s="54"/>
      <c r="AI404" s="54"/>
      <c r="AJ404" s="54"/>
      <c r="AK404" s="54"/>
      <c r="AL404" s="54"/>
      <c r="AM404" s="54"/>
      <c r="AN404" s="54"/>
      <c r="AO404" s="54"/>
      <c r="AP404" s="54"/>
      <c r="AQ404" s="54"/>
      <c r="AR404" s="54"/>
      <c r="AS404" s="54"/>
      <c r="AT404" s="54"/>
      <c r="AU404" s="54"/>
      <c r="AV404" s="54"/>
      <c r="AW404" s="54"/>
      <c r="AX404" s="54"/>
      <c r="AY404" s="54"/>
      <c r="AZ404" s="54"/>
      <c r="BA404" s="54"/>
    </row>
    <row r="405" spans="9:53">
      <c r="I405" s="54"/>
      <c r="J405" s="54"/>
      <c r="K405" s="256"/>
      <c r="L405" s="256"/>
      <c r="M405" s="256"/>
      <c r="N405" s="256"/>
      <c r="O405" s="256"/>
      <c r="P405" s="256"/>
      <c r="Q405" s="256"/>
      <c r="R405" s="256"/>
      <c r="S405" s="54"/>
      <c r="T405" s="54"/>
      <c r="U405" s="54"/>
      <c r="V405" s="54"/>
      <c r="W405" s="54"/>
      <c r="X405" s="54"/>
      <c r="Y405" s="54"/>
      <c r="Z405" s="54"/>
      <c r="AA405" s="54"/>
      <c r="AB405" s="54"/>
      <c r="AC405" s="54"/>
      <c r="AD405" s="54"/>
      <c r="AE405" s="54"/>
      <c r="AF405" s="54"/>
      <c r="AG405" s="54"/>
      <c r="AH405" s="54"/>
      <c r="AI405" s="54"/>
      <c r="AJ405" s="54"/>
      <c r="AK405" s="54"/>
      <c r="AL405" s="54"/>
      <c r="AM405" s="54"/>
      <c r="AN405" s="54"/>
      <c r="AO405" s="54"/>
      <c r="AP405" s="54"/>
      <c r="AQ405" s="54"/>
      <c r="AR405" s="54"/>
      <c r="AS405" s="54"/>
      <c r="AT405" s="54"/>
      <c r="AU405" s="54"/>
      <c r="AV405" s="54"/>
      <c r="AW405" s="54"/>
      <c r="AX405" s="54"/>
      <c r="AY405" s="54"/>
      <c r="AZ405" s="54"/>
      <c r="BA405" s="54"/>
    </row>
    <row r="406" spans="9:53">
      <c r="I406" s="54"/>
      <c r="J406" s="54"/>
      <c r="K406" s="256"/>
      <c r="L406" s="256"/>
      <c r="M406" s="256"/>
      <c r="N406" s="256"/>
      <c r="O406" s="256"/>
      <c r="P406" s="256"/>
      <c r="Q406" s="256"/>
      <c r="R406" s="256"/>
      <c r="S406" s="54"/>
      <c r="T406" s="54"/>
      <c r="U406" s="54"/>
      <c r="V406" s="54"/>
      <c r="W406" s="54"/>
      <c r="X406" s="54"/>
      <c r="Y406" s="54"/>
      <c r="Z406" s="54"/>
      <c r="AA406" s="54"/>
      <c r="AB406" s="54"/>
      <c r="AC406" s="54"/>
      <c r="AD406" s="54"/>
      <c r="AE406" s="54"/>
      <c r="AF406" s="54"/>
      <c r="AG406" s="54"/>
      <c r="AH406" s="54"/>
      <c r="AI406" s="54"/>
      <c r="AJ406" s="54"/>
      <c r="AK406" s="54"/>
      <c r="AL406" s="54"/>
      <c r="AM406" s="54"/>
      <c r="AN406" s="54"/>
      <c r="AO406" s="54"/>
      <c r="AP406" s="54"/>
      <c r="AQ406" s="54"/>
      <c r="AR406" s="54"/>
      <c r="AS406" s="54"/>
      <c r="AT406" s="54"/>
      <c r="AU406" s="54"/>
      <c r="AV406" s="54"/>
      <c r="AW406" s="54"/>
      <c r="AX406" s="54"/>
      <c r="AY406" s="54"/>
      <c r="AZ406" s="54"/>
      <c r="BA406" s="54"/>
    </row>
    <row r="407" spans="9:53">
      <c r="I407" s="54"/>
      <c r="J407" s="54"/>
      <c r="K407" s="256"/>
      <c r="L407" s="256"/>
      <c r="M407" s="256"/>
      <c r="N407" s="256"/>
      <c r="O407" s="256"/>
      <c r="P407" s="256"/>
      <c r="Q407" s="256"/>
      <c r="R407" s="256"/>
      <c r="S407" s="54"/>
      <c r="T407" s="54"/>
      <c r="U407" s="54"/>
      <c r="V407" s="54"/>
      <c r="W407" s="54"/>
      <c r="X407" s="54"/>
      <c r="Y407" s="54"/>
      <c r="Z407" s="54"/>
      <c r="AA407" s="54"/>
      <c r="AB407" s="54"/>
      <c r="AC407" s="54"/>
      <c r="AD407" s="54"/>
      <c r="AE407" s="54"/>
      <c r="AF407" s="54"/>
      <c r="AG407" s="54"/>
      <c r="AH407" s="54"/>
      <c r="AI407" s="54"/>
      <c r="AJ407" s="54"/>
      <c r="AK407" s="54"/>
      <c r="AL407" s="54"/>
      <c r="AM407" s="54"/>
      <c r="AN407" s="54"/>
      <c r="AO407" s="54"/>
      <c r="AP407" s="54"/>
      <c r="AQ407" s="54"/>
      <c r="AR407" s="54"/>
      <c r="AS407" s="54"/>
      <c r="AT407" s="54"/>
      <c r="AU407" s="54"/>
      <c r="AV407" s="54"/>
      <c r="AW407" s="54"/>
      <c r="AX407" s="54"/>
      <c r="AY407" s="54"/>
      <c r="AZ407" s="54"/>
      <c r="BA407" s="54"/>
    </row>
    <row r="408" spans="9:53">
      <c r="I408" s="54"/>
      <c r="J408" s="54"/>
      <c r="K408" s="256"/>
      <c r="L408" s="256"/>
      <c r="M408" s="256"/>
      <c r="N408" s="256"/>
      <c r="O408" s="256"/>
      <c r="P408" s="256"/>
      <c r="Q408" s="256"/>
      <c r="R408" s="256"/>
      <c r="S408" s="54"/>
      <c r="T408" s="54"/>
      <c r="U408" s="54"/>
      <c r="V408" s="54"/>
      <c r="W408" s="54"/>
      <c r="X408" s="54"/>
      <c r="Y408" s="54"/>
      <c r="Z408" s="54"/>
      <c r="AA408" s="54"/>
      <c r="AB408" s="54"/>
      <c r="AC408" s="54"/>
      <c r="AD408" s="54"/>
      <c r="AE408" s="54"/>
      <c r="AF408" s="54"/>
      <c r="AG408" s="54"/>
      <c r="AH408" s="54"/>
      <c r="AI408" s="54"/>
      <c r="AJ408" s="54"/>
      <c r="AK408" s="54"/>
      <c r="AL408" s="54"/>
      <c r="AM408" s="54"/>
      <c r="AN408" s="54"/>
      <c r="AO408" s="54"/>
      <c r="AP408" s="54"/>
      <c r="AQ408" s="54"/>
      <c r="AR408" s="54"/>
      <c r="AS408" s="54"/>
      <c r="AT408" s="54"/>
      <c r="AU408" s="54"/>
      <c r="AV408" s="54"/>
      <c r="AW408" s="54"/>
      <c r="AX408" s="54"/>
      <c r="AY408" s="54"/>
      <c r="AZ408" s="54"/>
      <c r="BA408" s="54"/>
    </row>
    <row r="409" spans="9:53">
      <c r="I409" s="54"/>
      <c r="J409" s="54"/>
      <c r="K409" s="256"/>
      <c r="L409" s="256"/>
      <c r="M409" s="256"/>
      <c r="N409" s="256"/>
      <c r="O409" s="256"/>
      <c r="P409" s="256"/>
      <c r="Q409" s="256"/>
      <c r="R409" s="256"/>
      <c r="S409" s="54"/>
      <c r="T409" s="54"/>
      <c r="U409" s="54"/>
      <c r="V409" s="54"/>
      <c r="W409" s="54"/>
      <c r="X409" s="54"/>
      <c r="Y409" s="54"/>
      <c r="Z409" s="54"/>
      <c r="AA409" s="54"/>
      <c r="AB409" s="54"/>
      <c r="AC409" s="54"/>
      <c r="AD409" s="54"/>
      <c r="AE409" s="54"/>
      <c r="AF409" s="54"/>
      <c r="AG409" s="54"/>
      <c r="AH409" s="54"/>
      <c r="AI409" s="54"/>
      <c r="AJ409" s="54"/>
      <c r="AK409" s="54"/>
      <c r="AL409" s="54"/>
      <c r="AM409" s="54"/>
      <c r="AN409" s="54"/>
      <c r="AO409" s="54"/>
      <c r="AP409" s="54"/>
      <c r="AQ409" s="54"/>
      <c r="AR409" s="54"/>
      <c r="AS409" s="54"/>
      <c r="AT409" s="54"/>
      <c r="AU409" s="54"/>
      <c r="AV409" s="54"/>
      <c r="AW409" s="54"/>
      <c r="AX409" s="54"/>
      <c r="AY409" s="54"/>
      <c r="AZ409" s="54"/>
      <c r="BA409" s="54"/>
    </row>
    <row r="410" spans="9:53">
      <c r="I410" s="54"/>
      <c r="J410" s="54"/>
      <c r="K410" s="256"/>
      <c r="L410" s="256"/>
      <c r="M410" s="256"/>
      <c r="N410" s="256"/>
      <c r="O410" s="256"/>
      <c r="P410" s="256"/>
      <c r="Q410" s="256"/>
      <c r="R410" s="256"/>
      <c r="S410" s="54"/>
      <c r="T410" s="54"/>
      <c r="U410" s="54"/>
      <c r="V410" s="54"/>
      <c r="W410" s="54"/>
      <c r="X410" s="54"/>
      <c r="Y410" s="54"/>
      <c r="Z410" s="54"/>
      <c r="AA410" s="54"/>
      <c r="AB410" s="54"/>
      <c r="AC410" s="54"/>
      <c r="AD410" s="54"/>
      <c r="AE410" s="54"/>
      <c r="AF410" s="54"/>
      <c r="AG410" s="54"/>
      <c r="AH410" s="54"/>
      <c r="AI410" s="54"/>
      <c r="AJ410" s="54"/>
      <c r="AK410" s="54"/>
      <c r="AL410" s="54"/>
      <c r="AM410" s="54"/>
      <c r="AN410" s="54"/>
      <c r="AO410" s="54"/>
      <c r="AP410" s="54"/>
      <c r="AQ410" s="54"/>
      <c r="AR410" s="54"/>
      <c r="AS410" s="54"/>
      <c r="AT410" s="54"/>
      <c r="AU410" s="54"/>
      <c r="AV410" s="54"/>
      <c r="AW410" s="54"/>
      <c r="AX410" s="54"/>
      <c r="AY410" s="54"/>
      <c r="AZ410" s="54"/>
      <c r="BA410" s="54"/>
    </row>
    <row r="411" spans="9:53">
      <c r="I411" s="54"/>
      <c r="J411" s="54"/>
      <c r="K411" s="256"/>
      <c r="L411" s="256"/>
      <c r="M411" s="256"/>
      <c r="N411" s="256"/>
      <c r="O411" s="256"/>
      <c r="P411" s="256"/>
      <c r="Q411" s="256"/>
      <c r="R411" s="256"/>
      <c r="S411" s="54"/>
      <c r="T411" s="54"/>
      <c r="U411" s="54"/>
      <c r="V411" s="54"/>
      <c r="W411" s="54"/>
      <c r="X411" s="54"/>
      <c r="Y411" s="54"/>
      <c r="Z411" s="54"/>
      <c r="AA411" s="54"/>
      <c r="AB411" s="54"/>
      <c r="AC411" s="54"/>
      <c r="AD411" s="54"/>
      <c r="AE411" s="54"/>
      <c r="AF411" s="54"/>
      <c r="AG411" s="54"/>
      <c r="AH411" s="54"/>
      <c r="AI411" s="54"/>
      <c r="AJ411" s="54"/>
      <c r="AK411" s="54"/>
      <c r="AL411" s="54"/>
      <c r="AM411" s="54"/>
      <c r="AN411" s="54"/>
      <c r="AO411" s="54"/>
      <c r="AP411" s="54"/>
      <c r="AQ411" s="54"/>
      <c r="AR411" s="54"/>
      <c r="AS411" s="54"/>
      <c r="AT411" s="54"/>
      <c r="AU411" s="54"/>
      <c r="AV411" s="54"/>
      <c r="AW411" s="54"/>
      <c r="AX411" s="54"/>
      <c r="AY411" s="54"/>
      <c r="AZ411" s="54"/>
      <c r="BA411" s="54"/>
    </row>
    <row r="412" spans="9:53">
      <c r="I412" s="54"/>
      <c r="J412" s="54"/>
      <c r="K412" s="256"/>
      <c r="L412" s="256"/>
      <c r="M412" s="256"/>
      <c r="N412" s="256"/>
      <c r="O412" s="256"/>
      <c r="P412" s="256"/>
      <c r="Q412" s="256"/>
      <c r="R412" s="256"/>
      <c r="S412" s="54"/>
      <c r="T412" s="54"/>
      <c r="U412" s="54"/>
      <c r="V412" s="54"/>
      <c r="W412" s="54"/>
      <c r="X412" s="54"/>
      <c r="Y412" s="54"/>
      <c r="Z412" s="54"/>
      <c r="AA412" s="54"/>
      <c r="AB412" s="54"/>
      <c r="AC412" s="54"/>
      <c r="AD412" s="54"/>
      <c r="AE412" s="54"/>
      <c r="AF412" s="54"/>
      <c r="AG412" s="54"/>
      <c r="AH412" s="54"/>
      <c r="AI412" s="54"/>
      <c r="AJ412" s="54"/>
      <c r="AK412" s="54"/>
      <c r="AL412" s="54"/>
      <c r="AM412" s="54"/>
      <c r="AN412" s="54"/>
      <c r="AO412" s="54"/>
      <c r="AP412" s="54"/>
      <c r="AQ412" s="54"/>
      <c r="AR412" s="54"/>
      <c r="AS412" s="54"/>
      <c r="AT412" s="54"/>
      <c r="AU412" s="54"/>
      <c r="AV412" s="54"/>
      <c r="AW412" s="54"/>
      <c r="AX412" s="54"/>
      <c r="AY412" s="54"/>
      <c r="AZ412" s="54"/>
      <c r="BA412" s="54"/>
    </row>
    <row r="413" spans="9:53">
      <c r="I413" s="54"/>
      <c r="J413" s="54"/>
      <c r="K413" s="256"/>
      <c r="L413" s="256"/>
      <c r="M413" s="256"/>
      <c r="N413" s="256"/>
      <c r="O413" s="256"/>
      <c r="P413" s="256"/>
      <c r="Q413" s="256"/>
      <c r="R413" s="256"/>
      <c r="S413" s="54"/>
      <c r="T413" s="54"/>
      <c r="U413" s="54"/>
      <c r="V413" s="54"/>
      <c r="W413" s="54"/>
      <c r="X413" s="54"/>
      <c r="Y413" s="54"/>
      <c r="Z413" s="54"/>
      <c r="AA413" s="54"/>
      <c r="AB413" s="54"/>
      <c r="AC413" s="54"/>
      <c r="AD413" s="54"/>
      <c r="AE413" s="54"/>
      <c r="AF413" s="54"/>
      <c r="AG413" s="54"/>
      <c r="AH413" s="54"/>
      <c r="AI413" s="54"/>
      <c r="AJ413" s="54"/>
      <c r="AK413" s="54"/>
      <c r="AL413" s="54"/>
      <c r="AM413" s="54"/>
      <c r="AN413" s="54"/>
      <c r="AO413" s="54"/>
      <c r="AP413" s="54"/>
      <c r="AQ413" s="54"/>
      <c r="AR413" s="54"/>
      <c r="AS413" s="54"/>
      <c r="AT413" s="54"/>
      <c r="AU413" s="54"/>
      <c r="AV413" s="54"/>
      <c r="AW413" s="54"/>
      <c r="AX413" s="54"/>
      <c r="AY413" s="54"/>
      <c r="AZ413" s="54"/>
      <c r="BA413" s="54"/>
    </row>
    <row r="414" spans="9:53">
      <c r="I414" s="54"/>
      <c r="J414" s="54"/>
      <c r="K414" s="256"/>
      <c r="L414" s="256"/>
      <c r="M414" s="256"/>
      <c r="N414" s="256"/>
      <c r="O414" s="256"/>
      <c r="P414" s="256"/>
      <c r="Q414" s="256"/>
      <c r="R414" s="256"/>
      <c r="S414" s="54"/>
      <c r="T414" s="54"/>
      <c r="U414" s="54"/>
      <c r="V414" s="54"/>
      <c r="W414" s="54"/>
      <c r="X414" s="54"/>
      <c r="Y414" s="54"/>
      <c r="Z414" s="54"/>
      <c r="AA414" s="54"/>
      <c r="AB414" s="54"/>
      <c r="AC414" s="54"/>
      <c r="AD414" s="54"/>
      <c r="AE414" s="54"/>
      <c r="AF414" s="54"/>
      <c r="AG414" s="54"/>
      <c r="AH414" s="54"/>
      <c r="AI414" s="54"/>
      <c r="AJ414" s="54"/>
      <c r="AK414" s="54"/>
      <c r="AL414" s="54"/>
      <c r="AM414" s="54"/>
      <c r="AN414" s="54"/>
      <c r="AO414" s="54"/>
      <c r="AP414" s="54"/>
      <c r="AQ414" s="54"/>
      <c r="AR414" s="54"/>
      <c r="AS414" s="54"/>
      <c r="AT414" s="54"/>
      <c r="AU414" s="54"/>
      <c r="AV414" s="54"/>
      <c r="AW414" s="54"/>
      <c r="AX414" s="54"/>
      <c r="AY414" s="54"/>
      <c r="AZ414" s="54"/>
      <c r="BA414" s="54"/>
    </row>
    <row r="415" spans="9:53">
      <c r="I415" s="54"/>
      <c r="J415" s="54"/>
      <c r="K415" s="256"/>
      <c r="L415" s="256"/>
      <c r="M415" s="256"/>
      <c r="N415" s="256"/>
      <c r="O415" s="256"/>
      <c r="P415" s="256"/>
      <c r="Q415" s="256"/>
      <c r="R415" s="256"/>
      <c r="S415" s="54"/>
      <c r="T415" s="54"/>
      <c r="U415" s="54"/>
      <c r="V415" s="54"/>
      <c r="W415" s="54"/>
      <c r="X415" s="54"/>
      <c r="Y415" s="54"/>
      <c r="Z415" s="54"/>
      <c r="AA415" s="54"/>
      <c r="AB415" s="54"/>
      <c r="AC415" s="54"/>
      <c r="AD415" s="54"/>
      <c r="AE415" s="54"/>
      <c r="AF415" s="54"/>
      <c r="AG415" s="54"/>
      <c r="AH415" s="54"/>
      <c r="AI415" s="54"/>
      <c r="AJ415" s="54"/>
      <c r="AK415" s="54"/>
      <c r="AL415" s="54"/>
      <c r="AM415" s="54"/>
      <c r="AN415" s="54"/>
      <c r="AO415" s="54"/>
      <c r="AP415" s="54"/>
      <c r="AQ415" s="54"/>
      <c r="AR415" s="54"/>
      <c r="AS415" s="54"/>
      <c r="AT415" s="54"/>
      <c r="AU415" s="54"/>
      <c r="AV415" s="54"/>
      <c r="AW415" s="54"/>
      <c r="AX415" s="54"/>
      <c r="AY415" s="54"/>
      <c r="AZ415" s="54"/>
      <c r="BA415" s="54"/>
    </row>
    <row r="416" spans="9:53">
      <c r="I416" s="54"/>
      <c r="J416" s="54"/>
      <c r="K416" s="256"/>
      <c r="L416" s="256"/>
      <c r="M416" s="256"/>
      <c r="N416" s="256"/>
      <c r="O416" s="256"/>
      <c r="P416" s="256"/>
      <c r="Q416" s="256"/>
      <c r="R416" s="256"/>
      <c r="S416" s="54"/>
      <c r="T416" s="54"/>
      <c r="U416" s="54"/>
      <c r="V416" s="54"/>
      <c r="W416" s="54"/>
      <c r="X416" s="54"/>
      <c r="Y416" s="54"/>
      <c r="Z416" s="54"/>
      <c r="AA416" s="54"/>
      <c r="AB416" s="54"/>
      <c r="AC416" s="54"/>
      <c r="AD416" s="54"/>
      <c r="AE416" s="54"/>
      <c r="AF416" s="54"/>
      <c r="AG416" s="54"/>
      <c r="AH416" s="54"/>
      <c r="AI416" s="54"/>
      <c r="AJ416" s="54"/>
      <c r="AK416" s="54"/>
      <c r="AL416" s="54"/>
      <c r="AM416" s="54"/>
      <c r="AN416" s="54"/>
      <c r="AO416" s="54"/>
      <c r="AP416" s="54"/>
      <c r="AQ416" s="54"/>
      <c r="AR416" s="54"/>
      <c r="AS416" s="54"/>
      <c r="AT416" s="54"/>
      <c r="AU416" s="54"/>
      <c r="AV416" s="54"/>
      <c r="AW416" s="54"/>
      <c r="AX416" s="54"/>
      <c r="AY416" s="54"/>
      <c r="AZ416" s="54"/>
      <c r="BA416" s="54"/>
    </row>
    <row r="417" spans="9:53">
      <c r="I417" s="54"/>
      <c r="J417" s="54"/>
      <c r="K417" s="256"/>
      <c r="L417" s="256"/>
      <c r="M417" s="256"/>
      <c r="N417" s="256"/>
      <c r="O417" s="256"/>
      <c r="P417" s="256"/>
      <c r="Q417" s="256"/>
      <c r="R417" s="256"/>
      <c r="S417" s="54"/>
      <c r="T417" s="54"/>
      <c r="U417" s="54"/>
      <c r="V417" s="54"/>
      <c r="W417" s="54"/>
      <c r="X417" s="54"/>
      <c r="Y417" s="54"/>
      <c r="Z417" s="54"/>
      <c r="AA417" s="54"/>
      <c r="AB417" s="54"/>
      <c r="AC417" s="54"/>
      <c r="AD417" s="54"/>
      <c r="AE417" s="54"/>
      <c r="AF417" s="54"/>
      <c r="AG417" s="54"/>
      <c r="AH417" s="54"/>
      <c r="AI417" s="54"/>
      <c r="AJ417" s="54"/>
      <c r="AK417" s="54"/>
      <c r="AL417" s="54"/>
      <c r="AM417" s="54"/>
      <c r="AN417" s="54"/>
      <c r="AO417" s="54"/>
      <c r="AP417" s="54"/>
      <c r="AQ417" s="54"/>
      <c r="AR417" s="54"/>
      <c r="AS417" s="54"/>
      <c r="AT417" s="54"/>
      <c r="AU417" s="54"/>
      <c r="AV417" s="54"/>
      <c r="AW417" s="54"/>
      <c r="AX417" s="54"/>
      <c r="AY417" s="54"/>
      <c r="AZ417" s="54"/>
      <c r="BA417" s="54"/>
    </row>
    <row r="418" spans="9:53">
      <c r="I418" s="54"/>
      <c r="J418" s="54"/>
      <c r="K418" s="256"/>
      <c r="L418" s="256"/>
      <c r="M418" s="256"/>
      <c r="N418" s="256"/>
      <c r="O418" s="256"/>
      <c r="P418" s="256"/>
      <c r="Q418" s="256"/>
      <c r="R418" s="256"/>
      <c r="S418" s="54"/>
      <c r="T418" s="54"/>
      <c r="U418" s="54"/>
      <c r="V418" s="54"/>
      <c r="W418" s="54"/>
      <c r="X418" s="54"/>
      <c r="Y418" s="54"/>
      <c r="Z418" s="54"/>
      <c r="AA418" s="54"/>
      <c r="AB418" s="54"/>
      <c r="AC418" s="54"/>
      <c r="AD418" s="54"/>
      <c r="AE418" s="54"/>
      <c r="AF418" s="54"/>
      <c r="AG418" s="54"/>
      <c r="AH418" s="54"/>
      <c r="AI418" s="54"/>
      <c r="AJ418" s="54"/>
      <c r="AK418" s="54"/>
      <c r="AL418" s="54"/>
      <c r="AM418" s="54"/>
      <c r="AN418" s="54"/>
      <c r="AO418" s="54"/>
      <c r="AP418" s="54"/>
      <c r="AQ418" s="54"/>
      <c r="AR418" s="54"/>
      <c r="AS418" s="54"/>
      <c r="AT418" s="54"/>
      <c r="AU418" s="54"/>
      <c r="AV418" s="54"/>
      <c r="AW418" s="54"/>
      <c r="AX418" s="54"/>
      <c r="AY418" s="54"/>
      <c r="AZ418" s="54"/>
      <c r="BA418" s="54"/>
    </row>
    <row r="419" spans="9:53">
      <c r="I419" s="54"/>
      <c r="J419" s="54"/>
      <c r="K419" s="256"/>
      <c r="L419" s="256"/>
      <c r="M419" s="256"/>
      <c r="N419" s="256"/>
      <c r="O419" s="256"/>
      <c r="P419" s="256"/>
      <c r="Q419" s="256"/>
      <c r="R419" s="256"/>
      <c r="S419" s="54"/>
      <c r="T419" s="54"/>
      <c r="U419" s="54"/>
      <c r="V419" s="54"/>
      <c r="W419" s="54"/>
      <c r="X419" s="54"/>
      <c r="Y419" s="54"/>
      <c r="Z419" s="54"/>
      <c r="AA419" s="54"/>
      <c r="AB419" s="54"/>
      <c r="AC419" s="54"/>
      <c r="AD419" s="54"/>
      <c r="AE419" s="54"/>
      <c r="AF419" s="54"/>
      <c r="AG419" s="54"/>
      <c r="AH419" s="54"/>
      <c r="AI419" s="54"/>
      <c r="AJ419" s="54"/>
      <c r="AK419" s="54"/>
      <c r="AL419" s="54"/>
      <c r="AM419" s="54"/>
      <c r="AN419" s="54"/>
      <c r="AO419" s="54"/>
      <c r="AP419" s="54"/>
      <c r="AQ419" s="54"/>
      <c r="AR419" s="54"/>
      <c r="AS419" s="54"/>
      <c r="AT419" s="54"/>
      <c r="AU419" s="54"/>
      <c r="AV419" s="54"/>
      <c r="AW419" s="54"/>
      <c r="AX419" s="54"/>
      <c r="AY419" s="54"/>
      <c r="AZ419" s="54"/>
      <c r="BA419" s="54"/>
    </row>
    <row r="420" spans="9:53">
      <c r="I420" s="54"/>
      <c r="J420" s="54"/>
      <c r="K420" s="256"/>
      <c r="L420" s="256"/>
      <c r="M420" s="256"/>
      <c r="N420" s="256"/>
      <c r="O420" s="256"/>
      <c r="P420" s="256"/>
      <c r="Q420" s="256"/>
      <c r="R420" s="256"/>
      <c r="S420" s="54"/>
      <c r="T420" s="54"/>
      <c r="U420" s="54"/>
      <c r="V420" s="54"/>
      <c r="W420" s="54"/>
      <c r="X420" s="54"/>
      <c r="Y420" s="54"/>
      <c r="Z420" s="54"/>
      <c r="AA420" s="54"/>
      <c r="AB420" s="54"/>
      <c r="AC420" s="54"/>
      <c r="AD420" s="54"/>
      <c r="AE420" s="54"/>
      <c r="AF420" s="54"/>
      <c r="AG420" s="54"/>
      <c r="AH420" s="54"/>
      <c r="AI420" s="54"/>
      <c r="AJ420" s="54"/>
      <c r="AK420" s="54"/>
      <c r="AL420" s="54"/>
      <c r="AM420" s="54"/>
      <c r="AN420" s="54"/>
      <c r="AO420" s="54"/>
      <c r="AP420" s="54"/>
      <c r="AQ420" s="54"/>
      <c r="AR420" s="54"/>
      <c r="AS420" s="54"/>
      <c r="AT420" s="54"/>
      <c r="AU420" s="54"/>
      <c r="AV420" s="54"/>
      <c r="AW420" s="54"/>
      <c r="AX420" s="54"/>
      <c r="AY420" s="54"/>
      <c r="AZ420" s="54"/>
      <c r="BA420" s="54"/>
    </row>
    <row r="421" spans="9:53">
      <c r="I421" s="54"/>
      <c r="J421" s="54"/>
      <c r="K421" s="256"/>
      <c r="L421" s="256"/>
      <c r="M421" s="256"/>
      <c r="N421" s="256"/>
      <c r="O421" s="256"/>
      <c r="P421" s="256"/>
      <c r="Q421" s="256"/>
      <c r="R421" s="256"/>
      <c r="S421" s="54"/>
      <c r="T421" s="54"/>
      <c r="U421" s="54"/>
      <c r="V421" s="54"/>
      <c r="W421" s="54"/>
      <c r="X421" s="54"/>
      <c r="Y421" s="54"/>
      <c r="Z421" s="54"/>
      <c r="AA421" s="54"/>
      <c r="AB421" s="54"/>
      <c r="AC421" s="54"/>
      <c r="AD421" s="54"/>
      <c r="AE421" s="54"/>
      <c r="AF421" s="54"/>
      <c r="AG421" s="54"/>
      <c r="AH421" s="54"/>
      <c r="AI421" s="54"/>
      <c r="AJ421" s="54"/>
      <c r="AK421" s="54"/>
      <c r="AL421" s="54"/>
      <c r="AM421" s="54"/>
      <c r="AN421" s="54"/>
      <c r="AO421" s="54"/>
      <c r="AP421" s="54"/>
      <c r="AQ421" s="54"/>
      <c r="AR421" s="54"/>
      <c r="AS421" s="54"/>
      <c r="AT421" s="54"/>
      <c r="AU421" s="54"/>
      <c r="AV421" s="54"/>
      <c r="AW421" s="54"/>
      <c r="AX421" s="54"/>
      <c r="AY421" s="54"/>
      <c r="AZ421" s="54"/>
      <c r="BA421" s="54"/>
    </row>
    <row r="422" spans="9:53">
      <c r="I422" s="54"/>
      <c r="J422" s="54"/>
      <c r="K422" s="256"/>
      <c r="L422" s="256"/>
      <c r="M422" s="256"/>
      <c r="N422" s="256"/>
      <c r="O422" s="256"/>
      <c r="P422" s="256"/>
      <c r="Q422" s="256"/>
      <c r="R422" s="256"/>
      <c r="S422" s="54"/>
      <c r="T422" s="54"/>
      <c r="U422" s="54"/>
      <c r="V422" s="54"/>
      <c r="W422" s="54"/>
      <c r="X422" s="54"/>
      <c r="Y422" s="54"/>
      <c r="Z422" s="54"/>
      <c r="AA422" s="54"/>
      <c r="AB422" s="54"/>
      <c r="AC422" s="54"/>
      <c r="AD422" s="54"/>
      <c r="AE422" s="54"/>
      <c r="AF422" s="54"/>
      <c r="AG422" s="54"/>
      <c r="AH422" s="54"/>
      <c r="AI422" s="54"/>
      <c r="AJ422" s="54"/>
      <c r="AK422" s="54"/>
      <c r="AL422" s="54"/>
      <c r="AM422" s="54"/>
      <c r="AN422" s="54"/>
      <c r="AO422" s="54"/>
      <c r="AP422" s="54"/>
      <c r="AQ422" s="54"/>
      <c r="AR422" s="54"/>
      <c r="AS422" s="54"/>
      <c r="AT422" s="54"/>
      <c r="AU422" s="54"/>
      <c r="AV422" s="54"/>
      <c r="AW422" s="54"/>
      <c r="AX422" s="54"/>
      <c r="AY422" s="54"/>
      <c r="AZ422" s="54"/>
      <c r="BA422" s="54"/>
    </row>
    <row r="423" spans="9:53">
      <c r="I423" s="54"/>
      <c r="J423" s="54"/>
      <c r="K423" s="256"/>
      <c r="L423" s="256"/>
      <c r="M423" s="256"/>
      <c r="N423" s="256"/>
      <c r="O423" s="256"/>
      <c r="P423" s="256"/>
      <c r="Q423" s="256"/>
      <c r="R423" s="256"/>
      <c r="S423" s="54"/>
      <c r="T423" s="54"/>
      <c r="U423" s="54"/>
      <c r="V423" s="54"/>
      <c r="W423" s="54"/>
      <c r="X423" s="54"/>
      <c r="Y423" s="54"/>
      <c r="Z423" s="54"/>
      <c r="AA423" s="54"/>
      <c r="AB423" s="54"/>
      <c r="AC423" s="54"/>
      <c r="AD423" s="54"/>
      <c r="AE423" s="54"/>
      <c r="AF423" s="54"/>
      <c r="AG423" s="54"/>
      <c r="AH423" s="54"/>
      <c r="AI423" s="54"/>
      <c r="AJ423" s="54"/>
      <c r="AK423" s="54"/>
      <c r="AL423" s="54"/>
      <c r="AM423" s="54"/>
      <c r="AN423" s="54"/>
      <c r="AO423" s="54"/>
      <c r="AP423" s="54"/>
      <c r="AQ423" s="54"/>
      <c r="AR423" s="54"/>
      <c r="AS423" s="54"/>
      <c r="AT423" s="54"/>
      <c r="AU423" s="54"/>
      <c r="AV423" s="54"/>
      <c r="AW423" s="54"/>
      <c r="AX423" s="54"/>
      <c r="AY423" s="54"/>
      <c r="AZ423" s="54"/>
      <c r="BA423" s="54"/>
    </row>
    <row r="424" spans="9:53">
      <c r="I424" s="54"/>
      <c r="J424" s="54"/>
      <c r="K424" s="256"/>
      <c r="L424" s="256"/>
      <c r="M424" s="256"/>
      <c r="N424" s="256"/>
      <c r="O424" s="256"/>
      <c r="P424" s="256"/>
      <c r="Q424" s="256"/>
      <c r="R424" s="256"/>
      <c r="S424" s="54"/>
      <c r="T424" s="54"/>
      <c r="U424" s="54"/>
      <c r="V424" s="54"/>
      <c r="W424" s="54"/>
      <c r="X424" s="54"/>
      <c r="Y424" s="54"/>
      <c r="Z424" s="54"/>
      <c r="AA424" s="54"/>
      <c r="AB424" s="54"/>
      <c r="AC424" s="54"/>
      <c r="AD424" s="54"/>
      <c r="AE424" s="54"/>
      <c r="AF424" s="54"/>
      <c r="AG424" s="54"/>
      <c r="AH424" s="54"/>
      <c r="AI424" s="54"/>
      <c r="AJ424" s="54"/>
      <c r="AK424" s="54"/>
      <c r="AL424" s="54"/>
      <c r="AM424" s="54"/>
      <c r="AN424" s="54"/>
      <c r="AO424" s="54"/>
      <c r="AP424" s="54"/>
      <c r="AQ424" s="54"/>
      <c r="AR424" s="54"/>
      <c r="AS424" s="54"/>
      <c r="AT424" s="54"/>
      <c r="AU424" s="54"/>
      <c r="AV424" s="54"/>
      <c r="AW424" s="54"/>
      <c r="AX424" s="54"/>
      <c r="AY424" s="54"/>
      <c r="AZ424" s="54"/>
      <c r="BA424" s="54"/>
    </row>
    <row r="425" spans="9:53">
      <c r="I425" s="54"/>
      <c r="J425" s="54"/>
      <c r="K425" s="256"/>
      <c r="L425" s="256"/>
      <c r="M425" s="256"/>
      <c r="N425" s="256"/>
      <c r="O425" s="256"/>
      <c r="P425" s="256"/>
      <c r="Q425" s="256"/>
      <c r="R425" s="256"/>
      <c r="S425" s="54"/>
      <c r="T425" s="54"/>
      <c r="U425" s="54"/>
      <c r="V425" s="54"/>
      <c r="W425" s="54"/>
      <c r="X425" s="54"/>
      <c r="Y425" s="54"/>
      <c r="Z425" s="54"/>
      <c r="AA425" s="54"/>
      <c r="AB425" s="54"/>
      <c r="AC425" s="54"/>
      <c r="AD425" s="54"/>
      <c r="AE425" s="54"/>
      <c r="AF425" s="54"/>
      <c r="AG425" s="54"/>
      <c r="AH425" s="54"/>
      <c r="AI425" s="54"/>
      <c r="AJ425" s="54"/>
      <c r="AK425" s="54"/>
      <c r="AL425" s="54"/>
      <c r="AM425" s="54"/>
      <c r="AN425" s="54"/>
      <c r="AO425" s="54"/>
      <c r="AP425" s="54"/>
      <c r="AQ425" s="54"/>
      <c r="AR425" s="54"/>
      <c r="AS425" s="54"/>
      <c r="AT425" s="54"/>
      <c r="AU425" s="54"/>
      <c r="AV425" s="54"/>
      <c r="AW425" s="54"/>
      <c r="AX425" s="54"/>
      <c r="AY425" s="54"/>
      <c r="AZ425" s="54"/>
      <c r="BA425" s="54"/>
    </row>
    <row r="426" spans="9:53">
      <c r="I426" s="54"/>
      <c r="J426" s="54"/>
      <c r="K426" s="256"/>
      <c r="L426" s="256"/>
      <c r="M426" s="256"/>
      <c r="N426" s="256"/>
      <c r="O426" s="256"/>
      <c r="P426" s="256"/>
      <c r="Q426" s="256"/>
      <c r="R426" s="256"/>
      <c r="S426" s="54"/>
      <c r="T426" s="54"/>
      <c r="U426" s="54"/>
      <c r="V426" s="54"/>
      <c r="W426" s="54"/>
      <c r="X426" s="54"/>
      <c r="Y426" s="54"/>
      <c r="Z426" s="54"/>
      <c r="AA426" s="54"/>
      <c r="AB426" s="54"/>
      <c r="AC426" s="54"/>
      <c r="AD426" s="54"/>
      <c r="AE426" s="54"/>
      <c r="AF426" s="54"/>
      <c r="AG426" s="54"/>
      <c r="AH426" s="54"/>
      <c r="AI426" s="54"/>
      <c r="AJ426" s="54"/>
      <c r="AK426" s="54"/>
      <c r="AL426" s="54"/>
      <c r="AM426" s="54"/>
      <c r="AN426" s="54"/>
      <c r="AO426" s="54"/>
      <c r="AP426" s="54"/>
      <c r="AQ426" s="54"/>
      <c r="AR426" s="54"/>
      <c r="AS426" s="54"/>
      <c r="AT426" s="54"/>
      <c r="AU426" s="54"/>
      <c r="AV426" s="54"/>
      <c r="AW426" s="54"/>
      <c r="AX426" s="54"/>
      <c r="AY426" s="54"/>
      <c r="AZ426" s="54"/>
      <c r="BA426" s="54"/>
    </row>
    <row r="427" spans="9:53">
      <c r="I427" s="54"/>
      <c r="J427" s="54"/>
      <c r="K427" s="256"/>
      <c r="L427" s="256"/>
      <c r="M427" s="256"/>
      <c r="N427" s="256"/>
      <c r="O427" s="256"/>
      <c r="P427" s="256"/>
      <c r="Q427" s="256"/>
      <c r="R427" s="256"/>
      <c r="S427" s="54"/>
      <c r="T427" s="54"/>
      <c r="U427" s="54"/>
      <c r="V427" s="54"/>
      <c r="W427" s="54"/>
      <c r="X427" s="54"/>
      <c r="Y427" s="54"/>
      <c r="Z427" s="54"/>
      <c r="AA427" s="54"/>
      <c r="AB427" s="54"/>
      <c r="AC427" s="54"/>
      <c r="AD427" s="54"/>
      <c r="AE427" s="54"/>
      <c r="AF427" s="54"/>
      <c r="AG427" s="54"/>
      <c r="AH427" s="54"/>
      <c r="AI427" s="54"/>
      <c r="AJ427" s="54"/>
      <c r="AK427" s="54"/>
      <c r="AL427" s="54"/>
      <c r="AM427" s="54"/>
      <c r="AN427" s="54"/>
      <c r="AO427" s="54"/>
      <c r="AP427" s="54"/>
      <c r="AQ427" s="54"/>
      <c r="AR427" s="54"/>
      <c r="AS427" s="54"/>
      <c r="AT427" s="54"/>
      <c r="AU427" s="54"/>
      <c r="AV427" s="54"/>
      <c r="AW427" s="54"/>
      <c r="AX427" s="54"/>
      <c r="AY427" s="54"/>
      <c r="AZ427" s="54"/>
      <c r="BA427" s="54"/>
    </row>
    <row r="428" spans="9:53">
      <c r="I428" s="54"/>
      <c r="J428" s="54"/>
      <c r="K428" s="256"/>
      <c r="L428" s="256"/>
      <c r="M428" s="256"/>
      <c r="N428" s="256"/>
      <c r="O428" s="256"/>
      <c r="P428" s="256"/>
      <c r="Q428" s="256"/>
      <c r="R428" s="256"/>
      <c r="S428" s="54"/>
      <c r="T428" s="54"/>
      <c r="U428" s="54"/>
      <c r="V428" s="54"/>
      <c r="W428" s="54"/>
      <c r="X428" s="54"/>
      <c r="Y428" s="54"/>
      <c r="Z428" s="54"/>
      <c r="AA428" s="54"/>
      <c r="AB428" s="54"/>
      <c r="AC428" s="54"/>
      <c r="AD428" s="54"/>
      <c r="AE428" s="54"/>
      <c r="AF428" s="54"/>
      <c r="AG428" s="54"/>
      <c r="AH428" s="54"/>
      <c r="AI428" s="54"/>
      <c r="AJ428" s="54"/>
      <c r="AK428" s="54"/>
      <c r="AL428" s="54"/>
      <c r="AM428" s="54"/>
      <c r="AN428" s="54"/>
      <c r="AO428" s="54"/>
      <c r="AP428" s="54"/>
      <c r="AQ428" s="54"/>
      <c r="AR428" s="54"/>
      <c r="AS428" s="54"/>
      <c r="AT428" s="54"/>
      <c r="AU428" s="54"/>
      <c r="AV428" s="54"/>
      <c r="AW428" s="54"/>
      <c r="AX428" s="54"/>
      <c r="AY428" s="54"/>
      <c r="AZ428" s="54"/>
      <c r="BA428" s="54"/>
    </row>
    <row r="429" spans="9:53">
      <c r="I429" s="54"/>
      <c r="J429" s="54"/>
      <c r="K429" s="256"/>
      <c r="L429" s="256"/>
      <c r="M429" s="256"/>
      <c r="N429" s="256"/>
      <c r="O429" s="256"/>
      <c r="P429" s="256"/>
      <c r="Q429" s="256"/>
      <c r="R429" s="256"/>
      <c r="S429" s="54"/>
      <c r="T429" s="54"/>
      <c r="U429" s="54"/>
      <c r="V429" s="54"/>
      <c r="W429" s="54"/>
      <c r="X429" s="54"/>
      <c r="Y429" s="54"/>
      <c r="Z429" s="54"/>
      <c r="AA429" s="54"/>
      <c r="AB429" s="54"/>
      <c r="AC429" s="54"/>
      <c r="AD429" s="54"/>
      <c r="AE429" s="54"/>
      <c r="AF429" s="54"/>
      <c r="AG429" s="54"/>
      <c r="AH429" s="54"/>
      <c r="AI429" s="54"/>
      <c r="AJ429" s="54"/>
      <c r="AK429" s="54"/>
      <c r="AL429" s="54"/>
      <c r="AM429" s="54"/>
      <c r="AN429" s="54"/>
      <c r="AO429" s="54"/>
      <c r="AP429" s="54"/>
      <c r="AQ429" s="54"/>
      <c r="AR429" s="54"/>
      <c r="AS429" s="54"/>
      <c r="AT429" s="54"/>
      <c r="AU429" s="54"/>
      <c r="AV429" s="54"/>
      <c r="AW429" s="54"/>
      <c r="AX429" s="54"/>
      <c r="AY429" s="54"/>
      <c r="AZ429" s="54"/>
      <c r="BA429" s="54"/>
    </row>
    <row r="430" spans="9:53">
      <c r="I430" s="54"/>
      <c r="J430" s="54"/>
      <c r="K430" s="256"/>
      <c r="L430" s="256"/>
      <c r="M430" s="256"/>
      <c r="N430" s="256"/>
      <c r="O430" s="256"/>
      <c r="P430" s="256"/>
      <c r="Q430" s="256"/>
      <c r="R430" s="256"/>
      <c r="S430" s="54"/>
      <c r="T430" s="54"/>
      <c r="U430" s="54"/>
      <c r="V430" s="54"/>
      <c r="W430" s="54"/>
      <c r="X430" s="54"/>
      <c r="Y430" s="54"/>
      <c r="Z430" s="54"/>
      <c r="AA430" s="54"/>
      <c r="AB430" s="54"/>
      <c r="AC430" s="54"/>
      <c r="AD430" s="54"/>
      <c r="AE430" s="54"/>
      <c r="AF430" s="54"/>
      <c r="AG430" s="54"/>
      <c r="AH430" s="54"/>
      <c r="AI430" s="54"/>
      <c r="AJ430" s="54"/>
      <c r="AK430" s="54"/>
      <c r="AL430" s="54"/>
      <c r="AM430" s="54"/>
      <c r="AN430" s="54"/>
      <c r="AO430" s="54"/>
      <c r="AP430" s="54"/>
      <c r="AQ430" s="54"/>
      <c r="AR430" s="54"/>
      <c r="AS430" s="54"/>
      <c r="AT430" s="54"/>
      <c r="AU430" s="54"/>
      <c r="AV430" s="54"/>
      <c r="AW430" s="54"/>
      <c r="AX430" s="54"/>
      <c r="AY430" s="54"/>
      <c r="AZ430" s="54"/>
      <c r="BA430" s="54"/>
    </row>
    <row r="431" spans="9:53">
      <c r="I431" s="54"/>
      <c r="J431" s="54"/>
      <c r="K431" s="256"/>
      <c r="L431" s="256"/>
      <c r="M431" s="256"/>
      <c r="N431" s="256"/>
      <c r="O431" s="256"/>
      <c r="P431" s="256"/>
      <c r="Q431" s="256"/>
      <c r="R431" s="256"/>
      <c r="S431" s="54"/>
      <c r="T431" s="54"/>
      <c r="U431" s="54"/>
      <c r="V431" s="54"/>
      <c r="W431" s="54"/>
      <c r="X431" s="54"/>
      <c r="Y431" s="54"/>
      <c r="Z431" s="54"/>
      <c r="AA431" s="54"/>
      <c r="AB431" s="54"/>
      <c r="AC431" s="54"/>
      <c r="AD431" s="54"/>
      <c r="AE431" s="54"/>
      <c r="AF431" s="54"/>
      <c r="AG431" s="54"/>
      <c r="AH431" s="54"/>
      <c r="AI431" s="54"/>
      <c r="AJ431" s="54"/>
      <c r="AK431" s="54"/>
      <c r="AL431" s="54"/>
      <c r="AM431" s="54"/>
      <c r="AN431" s="54"/>
      <c r="AO431" s="54"/>
      <c r="AP431" s="54"/>
      <c r="AQ431" s="54"/>
      <c r="AR431" s="54"/>
      <c r="AS431" s="54"/>
      <c r="AT431" s="54"/>
      <c r="AU431" s="54"/>
      <c r="AV431" s="54"/>
      <c r="AW431" s="54"/>
      <c r="AX431" s="54"/>
      <c r="AY431" s="54"/>
      <c r="AZ431" s="54"/>
      <c r="BA431" s="54"/>
    </row>
    <row r="432" spans="9:53">
      <c r="I432" s="54"/>
      <c r="J432" s="54"/>
      <c r="K432" s="256"/>
      <c r="L432" s="256"/>
      <c r="M432" s="256"/>
      <c r="N432" s="256"/>
      <c r="O432" s="256"/>
      <c r="P432" s="256"/>
      <c r="Q432" s="256"/>
      <c r="R432" s="256"/>
      <c r="S432" s="54"/>
      <c r="T432" s="54"/>
      <c r="U432" s="54"/>
      <c r="V432" s="54"/>
      <c r="W432" s="54"/>
      <c r="X432" s="54"/>
      <c r="Y432" s="54"/>
      <c r="Z432" s="54"/>
      <c r="AA432" s="54"/>
      <c r="AB432" s="54"/>
      <c r="AC432" s="54"/>
      <c r="AD432" s="54"/>
      <c r="AE432" s="54"/>
      <c r="AF432" s="54"/>
      <c r="AG432" s="54"/>
      <c r="AH432" s="54"/>
      <c r="AI432" s="54"/>
      <c r="AJ432" s="54"/>
      <c r="AK432" s="54"/>
      <c r="AL432" s="54"/>
      <c r="AM432" s="54"/>
      <c r="AN432" s="54"/>
      <c r="AO432" s="54"/>
      <c r="AP432" s="54"/>
      <c r="AQ432" s="54"/>
      <c r="AR432" s="54"/>
      <c r="AS432" s="54"/>
      <c r="AT432" s="54"/>
      <c r="AU432" s="54"/>
      <c r="AV432" s="54"/>
      <c r="AW432" s="54"/>
      <c r="AX432" s="54"/>
      <c r="AY432" s="54"/>
      <c r="AZ432" s="54"/>
      <c r="BA432" s="54"/>
    </row>
    <row r="433" spans="9:53">
      <c r="I433" s="54"/>
      <c r="J433" s="54"/>
      <c r="K433" s="256"/>
      <c r="L433" s="256"/>
      <c r="M433" s="256"/>
      <c r="N433" s="256"/>
      <c r="O433" s="256"/>
      <c r="P433" s="256"/>
      <c r="Q433" s="256"/>
      <c r="R433" s="256"/>
      <c r="S433" s="54"/>
      <c r="T433" s="54"/>
      <c r="U433" s="54"/>
      <c r="V433" s="54"/>
      <c r="W433" s="54"/>
      <c r="X433" s="54"/>
      <c r="Y433" s="54"/>
      <c r="Z433" s="54"/>
      <c r="AA433" s="54"/>
      <c r="AB433" s="54"/>
      <c r="AC433" s="54"/>
      <c r="AD433" s="54"/>
      <c r="AE433" s="54"/>
      <c r="AF433" s="54"/>
      <c r="AG433" s="54"/>
      <c r="AH433" s="54"/>
      <c r="AI433" s="54"/>
      <c r="AJ433" s="54"/>
      <c r="AK433" s="54"/>
      <c r="AL433" s="54"/>
      <c r="AM433" s="54"/>
      <c r="AN433" s="54"/>
      <c r="AO433" s="54"/>
      <c r="AP433" s="54"/>
      <c r="AQ433" s="54"/>
      <c r="AR433" s="54"/>
      <c r="AS433" s="54"/>
      <c r="AT433" s="54"/>
      <c r="AU433" s="54"/>
      <c r="AV433" s="54"/>
      <c r="AW433" s="54"/>
      <c r="AX433" s="54"/>
      <c r="AY433" s="54"/>
      <c r="AZ433" s="54"/>
      <c r="BA433" s="54"/>
    </row>
    <row r="434" spans="9:53">
      <c r="I434" s="54"/>
      <c r="J434" s="54"/>
      <c r="K434" s="256"/>
      <c r="L434" s="256"/>
      <c r="M434" s="256"/>
      <c r="N434" s="256"/>
      <c r="O434" s="256"/>
      <c r="P434" s="256"/>
      <c r="Q434" s="256"/>
      <c r="R434" s="256"/>
      <c r="S434" s="54"/>
      <c r="T434" s="54"/>
      <c r="U434" s="54"/>
      <c r="V434" s="54"/>
      <c r="W434" s="54"/>
      <c r="X434" s="54"/>
      <c r="Y434" s="54"/>
      <c r="Z434" s="54"/>
      <c r="AA434" s="54"/>
      <c r="AB434" s="54"/>
      <c r="AC434" s="54"/>
      <c r="AD434" s="54"/>
      <c r="AE434" s="54"/>
      <c r="AF434" s="54"/>
      <c r="AG434" s="54"/>
      <c r="AH434" s="54"/>
      <c r="AI434" s="54"/>
      <c r="AJ434" s="54"/>
      <c r="AK434" s="54"/>
      <c r="AL434" s="54"/>
      <c r="AM434" s="54"/>
      <c r="AN434" s="54"/>
      <c r="AO434" s="54"/>
      <c r="AP434" s="54"/>
      <c r="AQ434" s="54"/>
      <c r="AR434" s="54"/>
      <c r="AS434" s="54"/>
      <c r="AT434" s="54"/>
      <c r="AU434" s="54"/>
      <c r="AV434" s="54"/>
      <c r="AW434" s="54"/>
      <c r="AX434" s="54"/>
      <c r="AY434" s="54"/>
      <c r="AZ434" s="54"/>
      <c r="BA434" s="54"/>
    </row>
    <row r="435" spans="9:53">
      <c r="I435" s="54"/>
      <c r="J435" s="54"/>
      <c r="K435" s="256"/>
      <c r="L435" s="256"/>
      <c r="M435" s="256"/>
      <c r="N435" s="256"/>
      <c r="O435" s="256"/>
      <c r="P435" s="256"/>
      <c r="Q435" s="256"/>
      <c r="R435" s="256"/>
      <c r="S435" s="54"/>
      <c r="T435" s="54"/>
      <c r="U435" s="54"/>
      <c r="V435" s="54"/>
      <c r="W435" s="54"/>
      <c r="X435" s="54"/>
      <c r="Y435" s="54"/>
      <c r="Z435" s="54"/>
      <c r="AA435" s="54"/>
      <c r="AB435" s="54"/>
      <c r="AC435" s="54"/>
      <c r="AD435" s="54"/>
      <c r="AE435" s="54"/>
      <c r="AF435" s="54"/>
      <c r="AG435" s="54"/>
      <c r="AH435" s="54"/>
      <c r="AI435" s="54"/>
      <c r="AJ435" s="54"/>
      <c r="AK435" s="54"/>
      <c r="AL435" s="54"/>
      <c r="AM435" s="54"/>
      <c r="AN435" s="54"/>
      <c r="AO435" s="54"/>
      <c r="AP435" s="54"/>
      <c r="AQ435" s="54"/>
      <c r="AR435" s="54"/>
      <c r="AS435" s="54"/>
      <c r="AT435" s="54"/>
      <c r="AU435" s="54"/>
      <c r="AV435" s="54"/>
      <c r="AW435" s="54"/>
      <c r="AX435" s="54"/>
      <c r="AY435" s="54"/>
      <c r="AZ435" s="54"/>
      <c r="BA435" s="54"/>
    </row>
    <row r="436" spans="9:53">
      <c r="I436" s="54"/>
      <c r="J436" s="54"/>
      <c r="K436" s="256"/>
      <c r="L436" s="256"/>
      <c r="M436" s="256"/>
      <c r="N436" s="256"/>
      <c r="O436" s="256"/>
      <c r="P436" s="256"/>
      <c r="Q436" s="256"/>
      <c r="R436" s="256"/>
      <c r="S436" s="54"/>
      <c r="T436" s="54"/>
      <c r="U436" s="54"/>
      <c r="V436" s="54"/>
      <c r="W436" s="54"/>
      <c r="X436" s="54"/>
      <c r="Y436" s="54"/>
      <c r="Z436" s="54"/>
      <c r="AA436" s="54"/>
      <c r="AB436" s="54"/>
      <c r="AC436" s="54"/>
      <c r="AD436" s="54"/>
      <c r="AE436" s="54"/>
      <c r="AF436" s="54"/>
      <c r="AG436" s="54"/>
      <c r="AH436" s="54"/>
      <c r="AI436" s="54"/>
      <c r="AJ436" s="54"/>
      <c r="AK436" s="54"/>
      <c r="AL436" s="54"/>
      <c r="AM436" s="54"/>
      <c r="AN436" s="54"/>
      <c r="AO436" s="54"/>
      <c r="AP436" s="54"/>
      <c r="AQ436" s="54"/>
      <c r="AR436" s="54"/>
      <c r="AS436" s="54"/>
      <c r="AT436" s="54"/>
      <c r="AU436" s="54"/>
      <c r="AV436" s="54"/>
      <c r="AW436" s="54"/>
      <c r="AX436" s="54"/>
      <c r="AY436" s="54"/>
      <c r="AZ436" s="54"/>
      <c r="BA436" s="54"/>
    </row>
    <row r="437" spans="9:53">
      <c r="I437" s="54"/>
      <c r="J437" s="54"/>
      <c r="K437" s="256"/>
      <c r="L437" s="256"/>
      <c r="M437" s="256"/>
      <c r="N437" s="256"/>
      <c r="O437" s="256"/>
      <c r="P437" s="256"/>
      <c r="Q437" s="256"/>
      <c r="R437" s="256"/>
      <c r="S437" s="54"/>
      <c r="T437" s="54"/>
      <c r="U437" s="54"/>
      <c r="V437" s="54"/>
      <c r="W437" s="54"/>
      <c r="X437" s="54"/>
      <c r="Y437" s="54"/>
      <c r="Z437" s="54"/>
      <c r="AA437" s="54"/>
      <c r="AB437" s="54"/>
      <c r="AC437" s="54"/>
      <c r="AD437" s="54"/>
      <c r="AE437" s="54"/>
      <c r="AF437" s="54"/>
      <c r="AG437" s="54"/>
      <c r="AH437" s="54"/>
      <c r="AI437" s="54"/>
      <c r="AJ437" s="54"/>
      <c r="AK437" s="54"/>
      <c r="AL437" s="54"/>
      <c r="AM437" s="54"/>
      <c r="AN437" s="54"/>
      <c r="AO437" s="54"/>
      <c r="AP437" s="54"/>
      <c r="AQ437" s="54"/>
      <c r="AR437" s="54"/>
      <c r="AS437" s="54"/>
      <c r="AT437" s="54"/>
      <c r="AU437" s="54"/>
      <c r="AV437" s="54"/>
      <c r="AW437" s="54"/>
      <c r="AX437" s="54"/>
      <c r="AY437" s="54"/>
      <c r="AZ437" s="54"/>
      <c r="BA437" s="54"/>
    </row>
    <row r="438" spans="9:53">
      <c r="I438" s="54"/>
      <c r="J438" s="54"/>
      <c r="K438" s="256"/>
      <c r="L438" s="256"/>
      <c r="M438" s="256"/>
      <c r="N438" s="256"/>
      <c r="O438" s="256"/>
      <c r="P438" s="256"/>
      <c r="Q438" s="256"/>
      <c r="R438" s="256"/>
      <c r="S438" s="54"/>
      <c r="T438" s="54"/>
      <c r="U438" s="54"/>
      <c r="V438" s="54"/>
      <c r="W438" s="54"/>
      <c r="X438" s="54"/>
      <c r="Y438" s="54"/>
      <c r="Z438" s="54"/>
      <c r="AA438" s="54"/>
      <c r="AB438" s="54"/>
      <c r="AC438" s="54"/>
      <c r="AD438" s="54"/>
      <c r="AE438" s="54"/>
      <c r="AF438" s="54"/>
      <c r="AG438" s="54"/>
      <c r="AH438" s="54"/>
      <c r="AI438" s="54"/>
      <c r="AJ438" s="54"/>
      <c r="AK438" s="54"/>
      <c r="AL438" s="54"/>
      <c r="AM438" s="54"/>
      <c r="AN438" s="54"/>
      <c r="AO438" s="54"/>
      <c r="AP438" s="54"/>
      <c r="AQ438" s="54"/>
      <c r="AR438" s="54"/>
      <c r="AS438" s="54"/>
      <c r="AT438" s="54"/>
      <c r="AU438" s="54"/>
      <c r="AV438" s="54"/>
      <c r="AW438" s="54"/>
      <c r="AX438" s="54"/>
      <c r="AY438" s="54"/>
      <c r="AZ438" s="54"/>
      <c r="BA438" s="54"/>
    </row>
    <row r="439" spans="9:53">
      <c r="I439" s="54"/>
      <c r="J439" s="54"/>
      <c r="K439" s="256"/>
      <c r="L439" s="256"/>
      <c r="M439" s="256"/>
      <c r="N439" s="256"/>
      <c r="O439" s="256"/>
      <c r="P439" s="256"/>
      <c r="Q439" s="256"/>
      <c r="R439" s="256"/>
      <c r="S439" s="54"/>
      <c r="T439" s="54"/>
      <c r="U439" s="54"/>
      <c r="V439" s="54"/>
      <c r="W439" s="54"/>
      <c r="X439" s="54"/>
      <c r="Y439" s="54"/>
      <c r="Z439" s="54"/>
      <c r="AA439" s="54"/>
      <c r="AB439" s="54"/>
      <c r="AC439" s="54"/>
      <c r="AD439" s="54"/>
      <c r="AE439" s="54"/>
      <c r="AF439" s="54"/>
      <c r="AG439" s="54"/>
      <c r="AH439" s="54"/>
      <c r="AI439" s="54"/>
      <c r="AJ439" s="54"/>
      <c r="AK439" s="54"/>
      <c r="AL439" s="54"/>
      <c r="AM439" s="54"/>
      <c r="AN439" s="54"/>
      <c r="AO439" s="54"/>
      <c r="AP439" s="54"/>
      <c r="AQ439" s="54"/>
      <c r="AR439" s="54"/>
      <c r="AS439" s="54"/>
      <c r="AT439" s="54"/>
      <c r="AU439" s="54"/>
      <c r="AV439" s="54"/>
      <c r="AW439" s="54"/>
      <c r="AX439" s="54"/>
      <c r="AY439" s="54"/>
      <c r="AZ439" s="54"/>
      <c r="BA439" s="54"/>
    </row>
    <row r="440" spans="9:53">
      <c r="I440" s="54"/>
      <c r="J440" s="54"/>
      <c r="K440" s="256"/>
      <c r="L440" s="256"/>
      <c r="M440" s="256"/>
      <c r="N440" s="256"/>
      <c r="O440" s="256"/>
      <c r="P440" s="256"/>
      <c r="Q440" s="256"/>
      <c r="R440" s="256"/>
      <c r="S440" s="54"/>
      <c r="T440" s="54"/>
      <c r="U440" s="54"/>
      <c r="V440" s="54"/>
      <c r="W440" s="54"/>
      <c r="X440" s="54"/>
      <c r="Y440" s="54"/>
      <c r="Z440" s="54"/>
      <c r="AA440" s="54"/>
      <c r="AB440" s="54"/>
      <c r="AC440" s="54"/>
      <c r="AD440" s="54"/>
      <c r="AE440" s="54"/>
      <c r="AF440" s="54"/>
      <c r="AG440" s="54"/>
      <c r="AH440" s="54"/>
      <c r="AI440" s="54"/>
      <c r="AJ440" s="54"/>
      <c r="AK440" s="54"/>
      <c r="AL440" s="54"/>
      <c r="AM440" s="54"/>
      <c r="AN440" s="54"/>
      <c r="AO440" s="54"/>
      <c r="AP440" s="54"/>
      <c r="AQ440" s="54"/>
      <c r="AR440" s="54"/>
      <c r="AS440" s="54"/>
      <c r="AT440" s="54"/>
      <c r="AU440" s="54"/>
      <c r="AV440" s="54"/>
      <c r="AW440" s="54"/>
      <c r="AX440" s="54"/>
      <c r="AY440" s="54"/>
      <c r="AZ440" s="54"/>
      <c r="BA440" s="54"/>
    </row>
    <row r="441" spans="9:53">
      <c r="I441" s="54"/>
      <c r="J441" s="54"/>
      <c r="K441" s="256"/>
      <c r="L441" s="256"/>
      <c r="M441" s="256"/>
      <c r="N441" s="256"/>
      <c r="O441" s="256"/>
      <c r="P441" s="256"/>
      <c r="Q441" s="256"/>
      <c r="R441" s="256"/>
      <c r="S441" s="54"/>
      <c r="T441" s="54"/>
      <c r="U441" s="54"/>
      <c r="V441" s="54"/>
      <c r="W441" s="54"/>
      <c r="X441" s="54"/>
      <c r="Y441" s="54"/>
      <c r="Z441" s="54"/>
      <c r="AA441" s="54"/>
      <c r="AB441" s="54"/>
      <c r="AC441" s="54"/>
      <c r="AD441" s="54"/>
      <c r="AE441" s="54"/>
      <c r="AF441" s="54"/>
      <c r="AG441" s="54"/>
      <c r="AH441" s="54"/>
      <c r="AI441" s="54"/>
      <c r="AJ441" s="54"/>
      <c r="AK441" s="54"/>
      <c r="AL441" s="54"/>
      <c r="AM441" s="54"/>
      <c r="AN441" s="54"/>
      <c r="AO441" s="54"/>
      <c r="AP441" s="54"/>
      <c r="AQ441" s="54"/>
      <c r="AR441" s="54"/>
      <c r="AS441" s="54"/>
      <c r="AT441" s="54"/>
      <c r="AU441" s="54"/>
      <c r="AV441" s="54"/>
      <c r="AW441" s="54"/>
      <c r="AX441" s="54"/>
      <c r="AY441" s="54"/>
      <c r="AZ441" s="54"/>
      <c r="BA441" s="54"/>
    </row>
    <row r="442" spans="9:53">
      <c r="I442" s="54"/>
      <c r="J442" s="54"/>
      <c r="K442" s="256"/>
      <c r="L442" s="256"/>
      <c r="M442" s="256"/>
      <c r="N442" s="256"/>
      <c r="O442" s="256"/>
      <c r="P442" s="256"/>
      <c r="Q442" s="256"/>
      <c r="R442" s="256"/>
      <c r="S442" s="54"/>
      <c r="T442" s="54"/>
      <c r="U442" s="54"/>
      <c r="V442" s="54"/>
      <c r="W442" s="54"/>
      <c r="X442" s="54"/>
      <c r="Y442" s="54"/>
      <c r="Z442" s="54"/>
      <c r="AA442" s="54"/>
      <c r="AB442" s="54"/>
      <c r="AC442" s="54"/>
      <c r="AD442" s="54"/>
      <c r="AE442" s="54"/>
      <c r="AF442" s="54"/>
      <c r="AG442" s="54"/>
      <c r="AH442" s="54"/>
      <c r="AI442" s="54"/>
      <c r="AJ442" s="54"/>
      <c r="AK442" s="54"/>
      <c r="AL442" s="54"/>
      <c r="AM442" s="54"/>
      <c r="AN442" s="54"/>
      <c r="AO442" s="54"/>
      <c r="AP442" s="54"/>
      <c r="AQ442" s="54"/>
      <c r="AR442" s="54"/>
      <c r="AS442" s="54"/>
      <c r="AT442" s="54"/>
      <c r="AU442" s="54"/>
      <c r="AV442" s="54"/>
      <c r="AW442" s="54"/>
      <c r="AX442" s="54"/>
      <c r="AY442" s="54"/>
      <c r="AZ442" s="54"/>
      <c r="BA442" s="54"/>
    </row>
    <row r="443" spans="9:53">
      <c r="I443" s="54"/>
      <c r="J443" s="54"/>
      <c r="K443" s="256"/>
      <c r="L443" s="256"/>
      <c r="M443" s="256"/>
      <c r="N443" s="256"/>
      <c r="O443" s="256"/>
      <c r="P443" s="256"/>
      <c r="Q443" s="256"/>
      <c r="R443" s="256"/>
      <c r="S443" s="54"/>
      <c r="T443" s="54"/>
      <c r="U443" s="54"/>
      <c r="V443" s="54"/>
      <c r="W443" s="54"/>
      <c r="X443" s="54"/>
      <c r="Y443" s="54"/>
      <c r="Z443" s="54"/>
      <c r="AA443" s="54"/>
      <c r="AB443" s="54"/>
      <c r="AC443" s="54"/>
      <c r="AD443" s="54"/>
      <c r="AE443" s="54"/>
      <c r="AF443" s="54"/>
      <c r="AG443" s="54"/>
      <c r="AH443" s="54"/>
      <c r="AI443" s="54"/>
      <c r="AJ443" s="54"/>
      <c r="AK443" s="54"/>
      <c r="AL443" s="54"/>
      <c r="AM443" s="54"/>
      <c r="AN443" s="54"/>
      <c r="AO443" s="54"/>
      <c r="AP443" s="54"/>
      <c r="AQ443" s="54"/>
      <c r="AR443" s="54"/>
      <c r="AS443" s="54"/>
      <c r="AT443" s="54"/>
      <c r="AU443" s="54"/>
      <c r="AV443" s="54"/>
      <c r="AW443" s="54"/>
      <c r="AX443" s="54"/>
      <c r="AY443" s="54"/>
      <c r="AZ443" s="54"/>
      <c r="BA443" s="54"/>
    </row>
    <row r="444" spans="9:53">
      <c r="I444" s="54"/>
      <c r="J444" s="54"/>
      <c r="K444" s="256"/>
      <c r="L444" s="256"/>
      <c r="M444" s="256"/>
      <c r="N444" s="256"/>
      <c r="O444" s="256"/>
      <c r="P444" s="256"/>
      <c r="Q444" s="256"/>
      <c r="R444" s="256"/>
      <c r="S444" s="54"/>
      <c r="T444" s="54"/>
      <c r="U444" s="54"/>
      <c r="V444" s="54"/>
      <c r="W444" s="54"/>
      <c r="X444" s="54"/>
      <c r="Y444" s="54"/>
      <c r="Z444" s="54"/>
      <c r="AA444" s="54"/>
      <c r="AB444" s="54"/>
      <c r="AC444" s="54"/>
      <c r="AD444" s="54"/>
      <c r="AE444" s="54"/>
      <c r="AF444" s="54"/>
      <c r="AG444" s="54"/>
      <c r="AH444" s="54"/>
      <c r="AI444" s="54"/>
      <c r="AJ444" s="54"/>
      <c r="AK444" s="54"/>
      <c r="AL444" s="54"/>
      <c r="AM444" s="54"/>
      <c r="AN444" s="54"/>
      <c r="AO444" s="54"/>
      <c r="AP444" s="54"/>
      <c r="AQ444" s="54"/>
      <c r="AR444" s="54"/>
      <c r="AS444" s="54"/>
      <c r="AT444" s="54"/>
      <c r="AU444" s="54"/>
      <c r="AV444" s="54"/>
      <c r="AW444" s="54"/>
      <c r="AX444" s="54"/>
      <c r="AY444" s="54"/>
      <c r="AZ444" s="54"/>
      <c r="BA444" s="54"/>
    </row>
    <row r="445" spans="9:53">
      <c r="I445" s="54"/>
      <c r="J445" s="54"/>
      <c r="K445" s="256"/>
      <c r="L445" s="256"/>
      <c r="M445" s="256"/>
      <c r="N445" s="256"/>
      <c r="O445" s="256"/>
      <c r="P445" s="256"/>
      <c r="Q445" s="256"/>
      <c r="R445" s="256"/>
      <c r="S445" s="54"/>
      <c r="T445" s="54"/>
      <c r="U445" s="54"/>
      <c r="V445" s="54"/>
      <c r="W445" s="54"/>
      <c r="X445" s="54"/>
      <c r="Y445" s="54"/>
      <c r="Z445" s="54"/>
      <c r="AA445" s="54"/>
      <c r="AB445" s="54"/>
      <c r="AC445" s="54"/>
      <c r="AD445" s="54"/>
      <c r="AE445" s="54"/>
      <c r="AF445" s="54"/>
      <c r="AG445" s="54"/>
      <c r="AH445" s="54"/>
      <c r="AI445" s="54"/>
      <c r="AJ445" s="54"/>
      <c r="AK445" s="54"/>
      <c r="AL445" s="54"/>
      <c r="AM445" s="54"/>
      <c r="AN445" s="54"/>
      <c r="AO445" s="54"/>
      <c r="AP445" s="54"/>
      <c r="AQ445" s="54"/>
      <c r="AR445" s="54"/>
      <c r="AS445" s="54"/>
      <c r="AT445" s="54"/>
      <c r="AU445" s="54"/>
      <c r="AV445" s="54"/>
      <c r="AW445" s="54"/>
      <c r="AX445" s="54"/>
      <c r="AY445" s="54"/>
      <c r="AZ445" s="54"/>
      <c r="BA445" s="54"/>
    </row>
    <row r="446" spans="9:53">
      <c r="I446" s="54"/>
      <c r="J446" s="54"/>
      <c r="K446" s="256"/>
      <c r="L446" s="256"/>
      <c r="M446" s="256"/>
      <c r="N446" s="256"/>
      <c r="O446" s="256"/>
      <c r="P446" s="256"/>
      <c r="Q446" s="256"/>
      <c r="R446" s="256"/>
      <c r="S446" s="54"/>
      <c r="T446" s="54"/>
      <c r="U446" s="54"/>
      <c r="V446" s="54"/>
      <c r="W446" s="54"/>
      <c r="X446" s="54"/>
      <c r="Y446" s="54"/>
      <c r="Z446" s="54"/>
      <c r="AA446" s="54"/>
      <c r="AB446" s="54"/>
      <c r="AC446" s="54"/>
      <c r="AD446" s="54"/>
      <c r="AE446" s="54"/>
      <c r="AF446" s="54"/>
      <c r="AG446" s="54"/>
      <c r="AH446" s="54"/>
      <c r="AI446" s="54"/>
      <c r="AJ446" s="54"/>
      <c r="AK446" s="54"/>
      <c r="AL446" s="54"/>
      <c r="AM446" s="54"/>
      <c r="AN446" s="54"/>
      <c r="AO446" s="54"/>
      <c r="AP446" s="54"/>
      <c r="AQ446" s="54"/>
      <c r="AR446" s="54"/>
      <c r="AS446" s="54"/>
      <c r="AT446" s="54"/>
      <c r="AU446" s="54"/>
      <c r="AV446" s="54"/>
      <c r="AW446" s="54"/>
      <c r="AX446" s="54"/>
      <c r="AY446" s="54"/>
      <c r="AZ446" s="54"/>
      <c r="BA446" s="54"/>
    </row>
    <row r="447" spans="9:53">
      <c r="I447" s="54"/>
      <c r="J447" s="54"/>
      <c r="K447" s="256"/>
      <c r="L447" s="256"/>
      <c r="M447" s="256"/>
      <c r="N447" s="256"/>
      <c r="O447" s="256"/>
      <c r="P447" s="256"/>
      <c r="Q447" s="256"/>
      <c r="R447" s="256"/>
      <c r="S447" s="54"/>
      <c r="T447" s="54"/>
      <c r="U447" s="54"/>
      <c r="V447" s="54"/>
      <c r="W447" s="54"/>
      <c r="X447" s="54"/>
      <c r="Y447" s="54"/>
      <c r="Z447" s="54"/>
      <c r="AA447" s="54"/>
      <c r="AB447" s="54"/>
      <c r="AC447" s="54"/>
      <c r="AD447" s="54"/>
      <c r="AE447" s="54"/>
      <c r="AF447" s="54"/>
      <c r="AG447" s="54"/>
      <c r="AH447" s="54"/>
      <c r="AI447" s="54"/>
      <c r="AJ447" s="54"/>
      <c r="AK447" s="54"/>
      <c r="AL447" s="54"/>
      <c r="AM447" s="54"/>
      <c r="AN447" s="54"/>
      <c r="AO447" s="54"/>
      <c r="AP447" s="54"/>
      <c r="AQ447" s="54"/>
      <c r="AR447" s="54"/>
      <c r="AS447" s="54"/>
      <c r="AT447" s="54"/>
      <c r="AU447" s="54"/>
      <c r="AV447" s="54"/>
      <c r="AW447" s="54"/>
      <c r="AX447" s="54"/>
      <c r="AY447" s="54"/>
      <c r="AZ447" s="54"/>
      <c r="BA447" s="54"/>
    </row>
    <row r="448" spans="9:53">
      <c r="I448" s="54"/>
      <c r="J448" s="54"/>
      <c r="K448" s="256"/>
      <c r="L448" s="256"/>
      <c r="M448" s="256"/>
      <c r="N448" s="256"/>
      <c r="O448" s="256"/>
      <c r="P448" s="256"/>
      <c r="Q448" s="256"/>
      <c r="R448" s="256"/>
      <c r="S448" s="54"/>
      <c r="T448" s="54"/>
      <c r="U448" s="54"/>
      <c r="V448" s="54"/>
      <c r="W448" s="54"/>
      <c r="X448" s="54"/>
      <c r="Y448" s="54"/>
      <c r="Z448" s="54"/>
      <c r="AA448" s="54"/>
      <c r="AB448" s="54"/>
      <c r="AC448" s="54"/>
      <c r="AD448" s="54"/>
      <c r="AE448" s="54"/>
      <c r="AF448" s="54"/>
      <c r="AG448" s="54"/>
      <c r="AH448" s="54"/>
      <c r="AI448" s="54"/>
      <c r="AJ448" s="54"/>
      <c r="AK448" s="54"/>
      <c r="AL448" s="54"/>
      <c r="AM448" s="54"/>
      <c r="AN448" s="54"/>
      <c r="AO448" s="54"/>
      <c r="AP448" s="54"/>
      <c r="AQ448" s="54"/>
      <c r="AR448" s="54"/>
      <c r="AS448" s="54"/>
      <c r="AT448" s="54"/>
      <c r="AU448" s="54"/>
      <c r="AV448" s="54"/>
      <c r="AW448" s="54"/>
      <c r="AX448" s="54"/>
      <c r="AY448" s="54"/>
      <c r="AZ448" s="54"/>
      <c r="BA448" s="54"/>
    </row>
    <row r="449" spans="9:53">
      <c r="I449" s="54"/>
      <c r="J449" s="54"/>
      <c r="K449" s="256"/>
      <c r="L449" s="256"/>
      <c r="M449" s="256"/>
      <c r="N449" s="256"/>
      <c r="O449" s="256"/>
      <c r="P449" s="256"/>
      <c r="Q449" s="256"/>
      <c r="R449" s="256"/>
      <c r="S449" s="54"/>
      <c r="T449" s="54"/>
      <c r="U449" s="54"/>
      <c r="V449" s="54"/>
      <c r="W449" s="54"/>
      <c r="X449" s="54"/>
      <c r="Y449" s="54"/>
      <c r="Z449" s="54"/>
      <c r="AA449" s="54"/>
      <c r="AB449" s="54"/>
      <c r="AC449" s="54"/>
      <c r="AD449" s="54"/>
      <c r="AE449" s="54"/>
      <c r="AF449" s="54"/>
      <c r="AG449" s="54"/>
      <c r="AH449" s="54"/>
      <c r="AI449" s="54"/>
      <c r="AJ449" s="54"/>
      <c r="AK449" s="54"/>
      <c r="AL449" s="54"/>
      <c r="AM449" s="54"/>
      <c r="AN449" s="54"/>
      <c r="AO449" s="54"/>
      <c r="AP449" s="54"/>
      <c r="AQ449" s="54"/>
      <c r="AR449" s="54"/>
      <c r="AS449" s="54"/>
      <c r="AT449" s="54"/>
      <c r="AU449" s="54"/>
      <c r="AV449" s="54"/>
      <c r="AW449" s="54"/>
      <c r="AX449" s="54"/>
      <c r="AY449" s="54"/>
      <c r="AZ449" s="54"/>
      <c r="BA449" s="54"/>
    </row>
    <row r="450" spans="9:53">
      <c r="I450" s="54"/>
      <c r="J450" s="54"/>
      <c r="K450" s="256"/>
      <c r="L450" s="256"/>
      <c r="M450" s="256"/>
      <c r="N450" s="256"/>
      <c r="O450" s="256"/>
      <c r="P450" s="256"/>
      <c r="Q450" s="256"/>
      <c r="R450" s="256"/>
      <c r="S450" s="54"/>
      <c r="T450" s="54"/>
      <c r="U450" s="54"/>
      <c r="V450" s="54"/>
      <c r="W450" s="54"/>
      <c r="X450" s="54"/>
      <c r="Y450" s="54"/>
      <c r="Z450" s="54"/>
      <c r="AA450" s="54"/>
      <c r="AB450" s="54"/>
      <c r="AC450" s="54"/>
      <c r="AD450" s="54"/>
      <c r="AE450" s="54"/>
      <c r="AF450" s="54"/>
      <c r="AG450" s="54"/>
      <c r="AH450" s="54"/>
      <c r="AI450" s="54"/>
      <c r="AJ450" s="54"/>
      <c r="AK450" s="54"/>
      <c r="AL450" s="54"/>
      <c r="AM450" s="54"/>
      <c r="AN450" s="54"/>
      <c r="AO450" s="54"/>
      <c r="AP450" s="54"/>
      <c r="AQ450" s="54"/>
      <c r="AR450" s="54"/>
      <c r="AS450" s="54"/>
      <c r="AT450" s="54"/>
      <c r="AU450" s="54"/>
      <c r="AV450" s="54"/>
      <c r="AW450" s="54"/>
      <c r="AX450" s="54"/>
      <c r="AY450" s="54"/>
      <c r="AZ450" s="54"/>
      <c r="BA450" s="54"/>
    </row>
    <row r="451" spans="9:53">
      <c r="I451" s="54"/>
      <c r="J451" s="54"/>
      <c r="K451" s="256"/>
      <c r="L451" s="256"/>
      <c r="M451" s="256"/>
      <c r="N451" s="256"/>
      <c r="O451" s="256"/>
      <c r="P451" s="256"/>
      <c r="Q451" s="256"/>
      <c r="R451" s="256"/>
      <c r="S451" s="54"/>
      <c r="T451" s="54"/>
      <c r="U451" s="54"/>
      <c r="V451" s="54"/>
      <c r="W451" s="54"/>
      <c r="X451" s="54"/>
      <c r="Y451" s="54"/>
      <c r="Z451" s="54"/>
      <c r="AA451" s="54"/>
      <c r="AB451" s="54"/>
      <c r="AC451" s="54"/>
      <c r="AD451" s="54"/>
      <c r="AE451" s="54"/>
      <c r="AF451" s="54"/>
      <c r="AG451" s="54"/>
      <c r="AH451" s="54"/>
      <c r="AI451" s="54"/>
      <c r="AJ451" s="54"/>
      <c r="AK451" s="54"/>
      <c r="AL451" s="54"/>
      <c r="AM451" s="54"/>
      <c r="AN451" s="54"/>
      <c r="AO451" s="54"/>
      <c r="AP451" s="54"/>
      <c r="AQ451" s="54"/>
      <c r="AR451" s="54"/>
      <c r="AS451" s="54"/>
      <c r="AT451" s="54"/>
      <c r="AU451" s="54"/>
      <c r="AV451" s="54"/>
      <c r="AW451" s="54"/>
      <c r="AX451" s="54"/>
      <c r="AY451" s="54"/>
      <c r="AZ451" s="54"/>
      <c r="BA451" s="54"/>
    </row>
    <row r="452" spans="9:53">
      <c r="I452" s="54"/>
      <c r="J452" s="54"/>
      <c r="K452" s="256"/>
      <c r="L452" s="256"/>
      <c r="M452" s="256"/>
      <c r="N452" s="256"/>
      <c r="O452" s="256"/>
      <c r="P452" s="256"/>
      <c r="Q452" s="256"/>
      <c r="R452" s="256"/>
      <c r="S452" s="54"/>
      <c r="T452" s="54"/>
      <c r="U452" s="54"/>
      <c r="V452" s="54"/>
      <c r="W452" s="54"/>
      <c r="X452" s="54"/>
      <c r="Y452" s="54"/>
      <c r="Z452" s="54"/>
      <c r="AA452" s="54"/>
      <c r="AB452" s="54"/>
      <c r="AC452" s="54"/>
      <c r="AD452" s="54"/>
      <c r="AE452" s="54"/>
      <c r="AF452" s="54"/>
      <c r="AG452" s="54"/>
      <c r="AH452" s="54"/>
      <c r="AI452" s="54"/>
      <c r="AJ452" s="54"/>
      <c r="AK452" s="54"/>
      <c r="AL452" s="54"/>
      <c r="AM452" s="54"/>
      <c r="AN452" s="54"/>
      <c r="AO452" s="54"/>
      <c r="AP452" s="54"/>
      <c r="AQ452" s="54"/>
      <c r="AR452" s="54"/>
      <c r="AS452" s="54"/>
      <c r="AT452" s="54"/>
      <c r="AU452" s="54"/>
      <c r="AV452" s="54"/>
      <c r="AW452" s="54"/>
      <c r="AX452" s="54"/>
      <c r="AY452" s="54"/>
      <c r="AZ452" s="54"/>
      <c r="BA452" s="54"/>
    </row>
    <row r="453" spans="9:53">
      <c r="I453" s="54"/>
      <c r="J453" s="54"/>
      <c r="K453" s="256"/>
      <c r="L453" s="256"/>
      <c r="M453" s="256"/>
      <c r="N453" s="256"/>
      <c r="O453" s="256"/>
      <c r="P453" s="256"/>
      <c r="Q453" s="256"/>
      <c r="R453" s="256"/>
      <c r="S453" s="54"/>
      <c r="T453" s="54"/>
      <c r="U453" s="54"/>
      <c r="V453" s="54"/>
      <c r="W453" s="54"/>
      <c r="X453" s="54"/>
      <c r="Y453" s="54"/>
      <c r="Z453" s="54"/>
      <c r="AA453" s="54"/>
      <c r="AB453" s="54"/>
      <c r="AC453" s="54"/>
      <c r="AD453" s="54"/>
      <c r="AE453" s="54"/>
      <c r="AF453" s="54"/>
      <c r="AG453" s="54"/>
      <c r="AH453" s="54"/>
      <c r="AI453" s="54"/>
      <c r="AJ453" s="54"/>
      <c r="AK453" s="54"/>
      <c r="AL453" s="54"/>
      <c r="AM453" s="54"/>
      <c r="AN453" s="54"/>
      <c r="AO453" s="54"/>
      <c r="AP453" s="54"/>
      <c r="AQ453" s="54"/>
      <c r="AR453" s="54"/>
      <c r="AS453" s="54"/>
      <c r="AT453" s="54"/>
      <c r="AU453" s="54"/>
      <c r="AV453" s="54"/>
      <c r="AW453" s="54"/>
      <c r="AX453" s="54"/>
      <c r="AY453" s="54"/>
      <c r="AZ453" s="54"/>
      <c r="BA453" s="54"/>
    </row>
    <row r="454" spans="9:53">
      <c r="I454" s="54"/>
      <c r="J454" s="54"/>
      <c r="K454" s="256"/>
      <c r="L454" s="256"/>
      <c r="M454" s="256"/>
      <c r="N454" s="256"/>
      <c r="O454" s="256"/>
      <c r="P454" s="256"/>
      <c r="Q454" s="256"/>
      <c r="R454" s="256"/>
      <c r="S454" s="54"/>
      <c r="T454" s="54"/>
      <c r="U454" s="54"/>
      <c r="V454" s="54"/>
      <c r="W454" s="54"/>
      <c r="X454" s="54"/>
      <c r="Y454" s="54"/>
      <c r="Z454" s="54"/>
      <c r="AA454" s="54"/>
      <c r="AB454" s="54"/>
      <c r="AC454" s="54"/>
      <c r="AD454" s="54"/>
      <c r="AE454" s="54"/>
      <c r="AF454" s="54"/>
      <c r="AG454" s="54"/>
      <c r="AH454" s="54"/>
      <c r="AI454" s="54"/>
      <c r="AJ454" s="54"/>
      <c r="AK454" s="54"/>
      <c r="AL454" s="54"/>
      <c r="AM454" s="54"/>
      <c r="AN454" s="54"/>
      <c r="AO454" s="54"/>
      <c r="AP454" s="54"/>
      <c r="AQ454" s="54"/>
      <c r="AR454" s="54"/>
      <c r="AS454" s="54"/>
      <c r="AT454" s="54"/>
      <c r="AU454" s="54"/>
      <c r="AV454" s="54"/>
      <c r="AW454" s="54"/>
      <c r="AX454" s="54"/>
      <c r="AY454" s="54"/>
      <c r="AZ454" s="54"/>
      <c r="BA454" s="54"/>
    </row>
    <row r="455" spans="9:53">
      <c r="I455" s="54"/>
      <c r="J455" s="54"/>
      <c r="K455" s="256"/>
      <c r="L455" s="256"/>
      <c r="M455" s="256"/>
      <c r="N455" s="256"/>
      <c r="O455" s="256"/>
      <c r="P455" s="256"/>
      <c r="Q455" s="256"/>
      <c r="R455" s="256"/>
      <c r="S455" s="54"/>
      <c r="T455" s="54"/>
      <c r="U455" s="54"/>
      <c r="V455" s="54"/>
      <c r="W455" s="54"/>
      <c r="X455" s="54"/>
      <c r="Y455" s="54"/>
      <c r="Z455" s="54"/>
      <c r="AA455" s="54"/>
      <c r="AB455" s="54"/>
      <c r="AC455" s="54"/>
      <c r="AD455" s="54"/>
      <c r="AE455" s="54"/>
      <c r="AF455" s="54"/>
      <c r="AG455" s="54"/>
      <c r="AH455" s="54"/>
      <c r="AI455" s="54"/>
      <c r="AJ455" s="54"/>
      <c r="AK455" s="54"/>
      <c r="AL455" s="54"/>
      <c r="AM455" s="54"/>
      <c r="AN455" s="54"/>
      <c r="AO455" s="54"/>
      <c r="AP455" s="54"/>
      <c r="AQ455" s="54"/>
      <c r="AR455" s="54"/>
      <c r="AS455" s="54"/>
      <c r="AT455" s="54"/>
      <c r="AU455" s="54"/>
      <c r="AV455" s="54"/>
      <c r="AW455" s="54"/>
      <c r="AX455" s="54"/>
      <c r="AY455" s="54"/>
      <c r="AZ455" s="54"/>
      <c r="BA455" s="54"/>
    </row>
    <row r="456" spans="9:53">
      <c r="I456" s="54"/>
      <c r="J456" s="54"/>
      <c r="K456" s="256"/>
      <c r="L456" s="256"/>
      <c r="M456" s="256"/>
      <c r="N456" s="256"/>
      <c r="O456" s="256"/>
      <c r="P456" s="256"/>
      <c r="Q456" s="256"/>
      <c r="R456" s="256"/>
      <c r="S456" s="54"/>
      <c r="T456" s="54"/>
      <c r="U456" s="54"/>
      <c r="V456" s="54"/>
      <c r="W456" s="54"/>
      <c r="X456" s="54"/>
      <c r="Y456" s="54"/>
      <c r="Z456" s="54"/>
      <c r="AA456" s="54"/>
      <c r="AB456" s="54"/>
      <c r="AC456" s="54"/>
      <c r="AD456" s="54"/>
      <c r="AE456" s="54"/>
      <c r="AF456" s="54"/>
      <c r="AG456" s="54"/>
      <c r="AH456" s="54"/>
      <c r="AI456" s="54"/>
      <c r="AJ456" s="54"/>
      <c r="AK456" s="54"/>
      <c r="AL456" s="54"/>
      <c r="AM456" s="54"/>
      <c r="AN456" s="54"/>
      <c r="AO456" s="54"/>
      <c r="AP456" s="54"/>
      <c r="AQ456" s="54"/>
      <c r="AR456" s="54"/>
      <c r="AS456" s="54"/>
      <c r="AT456" s="54"/>
      <c r="AU456" s="54"/>
      <c r="AV456" s="54"/>
      <c r="AW456" s="54"/>
      <c r="AX456" s="54"/>
      <c r="AY456" s="54"/>
      <c r="AZ456" s="54"/>
      <c r="BA456" s="54"/>
    </row>
    <row r="457" spans="9:53">
      <c r="I457" s="54"/>
      <c r="J457" s="54"/>
      <c r="K457" s="256"/>
      <c r="L457" s="256"/>
      <c r="M457" s="256"/>
      <c r="N457" s="256"/>
      <c r="O457" s="256"/>
      <c r="P457" s="256"/>
      <c r="Q457" s="256"/>
      <c r="R457" s="256"/>
      <c r="S457" s="54"/>
      <c r="T457" s="54"/>
      <c r="U457" s="54"/>
      <c r="V457" s="54"/>
      <c r="W457" s="54"/>
      <c r="X457" s="54"/>
      <c r="Y457" s="54"/>
      <c r="Z457" s="54"/>
      <c r="AA457" s="54"/>
      <c r="AB457" s="54"/>
      <c r="AC457" s="54"/>
      <c r="AD457" s="54"/>
      <c r="AE457" s="54"/>
      <c r="AF457" s="54"/>
      <c r="AG457" s="54"/>
      <c r="AH457" s="54"/>
      <c r="AI457" s="54"/>
      <c r="AJ457" s="54"/>
      <c r="AK457" s="54"/>
      <c r="AL457" s="54"/>
      <c r="AM457" s="54"/>
      <c r="AN457" s="54"/>
      <c r="AO457" s="54"/>
      <c r="AP457" s="54"/>
      <c r="AQ457" s="54"/>
      <c r="AR457" s="54"/>
      <c r="AS457" s="54"/>
      <c r="AT457" s="54"/>
      <c r="AU457" s="54"/>
      <c r="AV457" s="54"/>
      <c r="AW457" s="54"/>
      <c r="AX457" s="54"/>
      <c r="AY457" s="54"/>
      <c r="AZ457" s="54"/>
      <c r="BA457" s="54"/>
    </row>
    <row r="458" spans="9:53">
      <c r="I458" s="54"/>
      <c r="J458" s="54"/>
      <c r="K458" s="256"/>
      <c r="L458" s="256"/>
      <c r="M458" s="256"/>
      <c r="N458" s="256"/>
      <c r="O458" s="256"/>
      <c r="P458" s="256"/>
      <c r="Q458" s="256"/>
      <c r="R458" s="256"/>
      <c r="S458" s="54"/>
      <c r="T458" s="54"/>
      <c r="U458" s="54"/>
      <c r="V458" s="54"/>
      <c r="W458" s="54"/>
      <c r="X458" s="54"/>
      <c r="Y458" s="54"/>
      <c r="Z458" s="54"/>
      <c r="AA458" s="54"/>
      <c r="AB458" s="54"/>
      <c r="AC458" s="54"/>
      <c r="AD458" s="54"/>
      <c r="AE458" s="54"/>
      <c r="AF458" s="54"/>
      <c r="AG458" s="54"/>
      <c r="AH458" s="54"/>
      <c r="AI458" s="54"/>
      <c r="AJ458" s="54"/>
      <c r="AK458" s="54"/>
      <c r="AL458" s="54"/>
      <c r="AM458" s="54"/>
      <c r="AN458" s="54"/>
      <c r="AO458" s="54"/>
      <c r="AP458" s="54"/>
      <c r="AQ458" s="54"/>
      <c r="AR458" s="54"/>
      <c r="AS458" s="54"/>
      <c r="AT458" s="54"/>
      <c r="AU458" s="54"/>
      <c r="AV458" s="54"/>
      <c r="AW458" s="54"/>
      <c r="AX458" s="54"/>
      <c r="AY458" s="54"/>
      <c r="AZ458" s="54"/>
      <c r="BA458" s="54"/>
    </row>
    <row r="459" spans="9:53">
      <c r="I459" s="54"/>
      <c r="J459" s="54"/>
      <c r="K459" s="256"/>
      <c r="L459" s="256"/>
      <c r="M459" s="256"/>
      <c r="N459" s="256"/>
      <c r="O459" s="256"/>
      <c r="P459" s="256"/>
      <c r="Q459" s="256"/>
      <c r="R459" s="256"/>
      <c r="S459" s="54"/>
      <c r="T459" s="54"/>
      <c r="U459" s="54"/>
      <c r="V459" s="54"/>
      <c r="W459" s="54"/>
      <c r="X459" s="54"/>
      <c r="Y459" s="54"/>
      <c r="Z459" s="54"/>
      <c r="AA459" s="54"/>
      <c r="AB459" s="54"/>
      <c r="AC459" s="54"/>
      <c r="AD459" s="54"/>
      <c r="AE459" s="54"/>
      <c r="AF459" s="54"/>
      <c r="AG459" s="54"/>
      <c r="AH459" s="54"/>
      <c r="AI459" s="54"/>
      <c r="AJ459" s="54"/>
      <c r="AK459" s="54"/>
      <c r="AL459" s="54"/>
      <c r="AM459" s="54"/>
      <c r="AN459" s="54"/>
      <c r="AO459" s="54"/>
      <c r="AP459" s="54"/>
      <c r="AQ459" s="54"/>
      <c r="AR459" s="54"/>
      <c r="AS459" s="54"/>
      <c r="AT459" s="54"/>
      <c r="AU459" s="54"/>
      <c r="AV459" s="54"/>
      <c r="AW459" s="54"/>
      <c r="AX459" s="54"/>
      <c r="AY459" s="54"/>
      <c r="AZ459" s="54"/>
      <c r="BA459" s="54"/>
    </row>
    <row r="460" spans="9:53">
      <c r="I460" s="54"/>
      <c r="J460" s="54"/>
      <c r="K460" s="256"/>
      <c r="L460" s="256"/>
      <c r="M460" s="256"/>
      <c r="N460" s="256"/>
      <c r="O460" s="256"/>
      <c r="P460" s="256"/>
      <c r="Q460" s="256"/>
      <c r="R460" s="256"/>
      <c r="S460" s="54"/>
      <c r="T460" s="54"/>
      <c r="U460" s="54"/>
      <c r="V460" s="54"/>
      <c r="W460" s="54"/>
      <c r="X460" s="54"/>
      <c r="Y460" s="54"/>
      <c r="Z460" s="54"/>
      <c r="AA460" s="54"/>
      <c r="AB460" s="54"/>
      <c r="AC460" s="54"/>
      <c r="AD460" s="54"/>
      <c r="AE460" s="54"/>
      <c r="AF460" s="54"/>
      <c r="AG460" s="54"/>
      <c r="AH460" s="54"/>
      <c r="AI460" s="54"/>
      <c r="AJ460" s="54"/>
      <c r="AK460" s="54"/>
      <c r="AL460" s="54"/>
      <c r="AM460" s="54"/>
      <c r="AN460" s="54"/>
      <c r="AO460" s="54"/>
      <c r="AP460" s="54"/>
      <c r="AQ460" s="54"/>
      <c r="AR460" s="54"/>
      <c r="AS460" s="54"/>
      <c r="AT460" s="54"/>
      <c r="AU460" s="54"/>
      <c r="AV460" s="54"/>
      <c r="AW460" s="54"/>
      <c r="AX460" s="54"/>
      <c r="AY460" s="54"/>
      <c r="AZ460" s="54"/>
      <c r="BA460" s="54"/>
    </row>
    <row r="461" spans="9:53">
      <c r="I461" s="54"/>
      <c r="J461" s="54"/>
      <c r="K461" s="256"/>
      <c r="L461" s="256"/>
      <c r="M461" s="256"/>
      <c r="N461" s="256"/>
      <c r="O461" s="256"/>
      <c r="P461" s="256"/>
      <c r="Q461" s="256"/>
      <c r="R461" s="256"/>
      <c r="S461" s="54"/>
      <c r="T461" s="54"/>
      <c r="U461" s="54"/>
      <c r="V461" s="54"/>
      <c r="W461" s="54"/>
      <c r="X461" s="54"/>
      <c r="Y461" s="54"/>
      <c r="Z461" s="54"/>
      <c r="AA461" s="54"/>
      <c r="AB461" s="54"/>
      <c r="AC461" s="54"/>
      <c r="AD461" s="54"/>
      <c r="AE461" s="54"/>
      <c r="AF461" s="54"/>
      <c r="AG461" s="54"/>
      <c r="AH461" s="54"/>
      <c r="AI461" s="54"/>
      <c r="AJ461" s="54"/>
      <c r="AK461" s="54"/>
      <c r="AL461" s="54"/>
      <c r="AM461" s="54"/>
      <c r="AN461" s="54"/>
      <c r="AO461" s="54"/>
      <c r="AP461" s="54"/>
      <c r="AQ461" s="54"/>
      <c r="AR461" s="54"/>
      <c r="AS461" s="54"/>
      <c r="AT461" s="54"/>
      <c r="AU461" s="54"/>
      <c r="AV461" s="54"/>
      <c r="AW461" s="54"/>
      <c r="AX461" s="54"/>
      <c r="AY461" s="54"/>
      <c r="AZ461" s="54"/>
      <c r="BA461" s="54"/>
    </row>
    <row r="462" spans="9:53">
      <c r="I462" s="54"/>
      <c r="J462" s="54"/>
      <c r="K462" s="256"/>
      <c r="L462" s="256"/>
      <c r="M462" s="256"/>
      <c r="N462" s="256"/>
      <c r="O462" s="256"/>
      <c r="P462" s="256"/>
      <c r="Q462" s="256"/>
      <c r="R462" s="256"/>
      <c r="S462" s="54"/>
      <c r="T462" s="54"/>
      <c r="U462" s="54"/>
      <c r="V462" s="54"/>
      <c r="W462" s="54"/>
      <c r="X462" s="54"/>
      <c r="Y462" s="54"/>
      <c r="Z462" s="54"/>
      <c r="AA462" s="54"/>
      <c r="AB462" s="54"/>
      <c r="AC462" s="54"/>
      <c r="AD462" s="54"/>
      <c r="AE462" s="54"/>
      <c r="AF462" s="54"/>
      <c r="AG462" s="54"/>
      <c r="AH462" s="54"/>
      <c r="AI462" s="54"/>
      <c r="AJ462" s="54"/>
      <c r="AK462" s="54"/>
      <c r="AL462" s="54"/>
      <c r="AM462" s="54"/>
      <c r="AN462" s="54"/>
      <c r="AO462" s="54"/>
      <c r="AP462" s="54"/>
      <c r="AQ462" s="54"/>
      <c r="AR462" s="54"/>
      <c r="AS462" s="54"/>
      <c r="AT462" s="54"/>
      <c r="AU462" s="54"/>
      <c r="AV462" s="54"/>
      <c r="AW462" s="54"/>
      <c r="AX462" s="54"/>
      <c r="AY462" s="54"/>
      <c r="AZ462" s="54"/>
      <c r="BA462" s="54"/>
    </row>
    <row r="463" spans="9:53">
      <c r="I463" s="54"/>
      <c r="J463" s="54"/>
      <c r="K463" s="256"/>
      <c r="L463" s="256"/>
      <c r="M463" s="256"/>
      <c r="N463" s="256"/>
      <c r="O463" s="256"/>
      <c r="P463" s="256"/>
      <c r="Q463" s="256"/>
      <c r="R463" s="256"/>
      <c r="S463" s="54"/>
      <c r="T463" s="54"/>
      <c r="U463" s="54"/>
      <c r="V463" s="54"/>
      <c r="W463" s="54"/>
      <c r="X463" s="54"/>
      <c r="Y463" s="54"/>
      <c r="Z463" s="54"/>
      <c r="AA463" s="54"/>
      <c r="AB463" s="54"/>
      <c r="AC463" s="54"/>
      <c r="AD463" s="54"/>
      <c r="AE463" s="54"/>
      <c r="AF463" s="54"/>
      <c r="AG463" s="54"/>
      <c r="AH463" s="54"/>
      <c r="AI463" s="54"/>
      <c r="AJ463" s="54"/>
      <c r="AK463" s="54"/>
      <c r="AL463" s="54"/>
      <c r="AM463" s="54"/>
      <c r="AN463" s="54"/>
      <c r="AO463" s="54"/>
      <c r="AP463" s="54"/>
      <c r="AQ463" s="54"/>
      <c r="AR463" s="54"/>
      <c r="AS463" s="54"/>
      <c r="AT463" s="54"/>
      <c r="AU463" s="54"/>
      <c r="AV463" s="54"/>
      <c r="AW463" s="54"/>
      <c r="AX463" s="54"/>
      <c r="AY463" s="54"/>
      <c r="AZ463" s="54"/>
      <c r="BA463" s="54"/>
    </row>
    <row r="464" spans="9:53">
      <c r="I464" s="54"/>
      <c r="J464" s="54"/>
      <c r="K464" s="256"/>
      <c r="L464" s="256"/>
      <c r="M464" s="256"/>
      <c r="N464" s="256"/>
      <c r="O464" s="256"/>
      <c r="P464" s="256"/>
      <c r="Q464" s="256"/>
      <c r="R464" s="256"/>
      <c r="S464" s="54"/>
      <c r="T464" s="54"/>
      <c r="U464" s="54"/>
      <c r="V464" s="54"/>
      <c r="W464" s="54"/>
      <c r="X464" s="54"/>
      <c r="Y464" s="54"/>
      <c r="Z464" s="54"/>
      <c r="AA464" s="54"/>
      <c r="AB464" s="54"/>
      <c r="AC464" s="54"/>
      <c r="AD464" s="54"/>
      <c r="AE464" s="54"/>
      <c r="AF464" s="54"/>
      <c r="AG464" s="54"/>
      <c r="AH464" s="54"/>
      <c r="AI464" s="54"/>
      <c r="AJ464" s="54"/>
      <c r="AK464" s="54"/>
      <c r="AL464" s="54"/>
      <c r="AM464" s="54"/>
      <c r="AN464" s="54"/>
      <c r="AO464" s="54"/>
      <c r="AP464" s="54"/>
      <c r="AQ464" s="54"/>
      <c r="AR464" s="54"/>
      <c r="AS464" s="54"/>
      <c r="AT464" s="54"/>
      <c r="AU464" s="54"/>
      <c r="AV464" s="54"/>
      <c r="AW464" s="54"/>
      <c r="AX464" s="54"/>
      <c r="AY464" s="54"/>
      <c r="AZ464" s="54"/>
      <c r="BA464" s="54"/>
    </row>
    <row r="465" spans="9:53">
      <c r="I465" s="54"/>
      <c r="J465" s="54"/>
      <c r="K465" s="256"/>
      <c r="L465" s="256"/>
      <c r="M465" s="256"/>
      <c r="N465" s="256"/>
      <c r="O465" s="256"/>
      <c r="P465" s="256"/>
      <c r="Q465" s="256"/>
      <c r="R465" s="256"/>
      <c r="S465" s="54"/>
      <c r="T465" s="54"/>
      <c r="U465" s="54"/>
      <c r="V465" s="54"/>
      <c r="W465" s="54"/>
      <c r="X465" s="54"/>
      <c r="Y465" s="54"/>
      <c r="Z465" s="54"/>
      <c r="AA465" s="54"/>
      <c r="AB465" s="54"/>
      <c r="AC465" s="54"/>
      <c r="AD465" s="54"/>
      <c r="AE465" s="54"/>
      <c r="AF465" s="54"/>
      <c r="AG465" s="54"/>
      <c r="AH465" s="54"/>
      <c r="AI465" s="54"/>
      <c r="AJ465" s="54"/>
      <c r="AK465" s="54"/>
      <c r="AL465" s="54"/>
      <c r="AM465" s="54"/>
      <c r="AN465" s="54"/>
      <c r="AO465" s="54"/>
      <c r="AP465" s="54"/>
      <c r="AQ465" s="54"/>
      <c r="AR465" s="54"/>
      <c r="AS465" s="54"/>
      <c r="AT465" s="54"/>
      <c r="AU465" s="54"/>
      <c r="AV465" s="54"/>
      <c r="AW465" s="54"/>
      <c r="AX465" s="54"/>
      <c r="AY465" s="54"/>
      <c r="AZ465" s="54"/>
      <c r="BA465" s="54"/>
    </row>
    <row r="466" spans="9:53">
      <c r="I466" s="54"/>
      <c r="J466" s="54"/>
      <c r="K466" s="256"/>
      <c r="L466" s="256"/>
      <c r="M466" s="256"/>
      <c r="N466" s="256"/>
      <c r="O466" s="256"/>
      <c r="P466" s="256"/>
      <c r="Q466" s="256"/>
      <c r="R466" s="256"/>
      <c r="S466" s="54"/>
      <c r="T466" s="54"/>
      <c r="U466" s="54"/>
      <c r="V466" s="54"/>
      <c r="W466" s="54"/>
      <c r="X466" s="54"/>
      <c r="Y466" s="54"/>
      <c r="Z466" s="54"/>
      <c r="AA466" s="54"/>
      <c r="AB466" s="54"/>
      <c r="AC466" s="54"/>
      <c r="AD466" s="54"/>
      <c r="AE466" s="54"/>
      <c r="AF466" s="54"/>
      <c r="AG466" s="54"/>
      <c r="AH466" s="54"/>
      <c r="AI466" s="54"/>
      <c r="AJ466" s="54"/>
      <c r="AK466" s="54"/>
      <c r="AL466" s="54"/>
      <c r="AM466" s="54"/>
      <c r="AN466" s="54"/>
      <c r="AO466" s="54"/>
      <c r="AP466" s="54"/>
      <c r="AQ466" s="54"/>
      <c r="AR466" s="54"/>
      <c r="AS466" s="54"/>
      <c r="AT466" s="54"/>
      <c r="AU466" s="54"/>
      <c r="AV466" s="54"/>
      <c r="AW466" s="54"/>
      <c r="AX466" s="54"/>
      <c r="AY466" s="54"/>
      <c r="AZ466" s="54"/>
      <c r="BA466" s="54"/>
    </row>
    <row r="467" spans="9:53">
      <c r="I467" s="54"/>
      <c r="J467" s="54"/>
      <c r="K467" s="256"/>
      <c r="L467" s="256"/>
      <c r="M467" s="256"/>
      <c r="N467" s="256"/>
      <c r="O467" s="256"/>
      <c r="P467" s="256"/>
      <c r="Q467" s="256"/>
      <c r="R467" s="256"/>
      <c r="S467" s="54"/>
      <c r="T467" s="54"/>
      <c r="U467" s="54"/>
      <c r="V467" s="54"/>
      <c r="W467" s="54"/>
      <c r="X467" s="54"/>
      <c r="Y467" s="54"/>
      <c r="Z467" s="54"/>
      <c r="AA467" s="54"/>
      <c r="AB467" s="54"/>
      <c r="AC467" s="54"/>
      <c r="AD467" s="54"/>
      <c r="AE467" s="54"/>
      <c r="AF467" s="54"/>
      <c r="AG467" s="54"/>
      <c r="AH467" s="54"/>
      <c r="AI467" s="54"/>
      <c r="AJ467" s="54"/>
      <c r="AK467" s="54"/>
      <c r="AL467" s="54"/>
      <c r="AM467" s="54"/>
      <c r="AN467" s="54"/>
      <c r="AO467" s="54"/>
      <c r="AP467" s="54"/>
      <c r="AQ467" s="54"/>
      <c r="AR467" s="54"/>
      <c r="AS467" s="54"/>
      <c r="AT467" s="54"/>
      <c r="AU467" s="54"/>
      <c r="AV467" s="54"/>
      <c r="AW467" s="54"/>
      <c r="AX467" s="54"/>
      <c r="AY467" s="54"/>
      <c r="AZ467" s="54"/>
      <c r="BA467" s="54"/>
    </row>
    <row r="468" spans="9:53">
      <c r="I468" s="54"/>
      <c r="J468" s="54"/>
      <c r="K468" s="256"/>
      <c r="L468" s="256"/>
      <c r="M468" s="256"/>
      <c r="N468" s="256"/>
      <c r="O468" s="256"/>
      <c r="P468" s="256"/>
      <c r="Q468" s="256"/>
      <c r="R468" s="256"/>
      <c r="S468" s="54"/>
      <c r="T468" s="54"/>
      <c r="U468" s="54"/>
      <c r="V468" s="54"/>
      <c r="W468" s="54"/>
      <c r="X468" s="54"/>
      <c r="Y468" s="54"/>
      <c r="Z468" s="54"/>
      <c r="AA468" s="54"/>
      <c r="AB468" s="54"/>
      <c r="AC468" s="54"/>
      <c r="AD468" s="54"/>
      <c r="AE468" s="54"/>
      <c r="AF468" s="54"/>
      <c r="AG468" s="54"/>
      <c r="AH468" s="54"/>
      <c r="AI468" s="54"/>
      <c r="AJ468" s="54"/>
      <c r="AK468" s="54"/>
      <c r="AL468" s="54"/>
      <c r="AM468" s="54"/>
      <c r="AN468" s="54"/>
      <c r="AO468" s="54"/>
      <c r="AP468" s="54"/>
      <c r="AQ468" s="54"/>
      <c r="AR468" s="54"/>
      <c r="AS468" s="54"/>
      <c r="AT468" s="54"/>
      <c r="AU468" s="54"/>
      <c r="AV468" s="54"/>
      <c r="AW468" s="54"/>
      <c r="AX468" s="54"/>
      <c r="AY468" s="54"/>
      <c r="AZ468" s="54"/>
      <c r="BA468" s="54"/>
    </row>
    <row r="469" spans="9:53">
      <c r="I469" s="54"/>
      <c r="J469" s="54"/>
      <c r="K469" s="256"/>
      <c r="L469" s="256"/>
      <c r="M469" s="256"/>
      <c r="N469" s="256"/>
      <c r="O469" s="256"/>
      <c r="P469" s="256"/>
      <c r="Q469" s="256"/>
      <c r="R469" s="256"/>
      <c r="S469" s="54"/>
      <c r="T469" s="54"/>
      <c r="U469" s="54"/>
      <c r="V469" s="54"/>
      <c r="W469" s="54"/>
      <c r="X469" s="54"/>
      <c r="Y469" s="54"/>
      <c r="Z469" s="54"/>
      <c r="AA469" s="54"/>
      <c r="AB469" s="54"/>
      <c r="AC469" s="54"/>
      <c r="AD469" s="54"/>
      <c r="AE469" s="54"/>
      <c r="AF469" s="54"/>
      <c r="AG469" s="54"/>
      <c r="AH469" s="54"/>
      <c r="AI469" s="54"/>
      <c r="AJ469" s="54"/>
      <c r="AK469" s="54"/>
      <c r="AL469" s="54"/>
      <c r="AM469" s="54"/>
      <c r="AN469" s="54"/>
      <c r="AO469" s="54"/>
      <c r="AP469" s="54"/>
      <c r="AQ469" s="54"/>
      <c r="AR469" s="54"/>
      <c r="AS469" s="54"/>
      <c r="AT469" s="54"/>
      <c r="AU469" s="54"/>
      <c r="AV469" s="54"/>
      <c r="AW469" s="54"/>
      <c r="AX469" s="54"/>
      <c r="AY469" s="54"/>
      <c r="AZ469" s="54"/>
      <c r="BA469" s="54"/>
    </row>
    <row r="470" spans="9:53">
      <c r="I470" s="54"/>
      <c r="J470" s="54"/>
      <c r="K470" s="256"/>
      <c r="L470" s="256"/>
      <c r="M470" s="256"/>
      <c r="N470" s="256"/>
      <c r="O470" s="256"/>
      <c r="P470" s="256"/>
      <c r="Q470" s="256"/>
      <c r="R470" s="256"/>
      <c r="S470" s="54"/>
      <c r="T470" s="54"/>
      <c r="U470" s="54"/>
      <c r="V470" s="54"/>
      <c r="W470" s="54"/>
      <c r="X470" s="54"/>
      <c r="Y470" s="54"/>
      <c r="Z470" s="54"/>
      <c r="AA470" s="54"/>
      <c r="AB470" s="54"/>
      <c r="AC470" s="54"/>
      <c r="AD470" s="54"/>
      <c r="AE470" s="54"/>
      <c r="AF470" s="54"/>
      <c r="AG470" s="54"/>
      <c r="AH470" s="54"/>
      <c r="AI470" s="54"/>
      <c r="AJ470" s="54"/>
      <c r="AK470" s="54"/>
      <c r="AL470" s="54"/>
      <c r="AM470" s="54"/>
      <c r="AN470" s="54"/>
      <c r="AO470" s="54"/>
      <c r="AP470" s="54"/>
      <c r="AQ470" s="54"/>
      <c r="AR470" s="54"/>
      <c r="AS470" s="54"/>
      <c r="AT470" s="54"/>
      <c r="AU470" s="54"/>
      <c r="AV470" s="54"/>
      <c r="AW470" s="54"/>
      <c r="AX470" s="54"/>
      <c r="AY470" s="54"/>
      <c r="AZ470" s="54"/>
      <c r="BA470" s="54"/>
    </row>
    <row r="471" spans="9:53">
      <c r="I471" s="54"/>
      <c r="J471" s="54"/>
      <c r="K471" s="256"/>
      <c r="L471" s="256"/>
      <c r="M471" s="256"/>
      <c r="N471" s="256"/>
      <c r="O471" s="256"/>
      <c r="P471" s="256"/>
      <c r="Q471" s="256"/>
      <c r="R471" s="256"/>
      <c r="S471" s="54"/>
      <c r="T471" s="54"/>
      <c r="U471" s="54"/>
      <c r="V471" s="54"/>
      <c r="W471" s="54"/>
      <c r="X471" s="54"/>
      <c r="Y471" s="54"/>
      <c r="Z471" s="54"/>
      <c r="AA471" s="54"/>
      <c r="AB471" s="54"/>
      <c r="AC471" s="54"/>
      <c r="AD471" s="54"/>
      <c r="AE471" s="54"/>
      <c r="AF471" s="54"/>
      <c r="AG471" s="54"/>
      <c r="AH471" s="54"/>
      <c r="AI471" s="54"/>
      <c r="AJ471" s="54"/>
      <c r="AK471" s="54"/>
      <c r="AL471" s="54"/>
      <c r="AM471" s="54"/>
      <c r="AN471" s="54"/>
      <c r="AO471" s="54"/>
      <c r="AP471" s="54"/>
      <c r="AQ471" s="54"/>
      <c r="AR471" s="54"/>
      <c r="AS471" s="54"/>
      <c r="AT471" s="54"/>
      <c r="AU471" s="54"/>
      <c r="AV471" s="54"/>
      <c r="AW471" s="54"/>
      <c r="AX471" s="54"/>
      <c r="AY471" s="54"/>
      <c r="AZ471" s="54"/>
      <c r="BA471" s="54"/>
    </row>
    <row r="472" spans="9:53">
      <c r="I472" s="54"/>
      <c r="J472" s="54"/>
      <c r="K472" s="256"/>
      <c r="L472" s="256"/>
      <c r="M472" s="256"/>
      <c r="N472" s="256"/>
      <c r="O472" s="256"/>
      <c r="P472" s="256"/>
      <c r="Q472" s="256"/>
      <c r="R472" s="256"/>
      <c r="S472" s="54"/>
      <c r="T472" s="54"/>
      <c r="U472" s="54"/>
      <c r="V472" s="54"/>
      <c r="W472" s="54"/>
      <c r="X472" s="54"/>
      <c r="Y472" s="54"/>
      <c r="Z472" s="54"/>
      <c r="AA472" s="54"/>
      <c r="AB472" s="54"/>
      <c r="AC472" s="54"/>
      <c r="AD472" s="54"/>
      <c r="AE472" s="54"/>
      <c r="AF472" s="54"/>
      <c r="AG472" s="54"/>
      <c r="AH472" s="54"/>
      <c r="AI472" s="54"/>
      <c r="AJ472" s="54"/>
      <c r="AK472" s="54"/>
      <c r="AL472" s="54"/>
      <c r="AM472" s="54"/>
      <c r="AN472" s="54"/>
      <c r="AO472" s="54"/>
      <c r="AP472" s="54"/>
      <c r="AQ472" s="54"/>
      <c r="AR472" s="54"/>
      <c r="AS472" s="54"/>
      <c r="AT472" s="54"/>
      <c r="AU472" s="54"/>
      <c r="AV472" s="54"/>
      <c r="AW472" s="54"/>
      <c r="AX472" s="54"/>
      <c r="AY472" s="54"/>
      <c r="AZ472" s="54"/>
      <c r="BA472" s="54"/>
    </row>
    <row r="473" spans="9:53">
      <c r="I473" s="54"/>
      <c r="J473" s="54"/>
      <c r="K473" s="256"/>
      <c r="L473" s="256"/>
      <c r="M473" s="256"/>
      <c r="N473" s="256"/>
      <c r="O473" s="256"/>
      <c r="P473" s="256"/>
      <c r="Q473" s="256"/>
      <c r="R473" s="256"/>
      <c r="S473" s="54"/>
      <c r="T473" s="54"/>
      <c r="U473" s="54"/>
      <c r="V473" s="54"/>
      <c r="W473" s="54"/>
      <c r="X473" s="54"/>
      <c r="Y473" s="54"/>
      <c r="Z473" s="54"/>
      <c r="AA473" s="54"/>
      <c r="AB473" s="54"/>
      <c r="AC473" s="54"/>
      <c r="AD473" s="54"/>
      <c r="AE473" s="54"/>
      <c r="AF473" s="54"/>
      <c r="AG473" s="54"/>
      <c r="AH473" s="54"/>
      <c r="AI473" s="54"/>
      <c r="AJ473" s="54"/>
      <c r="AK473" s="54"/>
      <c r="AL473" s="54"/>
      <c r="AM473" s="54"/>
      <c r="AN473" s="54"/>
      <c r="AO473" s="54"/>
      <c r="AP473" s="54"/>
      <c r="AQ473" s="54"/>
      <c r="AR473" s="54"/>
      <c r="AS473" s="54"/>
      <c r="AT473" s="54"/>
      <c r="AU473" s="54"/>
      <c r="AV473" s="54"/>
      <c r="AW473" s="54"/>
      <c r="AX473" s="54"/>
      <c r="AY473" s="54"/>
      <c r="AZ473" s="54"/>
      <c r="BA473" s="54"/>
    </row>
    <row r="474" spans="9:53">
      <c r="I474" s="54"/>
      <c r="J474" s="54"/>
      <c r="K474" s="256"/>
      <c r="L474" s="256"/>
      <c r="M474" s="256"/>
      <c r="N474" s="256"/>
      <c r="O474" s="256"/>
      <c r="P474" s="256"/>
      <c r="Q474" s="256"/>
      <c r="R474" s="256"/>
      <c r="S474" s="54"/>
      <c r="T474" s="54"/>
      <c r="U474" s="54"/>
      <c r="V474" s="54"/>
      <c r="W474" s="54"/>
      <c r="X474" s="54"/>
      <c r="Y474" s="54"/>
      <c r="Z474" s="54"/>
      <c r="AA474" s="54"/>
      <c r="AB474" s="54"/>
      <c r="AC474" s="54"/>
      <c r="AD474" s="54"/>
      <c r="AE474" s="54"/>
      <c r="AF474" s="54"/>
      <c r="AG474" s="54"/>
      <c r="AH474" s="54"/>
      <c r="AI474" s="54"/>
      <c r="AJ474" s="54"/>
      <c r="AK474" s="54"/>
      <c r="AL474" s="54"/>
      <c r="AM474" s="54"/>
      <c r="AN474" s="54"/>
      <c r="AO474" s="54"/>
      <c r="AP474" s="54"/>
      <c r="AQ474" s="54"/>
      <c r="AR474" s="54"/>
      <c r="AS474" s="54"/>
      <c r="AT474" s="54"/>
      <c r="AU474" s="54"/>
      <c r="AV474" s="54"/>
      <c r="AW474" s="54"/>
      <c r="AX474" s="54"/>
      <c r="AY474" s="54"/>
      <c r="AZ474" s="54"/>
      <c r="BA474" s="54"/>
    </row>
    <row r="475" spans="9:53">
      <c r="I475" s="54"/>
      <c r="J475" s="54"/>
      <c r="K475" s="256"/>
      <c r="L475" s="256"/>
      <c r="M475" s="256"/>
      <c r="N475" s="256"/>
      <c r="O475" s="256"/>
      <c r="P475" s="256"/>
      <c r="Q475" s="256"/>
      <c r="R475" s="256"/>
      <c r="S475" s="54"/>
      <c r="T475" s="54"/>
      <c r="U475" s="54"/>
      <c r="V475" s="54"/>
      <c r="W475" s="54"/>
      <c r="X475" s="54"/>
      <c r="Y475" s="54"/>
      <c r="Z475" s="54"/>
      <c r="AA475" s="54"/>
      <c r="AB475" s="54"/>
      <c r="AC475" s="54"/>
      <c r="AD475" s="54"/>
      <c r="AE475" s="54"/>
      <c r="AF475" s="54"/>
      <c r="AG475" s="54"/>
      <c r="AH475" s="54"/>
      <c r="AI475" s="54"/>
      <c r="AJ475" s="54"/>
      <c r="AK475" s="54"/>
      <c r="AL475" s="54"/>
      <c r="AM475" s="54"/>
      <c r="AN475" s="54"/>
      <c r="AO475" s="54"/>
      <c r="AP475" s="54"/>
      <c r="AQ475" s="54"/>
      <c r="AR475" s="54"/>
      <c r="AS475" s="54"/>
      <c r="AT475" s="54"/>
      <c r="AU475" s="54"/>
      <c r="AV475" s="54"/>
      <c r="AW475" s="54"/>
      <c r="AX475" s="54"/>
      <c r="AY475" s="54"/>
      <c r="AZ475" s="54"/>
      <c r="BA475" s="54"/>
    </row>
    <row r="476" spans="9:53">
      <c r="I476" s="54"/>
      <c r="J476" s="54"/>
      <c r="K476" s="256"/>
      <c r="L476" s="256"/>
      <c r="M476" s="256"/>
      <c r="N476" s="256"/>
      <c r="O476" s="256"/>
      <c r="P476" s="256"/>
      <c r="Q476" s="256"/>
      <c r="R476" s="256"/>
      <c r="S476" s="54"/>
      <c r="T476" s="54"/>
      <c r="U476" s="54"/>
      <c r="V476" s="54"/>
      <c r="W476" s="54"/>
      <c r="X476" s="54"/>
      <c r="Y476" s="54"/>
      <c r="Z476" s="54"/>
      <c r="AA476" s="54"/>
      <c r="AB476" s="54"/>
      <c r="AC476" s="54"/>
      <c r="AD476" s="54"/>
      <c r="AE476" s="54"/>
      <c r="AF476" s="54"/>
      <c r="AG476" s="54"/>
      <c r="AH476" s="54"/>
      <c r="AI476" s="54"/>
      <c r="AJ476" s="54"/>
      <c r="AK476" s="54"/>
      <c r="AL476" s="54"/>
      <c r="AM476" s="54"/>
      <c r="AN476" s="54"/>
      <c r="AO476" s="54"/>
      <c r="AP476" s="54"/>
      <c r="AQ476" s="54"/>
      <c r="AR476" s="54"/>
      <c r="AS476" s="54"/>
      <c r="AT476" s="54"/>
      <c r="AU476" s="54"/>
      <c r="AV476" s="54"/>
      <c r="AW476" s="54"/>
      <c r="AX476" s="54"/>
      <c r="AY476" s="54"/>
      <c r="AZ476" s="54"/>
      <c r="BA476" s="54"/>
    </row>
    <row r="477" spans="9:53">
      <c r="I477" s="54"/>
      <c r="J477" s="54"/>
      <c r="K477" s="256"/>
      <c r="L477" s="256"/>
      <c r="M477" s="256"/>
      <c r="N477" s="256"/>
      <c r="O477" s="256"/>
      <c r="P477" s="256"/>
      <c r="Q477" s="256"/>
      <c r="R477" s="256"/>
      <c r="S477" s="54"/>
      <c r="T477" s="54"/>
      <c r="U477" s="54"/>
      <c r="V477" s="54"/>
      <c r="W477" s="54"/>
      <c r="X477" s="54"/>
      <c r="Y477" s="54"/>
      <c r="Z477" s="54"/>
      <c r="AA477" s="54"/>
      <c r="AB477" s="54"/>
      <c r="AC477" s="54"/>
      <c r="AD477" s="54"/>
      <c r="AE477" s="54"/>
      <c r="AF477" s="54"/>
      <c r="AG477" s="54"/>
      <c r="AH477" s="54"/>
      <c r="AI477" s="54"/>
      <c r="AJ477" s="54"/>
      <c r="AK477" s="54"/>
      <c r="AL477" s="54"/>
      <c r="AM477" s="54"/>
      <c r="AN477" s="54"/>
      <c r="AO477" s="54"/>
      <c r="AP477" s="54"/>
      <c r="AQ477" s="54"/>
      <c r="AR477" s="54"/>
      <c r="AS477" s="54"/>
      <c r="AT477" s="54"/>
      <c r="AU477" s="54"/>
      <c r="AV477" s="54"/>
      <c r="AW477" s="54"/>
      <c r="AX477" s="54"/>
      <c r="AY477" s="54"/>
      <c r="AZ477" s="54"/>
      <c r="BA477" s="54"/>
    </row>
    <row r="478" spans="9:53">
      <c r="I478" s="54"/>
      <c r="J478" s="54"/>
      <c r="K478" s="256"/>
      <c r="L478" s="256"/>
      <c r="M478" s="256"/>
      <c r="N478" s="256"/>
      <c r="O478" s="256"/>
      <c r="P478" s="256"/>
      <c r="Q478" s="256"/>
      <c r="R478" s="256"/>
      <c r="S478" s="54"/>
      <c r="T478" s="54"/>
      <c r="U478" s="54"/>
      <c r="V478" s="54"/>
      <c r="W478" s="54"/>
      <c r="X478" s="54"/>
      <c r="Y478" s="54"/>
      <c r="Z478" s="54"/>
      <c r="AA478" s="54"/>
      <c r="AB478" s="54"/>
      <c r="AC478" s="54"/>
      <c r="AD478" s="54"/>
      <c r="AE478" s="54"/>
      <c r="AF478" s="54"/>
      <c r="AG478" s="54"/>
      <c r="AH478" s="54"/>
      <c r="AI478" s="54"/>
      <c r="AJ478" s="54"/>
      <c r="AK478" s="54"/>
      <c r="AL478" s="54"/>
      <c r="AM478" s="54"/>
      <c r="AN478" s="54"/>
      <c r="AO478" s="54"/>
      <c r="AP478" s="54"/>
      <c r="AQ478" s="54"/>
      <c r="AR478" s="54"/>
      <c r="AS478" s="54"/>
      <c r="AT478" s="54"/>
      <c r="AU478" s="54"/>
      <c r="AV478" s="54"/>
      <c r="AW478" s="54"/>
      <c r="AX478" s="54"/>
      <c r="AY478" s="54"/>
      <c r="AZ478" s="54"/>
      <c r="BA478" s="54"/>
    </row>
    <row r="479" spans="9:53">
      <c r="I479" s="54"/>
      <c r="J479" s="54"/>
      <c r="K479" s="256"/>
      <c r="L479" s="256"/>
      <c r="M479" s="256"/>
      <c r="N479" s="256"/>
      <c r="O479" s="256"/>
      <c r="P479" s="256"/>
      <c r="Q479" s="256"/>
      <c r="R479" s="256"/>
      <c r="S479" s="54"/>
      <c r="T479" s="54"/>
      <c r="U479" s="54"/>
      <c r="V479" s="54"/>
      <c r="W479" s="54"/>
      <c r="X479" s="54"/>
      <c r="Y479" s="54"/>
      <c r="Z479" s="54"/>
      <c r="AA479" s="54"/>
      <c r="AB479" s="54"/>
      <c r="AC479" s="54"/>
      <c r="AD479" s="54"/>
      <c r="AE479" s="54"/>
      <c r="AF479" s="54"/>
      <c r="AG479" s="54"/>
      <c r="AH479" s="54"/>
      <c r="AI479" s="54"/>
      <c r="AJ479" s="54"/>
      <c r="AK479" s="54"/>
      <c r="AL479" s="54"/>
      <c r="AM479" s="54"/>
      <c r="AN479" s="54"/>
      <c r="AO479" s="54"/>
      <c r="AP479" s="54"/>
      <c r="AQ479" s="54"/>
      <c r="AR479" s="54"/>
      <c r="AS479" s="54"/>
      <c r="AT479" s="54"/>
      <c r="AU479" s="54"/>
      <c r="AV479" s="54"/>
      <c r="AW479" s="54"/>
      <c r="AX479" s="54"/>
      <c r="AY479" s="54"/>
      <c r="AZ479" s="54"/>
      <c r="BA479" s="54"/>
    </row>
    <row r="480" spans="9:53">
      <c r="I480" s="54"/>
      <c r="J480" s="54"/>
      <c r="K480" s="256"/>
      <c r="L480" s="256"/>
      <c r="M480" s="256"/>
      <c r="N480" s="256"/>
      <c r="O480" s="256"/>
      <c r="P480" s="256"/>
      <c r="Q480" s="256"/>
      <c r="R480" s="256"/>
      <c r="S480" s="54"/>
      <c r="T480" s="54"/>
      <c r="U480" s="54"/>
      <c r="V480" s="54"/>
      <c r="W480" s="54"/>
      <c r="X480" s="54"/>
      <c r="Y480" s="54"/>
      <c r="Z480" s="54"/>
      <c r="AA480" s="54"/>
      <c r="AB480" s="54"/>
      <c r="AC480" s="54"/>
      <c r="AD480" s="54"/>
      <c r="AE480" s="54"/>
      <c r="AF480" s="54"/>
      <c r="AG480" s="54"/>
      <c r="AH480" s="54"/>
      <c r="AI480" s="54"/>
      <c r="AJ480" s="54"/>
      <c r="AK480" s="54"/>
      <c r="AL480" s="54"/>
      <c r="AM480" s="54"/>
      <c r="AN480" s="54"/>
      <c r="AO480" s="54"/>
      <c r="AP480" s="54"/>
      <c r="AQ480" s="54"/>
      <c r="AR480" s="54"/>
      <c r="AS480" s="54"/>
      <c r="AT480" s="54"/>
      <c r="AU480" s="54"/>
      <c r="AV480" s="54"/>
      <c r="AW480" s="54"/>
      <c r="AX480" s="54"/>
      <c r="AY480" s="54"/>
      <c r="AZ480" s="54"/>
      <c r="BA480" s="54"/>
    </row>
    <row r="481" spans="9:53">
      <c r="I481" s="54"/>
      <c r="J481" s="54"/>
      <c r="K481" s="256"/>
      <c r="L481" s="256"/>
      <c r="M481" s="256"/>
      <c r="N481" s="256"/>
      <c r="O481" s="256"/>
      <c r="P481" s="256"/>
      <c r="Q481" s="256"/>
      <c r="R481" s="256"/>
      <c r="S481" s="54"/>
      <c r="T481" s="54"/>
      <c r="U481" s="54"/>
      <c r="V481" s="54"/>
      <c r="W481" s="54"/>
      <c r="X481" s="54"/>
      <c r="Y481" s="54"/>
      <c r="Z481" s="54"/>
      <c r="AA481" s="54"/>
      <c r="AB481" s="54"/>
      <c r="AC481" s="54"/>
      <c r="AD481" s="54"/>
      <c r="AE481" s="54"/>
      <c r="AF481" s="54"/>
      <c r="AG481" s="54"/>
      <c r="AH481" s="54"/>
      <c r="AI481" s="54"/>
      <c r="AJ481" s="54"/>
      <c r="AK481" s="54"/>
      <c r="AL481" s="54"/>
      <c r="AM481" s="54"/>
      <c r="AN481" s="54"/>
      <c r="AO481" s="54"/>
      <c r="AP481" s="54"/>
      <c r="AQ481" s="54"/>
      <c r="AR481" s="54"/>
      <c r="AS481" s="54"/>
      <c r="AT481" s="54"/>
      <c r="AU481" s="54"/>
      <c r="AV481" s="54"/>
      <c r="AW481" s="54"/>
      <c r="AX481" s="54"/>
      <c r="AY481" s="54"/>
      <c r="AZ481" s="54"/>
      <c r="BA481" s="54"/>
    </row>
    <row r="482" spans="9:53">
      <c r="I482" s="54"/>
      <c r="J482" s="54"/>
      <c r="K482" s="256"/>
      <c r="L482" s="256"/>
      <c r="M482" s="256"/>
      <c r="N482" s="256"/>
      <c r="O482" s="256"/>
      <c r="P482" s="256"/>
      <c r="Q482" s="256"/>
      <c r="R482" s="256"/>
      <c r="S482" s="54"/>
      <c r="T482" s="54"/>
      <c r="U482" s="54"/>
      <c r="V482" s="54"/>
      <c r="W482" s="54"/>
      <c r="X482" s="54"/>
      <c r="Y482" s="54"/>
      <c r="Z482" s="54"/>
      <c r="AA482" s="54"/>
      <c r="AB482" s="54"/>
      <c r="AC482" s="54"/>
      <c r="AD482" s="54"/>
      <c r="AE482" s="54"/>
      <c r="AF482" s="54"/>
      <c r="AG482" s="54"/>
      <c r="AH482" s="54"/>
      <c r="AI482" s="54"/>
      <c r="AJ482" s="54"/>
      <c r="AK482" s="54"/>
      <c r="AL482" s="54"/>
      <c r="AM482" s="54"/>
      <c r="AN482" s="54"/>
      <c r="AO482" s="54"/>
      <c r="AP482" s="54"/>
      <c r="AQ482" s="54"/>
      <c r="AR482" s="54"/>
      <c r="AS482" s="54"/>
      <c r="AT482" s="54"/>
      <c r="AU482" s="54"/>
      <c r="AV482" s="54"/>
      <c r="AW482" s="54"/>
      <c r="AX482" s="54"/>
      <c r="AY482" s="54"/>
      <c r="AZ482" s="54"/>
      <c r="BA482" s="54"/>
    </row>
    <row r="483" spans="9:53">
      <c r="I483" s="54"/>
      <c r="J483" s="54"/>
      <c r="K483" s="256"/>
      <c r="L483" s="256"/>
      <c r="M483" s="256"/>
      <c r="N483" s="256"/>
      <c r="O483" s="256"/>
      <c r="P483" s="256"/>
      <c r="Q483" s="256"/>
      <c r="R483" s="256"/>
      <c r="S483" s="54"/>
      <c r="T483" s="54"/>
      <c r="U483" s="54"/>
      <c r="V483" s="54"/>
      <c r="W483" s="54"/>
      <c r="X483" s="54"/>
      <c r="Y483" s="54"/>
      <c r="Z483" s="54"/>
      <c r="AA483" s="54"/>
      <c r="AB483" s="54"/>
      <c r="AC483" s="54"/>
      <c r="AD483" s="54"/>
      <c r="AE483" s="54"/>
      <c r="AF483" s="54"/>
      <c r="AG483" s="54"/>
      <c r="AH483" s="54"/>
      <c r="AI483" s="54"/>
      <c r="AJ483" s="54"/>
      <c r="AK483" s="54"/>
      <c r="AL483" s="54"/>
      <c r="AM483" s="54"/>
      <c r="AN483" s="54"/>
      <c r="AO483" s="54"/>
      <c r="AP483" s="54"/>
      <c r="AQ483" s="54"/>
      <c r="AR483" s="54"/>
      <c r="AS483" s="54"/>
      <c r="AT483" s="54"/>
      <c r="AU483" s="54"/>
      <c r="AV483" s="54"/>
      <c r="AW483" s="54"/>
      <c r="AX483" s="54"/>
      <c r="AY483" s="54"/>
      <c r="AZ483" s="54"/>
      <c r="BA483" s="54"/>
    </row>
    <row r="484" spans="9:53">
      <c r="I484" s="54"/>
      <c r="J484" s="54"/>
      <c r="K484" s="256"/>
      <c r="L484" s="256"/>
      <c r="M484" s="256"/>
      <c r="N484" s="256"/>
      <c r="O484" s="256"/>
      <c r="P484" s="256"/>
      <c r="Q484" s="256"/>
      <c r="R484" s="256"/>
      <c r="S484" s="54"/>
      <c r="T484" s="54"/>
      <c r="U484" s="54"/>
      <c r="V484" s="54"/>
      <c r="W484" s="54"/>
      <c r="X484" s="54"/>
      <c r="Y484" s="54"/>
      <c r="Z484" s="54"/>
      <c r="AA484" s="54"/>
      <c r="AB484" s="54"/>
      <c r="AC484" s="54"/>
      <c r="AD484" s="54"/>
      <c r="AE484" s="54"/>
      <c r="AF484" s="54"/>
      <c r="AG484" s="54"/>
      <c r="AH484" s="54"/>
      <c r="AI484" s="54"/>
      <c r="AJ484" s="54"/>
      <c r="AK484" s="54"/>
      <c r="AL484" s="54"/>
      <c r="AM484" s="54"/>
      <c r="AN484" s="54"/>
      <c r="AO484" s="54"/>
      <c r="AP484" s="54"/>
      <c r="AQ484" s="54"/>
      <c r="AR484" s="54"/>
      <c r="AS484" s="54"/>
      <c r="AT484" s="54"/>
      <c r="AU484" s="54"/>
      <c r="AV484" s="54"/>
      <c r="AW484" s="54"/>
      <c r="AX484" s="54"/>
      <c r="AY484" s="54"/>
      <c r="AZ484" s="54"/>
      <c r="BA484" s="54"/>
    </row>
    <row r="485" spans="9:53">
      <c r="I485" s="54"/>
      <c r="J485" s="54"/>
      <c r="K485" s="256"/>
      <c r="L485" s="256"/>
      <c r="M485" s="256"/>
      <c r="N485" s="256"/>
      <c r="O485" s="256"/>
      <c r="P485" s="256"/>
      <c r="Q485" s="256"/>
      <c r="R485" s="256"/>
      <c r="S485" s="54"/>
      <c r="T485" s="54"/>
      <c r="U485" s="54"/>
      <c r="V485" s="54"/>
      <c r="W485" s="54"/>
      <c r="X485" s="54"/>
      <c r="Y485" s="54"/>
      <c r="Z485" s="54"/>
      <c r="AA485" s="54"/>
      <c r="AB485" s="54"/>
      <c r="AC485" s="54"/>
      <c r="AD485" s="54"/>
      <c r="AE485" s="54"/>
      <c r="AF485" s="54"/>
      <c r="AG485" s="54"/>
      <c r="AH485" s="54"/>
      <c r="AI485" s="54"/>
      <c r="AJ485" s="54"/>
      <c r="AK485" s="54"/>
      <c r="AL485" s="54"/>
      <c r="AM485" s="54"/>
      <c r="AN485" s="54"/>
      <c r="AO485" s="54"/>
      <c r="AP485" s="54"/>
      <c r="AQ485" s="54"/>
      <c r="AR485" s="54"/>
      <c r="AS485" s="54"/>
      <c r="AT485" s="54"/>
      <c r="AU485" s="54"/>
      <c r="AV485" s="54"/>
      <c r="AW485" s="54"/>
      <c r="AX485" s="54"/>
      <c r="AY485" s="54"/>
      <c r="AZ485" s="54"/>
      <c r="BA485" s="54"/>
    </row>
    <row r="486" spans="9:53">
      <c r="I486" s="54"/>
      <c r="J486" s="54"/>
      <c r="K486" s="256"/>
      <c r="L486" s="256"/>
      <c r="M486" s="256"/>
      <c r="N486" s="256"/>
      <c r="O486" s="256"/>
      <c r="P486" s="256"/>
      <c r="Q486" s="256"/>
      <c r="R486" s="256"/>
      <c r="S486" s="54"/>
      <c r="T486" s="54"/>
      <c r="U486" s="54"/>
      <c r="V486" s="54"/>
      <c r="W486" s="54"/>
      <c r="X486" s="54"/>
      <c r="Y486" s="54"/>
      <c r="Z486" s="54"/>
      <c r="AA486" s="54"/>
      <c r="AB486" s="54"/>
      <c r="AC486" s="54"/>
      <c r="AD486" s="54"/>
      <c r="AE486" s="54"/>
      <c r="AF486" s="54"/>
      <c r="AG486" s="54"/>
      <c r="AH486" s="54"/>
      <c r="AI486" s="54"/>
      <c r="AJ486" s="54"/>
      <c r="AK486" s="54"/>
      <c r="AL486" s="54"/>
      <c r="AM486" s="54"/>
      <c r="AN486" s="54"/>
      <c r="AO486" s="54"/>
      <c r="AP486" s="54"/>
      <c r="AQ486" s="54"/>
      <c r="AR486" s="54"/>
      <c r="AS486" s="54"/>
      <c r="AT486" s="54"/>
      <c r="AU486" s="54"/>
      <c r="AV486" s="54"/>
      <c r="AW486" s="54"/>
      <c r="AX486" s="54"/>
      <c r="AY486" s="54"/>
      <c r="AZ486" s="54"/>
      <c r="BA486" s="54"/>
    </row>
    <row r="487" spans="9:53">
      <c r="I487" s="54"/>
      <c r="J487" s="54"/>
      <c r="K487" s="256"/>
      <c r="L487" s="256"/>
      <c r="M487" s="256"/>
      <c r="N487" s="256"/>
      <c r="O487" s="256"/>
      <c r="P487" s="256"/>
      <c r="Q487" s="256"/>
      <c r="R487" s="256"/>
      <c r="S487" s="54"/>
      <c r="T487" s="54"/>
      <c r="U487" s="54"/>
      <c r="V487" s="54"/>
      <c r="W487" s="54"/>
      <c r="X487" s="54"/>
      <c r="Y487" s="54"/>
      <c r="Z487" s="54"/>
      <c r="AA487" s="54"/>
      <c r="AB487" s="54"/>
      <c r="AC487" s="54"/>
      <c r="AD487" s="54"/>
      <c r="AE487" s="54"/>
      <c r="AF487" s="54"/>
      <c r="AG487" s="54"/>
      <c r="AH487" s="54"/>
      <c r="AI487" s="54"/>
      <c r="AJ487" s="54"/>
      <c r="AK487" s="54"/>
      <c r="AL487" s="54"/>
      <c r="AM487" s="54"/>
      <c r="AN487" s="54"/>
      <c r="AO487" s="54"/>
      <c r="AP487" s="54"/>
      <c r="AQ487" s="54"/>
      <c r="AR487" s="54"/>
      <c r="AS487" s="54"/>
      <c r="AT487" s="54"/>
      <c r="AU487" s="54"/>
      <c r="AV487" s="54"/>
      <c r="AW487" s="54"/>
      <c r="AX487" s="54"/>
      <c r="AY487" s="54"/>
      <c r="AZ487" s="54"/>
      <c r="BA487" s="54"/>
    </row>
    <row r="488" spans="9:53">
      <c r="I488" s="54"/>
      <c r="J488" s="54"/>
      <c r="K488" s="256"/>
      <c r="L488" s="256"/>
      <c r="M488" s="256"/>
      <c r="N488" s="256"/>
      <c r="O488" s="256"/>
      <c r="P488" s="256"/>
      <c r="Q488" s="256"/>
      <c r="R488" s="256"/>
      <c r="S488" s="54"/>
      <c r="T488" s="54"/>
      <c r="U488" s="54"/>
      <c r="V488" s="54"/>
      <c r="W488" s="54"/>
      <c r="X488" s="54"/>
      <c r="Y488" s="54"/>
      <c r="Z488" s="54"/>
      <c r="AA488" s="54"/>
      <c r="AB488" s="54"/>
      <c r="AC488" s="54"/>
      <c r="AD488" s="54"/>
      <c r="AE488" s="54"/>
      <c r="AF488" s="54"/>
      <c r="AG488" s="54"/>
      <c r="AH488" s="54"/>
      <c r="AI488" s="54"/>
      <c r="AJ488" s="54"/>
      <c r="AK488" s="54"/>
      <c r="AL488" s="54"/>
      <c r="AM488" s="54"/>
      <c r="AN488" s="54"/>
      <c r="AO488" s="54"/>
      <c r="AP488" s="54"/>
      <c r="AQ488" s="54"/>
      <c r="AR488" s="54"/>
      <c r="AS488" s="54"/>
      <c r="AT488" s="54"/>
      <c r="AU488" s="54"/>
      <c r="AV488" s="54"/>
      <c r="AW488" s="54"/>
      <c r="AX488" s="54"/>
      <c r="AY488" s="54"/>
      <c r="AZ488" s="54"/>
      <c r="BA488" s="54"/>
    </row>
    <row r="489" spans="9:53">
      <c r="I489" s="54"/>
      <c r="J489" s="54"/>
      <c r="K489" s="256"/>
      <c r="L489" s="256"/>
      <c r="M489" s="256"/>
      <c r="N489" s="256"/>
      <c r="O489" s="256"/>
      <c r="P489" s="256"/>
      <c r="Q489" s="256"/>
      <c r="R489" s="256"/>
      <c r="S489" s="54"/>
      <c r="T489" s="54"/>
      <c r="U489" s="54"/>
      <c r="V489" s="54"/>
      <c r="W489" s="54"/>
      <c r="X489" s="54"/>
      <c r="Y489" s="54"/>
      <c r="Z489" s="54"/>
      <c r="AA489" s="54"/>
      <c r="AB489" s="54"/>
      <c r="AC489" s="54"/>
      <c r="AD489" s="54"/>
      <c r="AE489" s="54"/>
      <c r="AF489" s="54"/>
      <c r="AG489" s="54"/>
      <c r="AH489" s="54"/>
      <c r="AI489" s="54"/>
      <c r="AJ489" s="54"/>
      <c r="AK489" s="54"/>
      <c r="AL489" s="54"/>
      <c r="AM489" s="54"/>
      <c r="AN489" s="54"/>
      <c r="AO489" s="54"/>
      <c r="AP489" s="54"/>
      <c r="AQ489" s="54"/>
      <c r="AR489" s="54"/>
      <c r="AS489" s="54"/>
      <c r="AT489" s="54"/>
      <c r="AU489" s="54"/>
      <c r="AV489" s="54"/>
      <c r="AW489" s="54"/>
      <c r="AX489" s="54"/>
      <c r="AY489" s="54"/>
      <c r="AZ489" s="54"/>
      <c r="BA489" s="54"/>
    </row>
    <row r="490" spans="9:53">
      <c r="I490" s="54"/>
      <c r="J490" s="54"/>
      <c r="K490" s="256"/>
      <c r="L490" s="256"/>
      <c r="M490" s="256"/>
      <c r="N490" s="256"/>
      <c r="O490" s="256"/>
      <c r="P490" s="256"/>
      <c r="Q490" s="256"/>
      <c r="R490" s="256"/>
      <c r="S490" s="54"/>
      <c r="T490" s="54"/>
      <c r="U490" s="54"/>
      <c r="V490" s="54"/>
      <c r="W490" s="54"/>
      <c r="X490" s="54"/>
      <c r="Y490" s="54"/>
      <c r="Z490" s="54"/>
      <c r="AA490" s="54"/>
      <c r="AB490" s="54"/>
      <c r="AC490" s="54"/>
      <c r="AD490" s="54"/>
      <c r="AE490" s="54"/>
      <c r="AF490" s="54"/>
      <c r="AG490" s="54"/>
      <c r="AH490" s="54"/>
      <c r="AI490" s="54"/>
      <c r="AJ490" s="54"/>
      <c r="AK490" s="54"/>
      <c r="AL490" s="54"/>
      <c r="AM490" s="54"/>
      <c r="AN490" s="54"/>
      <c r="AO490" s="54"/>
      <c r="AP490" s="54"/>
      <c r="AQ490" s="54"/>
      <c r="AR490" s="54"/>
      <c r="AS490" s="54"/>
      <c r="AT490" s="54"/>
      <c r="AU490" s="54"/>
      <c r="AV490" s="54"/>
      <c r="AW490" s="54"/>
      <c r="AX490" s="54"/>
      <c r="AY490" s="54"/>
      <c r="AZ490" s="54"/>
      <c r="BA490" s="54"/>
    </row>
    <row r="491" spans="9:53">
      <c r="I491" s="54"/>
      <c r="J491" s="54"/>
      <c r="K491" s="256"/>
      <c r="L491" s="256"/>
      <c r="M491" s="256"/>
      <c r="N491" s="256"/>
      <c r="O491" s="256"/>
      <c r="P491" s="256"/>
      <c r="Q491" s="256"/>
      <c r="R491" s="256"/>
      <c r="S491" s="54"/>
      <c r="T491" s="54"/>
      <c r="U491" s="54"/>
      <c r="V491" s="54"/>
      <c r="W491" s="54"/>
      <c r="X491" s="54"/>
      <c r="Y491" s="54"/>
      <c r="Z491" s="54"/>
      <c r="AA491" s="54"/>
      <c r="AB491" s="54"/>
      <c r="AC491" s="54"/>
      <c r="AD491" s="54"/>
      <c r="AE491" s="54"/>
      <c r="AF491" s="54"/>
      <c r="AG491" s="54"/>
      <c r="AH491" s="54"/>
      <c r="AI491" s="54"/>
      <c r="AJ491" s="54"/>
      <c r="AK491" s="54"/>
      <c r="AL491" s="54"/>
      <c r="AM491" s="54"/>
      <c r="AN491" s="54"/>
      <c r="AO491" s="54"/>
      <c r="AP491" s="54"/>
      <c r="AQ491" s="54"/>
      <c r="AR491" s="54"/>
      <c r="AS491" s="54"/>
      <c r="AT491" s="54"/>
      <c r="AU491" s="54"/>
      <c r="AV491" s="54"/>
      <c r="AW491" s="54"/>
      <c r="AX491" s="54"/>
      <c r="AY491" s="54"/>
      <c r="AZ491" s="54"/>
      <c r="BA491" s="54"/>
    </row>
    <row r="492" spans="9:53">
      <c r="I492" s="54"/>
      <c r="J492" s="54"/>
      <c r="K492" s="256"/>
      <c r="L492" s="256"/>
      <c r="M492" s="256"/>
      <c r="N492" s="256"/>
      <c r="O492" s="256"/>
      <c r="P492" s="256"/>
      <c r="Q492" s="256"/>
      <c r="R492" s="256"/>
      <c r="S492" s="54"/>
      <c r="T492" s="54"/>
      <c r="U492" s="54"/>
      <c r="V492" s="54"/>
      <c r="W492" s="54"/>
      <c r="X492" s="54"/>
      <c r="Y492" s="54"/>
      <c r="Z492" s="54"/>
      <c r="AA492" s="54"/>
      <c r="AB492" s="54"/>
      <c r="AC492" s="54"/>
      <c r="AD492" s="54"/>
      <c r="AE492" s="54"/>
      <c r="AF492" s="54"/>
      <c r="AG492" s="54"/>
      <c r="AH492" s="54"/>
      <c r="AI492" s="54"/>
      <c r="AJ492" s="54"/>
      <c r="AK492" s="54"/>
      <c r="AL492" s="54"/>
      <c r="AM492" s="54"/>
      <c r="AN492" s="54"/>
      <c r="AO492" s="54"/>
      <c r="AP492" s="54"/>
      <c r="AQ492" s="54"/>
      <c r="AR492" s="54"/>
      <c r="AS492" s="54"/>
      <c r="AT492" s="54"/>
      <c r="AU492" s="54"/>
      <c r="AV492" s="54"/>
      <c r="AW492" s="54"/>
      <c r="AX492" s="54"/>
      <c r="AY492" s="54"/>
      <c r="AZ492" s="54"/>
      <c r="BA492" s="54"/>
    </row>
    <row r="493" spans="9:53">
      <c r="I493" s="54"/>
      <c r="J493" s="54"/>
      <c r="K493" s="256"/>
      <c r="L493" s="256"/>
      <c r="M493" s="256"/>
      <c r="N493" s="256"/>
      <c r="O493" s="256"/>
      <c r="P493" s="256"/>
      <c r="Q493" s="256"/>
      <c r="R493" s="256"/>
      <c r="S493" s="54"/>
      <c r="T493" s="54"/>
      <c r="U493" s="54"/>
      <c r="V493" s="54"/>
      <c r="W493" s="54"/>
      <c r="X493" s="54"/>
      <c r="Y493" s="54"/>
      <c r="Z493" s="54"/>
      <c r="AA493" s="54"/>
      <c r="AB493" s="54"/>
      <c r="AC493" s="54"/>
      <c r="AD493" s="54"/>
      <c r="AE493" s="54"/>
      <c r="AF493" s="54"/>
      <c r="AG493" s="54"/>
      <c r="AH493" s="54"/>
      <c r="AI493" s="54"/>
      <c r="AJ493" s="54"/>
      <c r="AK493" s="54"/>
      <c r="AL493" s="54"/>
      <c r="AM493" s="54"/>
      <c r="AN493" s="54"/>
      <c r="AO493" s="54"/>
      <c r="AP493" s="54"/>
      <c r="AQ493" s="54"/>
      <c r="AR493" s="54"/>
      <c r="AS493" s="54"/>
      <c r="AT493" s="54"/>
      <c r="AU493" s="54"/>
      <c r="AV493" s="54"/>
      <c r="AW493" s="54"/>
      <c r="AX493" s="54"/>
      <c r="AY493" s="54"/>
      <c r="AZ493" s="54"/>
      <c r="BA493" s="54"/>
    </row>
    <row r="494" spans="9:53">
      <c r="I494" s="54"/>
      <c r="J494" s="54"/>
      <c r="K494" s="256"/>
      <c r="L494" s="256"/>
      <c r="M494" s="256"/>
      <c r="N494" s="256"/>
      <c r="O494" s="256"/>
      <c r="P494" s="256"/>
      <c r="Q494" s="256"/>
      <c r="R494" s="256"/>
      <c r="S494" s="54"/>
      <c r="T494" s="54"/>
      <c r="U494" s="54"/>
      <c r="V494" s="54"/>
      <c r="W494" s="54"/>
      <c r="X494" s="54"/>
      <c r="Y494" s="54"/>
      <c r="Z494" s="54"/>
      <c r="AA494" s="54"/>
      <c r="AB494" s="54"/>
      <c r="AC494" s="54"/>
      <c r="AD494" s="54"/>
      <c r="AE494" s="54"/>
      <c r="AF494" s="54"/>
      <c r="AG494" s="54"/>
      <c r="AH494" s="54"/>
      <c r="AI494" s="54"/>
      <c r="AJ494" s="54"/>
      <c r="AK494" s="54"/>
      <c r="AL494" s="54"/>
      <c r="AM494" s="54"/>
      <c r="AN494" s="54"/>
      <c r="AO494" s="54"/>
      <c r="AP494" s="54"/>
      <c r="AQ494" s="54"/>
      <c r="AR494" s="54"/>
      <c r="AS494" s="54"/>
      <c r="AT494" s="54"/>
      <c r="AU494" s="54"/>
      <c r="AV494" s="54"/>
      <c r="AW494" s="54"/>
      <c r="AX494" s="54"/>
      <c r="AY494" s="54"/>
      <c r="AZ494" s="54"/>
      <c r="BA494" s="54"/>
    </row>
    <row r="495" spans="9:53">
      <c r="I495" s="54"/>
      <c r="J495" s="54"/>
      <c r="K495" s="256"/>
      <c r="L495" s="256"/>
      <c r="M495" s="256"/>
      <c r="N495" s="256"/>
      <c r="O495" s="256"/>
      <c r="P495" s="256"/>
      <c r="Q495" s="256"/>
      <c r="R495" s="256"/>
      <c r="S495" s="54"/>
      <c r="T495" s="54"/>
      <c r="U495" s="54"/>
      <c r="V495" s="54"/>
      <c r="W495" s="54"/>
      <c r="X495" s="54"/>
      <c r="Y495" s="54"/>
      <c r="Z495" s="54"/>
      <c r="AA495" s="54"/>
      <c r="AB495" s="54"/>
      <c r="AC495" s="54"/>
      <c r="AD495" s="54"/>
      <c r="AE495" s="54"/>
      <c r="AF495" s="54"/>
      <c r="AG495" s="54"/>
      <c r="AH495" s="54"/>
      <c r="AI495" s="54"/>
      <c r="AJ495" s="54"/>
      <c r="AK495" s="54"/>
      <c r="AL495" s="54"/>
      <c r="AM495" s="54"/>
      <c r="AN495" s="54"/>
      <c r="AO495" s="54"/>
      <c r="AP495" s="54"/>
      <c r="AQ495" s="54"/>
      <c r="AR495" s="54"/>
      <c r="AS495" s="54"/>
      <c r="AT495" s="54"/>
      <c r="AU495" s="54"/>
      <c r="AV495" s="54"/>
      <c r="AW495" s="54"/>
      <c r="AX495" s="54"/>
      <c r="AY495" s="54"/>
      <c r="AZ495" s="54"/>
      <c r="BA495" s="54"/>
    </row>
    <row r="496" spans="9:53">
      <c r="I496" s="54"/>
      <c r="J496" s="54"/>
      <c r="K496" s="256"/>
      <c r="L496" s="256"/>
      <c r="M496" s="256"/>
      <c r="N496" s="256"/>
      <c r="O496" s="256"/>
      <c r="P496" s="256"/>
      <c r="Q496" s="256"/>
      <c r="R496" s="256"/>
      <c r="S496" s="54"/>
      <c r="T496" s="54"/>
      <c r="U496" s="54"/>
      <c r="V496" s="54"/>
      <c r="W496" s="54"/>
      <c r="X496" s="54"/>
      <c r="Y496" s="54"/>
      <c r="Z496" s="54"/>
      <c r="AA496" s="54"/>
      <c r="AB496" s="54"/>
      <c r="AC496" s="54"/>
      <c r="AD496" s="54"/>
      <c r="AE496" s="54"/>
      <c r="AF496" s="54"/>
      <c r="AG496" s="54"/>
      <c r="AH496" s="54"/>
      <c r="AI496" s="54"/>
      <c r="AJ496" s="54"/>
      <c r="AK496" s="54"/>
      <c r="AL496" s="54"/>
      <c r="AM496" s="54"/>
      <c r="AN496" s="54"/>
      <c r="AO496" s="54"/>
      <c r="AP496" s="54"/>
      <c r="AQ496" s="54"/>
      <c r="AR496" s="54"/>
      <c r="AS496" s="54"/>
      <c r="AT496" s="54"/>
      <c r="AU496" s="54"/>
      <c r="AV496" s="54"/>
      <c r="AW496" s="54"/>
      <c r="AX496" s="54"/>
      <c r="AY496" s="54"/>
      <c r="AZ496" s="54"/>
      <c r="BA496" s="54"/>
    </row>
    <row r="497" spans="9:53">
      <c r="I497" s="54"/>
      <c r="J497" s="54"/>
      <c r="K497" s="256"/>
      <c r="L497" s="256"/>
      <c r="M497" s="256"/>
      <c r="N497" s="256"/>
      <c r="O497" s="256"/>
      <c r="P497" s="256"/>
      <c r="Q497" s="256"/>
      <c r="R497" s="256"/>
      <c r="S497" s="54"/>
      <c r="T497" s="54"/>
      <c r="U497" s="54"/>
      <c r="V497" s="54"/>
      <c r="W497" s="54"/>
      <c r="X497" s="54"/>
      <c r="Y497" s="54"/>
      <c r="Z497" s="54"/>
      <c r="AA497" s="54"/>
      <c r="AB497" s="54"/>
      <c r="AC497" s="54"/>
      <c r="AD497" s="54"/>
      <c r="AE497" s="54"/>
      <c r="AF497" s="54"/>
      <c r="AG497" s="54"/>
      <c r="AH497" s="54"/>
      <c r="AI497" s="54"/>
      <c r="AJ497" s="54"/>
      <c r="AK497" s="54"/>
      <c r="AL497" s="54"/>
      <c r="AM497" s="54"/>
      <c r="AN497" s="54"/>
      <c r="AO497" s="54"/>
      <c r="AP497" s="54"/>
      <c r="AQ497" s="54"/>
      <c r="AR497" s="54"/>
      <c r="AS497" s="54"/>
      <c r="AT497" s="54"/>
      <c r="AU497" s="54"/>
      <c r="AV497" s="54"/>
      <c r="AW497" s="54"/>
      <c r="AX497" s="54"/>
      <c r="AY497" s="54"/>
      <c r="AZ497" s="54"/>
      <c r="BA497" s="54"/>
    </row>
    <row r="498" spans="9:53">
      <c r="I498" s="54"/>
      <c r="J498" s="54"/>
      <c r="K498" s="256"/>
      <c r="L498" s="256"/>
      <c r="M498" s="256"/>
      <c r="N498" s="256"/>
      <c r="O498" s="256"/>
      <c r="P498" s="256"/>
      <c r="Q498" s="256"/>
      <c r="R498" s="256"/>
      <c r="S498" s="54"/>
      <c r="T498" s="54"/>
      <c r="U498" s="54"/>
      <c r="V498" s="54"/>
      <c r="W498" s="54"/>
      <c r="X498" s="54"/>
      <c r="Y498" s="54"/>
      <c r="Z498" s="54"/>
      <c r="AA498" s="54"/>
      <c r="AB498" s="54"/>
      <c r="AC498" s="54"/>
      <c r="AD498" s="54"/>
      <c r="AE498" s="54"/>
      <c r="AF498" s="54"/>
      <c r="AG498" s="54"/>
      <c r="AH498" s="54"/>
      <c r="AI498" s="54"/>
      <c r="AJ498" s="54"/>
      <c r="AK498" s="54"/>
      <c r="AL498" s="54"/>
      <c r="AM498" s="54"/>
      <c r="AN498" s="54"/>
      <c r="AO498" s="54"/>
      <c r="AP498" s="54"/>
      <c r="AQ498" s="54"/>
      <c r="AR498" s="54"/>
      <c r="AS498" s="54"/>
      <c r="AT498" s="54"/>
      <c r="AU498" s="54"/>
      <c r="AV498" s="54"/>
      <c r="AW498" s="54"/>
      <c r="AX498" s="54"/>
      <c r="AY498" s="54"/>
      <c r="AZ498" s="54"/>
      <c r="BA498" s="54"/>
    </row>
    <row r="499" spans="9:53">
      <c r="I499" s="54"/>
      <c r="J499" s="54"/>
      <c r="K499" s="256"/>
      <c r="L499" s="256"/>
      <c r="M499" s="256"/>
      <c r="N499" s="256"/>
      <c r="O499" s="256"/>
      <c r="P499" s="256"/>
      <c r="Q499" s="256"/>
      <c r="R499" s="256"/>
      <c r="S499" s="54"/>
      <c r="T499" s="54"/>
      <c r="U499" s="54"/>
      <c r="V499" s="54"/>
      <c r="W499" s="54"/>
      <c r="X499" s="54"/>
      <c r="Y499" s="54"/>
      <c r="Z499" s="54"/>
      <c r="AA499" s="54"/>
      <c r="AB499" s="54"/>
      <c r="AC499" s="54"/>
      <c r="AD499" s="54"/>
      <c r="AE499" s="54"/>
      <c r="AF499" s="54"/>
      <c r="AG499" s="54"/>
      <c r="AH499" s="54"/>
      <c r="AI499" s="54"/>
      <c r="AJ499" s="54"/>
      <c r="AK499" s="54"/>
      <c r="AL499" s="54"/>
      <c r="AM499" s="54"/>
      <c r="AN499" s="54"/>
      <c r="AO499" s="54"/>
      <c r="AP499" s="54"/>
      <c r="AQ499" s="54"/>
      <c r="AR499" s="54"/>
      <c r="AS499" s="54"/>
      <c r="AT499" s="54"/>
      <c r="AU499" s="54"/>
      <c r="AV499" s="54"/>
      <c r="AW499" s="54"/>
      <c r="AX499" s="54"/>
      <c r="AY499" s="54"/>
      <c r="AZ499" s="54"/>
      <c r="BA499" s="54"/>
    </row>
    <row r="500" spans="9:53">
      <c r="I500" s="54"/>
      <c r="J500" s="54"/>
      <c r="K500" s="256"/>
      <c r="L500" s="256"/>
      <c r="M500" s="256"/>
      <c r="N500" s="256"/>
      <c r="O500" s="256"/>
      <c r="P500" s="256"/>
      <c r="Q500" s="256"/>
      <c r="R500" s="256"/>
      <c r="S500" s="54"/>
      <c r="T500" s="54"/>
      <c r="U500" s="54"/>
      <c r="V500" s="54"/>
      <c r="W500" s="54"/>
      <c r="X500" s="54"/>
      <c r="Y500" s="54"/>
      <c r="Z500" s="54"/>
      <c r="AA500" s="54"/>
      <c r="AB500" s="54"/>
      <c r="AC500" s="54"/>
      <c r="AD500" s="54"/>
      <c r="AE500" s="54"/>
      <c r="AF500" s="54"/>
      <c r="AG500" s="54"/>
      <c r="AH500" s="54"/>
      <c r="AI500" s="54"/>
      <c r="AJ500" s="54"/>
      <c r="AK500" s="54"/>
      <c r="AL500" s="54"/>
      <c r="AM500" s="54"/>
      <c r="AN500" s="54"/>
      <c r="AO500" s="54"/>
      <c r="AP500" s="54"/>
      <c r="AQ500" s="54"/>
      <c r="AR500" s="54"/>
      <c r="AS500" s="54"/>
      <c r="AT500" s="54"/>
      <c r="AU500" s="54"/>
      <c r="AV500" s="54"/>
      <c r="AW500" s="54"/>
      <c r="AX500" s="54"/>
      <c r="AY500" s="54"/>
      <c r="AZ500" s="54"/>
      <c r="BA500" s="54"/>
    </row>
    <row r="501" spans="9:53">
      <c r="I501" s="54"/>
      <c r="J501" s="54"/>
      <c r="K501" s="256"/>
      <c r="L501" s="256"/>
      <c r="M501" s="256"/>
      <c r="N501" s="256"/>
      <c r="O501" s="256"/>
      <c r="P501" s="256"/>
      <c r="Q501" s="256"/>
      <c r="R501" s="256"/>
      <c r="S501" s="54"/>
      <c r="T501" s="54"/>
      <c r="U501" s="54"/>
      <c r="V501" s="54"/>
      <c r="W501" s="54"/>
      <c r="X501" s="54"/>
      <c r="Y501" s="54"/>
      <c r="Z501" s="54"/>
      <c r="AA501" s="54"/>
      <c r="AB501" s="54"/>
      <c r="AC501" s="54"/>
      <c r="AD501" s="54"/>
      <c r="AE501" s="54"/>
      <c r="AF501" s="54"/>
      <c r="AG501" s="54"/>
      <c r="AH501" s="54"/>
      <c r="AI501" s="54"/>
      <c r="AJ501" s="54"/>
      <c r="AK501" s="54"/>
      <c r="AL501" s="54"/>
      <c r="AM501" s="54"/>
      <c r="AN501" s="54"/>
      <c r="AO501" s="54"/>
      <c r="AP501" s="54"/>
      <c r="AQ501" s="54"/>
      <c r="AR501" s="54"/>
      <c r="AS501" s="54"/>
      <c r="AT501" s="54"/>
      <c r="AU501" s="54"/>
      <c r="AV501" s="54"/>
      <c r="AW501" s="54"/>
      <c r="AX501" s="54"/>
      <c r="AY501" s="54"/>
      <c r="AZ501" s="54"/>
      <c r="BA501" s="54"/>
    </row>
    <row r="502" spans="9:53">
      <c r="I502" s="54"/>
      <c r="J502" s="54"/>
      <c r="K502" s="256"/>
      <c r="L502" s="256"/>
      <c r="M502" s="256"/>
      <c r="N502" s="256"/>
      <c r="O502" s="256"/>
      <c r="P502" s="256"/>
      <c r="Q502" s="256"/>
      <c r="R502" s="256"/>
      <c r="S502" s="54"/>
      <c r="T502" s="54"/>
      <c r="U502" s="54"/>
      <c r="V502" s="54"/>
      <c r="W502" s="54"/>
      <c r="X502" s="54"/>
      <c r="Y502" s="54"/>
      <c r="Z502" s="54"/>
      <c r="AA502" s="54"/>
      <c r="AB502" s="54"/>
      <c r="AC502" s="54"/>
      <c r="AD502" s="54"/>
      <c r="AE502" s="54"/>
      <c r="AF502" s="54"/>
      <c r="AG502" s="54"/>
      <c r="AH502" s="54"/>
      <c r="AI502" s="54"/>
      <c r="AJ502" s="54"/>
      <c r="AK502" s="54"/>
      <c r="AL502" s="54"/>
      <c r="AM502" s="54"/>
      <c r="AN502" s="54"/>
      <c r="AO502" s="54"/>
      <c r="AP502" s="54"/>
      <c r="AQ502" s="54"/>
      <c r="AR502" s="54"/>
      <c r="AS502" s="54"/>
      <c r="AT502" s="54"/>
      <c r="AU502" s="54"/>
      <c r="AV502" s="54"/>
      <c r="AW502" s="54"/>
      <c r="AX502" s="54"/>
      <c r="AY502" s="54"/>
      <c r="AZ502" s="54"/>
      <c r="BA502" s="54"/>
    </row>
    <row r="503" spans="9:53">
      <c r="I503" s="54"/>
      <c r="J503" s="54"/>
      <c r="K503" s="256"/>
      <c r="L503" s="256"/>
      <c r="M503" s="256"/>
      <c r="N503" s="256"/>
      <c r="O503" s="256"/>
      <c r="P503" s="256"/>
      <c r="Q503" s="256"/>
      <c r="R503" s="256"/>
      <c r="S503" s="54"/>
      <c r="T503" s="54"/>
      <c r="U503" s="54"/>
      <c r="V503" s="54"/>
      <c r="W503" s="54"/>
      <c r="X503" s="54"/>
      <c r="Y503" s="54"/>
      <c r="Z503" s="54"/>
      <c r="AA503" s="54"/>
      <c r="AB503" s="54"/>
      <c r="AC503" s="54"/>
      <c r="AD503" s="54"/>
      <c r="AE503" s="54"/>
      <c r="AF503" s="54"/>
      <c r="AG503" s="54"/>
      <c r="AH503" s="54"/>
      <c r="AI503" s="54"/>
      <c r="AJ503" s="54"/>
      <c r="AK503" s="54"/>
      <c r="AL503" s="54"/>
      <c r="AM503" s="54"/>
      <c r="AN503" s="54"/>
      <c r="AO503" s="54"/>
      <c r="AP503" s="54"/>
      <c r="AQ503" s="54"/>
      <c r="AR503" s="54"/>
      <c r="AS503" s="54"/>
      <c r="AT503" s="54"/>
      <c r="AU503" s="54"/>
      <c r="AV503" s="54"/>
      <c r="AW503" s="54"/>
      <c r="AX503" s="54"/>
      <c r="AY503" s="54"/>
      <c r="AZ503" s="54"/>
      <c r="BA503" s="54"/>
    </row>
    <row r="504" spans="9:53">
      <c r="I504" s="54"/>
      <c r="J504" s="54"/>
      <c r="K504" s="256"/>
      <c r="L504" s="256"/>
      <c r="M504" s="256"/>
      <c r="N504" s="256"/>
      <c r="O504" s="256"/>
      <c r="P504" s="256"/>
      <c r="Q504" s="256"/>
      <c r="R504" s="256"/>
      <c r="S504" s="54"/>
      <c r="T504" s="54"/>
      <c r="U504" s="54"/>
      <c r="V504" s="54"/>
      <c r="W504" s="54"/>
      <c r="X504" s="54"/>
      <c r="Y504" s="54"/>
      <c r="Z504" s="54"/>
      <c r="AA504" s="54"/>
      <c r="AB504" s="54"/>
      <c r="AC504" s="54"/>
      <c r="AD504" s="54"/>
      <c r="AE504" s="54"/>
      <c r="AF504" s="54"/>
      <c r="AG504" s="54"/>
      <c r="AH504" s="54"/>
      <c r="AI504" s="54"/>
      <c r="AJ504" s="54"/>
      <c r="AK504" s="54"/>
      <c r="AL504" s="54"/>
      <c r="AM504" s="54"/>
      <c r="AN504" s="54"/>
      <c r="AO504" s="54"/>
      <c r="AP504" s="54"/>
      <c r="AQ504" s="54"/>
      <c r="AR504" s="54"/>
      <c r="AS504" s="54"/>
      <c r="AT504" s="54"/>
      <c r="AU504" s="54"/>
      <c r="AV504" s="54"/>
      <c r="AW504" s="54"/>
      <c r="AX504" s="54"/>
      <c r="AY504" s="54"/>
      <c r="AZ504" s="54"/>
      <c r="BA504" s="54"/>
    </row>
    <row r="505" spans="9:53">
      <c r="I505" s="54"/>
      <c r="J505" s="54"/>
      <c r="K505" s="256"/>
      <c r="L505" s="256"/>
      <c r="M505" s="256"/>
      <c r="N505" s="256"/>
      <c r="O505" s="256"/>
      <c r="P505" s="256"/>
      <c r="Q505" s="256"/>
      <c r="R505" s="256"/>
      <c r="S505" s="54"/>
      <c r="T505" s="54"/>
      <c r="U505" s="54"/>
      <c r="V505" s="54"/>
      <c r="W505" s="54"/>
      <c r="X505" s="54"/>
      <c r="Y505" s="54"/>
      <c r="Z505" s="54"/>
      <c r="AA505" s="54"/>
      <c r="AB505" s="54"/>
      <c r="AC505" s="54"/>
      <c r="AD505" s="54"/>
      <c r="AE505" s="54"/>
      <c r="AF505" s="54"/>
      <c r="AG505" s="54"/>
      <c r="AH505" s="54"/>
      <c r="AI505" s="54"/>
      <c r="AJ505" s="54"/>
      <c r="AK505" s="54"/>
      <c r="AL505" s="54"/>
      <c r="AM505" s="54"/>
      <c r="AN505" s="54"/>
      <c r="AO505" s="54"/>
      <c r="AP505" s="54"/>
      <c r="AQ505" s="54"/>
      <c r="AR505" s="54"/>
      <c r="AS505" s="54"/>
      <c r="AT505" s="54"/>
      <c r="AU505" s="54"/>
      <c r="AV505" s="54"/>
      <c r="AW505" s="54"/>
      <c r="AX505" s="54"/>
      <c r="AY505" s="54"/>
      <c r="AZ505" s="54"/>
      <c r="BA505" s="54"/>
    </row>
    <row r="506" spans="9:53">
      <c r="I506" s="54"/>
      <c r="J506" s="54"/>
      <c r="K506" s="256"/>
      <c r="L506" s="256"/>
      <c r="M506" s="256"/>
      <c r="N506" s="256"/>
      <c r="O506" s="256"/>
      <c r="P506" s="256"/>
      <c r="Q506" s="256"/>
      <c r="R506" s="256"/>
      <c r="S506" s="54"/>
      <c r="T506" s="54"/>
      <c r="U506" s="54"/>
      <c r="V506" s="54"/>
      <c r="W506" s="54"/>
      <c r="X506" s="54"/>
      <c r="Y506" s="54"/>
      <c r="Z506" s="54"/>
      <c r="AA506" s="54"/>
      <c r="AB506" s="54"/>
      <c r="AC506" s="54"/>
      <c r="AD506" s="54"/>
      <c r="AE506" s="54"/>
      <c r="AF506" s="54"/>
      <c r="AG506" s="54"/>
      <c r="AH506" s="54"/>
      <c r="AI506" s="54"/>
      <c r="AJ506" s="54"/>
      <c r="AK506" s="54"/>
      <c r="AL506" s="54"/>
      <c r="AM506" s="54"/>
      <c r="AN506" s="54"/>
      <c r="AO506" s="54"/>
      <c r="AP506" s="54"/>
      <c r="AQ506" s="54"/>
      <c r="AR506" s="54"/>
      <c r="AS506" s="54"/>
      <c r="AT506" s="54"/>
      <c r="AU506" s="54"/>
      <c r="AV506" s="54"/>
      <c r="AW506" s="54"/>
      <c r="AX506" s="54"/>
      <c r="AY506" s="54"/>
      <c r="AZ506" s="54"/>
      <c r="BA506" s="54"/>
    </row>
    <row r="507" spans="9:53">
      <c r="I507" s="54"/>
      <c r="J507" s="54"/>
      <c r="K507" s="256"/>
      <c r="L507" s="256"/>
      <c r="M507" s="256"/>
      <c r="N507" s="256"/>
      <c r="O507" s="256"/>
      <c r="P507" s="256"/>
      <c r="Q507" s="256"/>
      <c r="R507" s="256"/>
      <c r="S507" s="54"/>
      <c r="T507" s="54"/>
      <c r="U507" s="54"/>
      <c r="V507" s="54"/>
      <c r="W507" s="54"/>
      <c r="X507" s="54"/>
      <c r="Y507" s="54"/>
      <c r="Z507" s="54"/>
      <c r="AA507" s="54"/>
      <c r="AB507" s="54"/>
      <c r="AC507" s="54"/>
      <c r="AD507" s="54"/>
      <c r="AE507" s="54"/>
      <c r="AF507" s="54"/>
      <c r="AG507" s="54"/>
      <c r="AH507" s="54"/>
      <c r="AI507" s="54"/>
      <c r="AJ507" s="54"/>
      <c r="AK507" s="54"/>
      <c r="AL507" s="54"/>
      <c r="AM507" s="54"/>
      <c r="AN507" s="54"/>
      <c r="AO507" s="54"/>
      <c r="AP507" s="54"/>
      <c r="AQ507" s="54"/>
      <c r="AR507" s="54"/>
      <c r="AS507" s="54"/>
      <c r="AT507" s="54"/>
      <c r="AU507" s="54"/>
      <c r="AV507" s="54"/>
      <c r="AW507" s="54"/>
      <c r="AX507" s="54"/>
      <c r="AY507" s="54"/>
      <c r="AZ507" s="54"/>
      <c r="BA507" s="54"/>
    </row>
    <row r="508" spans="9:53">
      <c r="I508" s="54"/>
      <c r="J508" s="54"/>
      <c r="K508" s="256"/>
      <c r="L508" s="256"/>
      <c r="M508" s="256"/>
      <c r="N508" s="256"/>
      <c r="O508" s="256"/>
      <c r="P508" s="256"/>
      <c r="Q508" s="256"/>
      <c r="R508" s="256"/>
      <c r="S508" s="54"/>
      <c r="T508" s="54"/>
      <c r="U508" s="54"/>
      <c r="V508" s="54"/>
      <c r="W508" s="54"/>
      <c r="X508" s="54"/>
      <c r="Y508" s="54"/>
      <c r="Z508" s="54"/>
      <c r="AA508" s="54"/>
      <c r="AB508" s="54"/>
      <c r="AC508" s="54"/>
      <c r="AD508" s="54"/>
      <c r="AE508" s="54"/>
      <c r="AF508" s="54"/>
      <c r="AG508" s="54"/>
      <c r="AH508" s="54"/>
      <c r="AI508" s="54"/>
      <c r="AJ508" s="54"/>
      <c r="AK508" s="54"/>
      <c r="AL508" s="54"/>
      <c r="AM508" s="54"/>
      <c r="AN508" s="54"/>
      <c r="AO508" s="54"/>
      <c r="AP508" s="54"/>
      <c r="AQ508" s="54"/>
      <c r="AR508" s="54"/>
      <c r="AS508" s="54"/>
      <c r="AT508" s="54"/>
      <c r="AU508" s="54"/>
      <c r="AV508" s="54"/>
      <c r="AW508" s="54"/>
      <c r="AX508" s="54"/>
      <c r="AY508" s="54"/>
      <c r="AZ508" s="54"/>
      <c r="BA508" s="54"/>
    </row>
    <row r="509" spans="9:53">
      <c r="I509" s="54"/>
      <c r="J509" s="54"/>
      <c r="K509" s="256"/>
      <c r="L509" s="256"/>
      <c r="M509" s="256"/>
      <c r="N509" s="256"/>
      <c r="O509" s="256"/>
      <c r="P509" s="256"/>
      <c r="Q509" s="256"/>
      <c r="R509" s="256"/>
      <c r="S509" s="54"/>
      <c r="T509" s="54"/>
      <c r="U509" s="54"/>
      <c r="V509" s="54"/>
      <c r="W509" s="54"/>
      <c r="X509" s="54"/>
      <c r="Y509" s="54"/>
      <c r="Z509" s="54"/>
      <c r="AA509" s="54"/>
      <c r="AB509" s="54"/>
      <c r="AC509" s="54"/>
      <c r="AD509" s="54"/>
      <c r="AE509" s="54"/>
      <c r="AF509" s="54"/>
      <c r="AG509" s="54"/>
      <c r="AH509" s="54"/>
      <c r="AI509" s="54"/>
      <c r="AJ509" s="54"/>
      <c r="AK509" s="54"/>
      <c r="AL509" s="54"/>
      <c r="AM509" s="54"/>
      <c r="AN509" s="54"/>
      <c r="AO509" s="54"/>
      <c r="AP509" s="54"/>
      <c r="AQ509" s="54"/>
      <c r="AR509" s="54"/>
      <c r="AS509" s="54"/>
      <c r="AT509" s="54"/>
      <c r="AU509" s="54"/>
      <c r="AV509" s="54"/>
      <c r="AW509" s="54"/>
      <c r="AX509" s="54"/>
      <c r="AY509" s="54"/>
      <c r="AZ509" s="54"/>
      <c r="BA509" s="54"/>
    </row>
    <row r="510" spans="9:53">
      <c r="I510" s="54"/>
      <c r="J510" s="54"/>
      <c r="K510" s="256"/>
      <c r="L510" s="256"/>
      <c r="M510" s="256"/>
      <c r="N510" s="256"/>
      <c r="O510" s="256"/>
      <c r="P510" s="256"/>
      <c r="Q510" s="256"/>
      <c r="R510" s="256"/>
      <c r="S510" s="54"/>
      <c r="T510" s="54"/>
      <c r="U510" s="54"/>
      <c r="V510" s="54"/>
      <c r="W510" s="54"/>
      <c r="X510" s="54"/>
      <c r="Y510" s="54"/>
      <c r="Z510" s="54"/>
      <c r="AA510" s="54"/>
      <c r="AB510" s="54"/>
      <c r="AC510" s="54"/>
      <c r="AD510" s="54"/>
      <c r="AE510" s="54"/>
      <c r="AF510" s="54"/>
      <c r="AG510" s="54"/>
      <c r="AH510" s="54"/>
      <c r="AI510" s="54"/>
      <c r="AJ510" s="54"/>
      <c r="AK510" s="54"/>
      <c r="AL510" s="54"/>
      <c r="AM510" s="54"/>
      <c r="AN510" s="54"/>
      <c r="AO510" s="54"/>
      <c r="AP510" s="54"/>
      <c r="AQ510" s="54"/>
      <c r="AR510" s="54"/>
      <c r="AS510" s="54"/>
      <c r="AT510" s="54"/>
      <c r="AU510" s="54"/>
      <c r="AV510" s="54"/>
      <c r="AW510" s="54"/>
      <c r="AX510" s="54"/>
      <c r="AY510" s="54"/>
      <c r="AZ510" s="54"/>
      <c r="BA510" s="54"/>
    </row>
    <row r="511" spans="9:53">
      <c r="I511" s="54"/>
      <c r="J511" s="54"/>
      <c r="K511" s="256"/>
      <c r="L511" s="256"/>
      <c r="M511" s="256"/>
      <c r="N511" s="256"/>
      <c r="O511" s="256"/>
      <c r="P511" s="256"/>
      <c r="Q511" s="256"/>
      <c r="R511" s="256"/>
      <c r="S511" s="54"/>
      <c r="T511" s="54"/>
      <c r="U511" s="54"/>
      <c r="V511" s="54"/>
      <c r="W511" s="54"/>
      <c r="X511" s="54"/>
      <c r="Y511" s="54"/>
      <c r="Z511" s="54"/>
      <c r="AA511" s="54"/>
      <c r="AB511" s="54"/>
      <c r="AC511" s="54"/>
      <c r="AD511" s="54"/>
      <c r="AE511" s="54"/>
      <c r="AF511" s="54"/>
      <c r="AG511" s="54"/>
      <c r="AH511" s="54"/>
      <c r="AI511" s="54"/>
      <c r="AJ511" s="54"/>
      <c r="AK511" s="54"/>
      <c r="AL511" s="54"/>
      <c r="AM511" s="54"/>
      <c r="AN511" s="54"/>
      <c r="AO511" s="54"/>
      <c r="AP511" s="54"/>
      <c r="AQ511" s="54"/>
      <c r="AR511" s="54"/>
      <c r="AS511" s="54"/>
      <c r="AT511" s="54"/>
      <c r="AU511" s="54"/>
      <c r="AV511" s="54"/>
      <c r="AW511" s="54"/>
      <c r="AX511" s="54"/>
      <c r="AY511" s="54"/>
      <c r="AZ511" s="54"/>
      <c r="BA511" s="54"/>
    </row>
    <row r="512" spans="9:53">
      <c r="I512" s="54"/>
      <c r="J512" s="54"/>
      <c r="K512" s="256"/>
      <c r="L512" s="256"/>
      <c r="M512" s="256"/>
      <c r="N512" s="256"/>
      <c r="O512" s="256"/>
      <c r="P512" s="256"/>
      <c r="Q512" s="256"/>
      <c r="R512" s="256"/>
      <c r="S512" s="54"/>
      <c r="T512" s="54"/>
      <c r="U512" s="54"/>
      <c r="V512" s="54"/>
      <c r="W512" s="54"/>
      <c r="X512" s="54"/>
      <c r="Y512" s="54"/>
      <c r="Z512" s="54"/>
      <c r="AA512" s="54"/>
      <c r="AB512" s="54"/>
      <c r="AC512" s="54"/>
      <c r="AD512" s="54"/>
      <c r="AE512" s="54"/>
      <c r="AF512" s="54"/>
      <c r="AG512" s="54"/>
      <c r="AH512" s="54"/>
      <c r="AI512" s="54"/>
      <c r="AJ512" s="54"/>
      <c r="AK512" s="54"/>
      <c r="AL512" s="54"/>
      <c r="AM512" s="54"/>
      <c r="AN512" s="54"/>
      <c r="AO512" s="54"/>
      <c r="AP512" s="54"/>
      <c r="AQ512" s="54"/>
      <c r="AR512" s="54"/>
      <c r="AS512" s="54"/>
      <c r="AT512" s="54"/>
      <c r="AU512" s="54"/>
      <c r="AV512" s="54"/>
      <c r="AW512" s="54"/>
      <c r="AX512" s="54"/>
      <c r="AY512" s="54"/>
      <c r="AZ512" s="54"/>
      <c r="BA512" s="54"/>
    </row>
    <row r="513" spans="9:53">
      <c r="I513" s="54"/>
      <c r="J513" s="54"/>
      <c r="K513" s="256"/>
      <c r="L513" s="256"/>
      <c r="M513" s="256"/>
      <c r="N513" s="256"/>
      <c r="O513" s="256"/>
      <c r="P513" s="256"/>
      <c r="Q513" s="256"/>
      <c r="R513" s="256"/>
      <c r="S513" s="54"/>
      <c r="T513" s="54"/>
      <c r="U513" s="54"/>
      <c r="V513" s="54"/>
      <c r="W513" s="54"/>
      <c r="X513" s="54"/>
      <c r="Y513" s="54"/>
      <c r="Z513" s="54"/>
      <c r="AA513" s="54"/>
      <c r="AB513" s="54"/>
      <c r="AC513" s="54"/>
      <c r="AD513" s="54"/>
      <c r="AE513" s="54"/>
      <c r="AF513" s="54"/>
      <c r="AG513" s="54"/>
      <c r="AH513" s="54"/>
      <c r="AI513" s="54"/>
      <c r="AJ513" s="54"/>
      <c r="AK513" s="54"/>
      <c r="AL513" s="54"/>
      <c r="AM513" s="54"/>
      <c r="AN513" s="54"/>
      <c r="AO513" s="54"/>
      <c r="AP513" s="54"/>
      <c r="AQ513" s="54"/>
      <c r="AR513" s="54"/>
      <c r="AS513" s="54"/>
      <c r="AT513" s="54"/>
      <c r="AU513" s="54"/>
      <c r="AV513" s="54"/>
      <c r="AW513" s="54"/>
      <c r="AX513" s="54"/>
      <c r="AY513" s="54"/>
      <c r="AZ513" s="54"/>
      <c r="BA513" s="54"/>
    </row>
    <row r="514" spans="9:53">
      <c r="I514" s="54"/>
      <c r="J514" s="54"/>
      <c r="K514" s="256"/>
      <c r="L514" s="256"/>
      <c r="M514" s="256"/>
      <c r="N514" s="256"/>
      <c r="O514" s="256"/>
      <c r="P514" s="256"/>
      <c r="Q514" s="256"/>
      <c r="R514" s="256"/>
      <c r="S514" s="54"/>
      <c r="T514" s="54"/>
      <c r="U514" s="54"/>
      <c r="V514" s="54"/>
      <c r="W514" s="54"/>
      <c r="X514" s="54"/>
      <c r="Y514" s="54"/>
      <c r="Z514" s="54"/>
      <c r="AA514" s="54"/>
      <c r="AB514" s="54"/>
      <c r="AC514" s="54"/>
      <c r="AD514" s="54"/>
      <c r="AE514" s="54"/>
      <c r="AF514" s="54"/>
      <c r="AG514" s="54"/>
      <c r="AH514" s="54"/>
      <c r="AI514" s="54"/>
      <c r="AJ514" s="54"/>
      <c r="AK514" s="54"/>
      <c r="AL514" s="54"/>
      <c r="AM514" s="54"/>
      <c r="AN514" s="54"/>
      <c r="AO514" s="54"/>
      <c r="AP514" s="54"/>
      <c r="AQ514" s="54"/>
      <c r="AR514" s="54"/>
      <c r="AS514" s="54"/>
      <c r="AT514" s="54"/>
      <c r="AU514" s="54"/>
      <c r="AV514" s="54"/>
      <c r="AW514" s="54"/>
      <c r="AX514" s="54"/>
      <c r="AY514" s="54"/>
      <c r="AZ514" s="54"/>
      <c r="BA514" s="54"/>
    </row>
    <row r="515" spans="9:53">
      <c r="I515" s="54"/>
      <c r="J515" s="54"/>
      <c r="K515" s="256"/>
      <c r="L515" s="256"/>
      <c r="M515" s="256"/>
      <c r="N515" s="256"/>
      <c r="O515" s="256"/>
      <c r="P515" s="256"/>
      <c r="Q515" s="256"/>
      <c r="R515" s="256"/>
      <c r="S515" s="54"/>
      <c r="T515" s="54"/>
      <c r="U515" s="54"/>
      <c r="V515" s="54"/>
      <c r="W515" s="54"/>
      <c r="X515" s="54"/>
      <c r="Y515" s="54"/>
      <c r="Z515" s="54"/>
      <c r="AA515" s="54"/>
      <c r="AB515" s="54"/>
      <c r="AC515" s="54"/>
      <c r="AD515" s="54"/>
      <c r="AE515" s="54"/>
      <c r="AF515" s="54"/>
      <c r="AG515" s="54"/>
      <c r="AH515" s="54"/>
      <c r="AI515" s="54"/>
      <c r="AJ515" s="54"/>
      <c r="AK515" s="54"/>
      <c r="AL515" s="54"/>
      <c r="AM515" s="54"/>
      <c r="AN515" s="54"/>
      <c r="AO515" s="54"/>
      <c r="AP515" s="54"/>
      <c r="AQ515" s="54"/>
      <c r="AR515" s="54"/>
      <c r="AS515" s="54"/>
      <c r="AT515" s="54"/>
      <c r="AU515" s="54"/>
      <c r="AV515" s="54"/>
      <c r="AW515" s="54"/>
      <c r="AX515" s="54"/>
      <c r="AY515" s="54"/>
      <c r="AZ515" s="54"/>
      <c r="BA515" s="54"/>
    </row>
    <row r="516" spans="9:53">
      <c r="I516" s="54"/>
      <c r="J516" s="54"/>
      <c r="K516" s="256"/>
      <c r="L516" s="256"/>
      <c r="M516" s="256"/>
      <c r="N516" s="256"/>
      <c r="O516" s="256"/>
      <c r="P516" s="256"/>
      <c r="Q516" s="256"/>
      <c r="R516" s="256"/>
      <c r="S516" s="54"/>
      <c r="T516" s="54"/>
      <c r="U516" s="54"/>
      <c r="V516" s="54"/>
      <c r="W516" s="54"/>
      <c r="X516" s="54"/>
      <c r="Y516" s="54"/>
      <c r="Z516" s="54"/>
      <c r="AA516" s="54"/>
      <c r="AB516" s="54"/>
      <c r="AC516" s="54"/>
      <c r="AD516" s="54"/>
      <c r="AE516" s="54"/>
      <c r="AF516" s="54"/>
      <c r="AG516" s="54"/>
      <c r="AH516" s="54"/>
      <c r="AI516" s="54"/>
      <c r="AJ516" s="54"/>
      <c r="AK516" s="54"/>
      <c r="AL516" s="54"/>
      <c r="AM516" s="54"/>
      <c r="AN516" s="54"/>
      <c r="AO516" s="54"/>
      <c r="AP516" s="54"/>
      <c r="AQ516" s="54"/>
      <c r="AR516" s="54"/>
      <c r="AS516" s="54"/>
      <c r="AT516" s="54"/>
      <c r="AU516" s="54"/>
      <c r="AV516" s="54"/>
      <c r="AW516" s="54"/>
      <c r="AX516" s="54"/>
      <c r="AY516" s="54"/>
      <c r="AZ516" s="54"/>
      <c r="BA516" s="54"/>
    </row>
    <row r="517" spans="9:53">
      <c r="I517" s="54"/>
      <c r="J517" s="54"/>
      <c r="K517" s="256"/>
      <c r="L517" s="256"/>
      <c r="M517" s="256"/>
      <c r="N517" s="256"/>
      <c r="O517" s="256"/>
      <c r="P517" s="256"/>
      <c r="Q517" s="256"/>
      <c r="R517" s="256"/>
      <c r="S517" s="54"/>
      <c r="T517" s="54"/>
      <c r="U517" s="54"/>
      <c r="V517" s="54"/>
      <c r="W517" s="54"/>
      <c r="X517" s="54"/>
      <c r="Y517" s="54"/>
      <c r="Z517" s="54"/>
      <c r="AA517" s="54"/>
      <c r="AB517" s="54"/>
      <c r="AC517" s="54"/>
      <c r="AD517" s="54"/>
      <c r="AE517" s="54"/>
      <c r="AF517" s="54"/>
      <c r="AG517" s="54"/>
      <c r="AH517" s="54"/>
      <c r="AI517" s="54"/>
      <c r="AJ517" s="54"/>
      <c r="AK517" s="54"/>
      <c r="AL517" s="54"/>
      <c r="AM517" s="54"/>
      <c r="AN517" s="54"/>
      <c r="AO517" s="54"/>
      <c r="AP517" s="54"/>
      <c r="AQ517" s="54"/>
      <c r="AR517" s="54"/>
      <c r="AS517" s="54"/>
      <c r="AT517" s="54"/>
      <c r="AU517" s="54"/>
      <c r="AV517" s="54"/>
      <c r="AW517" s="54"/>
      <c r="AX517" s="54"/>
      <c r="AY517" s="54"/>
      <c r="AZ517" s="54"/>
      <c r="BA517" s="54"/>
    </row>
    <row r="518" spans="9:53">
      <c r="I518" s="54"/>
      <c r="J518" s="54"/>
      <c r="K518" s="256"/>
      <c r="L518" s="256"/>
      <c r="M518" s="256"/>
      <c r="N518" s="256"/>
      <c r="O518" s="256"/>
      <c r="P518" s="256"/>
      <c r="Q518" s="256"/>
      <c r="R518" s="256"/>
      <c r="S518" s="54"/>
      <c r="T518" s="54"/>
      <c r="U518" s="54"/>
      <c r="V518" s="54"/>
      <c r="W518" s="54"/>
      <c r="X518" s="54"/>
      <c r="Y518" s="54"/>
      <c r="Z518" s="54"/>
      <c r="AA518" s="54"/>
      <c r="AB518" s="54"/>
      <c r="AC518" s="54"/>
      <c r="AD518" s="54"/>
      <c r="AE518" s="54"/>
      <c r="AF518" s="54"/>
      <c r="AG518" s="54"/>
      <c r="AH518" s="54"/>
      <c r="AI518" s="54"/>
      <c r="AJ518" s="54"/>
      <c r="AK518" s="54"/>
      <c r="AL518" s="54"/>
      <c r="AM518" s="54"/>
      <c r="AN518" s="54"/>
      <c r="AO518" s="54"/>
      <c r="AP518" s="54"/>
      <c r="AQ518" s="54"/>
      <c r="AR518" s="54"/>
      <c r="AS518" s="54"/>
      <c r="AT518" s="54"/>
      <c r="AU518" s="54"/>
      <c r="AV518" s="54"/>
      <c r="AW518" s="54"/>
      <c r="AX518" s="54"/>
      <c r="AY518" s="54"/>
      <c r="AZ518" s="54"/>
      <c r="BA518" s="54"/>
    </row>
    <row r="519" spans="9:53">
      <c r="I519" s="54"/>
      <c r="J519" s="54"/>
      <c r="K519" s="256"/>
      <c r="L519" s="256"/>
      <c r="M519" s="256"/>
      <c r="N519" s="256"/>
      <c r="O519" s="256"/>
      <c r="P519" s="256"/>
      <c r="Q519" s="256"/>
      <c r="R519" s="256"/>
      <c r="S519" s="54"/>
      <c r="T519" s="54"/>
      <c r="U519" s="54"/>
      <c r="V519" s="54"/>
      <c r="W519" s="54"/>
      <c r="X519" s="54"/>
      <c r="Y519" s="54"/>
      <c r="Z519" s="54"/>
      <c r="AA519" s="54"/>
      <c r="AB519" s="54"/>
      <c r="AC519" s="54"/>
      <c r="AD519" s="54"/>
      <c r="AE519" s="54"/>
      <c r="AF519" s="54"/>
      <c r="AG519" s="54"/>
      <c r="AH519" s="54"/>
      <c r="AI519" s="54"/>
      <c r="AJ519" s="54"/>
      <c r="AK519" s="54"/>
      <c r="AL519" s="54"/>
      <c r="AM519" s="54"/>
      <c r="AN519" s="54"/>
      <c r="AO519" s="54"/>
      <c r="AP519" s="54"/>
      <c r="AQ519" s="54"/>
      <c r="AR519" s="54"/>
      <c r="AS519" s="54"/>
      <c r="AT519" s="54"/>
      <c r="AU519" s="54"/>
      <c r="AV519" s="54"/>
      <c r="AW519" s="54"/>
      <c r="AX519" s="54"/>
      <c r="AY519" s="54"/>
      <c r="AZ519" s="54"/>
      <c r="BA519" s="54"/>
    </row>
    <row r="520" spans="9:53">
      <c r="I520" s="54"/>
      <c r="J520" s="54"/>
      <c r="K520" s="256"/>
      <c r="L520" s="256"/>
      <c r="M520" s="256"/>
      <c r="N520" s="256"/>
      <c r="O520" s="256"/>
      <c r="P520" s="256"/>
      <c r="Q520" s="256"/>
      <c r="R520" s="256"/>
      <c r="S520" s="54"/>
      <c r="T520" s="54"/>
      <c r="U520" s="54"/>
      <c r="V520" s="54"/>
      <c r="W520" s="54"/>
      <c r="X520" s="54"/>
      <c r="Y520" s="54"/>
      <c r="Z520" s="54"/>
      <c r="AA520" s="54"/>
      <c r="AB520" s="54"/>
      <c r="AC520" s="54"/>
      <c r="AD520" s="54"/>
      <c r="AE520" s="54"/>
      <c r="AF520" s="54"/>
      <c r="AG520" s="54"/>
      <c r="AH520" s="54"/>
      <c r="AI520" s="54"/>
      <c r="AJ520" s="54"/>
      <c r="AK520" s="54"/>
      <c r="AL520" s="54"/>
      <c r="AM520" s="54"/>
      <c r="AN520" s="54"/>
      <c r="AO520" s="54"/>
      <c r="AP520" s="54"/>
      <c r="AQ520" s="54"/>
      <c r="AR520" s="54"/>
      <c r="AS520" s="54"/>
      <c r="AT520" s="54"/>
      <c r="AU520" s="54"/>
      <c r="AV520" s="54"/>
      <c r="AW520" s="54"/>
      <c r="AX520" s="54"/>
      <c r="AY520" s="54"/>
      <c r="AZ520" s="54"/>
      <c r="BA520" s="54"/>
    </row>
    <row r="521" spans="9:53">
      <c r="I521" s="54"/>
      <c r="J521" s="54"/>
      <c r="K521" s="256"/>
      <c r="L521" s="256"/>
      <c r="M521" s="256"/>
      <c r="N521" s="256"/>
      <c r="O521" s="256"/>
      <c r="P521" s="256"/>
      <c r="Q521" s="256"/>
      <c r="R521" s="256"/>
      <c r="S521" s="54"/>
      <c r="T521" s="54"/>
      <c r="U521" s="54"/>
      <c r="V521" s="54"/>
      <c r="W521" s="54"/>
      <c r="X521" s="54"/>
      <c r="Y521" s="54"/>
      <c r="Z521" s="54"/>
      <c r="AA521" s="54"/>
      <c r="AB521" s="54"/>
      <c r="AC521" s="54"/>
      <c r="AD521" s="54"/>
      <c r="AE521" s="54"/>
      <c r="AF521" s="54"/>
      <c r="AG521" s="54"/>
      <c r="AH521" s="54"/>
      <c r="AI521" s="54"/>
      <c r="AJ521" s="54"/>
      <c r="AK521" s="54"/>
      <c r="AL521" s="54"/>
      <c r="AM521" s="54"/>
      <c r="AN521" s="54"/>
      <c r="AO521" s="54"/>
      <c r="AP521" s="54"/>
      <c r="AQ521" s="54"/>
      <c r="AR521" s="54"/>
      <c r="AS521" s="54"/>
      <c r="AT521" s="54"/>
      <c r="AU521" s="54"/>
      <c r="AV521" s="54"/>
      <c r="AW521" s="54"/>
      <c r="AX521" s="54"/>
      <c r="AY521" s="54"/>
      <c r="AZ521" s="54"/>
      <c r="BA521" s="54"/>
    </row>
    <row r="522" spans="9:53">
      <c r="I522" s="54"/>
      <c r="J522" s="54"/>
      <c r="K522" s="256"/>
      <c r="L522" s="256"/>
      <c r="M522" s="256"/>
      <c r="N522" s="256"/>
      <c r="O522" s="256"/>
      <c r="P522" s="256"/>
      <c r="Q522" s="256"/>
      <c r="R522" s="256"/>
      <c r="S522" s="54"/>
      <c r="T522" s="54"/>
      <c r="U522" s="54"/>
      <c r="V522" s="54"/>
      <c r="W522" s="54"/>
      <c r="X522" s="54"/>
      <c r="Y522" s="54"/>
      <c r="Z522" s="54"/>
      <c r="AA522" s="54"/>
      <c r="AB522" s="54"/>
      <c r="AC522" s="54"/>
      <c r="AD522" s="54"/>
      <c r="AE522" s="54"/>
      <c r="AF522" s="54"/>
      <c r="AG522" s="54"/>
      <c r="AH522" s="54"/>
      <c r="AI522" s="54"/>
      <c r="AJ522" s="54"/>
      <c r="AK522" s="54"/>
      <c r="AL522" s="54"/>
      <c r="AM522" s="54"/>
      <c r="AN522" s="54"/>
      <c r="AO522" s="54"/>
      <c r="AP522" s="54"/>
      <c r="AQ522" s="54"/>
      <c r="AR522" s="54"/>
      <c r="AS522" s="54"/>
      <c r="AT522" s="54"/>
      <c r="AU522" s="54"/>
      <c r="AV522" s="54"/>
      <c r="AW522" s="54"/>
      <c r="AX522" s="54"/>
      <c r="AY522" s="54"/>
      <c r="AZ522" s="54"/>
      <c r="BA522" s="54"/>
    </row>
    <row r="523" spans="9:53">
      <c r="I523" s="54"/>
      <c r="J523" s="54"/>
      <c r="K523" s="256"/>
      <c r="L523" s="256"/>
      <c r="M523" s="256"/>
      <c r="N523" s="256"/>
      <c r="O523" s="256"/>
      <c r="P523" s="256"/>
      <c r="Q523" s="256"/>
      <c r="R523" s="256"/>
      <c r="S523" s="54"/>
      <c r="T523" s="54"/>
      <c r="U523" s="54"/>
      <c r="V523" s="54"/>
      <c r="W523" s="54"/>
      <c r="X523" s="54"/>
      <c r="Y523" s="54"/>
      <c r="Z523" s="54"/>
      <c r="AA523" s="54"/>
      <c r="AB523" s="54"/>
      <c r="AC523" s="54"/>
      <c r="AD523" s="54"/>
      <c r="AE523" s="54"/>
      <c r="AF523" s="54"/>
      <c r="AG523" s="54"/>
      <c r="AH523" s="54"/>
      <c r="AI523" s="54"/>
      <c r="AJ523" s="54"/>
      <c r="AK523" s="54"/>
      <c r="AL523" s="54"/>
      <c r="AM523" s="54"/>
      <c r="AN523" s="54"/>
      <c r="AO523" s="54"/>
      <c r="AP523" s="54"/>
      <c r="AQ523" s="54"/>
      <c r="AR523" s="54"/>
      <c r="AS523" s="54"/>
      <c r="AT523" s="54"/>
      <c r="AU523" s="54"/>
      <c r="AV523" s="54"/>
      <c r="AW523" s="54"/>
      <c r="AX523" s="54"/>
      <c r="AY523" s="54"/>
      <c r="AZ523" s="54"/>
      <c r="BA523" s="54"/>
    </row>
    <row r="524" spans="9:53">
      <c r="I524" s="54"/>
      <c r="J524" s="54"/>
      <c r="K524" s="256"/>
      <c r="L524" s="256"/>
      <c r="M524" s="256"/>
      <c r="N524" s="256"/>
      <c r="O524" s="256"/>
      <c r="P524" s="256"/>
      <c r="Q524" s="256"/>
      <c r="R524" s="256"/>
      <c r="S524" s="54"/>
      <c r="T524" s="54"/>
      <c r="U524" s="54"/>
      <c r="V524" s="54"/>
      <c r="W524" s="54"/>
      <c r="X524" s="54"/>
      <c r="Y524" s="54"/>
      <c r="Z524" s="54"/>
      <c r="AA524" s="54"/>
      <c r="AB524" s="54"/>
      <c r="AC524" s="54"/>
      <c r="AD524" s="54"/>
      <c r="AE524" s="54"/>
      <c r="AF524" s="54"/>
      <c r="AG524" s="54"/>
      <c r="AH524" s="54"/>
      <c r="AI524" s="54"/>
      <c r="AJ524" s="54"/>
      <c r="AK524" s="54"/>
      <c r="AL524" s="54"/>
      <c r="AM524" s="54"/>
      <c r="AN524" s="54"/>
      <c r="AO524" s="54"/>
      <c r="AP524" s="54"/>
      <c r="AQ524" s="54"/>
      <c r="AR524" s="54"/>
      <c r="AS524" s="54"/>
      <c r="AT524" s="54"/>
      <c r="AU524" s="54"/>
      <c r="AV524" s="54"/>
      <c r="AW524" s="54"/>
      <c r="AX524" s="54"/>
      <c r="AY524" s="54"/>
      <c r="AZ524" s="54"/>
      <c r="BA524" s="54"/>
    </row>
    <row r="525" spans="9:53">
      <c r="I525" s="54"/>
      <c r="J525" s="54"/>
      <c r="K525" s="256"/>
      <c r="L525" s="256"/>
      <c r="M525" s="256"/>
      <c r="N525" s="256"/>
      <c r="O525" s="256"/>
      <c r="P525" s="256"/>
      <c r="Q525" s="256"/>
      <c r="R525" s="256"/>
      <c r="S525" s="54"/>
      <c r="T525" s="54"/>
      <c r="U525" s="54"/>
      <c r="V525" s="54"/>
      <c r="W525" s="54"/>
      <c r="X525" s="54"/>
      <c r="Y525" s="54"/>
      <c r="Z525" s="54"/>
      <c r="AA525" s="54"/>
      <c r="AB525" s="54"/>
      <c r="AC525" s="54"/>
      <c r="AD525" s="54"/>
      <c r="AE525" s="54"/>
      <c r="AF525" s="54"/>
      <c r="AG525" s="54"/>
      <c r="AH525" s="54"/>
      <c r="AI525" s="54"/>
      <c r="AJ525" s="54"/>
      <c r="AK525" s="54"/>
      <c r="AL525" s="54"/>
      <c r="AM525" s="54"/>
      <c r="AN525" s="54"/>
      <c r="AO525" s="54"/>
      <c r="AP525" s="54"/>
      <c r="AQ525" s="54"/>
      <c r="AR525" s="54"/>
      <c r="AS525" s="54"/>
      <c r="AT525" s="54"/>
      <c r="AU525" s="54"/>
      <c r="AV525" s="54"/>
      <c r="AW525" s="54"/>
      <c r="AX525" s="54"/>
      <c r="AY525" s="54"/>
      <c r="AZ525" s="54"/>
      <c r="BA525" s="54"/>
    </row>
    <row r="526" spans="9:53">
      <c r="I526" s="54"/>
      <c r="J526" s="54"/>
      <c r="K526" s="256"/>
      <c r="L526" s="256"/>
      <c r="M526" s="256"/>
      <c r="N526" s="256"/>
      <c r="O526" s="256"/>
      <c r="P526" s="256"/>
      <c r="Q526" s="256"/>
      <c r="R526" s="256"/>
      <c r="S526" s="54"/>
      <c r="T526" s="54"/>
      <c r="U526" s="54"/>
      <c r="V526" s="54"/>
      <c r="W526" s="54"/>
      <c r="X526" s="54"/>
      <c r="Y526" s="54"/>
      <c r="Z526" s="54"/>
      <c r="AA526" s="54"/>
      <c r="AB526" s="54"/>
      <c r="AC526" s="54"/>
      <c r="AD526" s="54"/>
      <c r="AE526" s="54"/>
      <c r="AF526" s="54"/>
      <c r="AG526" s="54"/>
      <c r="AH526" s="54"/>
      <c r="AI526" s="54"/>
      <c r="AJ526" s="54"/>
      <c r="AK526" s="54"/>
      <c r="AL526" s="54"/>
      <c r="AM526" s="54"/>
      <c r="AN526" s="54"/>
      <c r="AO526" s="54"/>
      <c r="AP526" s="54"/>
      <c r="AQ526" s="54"/>
      <c r="AR526" s="54"/>
      <c r="AS526" s="54"/>
      <c r="AT526" s="54"/>
      <c r="AU526" s="54"/>
      <c r="AV526" s="54"/>
      <c r="AW526" s="54"/>
      <c r="AX526" s="54"/>
      <c r="AY526" s="54"/>
      <c r="AZ526" s="54"/>
      <c r="BA526" s="54"/>
    </row>
    <row r="527" spans="9:53">
      <c r="I527" s="54"/>
      <c r="J527" s="54"/>
      <c r="K527" s="256"/>
      <c r="L527" s="256"/>
      <c r="M527" s="256"/>
      <c r="N527" s="256"/>
      <c r="O527" s="256"/>
      <c r="P527" s="256"/>
      <c r="Q527" s="256"/>
      <c r="R527" s="256"/>
      <c r="S527" s="54"/>
      <c r="T527" s="54"/>
      <c r="U527" s="54"/>
      <c r="V527" s="54"/>
      <c r="W527" s="54"/>
      <c r="X527" s="54"/>
      <c r="Y527" s="54"/>
      <c r="Z527" s="54"/>
      <c r="AA527" s="54"/>
      <c r="AB527" s="54"/>
      <c r="AC527" s="54"/>
      <c r="AD527" s="54"/>
      <c r="AE527" s="54"/>
      <c r="AF527" s="54"/>
      <c r="AG527" s="54"/>
      <c r="AH527" s="54"/>
      <c r="AI527" s="54"/>
      <c r="AJ527" s="54"/>
      <c r="AK527" s="54"/>
      <c r="AL527" s="54"/>
      <c r="AM527" s="54"/>
      <c r="AN527" s="54"/>
      <c r="AO527" s="54"/>
      <c r="AP527" s="54"/>
      <c r="AQ527" s="54"/>
      <c r="AR527" s="54"/>
      <c r="AS527" s="54"/>
      <c r="AT527" s="54"/>
      <c r="AU527" s="54"/>
      <c r="AV527" s="54"/>
      <c r="AW527" s="54"/>
      <c r="AX527" s="54"/>
      <c r="AY527" s="54"/>
      <c r="AZ527" s="54"/>
      <c r="BA527" s="54"/>
    </row>
    <row r="528" spans="9:53">
      <c r="I528" s="54"/>
      <c r="J528" s="54"/>
      <c r="K528" s="256"/>
      <c r="L528" s="256"/>
      <c r="M528" s="256"/>
      <c r="N528" s="256"/>
      <c r="O528" s="256"/>
      <c r="P528" s="256"/>
      <c r="Q528" s="256"/>
      <c r="R528" s="256"/>
      <c r="S528" s="54"/>
      <c r="T528" s="54"/>
      <c r="U528" s="54"/>
      <c r="V528" s="54"/>
      <c r="W528" s="54"/>
      <c r="X528" s="54"/>
      <c r="Y528" s="54"/>
      <c r="Z528" s="54"/>
      <c r="AA528" s="54"/>
      <c r="AB528" s="54"/>
      <c r="AC528" s="54"/>
      <c r="AD528" s="54"/>
      <c r="AE528" s="54"/>
      <c r="AF528" s="54"/>
      <c r="AG528" s="54"/>
      <c r="AH528" s="54"/>
      <c r="AI528" s="54"/>
      <c r="AJ528" s="54"/>
      <c r="AK528" s="54"/>
      <c r="AL528" s="54"/>
      <c r="AM528" s="54"/>
      <c r="AN528" s="54"/>
      <c r="AO528" s="54"/>
      <c r="AP528" s="54"/>
      <c r="AQ528" s="54"/>
      <c r="AR528" s="54"/>
      <c r="AS528" s="54"/>
      <c r="AT528" s="54"/>
      <c r="AU528" s="54"/>
      <c r="AV528" s="54"/>
      <c r="AW528" s="54"/>
      <c r="AX528" s="54"/>
      <c r="AY528" s="54"/>
      <c r="AZ528" s="54"/>
      <c r="BA528" s="54"/>
    </row>
    <row r="529" spans="9:53">
      <c r="I529" s="54"/>
      <c r="J529" s="54"/>
      <c r="K529" s="256"/>
      <c r="L529" s="256"/>
      <c r="M529" s="256"/>
      <c r="N529" s="256"/>
      <c r="O529" s="256"/>
      <c r="P529" s="256"/>
      <c r="Q529" s="256"/>
      <c r="R529" s="256"/>
      <c r="S529" s="54"/>
      <c r="T529" s="54"/>
      <c r="U529" s="54"/>
      <c r="V529" s="54"/>
      <c r="W529" s="54"/>
      <c r="X529" s="54"/>
      <c r="Y529" s="54"/>
      <c r="Z529" s="54"/>
      <c r="AA529" s="54"/>
      <c r="AB529" s="54"/>
      <c r="AC529" s="54"/>
      <c r="AD529" s="54"/>
      <c r="AE529" s="54"/>
      <c r="AF529" s="54"/>
      <c r="AG529" s="54"/>
      <c r="AH529" s="54"/>
      <c r="AI529" s="54"/>
      <c r="AJ529" s="54"/>
      <c r="AK529" s="54"/>
      <c r="AL529" s="54"/>
      <c r="AM529" s="54"/>
      <c r="AN529" s="54"/>
      <c r="AO529" s="54"/>
      <c r="AP529" s="54"/>
      <c r="AQ529" s="54"/>
      <c r="AR529" s="54"/>
      <c r="AS529" s="54"/>
      <c r="AT529" s="54"/>
      <c r="AU529" s="54"/>
      <c r="AV529" s="54"/>
      <c r="AW529" s="54"/>
      <c r="AX529" s="54"/>
      <c r="AY529" s="54"/>
      <c r="AZ529" s="54"/>
      <c r="BA529" s="54"/>
    </row>
    <row r="530" spans="9:53">
      <c r="I530" s="54"/>
      <c r="J530" s="54"/>
      <c r="K530" s="256"/>
      <c r="L530" s="256"/>
      <c r="M530" s="256"/>
      <c r="N530" s="256"/>
      <c r="O530" s="256"/>
      <c r="P530" s="256"/>
      <c r="Q530" s="256"/>
      <c r="R530" s="256"/>
      <c r="S530" s="54"/>
      <c r="T530" s="54"/>
      <c r="U530" s="54"/>
      <c r="V530" s="54"/>
      <c r="W530" s="54"/>
      <c r="X530" s="54"/>
      <c r="Y530" s="54"/>
      <c r="Z530" s="54"/>
      <c r="AA530" s="54"/>
      <c r="AB530" s="54"/>
      <c r="AC530" s="54"/>
      <c r="AD530" s="54"/>
      <c r="AE530" s="54"/>
      <c r="AF530" s="54"/>
      <c r="AG530" s="54"/>
      <c r="AH530" s="54"/>
      <c r="AI530" s="54"/>
      <c r="AJ530" s="54"/>
      <c r="AK530" s="54"/>
      <c r="AL530" s="54"/>
      <c r="AM530" s="54"/>
      <c r="AN530" s="54"/>
      <c r="AO530" s="54"/>
      <c r="AP530" s="54"/>
      <c r="AQ530" s="54"/>
      <c r="AR530" s="54"/>
      <c r="AS530" s="54"/>
      <c r="AT530" s="54"/>
      <c r="AU530" s="54"/>
      <c r="AV530" s="54"/>
      <c r="AW530" s="54"/>
      <c r="AX530" s="54"/>
      <c r="AY530" s="54"/>
      <c r="AZ530" s="54"/>
      <c r="BA530" s="54"/>
    </row>
    <row r="531" spans="9:53">
      <c r="I531" s="54"/>
      <c r="J531" s="54"/>
      <c r="K531" s="256"/>
      <c r="L531" s="256"/>
      <c r="M531" s="256"/>
      <c r="N531" s="256"/>
      <c r="O531" s="256"/>
      <c r="P531" s="256"/>
      <c r="Q531" s="256"/>
      <c r="R531" s="256"/>
      <c r="S531" s="54"/>
      <c r="T531" s="54"/>
      <c r="U531" s="54"/>
      <c r="V531" s="54"/>
      <c r="W531" s="54"/>
      <c r="X531" s="54"/>
      <c r="Y531" s="54"/>
      <c r="Z531" s="54"/>
      <c r="AA531" s="54"/>
      <c r="AB531" s="54"/>
      <c r="AC531" s="54"/>
      <c r="AD531" s="54"/>
      <c r="AE531" s="54"/>
      <c r="AF531" s="54"/>
      <c r="AG531" s="54"/>
      <c r="AH531" s="54"/>
      <c r="AI531" s="54"/>
      <c r="AJ531" s="54"/>
      <c r="AK531" s="54"/>
      <c r="AL531" s="54"/>
      <c r="AM531" s="54"/>
      <c r="AN531" s="54"/>
      <c r="AO531" s="54"/>
      <c r="AP531" s="54"/>
      <c r="AQ531" s="54"/>
      <c r="AR531" s="54"/>
      <c r="AS531" s="54"/>
      <c r="AT531" s="54"/>
      <c r="AU531" s="54"/>
      <c r="AV531" s="54"/>
      <c r="AW531" s="54"/>
      <c r="AX531" s="54"/>
      <c r="AY531" s="54"/>
      <c r="AZ531" s="54"/>
      <c r="BA531" s="54"/>
    </row>
    <row r="532" spans="9:53">
      <c r="I532" s="54"/>
      <c r="J532" s="54"/>
      <c r="K532" s="256"/>
      <c r="L532" s="256"/>
      <c r="M532" s="256"/>
      <c r="N532" s="256"/>
      <c r="O532" s="256"/>
      <c r="P532" s="256"/>
      <c r="Q532" s="256"/>
      <c r="R532" s="256"/>
      <c r="S532" s="54"/>
      <c r="T532" s="54"/>
      <c r="U532" s="54"/>
      <c r="V532" s="54"/>
      <c r="W532" s="54"/>
      <c r="X532" s="54"/>
      <c r="Y532" s="54"/>
      <c r="Z532" s="54"/>
      <c r="AA532" s="54"/>
      <c r="AB532" s="54"/>
      <c r="AC532" s="54"/>
      <c r="AD532" s="54"/>
      <c r="AE532" s="54"/>
      <c r="AF532" s="54"/>
      <c r="AG532" s="54"/>
      <c r="AH532" s="54"/>
      <c r="AI532" s="54"/>
      <c r="AJ532" s="54"/>
      <c r="AK532" s="54"/>
      <c r="AL532" s="54"/>
      <c r="AM532" s="54"/>
      <c r="AN532" s="54"/>
      <c r="AO532" s="54"/>
      <c r="AP532" s="54"/>
      <c r="AQ532" s="54"/>
      <c r="AR532" s="54"/>
      <c r="AS532" s="54"/>
      <c r="AT532" s="54"/>
      <c r="AU532" s="54"/>
      <c r="AV532" s="54"/>
      <c r="AW532" s="54"/>
      <c r="AX532" s="54"/>
      <c r="AY532" s="54"/>
      <c r="AZ532" s="54"/>
      <c r="BA532" s="54"/>
    </row>
    <row r="533" spans="9:53">
      <c r="I533" s="54"/>
      <c r="J533" s="54"/>
      <c r="K533" s="256"/>
      <c r="L533" s="256"/>
      <c r="M533" s="256"/>
      <c r="N533" s="256"/>
      <c r="O533" s="256"/>
      <c r="P533" s="256"/>
      <c r="Q533" s="256"/>
      <c r="R533" s="256"/>
      <c r="S533" s="54"/>
      <c r="T533" s="54"/>
      <c r="U533" s="54"/>
      <c r="V533" s="54"/>
      <c r="W533" s="54"/>
      <c r="X533" s="54"/>
      <c r="Y533" s="54"/>
      <c r="Z533" s="54"/>
      <c r="AA533" s="54"/>
      <c r="AB533" s="54"/>
      <c r="AC533" s="54"/>
      <c r="AD533" s="54"/>
      <c r="AE533" s="54"/>
      <c r="AF533" s="54"/>
      <c r="AG533" s="54"/>
      <c r="AH533" s="54"/>
      <c r="AI533" s="54"/>
      <c r="AJ533" s="54"/>
      <c r="AK533" s="54"/>
      <c r="AL533" s="54"/>
      <c r="AM533" s="54"/>
      <c r="AN533" s="54"/>
      <c r="AO533" s="54"/>
      <c r="AP533" s="54"/>
      <c r="AQ533" s="54"/>
      <c r="AR533" s="54"/>
      <c r="AS533" s="54"/>
      <c r="AT533" s="54"/>
      <c r="AU533" s="54"/>
      <c r="AV533" s="54"/>
      <c r="AW533" s="54"/>
      <c r="AX533" s="54"/>
      <c r="AY533" s="54"/>
      <c r="AZ533" s="54"/>
      <c r="BA533" s="54"/>
    </row>
    <row r="534" spans="9:53">
      <c r="I534" s="54"/>
      <c r="J534" s="54"/>
      <c r="K534" s="256"/>
      <c r="L534" s="256"/>
      <c r="M534" s="256"/>
      <c r="N534" s="256"/>
      <c r="O534" s="256"/>
      <c r="P534" s="256"/>
      <c r="Q534" s="256"/>
      <c r="R534" s="256"/>
      <c r="S534" s="54"/>
      <c r="T534" s="54"/>
      <c r="U534" s="54"/>
      <c r="V534" s="54"/>
      <c r="W534" s="54"/>
      <c r="X534" s="54"/>
      <c r="Y534" s="54"/>
      <c r="Z534" s="54"/>
      <c r="AA534" s="54"/>
      <c r="AB534" s="54"/>
      <c r="AC534" s="54"/>
      <c r="AD534" s="54"/>
      <c r="AE534" s="54"/>
      <c r="AF534" s="54"/>
      <c r="AG534" s="54"/>
      <c r="AH534" s="54"/>
      <c r="AI534" s="54"/>
      <c r="AJ534" s="54"/>
      <c r="AK534" s="54"/>
      <c r="AL534" s="54"/>
      <c r="AM534" s="54"/>
      <c r="AN534" s="54"/>
      <c r="AO534" s="54"/>
      <c r="AP534" s="54"/>
      <c r="AQ534" s="54"/>
      <c r="AR534" s="54"/>
      <c r="AS534" s="54"/>
      <c r="AT534" s="54"/>
      <c r="AU534" s="54"/>
      <c r="AV534" s="54"/>
      <c r="AW534" s="54"/>
      <c r="AX534" s="54"/>
      <c r="AY534" s="54"/>
      <c r="AZ534" s="54"/>
      <c r="BA534" s="54"/>
    </row>
    <row r="535" spans="9:53">
      <c r="I535" s="54"/>
      <c r="J535" s="54"/>
      <c r="K535" s="256"/>
      <c r="L535" s="256"/>
      <c r="M535" s="256"/>
      <c r="N535" s="256"/>
      <c r="O535" s="256"/>
      <c r="P535" s="256"/>
      <c r="Q535" s="256"/>
      <c r="R535" s="256"/>
      <c r="S535" s="54"/>
      <c r="T535" s="54"/>
      <c r="U535" s="54"/>
      <c r="V535" s="54"/>
      <c r="W535" s="54"/>
      <c r="X535" s="54"/>
      <c r="Y535" s="54"/>
      <c r="Z535" s="54"/>
      <c r="AA535" s="54"/>
      <c r="AB535" s="54"/>
      <c r="AC535" s="54"/>
      <c r="AD535" s="54"/>
      <c r="AE535" s="54"/>
      <c r="AF535" s="54"/>
      <c r="AG535" s="54"/>
      <c r="AH535" s="54"/>
      <c r="AI535" s="54"/>
      <c r="AJ535" s="54"/>
      <c r="AK535" s="54"/>
      <c r="AL535" s="54"/>
      <c r="AM535" s="54"/>
      <c r="AN535" s="54"/>
      <c r="AO535" s="54"/>
      <c r="AP535" s="54"/>
      <c r="AQ535" s="54"/>
      <c r="AR535" s="54"/>
      <c r="AS535" s="54"/>
      <c r="AT535" s="54"/>
      <c r="AU535" s="54"/>
      <c r="AV535" s="54"/>
      <c r="AW535" s="54"/>
      <c r="AX535" s="54"/>
      <c r="AY535" s="54"/>
      <c r="AZ535" s="54"/>
      <c r="BA535" s="54"/>
    </row>
    <row r="536" spans="9:53">
      <c r="I536" s="54"/>
      <c r="J536" s="54"/>
      <c r="K536" s="256"/>
      <c r="L536" s="256"/>
      <c r="M536" s="256"/>
      <c r="N536" s="256"/>
      <c r="O536" s="256"/>
      <c r="P536" s="256"/>
      <c r="Q536" s="256"/>
      <c r="R536" s="256"/>
      <c r="S536" s="54"/>
      <c r="T536" s="54"/>
      <c r="U536" s="54"/>
      <c r="V536" s="54"/>
      <c r="W536" s="54"/>
      <c r="X536" s="54"/>
      <c r="Y536" s="54"/>
      <c r="Z536" s="54"/>
      <c r="AA536" s="54"/>
      <c r="AB536" s="54"/>
      <c r="AC536" s="54"/>
      <c r="AD536" s="54"/>
      <c r="AE536" s="54"/>
      <c r="AF536" s="54"/>
      <c r="AG536" s="54"/>
      <c r="AH536" s="54"/>
      <c r="AI536" s="54"/>
      <c r="AJ536" s="54"/>
      <c r="AK536" s="54"/>
      <c r="AL536" s="54"/>
      <c r="AM536" s="54"/>
      <c r="AN536" s="54"/>
      <c r="AO536" s="54"/>
      <c r="AP536" s="54"/>
      <c r="AQ536" s="54"/>
      <c r="AR536" s="54"/>
      <c r="AS536" s="54"/>
      <c r="AT536" s="54"/>
      <c r="AU536" s="54"/>
      <c r="AV536" s="54"/>
      <c r="AW536" s="54"/>
      <c r="AX536" s="54"/>
      <c r="AY536" s="54"/>
      <c r="AZ536" s="54"/>
      <c r="BA536" s="54"/>
    </row>
    <row r="537" spans="9:53">
      <c r="I537" s="54"/>
      <c r="J537" s="54"/>
      <c r="K537" s="256"/>
      <c r="L537" s="256"/>
      <c r="M537" s="256"/>
      <c r="N537" s="256"/>
      <c r="O537" s="256"/>
      <c r="P537" s="256"/>
      <c r="Q537" s="256"/>
      <c r="R537" s="256"/>
      <c r="S537" s="54"/>
      <c r="T537" s="54"/>
      <c r="U537" s="54"/>
      <c r="V537" s="54"/>
      <c r="W537" s="54"/>
      <c r="X537" s="54"/>
      <c r="Y537" s="54"/>
      <c r="Z537" s="54"/>
      <c r="AA537" s="54"/>
      <c r="AB537" s="54"/>
      <c r="AC537" s="54"/>
      <c r="AD537" s="54"/>
      <c r="AE537" s="54"/>
      <c r="AF537" s="54"/>
      <c r="AG537" s="54"/>
      <c r="AH537" s="54"/>
      <c r="AI537" s="54"/>
      <c r="AJ537" s="54"/>
      <c r="AK537" s="54"/>
      <c r="AL537" s="54"/>
      <c r="AM537" s="54"/>
      <c r="AN537" s="54"/>
      <c r="AO537" s="54"/>
      <c r="AP537" s="54"/>
      <c r="AQ537" s="54"/>
      <c r="AR537" s="54"/>
      <c r="AS537" s="54"/>
      <c r="AT537" s="54"/>
      <c r="AU537" s="54"/>
      <c r="AV537" s="54"/>
      <c r="AW537" s="54"/>
      <c r="AX537" s="54"/>
      <c r="AY537" s="54"/>
      <c r="AZ537" s="54"/>
      <c r="BA537" s="54"/>
    </row>
    <row r="538" spans="9:53">
      <c r="I538" s="54"/>
      <c r="J538" s="54"/>
      <c r="K538" s="256"/>
      <c r="L538" s="256"/>
      <c r="M538" s="256"/>
      <c r="N538" s="256"/>
      <c r="O538" s="256"/>
      <c r="P538" s="256"/>
      <c r="Q538" s="256"/>
      <c r="R538" s="256"/>
      <c r="S538" s="54"/>
      <c r="T538" s="54"/>
      <c r="U538" s="54"/>
      <c r="V538" s="54"/>
      <c r="W538" s="54"/>
      <c r="X538" s="54"/>
      <c r="Y538" s="54"/>
      <c r="Z538" s="54"/>
      <c r="AA538" s="54"/>
      <c r="AB538" s="54"/>
      <c r="AC538" s="54"/>
      <c r="AD538" s="54"/>
      <c r="AE538" s="54"/>
      <c r="AF538" s="54"/>
      <c r="AG538" s="54"/>
      <c r="AH538" s="54"/>
      <c r="AI538" s="54"/>
      <c r="AJ538" s="54"/>
      <c r="AK538" s="54"/>
      <c r="AL538" s="54"/>
      <c r="AM538" s="54"/>
      <c r="AN538" s="54"/>
      <c r="AO538" s="54"/>
      <c r="AP538" s="54"/>
      <c r="AQ538" s="54"/>
      <c r="AR538" s="54"/>
      <c r="AS538" s="54"/>
      <c r="AT538" s="54"/>
      <c r="AU538" s="54"/>
      <c r="AV538" s="54"/>
      <c r="AW538" s="54"/>
      <c r="AX538" s="54"/>
      <c r="AY538" s="54"/>
      <c r="AZ538" s="54"/>
      <c r="BA538" s="54"/>
    </row>
    <row r="539" spans="9:53">
      <c r="I539" s="54"/>
      <c r="J539" s="54"/>
      <c r="K539" s="256"/>
      <c r="L539" s="256"/>
      <c r="M539" s="256"/>
      <c r="N539" s="256"/>
      <c r="O539" s="256"/>
      <c r="P539" s="256"/>
      <c r="Q539" s="256"/>
      <c r="R539" s="256"/>
      <c r="S539" s="54"/>
      <c r="T539" s="54"/>
      <c r="U539" s="54"/>
      <c r="V539" s="54"/>
      <c r="W539" s="54"/>
      <c r="X539" s="54"/>
      <c r="Y539" s="54"/>
      <c r="Z539" s="54"/>
      <c r="AA539" s="54"/>
      <c r="AB539" s="54"/>
      <c r="AC539" s="54"/>
      <c r="AD539" s="54"/>
      <c r="AE539" s="54"/>
      <c r="AF539" s="54"/>
      <c r="AG539" s="54"/>
      <c r="AH539" s="54"/>
      <c r="AI539" s="54"/>
      <c r="AJ539" s="54"/>
      <c r="AK539" s="54"/>
      <c r="AL539" s="54"/>
      <c r="AM539" s="54"/>
      <c r="AN539" s="54"/>
      <c r="AO539" s="54"/>
      <c r="AP539" s="54"/>
      <c r="AQ539" s="54"/>
      <c r="AR539" s="54"/>
      <c r="AS539" s="54"/>
      <c r="AT539" s="54"/>
      <c r="AU539" s="54"/>
      <c r="AV539" s="54"/>
      <c r="AW539" s="54"/>
      <c r="AX539" s="54"/>
      <c r="AY539" s="54"/>
      <c r="AZ539" s="54"/>
      <c r="BA539" s="54"/>
    </row>
    <row r="540" spans="9:53">
      <c r="I540" s="54"/>
      <c r="J540" s="54"/>
      <c r="K540" s="256"/>
      <c r="L540" s="256"/>
      <c r="M540" s="256"/>
      <c r="N540" s="256"/>
      <c r="O540" s="256"/>
      <c r="P540" s="256"/>
      <c r="Q540" s="256"/>
      <c r="R540" s="256"/>
      <c r="S540" s="54"/>
      <c r="T540" s="54"/>
      <c r="U540" s="54"/>
      <c r="V540" s="54"/>
      <c r="W540" s="54"/>
      <c r="X540" s="54"/>
      <c r="Y540" s="54"/>
      <c r="Z540" s="54"/>
      <c r="AA540" s="54"/>
      <c r="AB540" s="54"/>
      <c r="AC540" s="54"/>
      <c r="AD540" s="54"/>
      <c r="AE540" s="54"/>
      <c r="AF540" s="54"/>
      <c r="AG540" s="54"/>
      <c r="AH540" s="54"/>
      <c r="AI540" s="54"/>
      <c r="AJ540" s="54"/>
      <c r="AK540" s="54"/>
      <c r="AL540" s="54"/>
      <c r="AM540" s="54"/>
      <c r="AN540" s="54"/>
      <c r="AO540" s="54"/>
      <c r="AP540" s="54"/>
      <c r="AQ540" s="54"/>
      <c r="AR540" s="54"/>
      <c r="AS540" s="54"/>
      <c r="AT540" s="54"/>
      <c r="AU540" s="54"/>
      <c r="AV540" s="54"/>
      <c r="AW540" s="54"/>
      <c r="AX540" s="54"/>
      <c r="AY540" s="54"/>
      <c r="AZ540" s="54"/>
      <c r="BA540" s="54"/>
    </row>
    <row r="541" spans="9:53">
      <c r="I541" s="54"/>
      <c r="J541" s="54"/>
      <c r="K541" s="256"/>
      <c r="L541" s="256"/>
      <c r="M541" s="256"/>
      <c r="N541" s="256"/>
      <c r="O541" s="256"/>
      <c r="P541" s="256"/>
      <c r="Q541" s="256"/>
      <c r="R541" s="256"/>
      <c r="S541" s="54"/>
      <c r="T541" s="54"/>
      <c r="U541" s="54"/>
      <c r="V541" s="54"/>
      <c r="W541" s="54"/>
      <c r="X541" s="54"/>
      <c r="Y541" s="54"/>
      <c r="Z541" s="54"/>
      <c r="AA541" s="54"/>
      <c r="AB541" s="54"/>
      <c r="AC541" s="54"/>
      <c r="AD541" s="54"/>
      <c r="AE541" s="54"/>
      <c r="AF541" s="54"/>
      <c r="AG541" s="54"/>
      <c r="AH541" s="54"/>
      <c r="AI541" s="54"/>
      <c r="AJ541" s="54"/>
      <c r="AK541" s="54"/>
      <c r="AL541" s="54"/>
      <c r="AM541" s="54"/>
      <c r="AN541" s="54"/>
      <c r="AO541" s="54"/>
      <c r="AP541" s="54"/>
      <c r="AQ541" s="54"/>
      <c r="AR541" s="54"/>
      <c r="AS541" s="54"/>
      <c r="AT541" s="54"/>
      <c r="AU541" s="54"/>
      <c r="AV541" s="54"/>
      <c r="AW541" s="54"/>
      <c r="AX541" s="54"/>
      <c r="AY541" s="54"/>
      <c r="AZ541" s="54"/>
      <c r="BA541" s="54"/>
    </row>
    <row r="542" spans="9:53">
      <c r="I542" s="54"/>
      <c r="J542" s="54"/>
      <c r="K542" s="256"/>
      <c r="L542" s="256"/>
      <c r="M542" s="256"/>
      <c r="N542" s="256"/>
      <c r="O542" s="256"/>
      <c r="P542" s="256"/>
      <c r="Q542" s="256"/>
      <c r="R542" s="256"/>
      <c r="S542" s="54"/>
      <c r="T542" s="54"/>
      <c r="U542" s="54"/>
      <c r="V542" s="54"/>
      <c r="W542" s="54"/>
      <c r="X542" s="54"/>
      <c r="Y542" s="54"/>
      <c r="Z542" s="54"/>
      <c r="AA542" s="54"/>
      <c r="AB542" s="54"/>
      <c r="AC542" s="54"/>
      <c r="AD542" s="54"/>
      <c r="AE542" s="54"/>
      <c r="AF542" s="54"/>
      <c r="AG542" s="54"/>
      <c r="AH542" s="54"/>
      <c r="AI542" s="54"/>
      <c r="AJ542" s="54"/>
      <c r="AK542" s="54"/>
      <c r="AL542" s="54"/>
      <c r="AM542" s="54"/>
      <c r="AN542" s="54"/>
      <c r="AO542" s="54"/>
      <c r="AP542" s="54"/>
      <c r="AQ542" s="54"/>
      <c r="AR542" s="54"/>
      <c r="AS542" s="54"/>
      <c r="AT542" s="54"/>
      <c r="AU542" s="54"/>
      <c r="AV542" s="54"/>
      <c r="AW542" s="54"/>
      <c r="AX542" s="54"/>
      <c r="AY542" s="54"/>
      <c r="AZ542" s="54"/>
      <c r="BA542" s="54"/>
    </row>
    <row r="543" spans="9:53">
      <c r="I543" s="54"/>
      <c r="J543" s="54"/>
      <c r="K543" s="256"/>
      <c r="L543" s="256"/>
      <c r="M543" s="256"/>
      <c r="N543" s="256"/>
      <c r="O543" s="256"/>
      <c r="P543" s="256"/>
      <c r="Q543" s="256"/>
      <c r="R543" s="256"/>
      <c r="S543" s="54"/>
      <c r="T543" s="54"/>
      <c r="U543" s="54"/>
      <c r="V543" s="54"/>
      <c r="W543" s="54"/>
      <c r="X543" s="54"/>
      <c r="Y543" s="54"/>
      <c r="Z543" s="54"/>
      <c r="AA543" s="54"/>
      <c r="AB543" s="54"/>
      <c r="AC543" s="54"/>
      <c r="AD543" s="54"/>
      <c r="AE543" s="54"/>
      <c r="AF543" s="54"/>
      <c r="AG543" s="54"/>
      <c r="AH543" s="54"/>
      <c r="AI543" s="54"/>
      <c r="AJ543" s="54"/>
      <c r="AK543" s="54"/>
      <c r="AL543" s="54"/>
      <c r="AM543" s="54"/>
      <c r="AN543" s="54"/>
      <c r="AO543" s="54"/>
      <c r="AP543" s="54"/>
      <c r="AQ543" s="54"/>
      <c r="AR543" s="54"/>
      <c r="AS543" s="54"/>
      <c r="AT543" s="54"/>
      <c r="AU543" s="54"/>
      <c r="AV543" s="54"/>
      <c r="AW543" s="54"/>
      <c r="AX543" s="54"/>
      <c r="AY543" s="54"/>
      <c r="AZ543" s="54"/>
      <c r="BA543" s="54"/>
    </row>
    <row r="544" spans="9:53">
      <c r="I544" s="54"/>
      <c r="J544" s="54"/>
      <c r="K544" s="256"/>
      <c r="L544" s="256"/>
      <c r="M544" s="256"/>
      <c r="N544" s="256"/>
      <c r="O544" s="256"/>
      <c r="P544" s="256"/>
      <c r="Q544" s="256"/>
      <c r="R544" s="256"/>
      <c r="S544" s="54"/>
      <c r="T544" s="54"/>
      <c r="U544" s="54"/>
      <c r="V544" s="54"/>
      <c r="W544" s="54"/>
      <c r="X544" s="54"/>
      <c r="Y544" s="54"/>
      <c r="Z544" s="54"/>
      <c r="AA544" s="54"/>
      <c r="AB544" s="54"/>
      <c r="AC544" s="54"/>
      <c r="AD544" s="54"/>
      <c r="AE544" s="54"/>
      <c r="AF544" s="54"/>
      <c r="AG544" s="54"/>
      <c r="AH544" s="54"/>
      <c r="AI544" s="54"/>
      <c r="AJ544" s="54"/>
      <c r="AK544" s="54"/>
      <c r="AL544" s="54"/>
      <c r="AM544" s="54"/>
      <c r="AN544" s="54"/>
      <c r="AO544" s="54"/>
      <c r="AP544" s="54"/>
      <c r="AQ544" s="54"/>
      <c r="AR544" s="54"/>
      <c r="AS544" s="54"/>
      <c r="AT544" s="54"/>
      <c r="AU544" s="54"/>
      <c r="AV544" s="54"/>
      <c r="AW544" s="54"/>
      <c r="AX544" s="54"/>
      <c r="AY544" s="54"/>
      <c r="AZ544" s="54"/>
      <c r="BA544" s="54"/>
    </row>
    <row r="545" spans="9:53">
      <c r="I545" s="54"/>
      <c r="J545" s="54"/>
      <c r="K545" s="256"/>
      <c r="L545" s="256"/>
      <c r="M545" s="256"/>
      <c r="N545" s="256"/>
      <c r="O545" s="256"/>
      <c r="P545" s="256"/>
      <c r="Q545" s="256"/>
      <c r="R545" s="256"/>
      <c r="S545" s="54"/>
      <c r="T545" s="54"/>
      <c r="U545" s="54"/>
      <c r="V545" s="54"/>
      <c r="W545" s="54"/>
      <c r="X545" s="54"/>
      <c r="Y545" s="54"/>
      <c r="Z545" s="54"/>
      <c r="AA545" s="54"/>
      <c r="AB545" s="54"/>
      <c r="AC545" s="54"/>
      <c r="AD545" s="54"/>
      <c r="AE545" s="54"/>
      <c r="AF545" s="54"/>
      <c r="AG545" s="54"/>
      <c r="AH545" s="54"/>
      <c r="AI545" s="54"/>
      <c r="AJ545" s="54"/>
      <c r="AK545" s="54"/>
      <c r="AL545" s="54"/>
      <c r="AM545" s="54"/>
      <c r="AN545" s="54"/>
      <c r="AO545" s="54"/>
      <c r="AP545" s="54"/>
      <c r="AQ545" s="54"/>
      <c r="AR545" s="54"/>
      <c r="AS545" s="54"/>
      <c r="AT545" s="54"/>
      <c r="AU545" s="54"/>
      <c r="AV545" s="54"/>
      <c r="AW545" s="54"/>
      <c r="AX545" s="54"/>
      <c r="AY545" s="54"/>
      <c r="AZ545" s="54"/>
      <c r="BA545" s="54"/>
    </row>
    <row r="546" spans="9:53">
      <c r="I546" s="54"/>
      <c r="J546" s="54"/>
      <c r="K546" s="256"/>
      <c r="L546" s="256"/>
      <c r="M546" s="256"/>
      <c r="N546" s="256"/>
      <c r="O546" s="256"/>
      <c r="P546" s="256"/>
      <c r="Q546" s="256"/>
      <c r="R546" s="256"/>
      <c r="S546" s="54"/>
      <c r="T546" s="54"/>
      <c r="U546" s="54"/>
      <c r="V546" s="54"/>
      <c r="W546" s="54"/>
      <c r="X546" s="54"/>
      <c r="Y546" s="54"/>
      <c r="Z546" s="54"/>
      <c r="AA546" s="54"/>
      <c r="AB546" s="54"/>
      <c r="AC546" s="54"/>
      <c r="AD546" s="54"/>
      <c r="AE546" s="54"/>
      <c r="AF546" s="54"/>
      <c r="AG546" s="54"/>
      <c r="AH546" s="54"/>
      <c r="AI546" s="54"/>
      <c r="AJ546" s="54"/>
      <c r="AK546" s="54"/>
      <c r="AL546" s="54"/>
      <c r="AM546" s="54"/>
      <c r="AN546" s="54"/>
      <c r="AO546" s="54"/>
      <c r="AP546" s="54"/>
      <c r="AQ546" s="54"/>
      <c r="AR546" s="54"/>
      <c r="AS546" s="54"/>
      <c r="AT546" s="54"/>
      <c r="AU546" s="54"/>
      <c r="AV546" s="54"/>
      <c r="AW546" s="54"/>
      <c r="AX546" s="54"/>
      <c r="AY546" s="54"/>
      <c r="AZ546" s="54"/>
      <c r="BA546" s="54"/>
    </row>
    <row r="547" spans="9:53">
      <c r="I547" s="54"/>
      <c r="J547" s="54"/>
      <c r="K547" s="256"/>
      <c r="L547" s="256"/>
      <c r="M547" s="256"/>
      <c r="N547" s="256"/>
      <c r="O547" s="256"/>
      <c r="P547" s="256"/>
      <c r="Q547" s="256"/>
      <c r="R547" s="256"/>
      <c r="S547" s="54"/>
      <c r="T547" s="54"/>
      <c r="U547" s="54"/>
      <c r="V547" s="54"/>
      <c r="W547" s="54"/>
      <c r="X547" s="54"/>
      <c r="Y547" s="54"/>
      <c r="Z547" s="54"/>
      <c r="AA547" s="54"/>
      <c r="AB547" s="54"/>
      <c r="AC547" s="54"/>
      <c r="AD547" s="54"/>
      <c r="AE547" s="54"/>
      <c r="AF547" s="54"/>
      <c r="AG547" s="54"/>
      <c r="AH547" s="54"/>
      <c r="AI547" s="54"/>
      <c r="AJ547" s="54"/>
      <c r="AK547" s="54"/>
      <c r="AL547" s="54"/>
      <c r="AM547" s="54"/>
      <c r="AN547" s="54"/>
      <c r="AO547" s="54"/>
      <c r="AP547" s="54"/>
      <c r="AQ547" s="54"/>
      <c r="AR547" s="54"/>
      <c r="AS547" s="54"/>
      <c r="AT547" s="54"/>
      <c r="AU547" s="54"/>
      <c r="AV547" s="54"/>
      <c r="AW547" s="54"/>
      <c r="AX547" s="54"/>
      <c r="AY547" s="54"/>
      <c r="AZ547" s="54"/>
      <c r="BA547" s="54"/>
    </row>
    <row r="548" spans="9:53">
      <c r="I548" s="54"/>
      <c r="J548" s="54"/>
      <c r="K548" s="256"/>
      <c r="L548" s="256"/>
      <c r="M548" s="256"/>
      <c r="N548" s="256"/>
      <c r="O548" s="256"/>
      <c r="P548" s="256"/>
      <c r="Q548" s="256"/>
      <c r="R548" s="256"/>
      <c r="S548" s="54"/>
      <c r="T548" s="54"/>
      <c r="U548" s="54"/>
      <c r="V548" s="54"/>
      <c r="W548" s="54"/>
      <c r="X548" s="54"/>
      <c r="Y548" s="54"/>
      <c r="Z548" s="54"/>
      <c r="AA548" s="54"/>
      <c r="AB548" s="54"/>
      <c r="AC548" s="54"/>
      <c r="AD548" s="54"/>
      <c r="AE548" s="54"/>
      <c r="AF548" s="54"/>
      <c r="AG548" s="54"/>
      <c r="AH548" s="54"/>
      <c r="AI548" s="54"/>
      <c r="AJ548" s="54"/>
      <c r="AK548" s="54"/>
      <c r="AL548" s="54"/>
      <c r="AM548" s="54"/>
      <c r="AN548" s="54"/>
      <c r="AO548" s="54"/>
      <c r="AP548" s="54"/>
      <c r="AQ548" s="54"/>
      <c r="AR548" s="54"/>
      <c r="AS548" s="54"/>
      <c r="AT548" s="54"/>
      <c r="AU548" s="54"/>
      <c r="AV548" s="54"/>
      <c r="AW548" s="54"/>
      <c r="AX548" s="54"/>
      <c r="AY548" s="54"/>
      <c r="AZ548" s="54"/>
      <c r="BA548" s="54"/>
    </row>
    <row r="549" spans="9:53">
      <c r="I549" s="54"/>
      <c r="J549" s="54"/>
      <c r="K549" s="256"/>
      <c r="L549" s="256"/>
      <c r="M549" s="256"/>
      <c r="N549" s="256"/>
      <c r="O549" s="256"/>
      <c r="P549" s="256"/>
      <c r="Q549" s="256"/>
      <c r="R549" s="256"/>
      <c r="S549" s="54"/>
      <c r="T549" s="54"/>
      <c r="U549" s="54"/>
      <c r="V549" s="54"/>
      <c r="W549" s="54"/>
      <c r="X549" s="54"/>
      <c r="Y549" s="54"/>
      <c r="Z549" s="54"/>
      <c r="AA549" s="54"/>
      <c r="AB549" s="54"/>
      <c r="AC549" s="54"/>
      <c r="AD549" s="54"/>
      <c r="AE549" s="54"/>
      <c r="AF549" s="54"/>
      <c r="AG549" s="54"/>
      <c r="AH549" s="54"/>
      <c r="AI549" s="54"/>
      <c r="AJ549" s="54"/>
      <c r="AK549" s="54"/>
      <c r="AL549" s="54"/>
      <c r="AM549" s="54"/>
      <c r="AN549" s="54"/>
      <c r="AO549" s="54"/>
      <c r="AP549" s="54"/>
      <c r="AQ549" s="54"/>
      <c r="AR549" s="54"/>
      <c r="AS549" s="54"/>
      <c r="AT549" s="54"/>
      <c r="AU549" s="54"/>
      <c r="AV549" s="54"/>
      <c r="AW549" s="54"/>
      <c r="AX549" s="54"/>
      <c r="AY549" s="54"/>
      <c r="AZ549" s="54"/>
      <c r="BA549" s="54"/>
    </row>
    <row r="550" spans="9:53">
      <c r="I550" s="54"/>
      <c r="J550" s="54"/>
      <c r="K550" s="256"/>
      <c r="L550" s="256"/>
      <c r="M550" s="256"/>
      <c r="N550" s="256"/>
      <c r="O550" s="256"/>
      <c r="P550" s="256"/>
      <c r="Q550" s="256"/>
      <c r="R550" s="256"/>
      <c r="S550" s="54"/>
      <c r="T550" s="54"/>
      <c r="U550" s="54"/>
      <c r="V550" s="54"/>
      <c r="W550" s="54"/>
      <c r="X550" s="54"/>
      <c r="Y550" s="54"/>
      <c r="Z550" s="54"/>
      <c r="AA550" s="54"/>
      <c r="AB550" s="54"/>
      <c r="AC550" s="54"/>
      <c r="AD550" s="54"/>
      <c r="AE550" s="54"/>
      <c r="AF550" s="54"/>
      <c r="AG550" s="54"/>
      <c r="AH550" s="54"/>
      <c r="AI550" s="54"/>
      <c r="AJ550" s="54"/>
      <c r="AK550" s="54"/>
      <c r="AL550" s="54"/>
      <c r="AM550" s="54"/>
      <c r="AN550" s="54"/>
      <c r="AO550" s="54"/>
      <c r="AP550" s="54"/>
      <c r="AQ550" s="54"/>
      <c r="AR550" s="54"/>
      <c r="AS550" s="54"/>
      <c r="AT550" s="54"/>
      <c r="AU550" s="54"/>
      <c r="AV550" s="54"/>
      <c r="AW550" s="54"/>
      <c r="AX550" s="54"/>
      <c r="AY550" s="54"/>
      <c r="AZ550" s="54"/>
      <c r="BA550" s="54"/>
    </row>
    <row r="551" spans="9:53">
      <c r="I551" s="54"/>
      <c r="J551" s="54"/>
      <c r="K551" s="256"/>
      <c r="L551" s="256"/>
      <c r="M551" s="256"/>
      <c r="N551" s="256"/>
      <c r="O551" s="256"/>
      <c r="P551" s="256"/>
      <c r="Q551" s="256"/>
      <c r="R551" s="256"/>
      <c r="S551" s="54"/>
      <c r="T551" s="54"/>
      <c r="U551" s="54"/>
      <c r="V551" s="54"/>
      <c r="W551" s="54"/>
      <c r="X551" s="54"/>
      <c r="Y551" s="54"/>
      <c r="Z551" s="54"/>
      <c r="AA551" s="54"/>
      <c r="AB551" s="54"/>
      <c r="AC551" s="54"/>
      <c r="AD551" s="54"/>
      <c r="AE551" s="54"/>
      <c r="AF551" s="54"/>
      <c r="AG551" s="54"/>
      <c r="AH551" s="54"/>
      <c r="AI551" s="54"/>
      <c r="AJ551" s="54"/>
      <c r="AK551" s="54"/>
      <c r="AL551" s="54"/>
      <c r="AM551" s="54"/>
      <c r="AN551" s="54"/>
      <c r="AO551" s="54"/>
      <c r="AP551" s="54"/>
      <c r="AQ551" s="54"/>
      <c r="AR551" s="54"/>
      <c r="AS551" s="54"/>
      <c r="AT551" s="54"/>
      <c r="AU551" s="54"/>
      <c r="AV551" s="54"/>
      <c r="AW551" s="54"/>
      <c r="AX551" s="54"/>
      <c r="AY551" s="54"/>
      <c r="AZ551" s="54"/>
      <c r="BA551" s="54"/>
    </row>
    <row r="552" spans="9:53">
      <c r="I552" s="54"/>
      <c r="J552" s="54"/>
      <c r="K552" s="256"/>
      <c r="L552" s="256"/>
      <c r="M552" s="256"/>
      <c r="N552" s="256"/>
      <c r="O552" s="256"/>
      <c r="P552" s="256"/>
      <c r="Q552" s="256"/>
      <c r="R552" s="256"/>
      <c r="S552" s="54"/>
      <c r="T552" s="54"/>
      <c r="U552" s="54"/>
      <c r="V552" s="54"/>
      <c r="W552" s="54"/>
      <c r="X552" s="54"/>
      <c r="Y552" s="54"/>
      <c r="Z552" s="54"/>
      <c r="AA552" s="54"/>
      <c r="AB552" s="54"/>
      <c r="AC552" s="54"/>
      <c r="AD552" s="54"/>
      <c r="AE552" s="54"/>
      <c r="AF552" s="54"/>
      <c r="AG552" s="54"/>
      <c r="AH552" s="54"/>
      <c r="AI552" s="54"/>
      <c r="AJ552" s="54"/>
      <c r="AK552" s="54"/>
      <c r="AL552" s="54"/>
      <c r="AM552" s="54"/>
      <c r="AN552" s="54"/>
      <c r="AO552" s="54"/>
      <c r="AP552" s="54"/>
      <c r="AQ552" s="54"/>
      <c r="AR552" s="54"/>
      <c r="AS552" s="54"/>
      <c r="AT552" s="54"/>
      <c r="AU552" s="54"/>
      <c r="AV552" s="54"/>
      <c r="AW552" s="54"/>
      <c r="AX552" s="54"/>
      <c r="AY552" s="54"/>
      <c r="AZ552" s="54"/>
      <c r="BA552" s="54"/>
    </row>
    <row r="553" spans="9:53">
      <c r="I553" s="54"/>
      <c r="J553" s="54"/>
      <c r="K553" s="256"/>
      <c r="L553" s="256"/>
      <c r="M553" s="256"/>
      <c r="N553" s="256"/>
      <c r="O553" s="256"/>
      <c r="P553" s="256"/>
      <c r="Q553" s="256"/>
      <c r="R553" s="256"/>
      <c r="S553" s="54"/>
      <c r="T553" s="54"/>
      <c r="U553" s="54"/>
      <c r="V553" s="54"/>
      <c r="W553" s="54"/>
      <c r="X553" s="54"/>
      <c r="Y553" s="54"/>
      <c r="Z553" s="54"/>
      <c r="AA553" s="54"/>
      <c r="AB553" s="54"/>
      <c r="AC553" s="54"/>
      <c r="AD553" s="54"/>
      <c r="AE553" s="54"/>
      <c r="AF553" s="54"/>
      <c r="AG553" s="54"/>
      <c r="AH553" s="54"/>
      <c r="AI553" s="54"/>
      <c r="AJ553" s="54"/>
      <c r="AK553" s="54"/>
      <c r="AL553" s="54"/>
      <c r="AM553" s="54"/>
      <c r="AN553" s="54"/>
      <c r="AO553" s="54"/>
      <c r="AP553" s="54"/>
      <c r="AQ553" s="54"/>
      <c r="AR553" s="54"/>
      <c r="AS553" s="54"/>
      <c r="AT553" s="54"/>
      <c r="AU553" s="54"/>
      <c r="AV553" s="54"/>
      <c r="AW553" s="54"/>
      <c r="AX553" s="54"/>
      <c r="AY553" s="54"/>
      <c r="AZ553" s="54"/>
      <c r="BA553" s="54"/>
    </row>
    <row r="554" spans="9:53">
      <c r="I554" s="54"/>
      <c r="J554" s="54"/>
      <c r="K554" s="256"/>
      <c r="L554" s="256"/>
      <c r="M554" s="256"/>
      <c r="N554" s="256"/>
      <c r="O554" s="256"/>
      <c r="P554" s="256"/>
      <c r="Q554" s="256"/>
      <c r="R554" s="256"/>
      <c r="S554" s="54"/>
      <c r="T554" s="54"/>
      <c r="U554" s="54"/>
      <c r="V554" s="54"/>
      <c r="W554" s="54"/>
      <c r="X554" s="54"/>
      <c r="Y554" s="54"/>
      <c r="Z554" s="54"/>
      <c r="AA554" s="54"/>
      <c r="AB554" s="54"/>
      <c r="AC554" s="54"/>
      <c r="AD554" s="54"/>
      <c r="AE554" s="54"/>
      <c r="AF554" s="54"/>
      <c r="AG554" s="54"/>
      <c r="AH554" s="54"/>
      <c r="AI554" s="54"/>
      <c r="AJ554" s="54"/>
      <c r="AK554" s="54"/>
      <c r="AL554" s="54"/>
      <c r="AM554" s="54"/>
      <c r="AN554" s="54"/>
      <c r="AO554" s="54"/>
      <c r="AP554" s="54"/>
      <c r="AQ554" s="54"/>
      <c r="AR554" s="54"/>
      <c r="AS554" s="54"/>
      <c r="AT554" s="54"/>
      <c r="AU554" s="54"/>
      <c r="AV554" s="54"/>
      <c r="AW554" s="54"/>
      <c r="AX554" s="54"/>
      <c r="AY554" s="54"/>
      <c r="AZ554" s="54"/>
      <c r="BA554" s="54"/>
    </row>
    <row r="555" spans="9:53">
      <c r="I555" s="54"/>
      <c r="J555" s="54"/>
      <c r="K555" s="256"/>
      <c r="L555" s="256"/>
      <c r="M555" s="256"/>
      <c r="N555" s="256"/>
      <c r="O555" s="256"/>
      <c r="P555" s="256"/>
      <c r="Q555" s="256"/>
      <c r="R555" s="256"/>
      <c r="S555" s="54"/>
      <c r="T555" s="54"/>
      <c r="U555" s="54"/>
      <c r="V555" s="54"/>
      <c r="W555" s="54"/>
      <c r="X555" s="54"/>
      <c r="Y555" s="54"/>
      <c r="Z555" s="54"/>
      <c r="AA555" s="54"/>
      <c r="AB555" s="54"/>
      <c r="AC555" s="54"/>
      <c r="AD555" s="54"/>
      <c r="AE555" s="54"/>
      <c r="AF555" s="54"/>
      <c r="AG555" s="54"/>
      <c r="AH555" s="54"/>
      <c r="AI555" s="54"/>
      <c r="AJ555" s="54"/>
      <c r="AK555" s="54"/>
      <c r="AL555" s="54"/>
      <c r="AM555" s="54"/>
      <c r="AN555" s="54"/>
      <c r="AO555" s="54"/>
      <c r="AP555" s="54"/>
      <c r="AQ555" s="54"/>
      <c r="AR555" s="54"/>
      <c r="AS555" s="54"/>
      <c r="AT555" s="54"/>
      <c r="AU555" s="54"/>
      <c r="AV555" s="54"/>
      <c r="AW555" s="54"/>
      <c r="AX555" s="54"/>
      <c r="AY555" s="54"/>
      <c r="AZ555" s="54"/>
      <c r="BA555" s="54"/>
    </row>
    <row r="556" spans="9:53">
      <c r="I556" s="54"/>
      <c r="J556" s="54"/>
      <c r="K556" s="256"/>
      <c r="L556" s="256"/>
      <c r="M556" s="256"/>
      <c r="N556" s="256"/>
      <c r="O556" s="256"/>
      <c r="P556" s="256"/>
      <c r="Q556" s="256"/>
      <c r="R556" s="256"/>
      <c r="S556" s="54"/>
      <c r="T556" s="54"/>
      <c r="U556" s="54"/>
      <c r="V556" s="54"/>
      <c r="W556" s="54"/>
      <c r="X556" s="54"/>
      <c r="Y556" s="54"/>
      <c r="Z556" s="54"/>
      <c r="AA556" s="54"/>
      <c r="AB556" s="54"/>
      <c r="AC556" s="54"/>
      <c r="AD556" s="54"/>
      <c r="AE556" s="54"/>
      <c r="AF556" s="54"/>
      <c r="AG556" s="54"/>
      <c r="AH556" s="54"/>
      <c r="AI556" s="54"/>
      <c r="AJ556" s="54"/>
      <c r="AK556" s="54"/>
      <c r="AL556" s="54"/>
      <c r="AM556" s="54"/>
      <c r="AN556" s="54"/>
      <c r="AO556" s="54"/>
      <c r="AP556" s="54"/>
      <c r="AQ556" s="54"/>
      <c r="AR556" s="54"/>
      <c r="AS556" s="54"/>
      <c r="AT556" s="54"/>
      <c r="AU556" s="54"/>
      <c r="AV556" s="54"/>
      <c r="AW556" s="54"/>
      <c r="AX556" s="54"/>
      <c r="AY556" s="54"/>
      <c r="AZ556" s="54"/>
      <c r="BA556" s="54"/>
    </row>
    <row r="557" spans="9:53">
      <c r="I557" s="54"/>
      <c r="J557" s="54"/>
      <c r="K557" s="256"/>
      <c r="L557" s="256"/>
      <c r="M557" s="256"/>
      <c r="N557" s="256"/>
      <c r="O557" s="256"/>
      <c r="P557" s="256"/>
      <c r="Q557" s="256"/>
      <c r="R557" s="256"/>
      <c r="S557" s="54"/>
      <c r="T557" s="54"/>
      <c r="U557" s="54"/>
      <c r="V557" s="54"/>
      <c r="W557" s="54"/>
      <c r="X557" s="54"/>
      <c r="Y557" s="54"/>
      <c r="Z557" s="54"/>
      <c r="AA557" s="54"/>
      <c r="AB557" s="54"/>
      <c r="AC557" s="54"/>
      <c r="AD557" s="54"/>
      <c r="AE557" s="54"/>
      <c r="AF557" s="54"/>
      <c r="AG557" s="54"/>
      <c r="AH557" s="54"/>
      <c r="AI557" s="54"/>
      <c r="AJ557" s="54"/>
      <c r="AK557" s="54"/>
      <c r="AL557" s="54"/>
      <c r="AM557" s="54"/>
      <c r="AN557" s="54"/>
      <c r="AO557" s="54"/>
      <c r="AP557" s="54"/>
      <c r="AQ557" s="54"/>
      <c r="AR557" s="54"/>
      <c r="AS557" s="54"/>
      <c r="AT557" s="54"/>
      <c r="AU557" s="54"/>
      <c r="AV557" s="54"/>
      <c r="AW557" s="54"/>
      <c r="AX557" s="54"/>
      <c r="AY557" s="54"/>
      <c r="AZ557" s="54"/>
      <c r="BA557" s="54"/>
    </row>
    <row r="558" spans="9:53">
      <c r="I558" s="54"/>
      <c r="J558" s="54"/>
      <c r="K558" s="256"/>
      <c r="L558" s="256"/>
      <c r="M558" s="256"/>
      <c r="N558" s="256"/>
      <c r="O558" s="256"/>
      <c r="P558" s="256"/>
      <c r="Q558" s="256"/>
      <c r="R558" s="256"/>
      <c r="S558" s="54"/>
      <c r="T558" s="54"/>
      <c r="U558" s="54"/>
      <c r="V558" s="54"/>
      <c r="W558" s="54"/>
      <c r="X558" s="54"/>
      <c r="Y558" s="54"/>
      <c r="Z558" s="54"/>
      <c r="AA558" s="54"/>
      <c r="AB558" s="54"/>
      <c r="AC558" s="54"/>
      <c r="AD558" s="54"/>
      <c r="AE558" s="54"/>
      <c r="AF558" s="54"/>
      <c r="AG558" s="54"/>
      <c r="AH558" s="54"/>
      <c r="AI558" s="54"/>
      <c r="AJ558" s="54"/>
      <c r="AK558" s="54"/>
      <c r="AL558" s="54"/>
      <c r="AM558" s="54"/>
      <c r="AN558" s="54"/>
      <c r="AO558" s="54"/>
      <c r="AP558" s="54"/>
      <c r="AQ558" s="54"/>
      <c r="AR558" s="54"/>
      <c r="AS558" s="54"/>
      <c r="AT558" s="54"/>
      <c r="AU558" s="54"/>
      <c r="AV558" s="54"/>
      <c r="AW558" s="54"/>
      <c r="AX558" s="54"/>
      <c r="AY558" s="54"/>
      <c r="AZ558" s="54"/>
      <c r="BA558" s="54"/>
    </row>
    <row r="559" spans="9:53">
      <c r="I559" s="54"/>
      <c r="J559" s="54"/>
      <c r="K559" s="256"/>
      <c r="L559" s="256"/>
      <c r="M559" s="256"/>
      <c r="N559" s="256"/>
      <c r="O559" s="256"/>
      <c r="P559" s="256"/>
      <c r="Q559" s="256"/>
      <c r="R559" s="256"/>
      <c r="S559" s="54"/>
      <c r="T559" s="54"/>
      <c r="U559" s="54"/>
      <c r="V559" s="54"/>
      <c r="W559" s="54"/>
      <c r="X559" s="54"/>
      <c r="Y559" s="54"/>
      <c r="Z559" s="54"/>
      <c r="AA559" s="54"/>
      <c r="AB559" s="54"/>
      <c r="AC559" s="54"/>
      <c r="AD559" s="54"/>
      <c r="AE559" s="54"/>
      <c r="AF559" s="54"/>
      <c r="AG559" s="54"/>
      <c r="AH559" s="54"/>
      <c r="AI559" s="54"/>
      <c r="AJ559" s="54"/>
      <c r="AK559" s="54"/>
      <c r="AL559" s="54"/>
      <c r="AM559" s="54"/>
      <c r="AN559" s="54"/>
      <c r="AO559" s="54"/>
      <c r="AP559" s="54"/>
      <c r="AQ559" s="54"/>
      <c r="AR559" s="54"/>
      <c r="AS559" s="54"/>
      <c r="AT559" s="54"/>
      <c r="AU559" s="54"/>
      <c r="AV559" s="54"/>
      <c r="AW559" s="54"/>
      <c r="AX559" s="54"/>
      <c r="AY559" s="54"/>
      <c r="AZ559" s="54"/>
      <c r="BA559" s="54"/>
    </row>
    <row r="560" spans="9:53">
      <c r="I560" s="54"/>
      <c r="J560" s="54"/>
      <c r="K560" s="256"/>
      <c r="L560" s="256"/>
      <c r="M560" s="256"/>
      <c r="N560" s="256"/>
      <c r="O560" s="256"/>
      <c r="P560" s="256"/>
      <c r="Q560" s="256"/>
      <c r="R560" s="256"/>
      <c r="S560" s="54"/>
      <c r="T560" s="54"/>
      <c r="U560" s="54"/>
      <c r="V560" s="54"/>
      <c r="W560" s="54"/>
      <c r="X560" s="54"/>
      <c r="Y560" s="54"/>
      <c r="Z560" s="54"/>
      <c r="AA560" s="54"/>
      <c r="AB560" s="54"/>
      <c r="AC560" s="54"/>
      <c r="AD560" s="54"/>
      <c r="AE560" s="54"/>
      <c r="AF560" s="54"/>
      <c r="AG560" s="54"/>
      <c r="AH560" s="54"/>
      <c r="AI560" s="54"/>
      <c r="AJ560" s="54"/>
      <c r="AK560" s="54"/>
      <c r="AL560" s="54"/>
      <c r="AM560" s="54"/>
      <c r="AN560" s="54"/>
      <c r="AO560" s="54"/>
      <c r="AP560" s="54"/>
      <c r="AQ560" s="54"/>
      <c r="AR560" s="54"/>
      <c r="AS560" s="54"/>
      <c r="AT560" s="54"/>
      <c r="AU560" s="54"/>
      <c r="AV560" s="54"/>
      <c r="AW560" s="54"/>
      <c r="AX560" s="54"/>
      <c r="AY560" s="54"/>
      <c r="AZ560" s="54"/>
      <c r="BA560" s="54"/>
    </row>
    <row r="561" spans="9:53">
      <c r="I561" s="54"/>
      <c r="J561" s="54"/>
      <c r="K561" s="256"/>
      <c r="L561" s="256"/>
      <c r="M561" s="256"/>
      <c r="N561" s="256"/>
      <c r="O561" s="256"/>
      <c r="P561" s="256"/>
      <c r="Q561" s="256"/>
      <c r="R561" s="256"/>
      <c r="S561" s="54"/>
      <c r="T561" s="54"/>
      <c r="U561" s="54"/>
      <c r="V561" s="54"/>
      <c r="W561" s="54"/>
      <c r="X561" s="54"/>
      <c r="Y561" s="54"/>
      <c r="Z561" s="54"/>
      <c r="AA561" s="54"/>
      <c r="AB561" s="54"/>
      <c r="AC561" s="54"/>
      <c r="AD561" s="54"/>
      <c r="AE561" s="54"/>
      <c r="AF561" s="54"/>
      <c r="AG561" s="54"/>
      <c r="AH561" s="54"/>
      <c r="AI561" s="54"/>
      <c r="AJ561" s="54"/>
      <c r="AK561" s="54"/>
      <c r="AL561" s="54"/>
      <c r="AM561" s="54"/>
      <c r="AN561" s="54"/>
      <c r="AO561" s="54"/>
      <c r="AP561" s="54"/>
      <c r="AQ561" s="54"/>
      <c r="AR561" s="54"/>
      <c r="AS561" s="54"/>
      <c r="AT561" s="54"/>
      <c r="AU561" s="54"/>
      <c r="AV561" s="54"/>
      <c r="AW561" s="54"/>
      <c r="AX561" s="54"/>
      <c r="AY561" s="54"/>
      <c r="AZ561" s="54"/>
      <c r="BA561" s="54"/>
    </row>
    <row r="562" spans="9:53">
      <c r="I562" s="54"/>
      <c r="J562" s="54"/>
      <c r="K562" s="256"/>
      <c r="L562" s="256"/>
      <c r="M562" s="256"/>
      <c r="N562" s="256"/>
      <c r="O562" s="256"/>
      <c r="P562" s="256"/>
      <c r="Q562" s="256"/>
      <c r="R562" s="256"/>
      <c r="S562" s="54"/>
      <c r="T562" s="54"/>
      <c r="U562" s="54"/>
      <c r="V562" s="54"/>
      <c r="W562" s="54"/>
      <c r="X562" s="54"/>
      <c r="Y562" s="54"/>
      <c r="Z562" s="54"/>
      <c r="AA562" s="54"/>
      <c r="AB562" s="54"/>
      <c r="AC562" s="54"/>
      <c r="AD562" s="54"/>
      <c r="AE562" s="54"/>
      <c r="AF562" s="54"/>
      <c r="AG562" s="54"/>
      <c r="AH562" s="54"/>
      <c r="AI562" s="54"/>
      <c r="AJ562" s="54"/>
      <c r="AK562" s="54"/>
      <c r="AL562" s="54"/>
      <c r="AM562" s="54"/>
      <c r="AN562" s="54"/>
      <c r="AO562" s="54"/>
      <c r="AP562" s="54"/>
      <c r="AQ562" s="54"/>
      <c r="AR562" s="54"/>
      <c r="AS562" s="54"/>
      <c r="AT562" s="54"/>
      <c r="AU562" s="54"/>
      <c r="AV562" s="54"/>
      <c r="AW562" s="54"/>
      <c r="AX562" s="54"/>
      <c r="AY562" s="54"/>
      <c r="AZ562" s="54"/>
      <c r="BA562" s="54"/>
    </row>
    <row r="563" spans="9:53">
      <c r="I563" s="54"/>
      <c r="J563" s="54"/>
      <c r="K563" s="256"/>
      <c r="L563" s="256"/>
      <c r="M563" s="256"/>
      <c r="N563" s="256"/>
      <c r="O563" s="256"/>
      <c r="P563" s="256"/>
      <c r="Q563" s="256"/>
      <c r="R563" s="256"/>
      <c r="S563" s="54"/>
      <c r="T563" s="54"/>
      <c r="U563" s="54"/>
      <c r="V563" s="54"/>
      <c r="W563" s="54"/>
      <c r="X563" s="54"/>
      <c r="Y563" s="54"/>
      <c r="Z563" s="54"/>
      <c r="AA563" s="54"/>
      <c r="AB563" s="54"/>
      <c r="AC563" s="54"/>
      <c r="AD563" s="54"/>
      <c r="AE563" s="54"/>
      <c r="AF563" s="54"/>
      <c r="AG563" s="54"/>
      <c r="AH563" s="54"/>
      <c r="AI563" s="54"/>
      <c r="AJ563" s="54"/>
      <c r="AK563" s="54"/>
      <c r="AL563" s="54"/>
      <c r="AM563" s="54"/>
      <c r="AN563" s="54"/>
      <c r="AO563" s="54"/>
      <c r="AP563" s="54"/>
      <c r="AQ563" s="54"/>
      <c r="AR563" s="54"/>
      <c r="AS563" s="54"/>
      <c r="AT563" s="54"/>
      <c r="AU563" s="54"/>
      <c r="AV563" s="54"/>
      <c r="AW563" s="54"/>
      <c r="AX563" s="54"/>
      <c r="AY563" s="54"/>
      <c r="AZ563" s="54"/>
      <c r="BA563" s="54"/>
    </row>
    <row r="564" spans="9:53">
      <c r="I564" s="54"/>
      <c r="J564" s="54"/>
      <c r="K564" s="256"/>
      <c r="L564" s="256"/>
      <c r="M564" s="256"/>
      <c r="N564" s="256"/>
      <c r="O564" s="256"/>
      <c r="P564" s="256"/>
      <c r="Q564" s="256"/>
      <c r="R564" s="256"/>
      <c r="S564" s="54"/>
      <c r="T564" s="54"/>
      <c r="U564" s="54"/>
      <c r="V564" s="54"/>
      <c r="W564" s="54"/>
      <c r="X564" s="54"/>
      <c r="Y564" s="54"/>
      <c r="Z564" s="54"/>
      <c r="AA564" s="54"/>
      <c r="AB564" s="54"/>
      <c r="AC564" s="54"/>
      <c r="AD564" s="54"/>
      <c r="AE564" s="54"/>
      <c r="AF564" s="54"/>
      <c r="AG564" s="54"/>
      <c r="AH564" s="54"/>
      <c r="AI564" s="54"/>
      <c r="AJ564" s="54"/>
      <c r="AK564" s="54"/>
      <c r="AL564" s="54"/>
      <c r="AM564" s="54"/>
      <c r="AN564" s="54"/>
      <c r="AO564" s="54"/>
      <c r="AP564" s="54"/>
      <c r="AQ564" s="54"/>
      <c r="AR564" s="54"/>
      <c r="AS564" s="54"/>
      <c r="AT564" s="54"/>
      <c r="AU564" s="54"/>
      <c r="AV564" s="54"/>
      <c r="AW564" s="54"/>
      <c r="AX564" s="54"/>
      <c r="AY564" s="54"/>
      <c r="AZ564" s="54"/>
      <c r="BA564" s="54"/>
    </row>
    <row r="565" spans="9:53">
      <c r="I565" s="54"/>
      <c r="J565" s="54"/>
      <c r="K565" s="256"/>
      <c r="L565" s="256"/>
      <c r="M565" s="256"/>
      <c r="N565" s="256"/>
      <c r="O565" s="256"/>
      <c r="P565" s="256"/>
      <c r="Q565" s="256"/>
      <c r="R565" s="256"/>
      <c r="S565" s="54"/>
      <c r="T565" s="54"/>
      <c r="U565" s="54"/>
      <c r="V565" s="54"/>
      <c r="W565" s="54"/>
      <c r="X565" s="54"/>
      <c r="Y565" s="54"/>
      <c r="Z565" s="54"/>
      <c r="AA565" s="54"/>
      <c r="AB565" s="54"/>
      <c r="AC565" s="54"/>
      <c r="AD565" s="54"/>
      <c r="AE565" s="54"/>
      <c r="AF565" s="54"/>
      <c r="AG565" s="54"/>
      <c r="AH565" s="54"/>
      <c r="AI565" s="54"/>
      <c r="AJ565" s="54"/>
      <c r="AK565" s="54"/>
      <c r="AL565" s="54"/>
      <c r="AM565" s="54"/>
      <c r="AN565" s="54"/>
      <c r="AO565" s="54"/>
      <c r="AP565" s="54"/>
      <c r="AQ565" s="54"/>
      <c r="AR565" s="54"/>
      <c r="AS565" s="54"/>
      <c r="AT565" s="54"/>
      <c r="AU565" s="54"/>
      <c r="AV565" s="54"/>
      <c r="AW565" s="54"/>
      <c r="AX565" s="54"/>
      <c r="AY565" s="54"/>
      <c r="AZ565" s="54"/>
      <c r="BA565" s="54"/>
    </row>
    <row r="566" spans="9:53">
      <c r="I566" s="54"/>
      <c r="J566" s="54"/>
      <c r="K566" s="256"/>
      <c r="L566" s="256"/>
      <c r="M566" s="256"/>
      <c r="N566" s="256"/>
      <c r="O566" s="256"/>
      <c r="P566" s="256"/>
      <c r="Q566" s="256"/>
      <c r="R566" s="256"/>
      <c r="S566" s="54"/>
      <c r="T566" s="54"/>
      <c r="U566" s="54"/>
      <c r="V566" s="54"/>
      <c r="W566" s="54"/>
      <c r="X566" s="54"/>
      <c r="Y566" s="54"/>
      <c r="Z566" s="54"/>
      <c r="AA566" s="54"/>
      <c r="AB566" s="54"/>
      <c r="AC566" s="54"/>
      <c r="AD566" s="54"/>
      <c r="AE566" s="54"/>
      <c r="AF566" s="54"/>
      <c r="AG566" s="54"/>
      <c r="AH566" s="54"/>
      <c r="AI566" s="54"/>
      <c r="AJ566" s="54"/>
      <c r="AK566" s="54"/>
      <c r="AL566" s="54"/>
      <c r="AM566" s="54"/>
      <c r="AN566" s="54"/>
      <c r="AO566" s="54"/>
      <c r="AP566" s="54"/>
      <c r="AQ566" s="54"/>
      <c r="AR566" s="54"/>
      <c r="AS566" s="54"/>
      <c r="AT566" s="54"/>
      <c r="AU566" s="54"/>
      <c r="AV566" s="54"/>
      <c r="AW566" s="54"/>
      <c r="AX566" s="54"/>
      <c r="AY566" s="54"/>
      <c r="AZ566" s="54"/>
      <c r="BA566" s="54"/>
    </row>
    <row r="567" spans="9:53">
      <c r="I567" s="54"/>
      <c r="J567" s="54"/>
      <c r="K567" s="256"/>
      <c r="L567" s="256"/>
      <c r="M567" s="256"/>
      <c r="N567" s="256"/>
      <c r="O567" s="256"/>
      <c r="P567" s="256"/>
      <c r="Q567" s="256"/>
      <c r="R567" s="256"/>
      <c r="S567" s="54"/>
      <c r="T567" s="54"/>
      <c r="U567" s="54"/>
      <c r="V567" s="54"/>
      <c r="W567" s="54"/>
      <c r="X567" s="54"/>
      <c r="Y567" s="54"/>
      <c r="Z567" s="54"/>
      <c r="AA567" s="54"/>
      <c r="AB567" s="54"/>
      <c r="AC567" s="54"/>
      <c r="AD567" s="54"/>
      <c r="AE567" s="54"/>
      <c r="AF567" s="54"/>
      <c r="AG567" s="54"/>
      <c r="AH567" s="54"/>
      <c r="AI567" s="54"/>
      <c r="AJ567" s="54"/>
      <c r="AK567" s="54"/>
      <c r="AL567" s="54"/>
      <c r="AM567" s="54"/>
      <c r="AN567" s="54"/>
      <c r="AO567" s="54"/>
      <c r="AP567" s="54"/>
      <c r="AQ567" s="54"/>
      <c r="AR567" s="54"/>
      <c r="AS567" s="54"/>
      <c r="AT567" s="54"/>
      <c r="AU567" s="54"/>
      <c r="AV567" s="54"/>
      <c r="AW567" s="54"/>
      <c r="AX567" s="54"/>
      <c r="AY567" s="54"/>
      <c r="AZ567" s="54"/>
      <c r="BA567" s="54"/>
    </row>
    <row r="568" spans="9:53">
      <c r="I568" s="54"/>
      <c r="J568" s="54"/>
      <c r="K568" s="256"/>
      <c r="L568" s="256"/>
      <c r="M568" s="256"/>
      <c r="N568" s="256"/>
      <c r="O568" s="256"/>
      <c r="P568" s="256"/>
      <c r="Q568" s="256"/>
      <c r="R568" s="256"/>
      <c r="S568" s="54"/>
      <c r="T568" s="54"/>
      <c r="U568" s="54"/>
      <c r="V568" s="54"/>
      <c r="W568" s="54"/>
      <c r="X568" s="54"/>
      <c r="Y568" s="54"/>
      <c r="Z568" s="54"/>
      <c r="AA568" s="54"/>
      <c r="AB568" s="54"/>
      <c r="AC568" s="54"/>
      <c r="AD568" s="54"/>
      <c r="AE568" s="54"/>
      <c r="AF568" s="54"/>
      <c r="AG568" s="54"/>
      <c r="AH568" s="54"/>
      <c r="AI568" s="54"/>
      <c r="AJ568" s="54"/>
      <c r="AK568" s="54"/>
      <c r="AL568" s="54"/>
      <c r="AM568" s="54"/>
      <c r="AN568" s="54"/>
      <c r="AO568" s="54"/>
      <c r="AP568" s="54"/>
      <c r="AQ568" s="54"/>
      <c r="AR568" s="54"/>
      <c r="AS568" s="54"/>
      <c r="AT568" s="54"/>
      <c r="AU568" s="54"/>
      <c r="AV568" s="54"/>
      <c r="AW568" s="54"/>
      <c r="AX568" s="54"/>
      <c r="AY568" s="54"/>
      <c r="AZ568" s="54"/>
      <c r="BA568" s="54"/>
    </row>
    <row r="569" spans="9:53">
      <c r="I569" s="54"/>
      <c r="J569" s="54"/>
      <c r="K569" s="256"/>
      <c r="L569" s="256"/>
      <c r="M569" s="256"/>
      <c r="N569" s="256"/>
      <c r="O569" s="256"/>
      <c r="P569" s="256"/>
      <c r="Q569" s="256"/>
      <c r="R569" s="256"/>
      <c r="S569" s="54"/>
      <c r="T569" s="54"/>
      <c r="U569" s="54"/>
      <c r="V569" s="54"/>
      <c r="W569" s="54"/>
      <c r="X569" s="54"/>
      <c r="Y569" s="54"/>
      <c r="Z569" s="54"/>
      <c r="AA569" s="54"/>
      <c r="AB569" s="54"/>
      <c r="AC569" s="54"/>
      <c r="AD569" s="54"/>
      <c r="AE569" s="54"/>
      <c r="AF569" s="54"/>
      <c r="AG569" s="54"/>
      <c r="AH569" s="54"/>
      <c r="AI569" s="54"/>
      <c r="AJ569" s="54"/>
      <c r="AK569" s="54"/>
      <c r="AL569" s="54"/>
      <c r="AM569" s="54"/>
      <c r="AN569" s="54"/>
      <c r="AO569" s="54"/>
      <c r="AP569" s="54"/>
      <c r="AQ569" s="54"/>
      <c r="AR569" s="54"/>
      <c r="AS569" s="54"/>
      <c r="AT569" s="54"/>
      <c r="AU569" s="54"/>
      <c r="AV569" s="54"/>
      <c r="AW569" s="54"/>
      <c r="AX569" s="54"/>
      <c r="AY569" s="54"/>
      <c r="AZ569" s="54"/>
      <c r="BA569" s="54"/>
    </row>
    <row r="570" spans="9:53">
      <c r="I570" s="54"/>
      <c r="J570" s="54"/>
      <c r="K570" s="256"/>
      <c r="L570" s="256"/>
      <c r="M570" s="256"/>
      <c r="N570" s="256"/>
      <c r="O570" s="256"/>
      <c r="P570" s="256"/>
      <c r="Q570" s="256"/>
      <c r="R570" s="256"/>
      <c r="S570" s="54"/>
      <c r="T570" s="54"/>
      <c r="U570" s="54"/>
      <c r="V570" s="54"/>
      <c r="W570" s="54"/>
      <c r="X570" s="54"/>
      <c r="Y570" s="54"/>
      <c r="Z570" s="54"/>
      <c r="AA570" s="54"/>
      <c r="AB570" s="54"/>
      <c r="AC570" s="54"/>
      <c r="AD570" s="54"/>
      <c r="AE570" s="54"/>
      <c r="AF570" s="54"/>
      <c r="AG570" s="54"/>
      <c r="AH570" s="54"/>
      <c r="AI570" s="54"/>
      <c r="AJ570" s="54"/>
      <c r="AK570" s="54"/>
      <c r="AL570" s="54"/>
      <c r="AM570" s="54"/>
      <c r="AN570" s="54"/>
      <c r="AO570" s="54"/>
      <c r="AP570" s="54"/>
      <c r="AQ570" s="54"/>
      <c r="AR570" s="54"/>
      <c r="AS570" s="54"/>
      <c r="AT570" s="54"/>
      <c r="AU570" s="54"/>
      <c r="AV570" s="54"/>
      <c r="AW570" s="54"/>
      <c r="AX570" s="54"/>
      <c r="AY570" s="54"/>
      <c r="AZ570" s="54"/>
      <c r="BA570" s="54"/>
    </row>
    <row r="571" spans="9:53">
      <c r="I571" s="54"/>
      <c r="J571" s="54"/>
      <c r="K571" s="256"/>
      <c r="L571" s="256"/>
      <c r="M571" s="256"/>
      <c r="N571" s="256"/>
      <c r="O571" s="256"/>
      <c r="P571" s="256"/>
      <c r="Q571" s="256"/>
      <c r="R571" s="256"/>
      <c r="S571" s="54"/>
      <c r="T571" s="54"/>
      <c r="U571" s="54"/>
      <c r="V571" s="54"/>
      <c r="W571" s="54"/>
      <c r="X571" s="54"/>
      <c r="Y571" s="54"/>
      <c r="Z571" s="54"/>
      <c r="AA571" s="54"/>
      <c r="AB571" s="54"/>
      <c r="AC571" s="54"/>
      <c r="AD571" s="54"/>
      <c r="AE571" s="54"/>
      <c r="AF571" s="54"/>
      <c r="AG571" s="54"/>
      <c r="AH571" s="54"/>
      <c r="AI571" s="54"/>
      <c r="AJ571" s="54"/>
      <c r="AK571" s="54"/>
      <c r="AL571" s="54"/>
      <c r="AM571" s="54"/>
      <c r="AN571" s="54"/>
      <c r="AO571" s="54"/>
      <c r="AP571" s="54"/>
      <c r="AQ571" s="54"/>
      <c r="AR571" s="54"/>
      <c r="AS571" s="54"/>
      <c r="AT571" s="54"/>
      <c r="AU571" s="54"/>
      <c r="AV571" s="54"/>
      <c r="AW571" s="54"/>
      <c r="AX571" s="54"/>
      <c r="AY571" s="54"/>
      <c r="AZ571" s="54"/>
      <c r="BA571" s="54"/>
    </row>
    <row r="572" spans="9:53">
      <c r="I572" s="54"/>
      <c r="J572" s="54"/>
      <c r="K572" s="256"/>
      <c r="L572" s="256"/>
      <c r="M572" s="256"/>
      <c r="N572" s="256"/>
      <c r="O572" s="256"/>
      <c r="P572" s="256"/>
      <c r="Q572" s="256"/>
      <c r="R572" s="256"/>
      <c r="S572" s="54"/>
      <c r="T572" s="54"/>
      <c r="U572" s="54"/>
      <c r="V572" s="54"/>
      <c r="W572" s="54"/>
      <c r="X572" s="54"/>
      <c r="Y572" s="54"/>
      <c r="Z572" s="54"/>
      <c r="AA572" s="54"/>
      <c r="AB572" s="54"/>
      <c r="AC572" s="54"/>
      <c r="AD572" s="54"/>
      <c r="AE572" s="54"/>
      <c r="AF572" s="54"/>
      <c r="AG572" s="54"/>
      <c r="AH572" s="54"/>
      <c r="AI572" s="54"/>
      <c r="AJ572" s="54"/>
      <c r="AK572" s="54"/>
      <c r="AL572" s="54"/>
      <c r="AM572" s="54"/>
      <c r="AN572" s="54"/>
      <c r="AO572" s="54"/>
      <c r="AP572" s="54"/>
      <c r="AQ572" s="54"/>
      <c r="AR572" s="54"/>
      <c r="AS572" s="54"/>
      <c r="AT572" s="54"/>
      <c r="AU572" s="54"/>
      <c r="AV572" s="54"/>
      <c r="AW572" s="54"/>
      <c r="AX572" s="54"/>
      <c r="AY572" s="54"/>
      <c r="AZ572" s="54"/>
      <c r="BA572" s="54"/>
    </row>
    <row r="573" spans="9:53">
      <c r="I573" s="54"/>
      <c r="J573" s="54"/>
      <c r="K573" s="256"/>
      <c r="L573" s="256"/>
      <c r="M573" s="256"/>
      <c r="N573" s="256"/>
      <c r="O573" s="256"/>
      <c r="P573" s="256"/>
      <c r="Q573" s="256"/>
      <c r="R573" s="256"/>
      <c r="S573" s="54"/>
      <c r="T573" s="54"/>
      <c r="U573" s="54"/>
      <c r="V573" s="54"/>
      <c r="W573" s="54"/>
      <c r="X573" s="54"/>
      <c r="Y573" s="54"/>
      <c r="Z573" s="54"/>
      <c r="AA573" s="54"/>
      <c r="AB573" s="54"/>
      <c r="AC573" s="54"/>
      <c r="AD573" s="54"/>
      <c r="AE573" s="54"/>
      <c r="AF573" s="54"/>
      <c r="AG573" s="54"/>
      <c r="AH573" s="54"/>
      <c r="AI573" s="54"/>
      <c r="AJ573" s="54"/>
      <c r="AK573" s="54"/>
      <c r="AL573" s="54"/>
      <c r="AM573" s="54"/>
      <c r="AN573" s="54"/>
      <c r="AO573" s="54"/>
      <c r="AP573" s="54"/>
      <c r="AQ573" s="54"/>
      <c r="AR573" s="54"/>
      <c r="AS573" s="54"/>
      <c r="AT573" s="54"/>
      <c r="AU573" s="54"/>
      <c r="AV573" s="54"/>
      <c r="AW573" s="54"/>
      <c r="AX573" s="54"/>
      <c r="AY573" s="54"/>
      <c r="AZ573" s="54"/>
      <c r="BA573" s="54"/>
    </row>
    <row r="574" spans="9:53">
      <c r="I574" s="54"/>
      <c r="J574" s="54"/>
      <c r="K574" s="256"/>
      <c r="L574" s="256"/>
      <c r="M574" s="256"/>
      <c r="N574" s="256"/>
      <c r="O574" s="256"/>
      <c r="P574" s="256"/>
      <c r="Q574" s="256"/>
      <c r="R574" s="256"/>
      <c r="S574" s="54"/>
      <c r="T574" s="54"/>
      <c r="U574" s="54"/>
      <c r="V574" s="54"/>
      <c r="W574" s="54"/>
      <c r="X574" s="54"/>
      <c r="Y574" s="54"/>
      <c r="Z574" s="54"/>
      <c r="AA574" s="54"/>
      <c r="AB574" s="54"/>
      <c r="AC574" s="54"/>
      <c r="AD574" s="54"/>
      <c r="AE574" s="54"/>
      <c r="AF574" s="54"/>
      <c r="AG574" s="54"/>
      <c r="AH574" s="54"/>
      <c r="AI574" s="54"/>
      <c r="AJ574" s="54"/>
      <c r="AK574" s="54"/>
      <c r="AL574" s="54"/>
      <c r="AM574" s="54"/>
      <c r="AN574" s="54"/>
      <c r="AO574" s="54"/>
      <c r="AP574" s="54"/>
      <c r="AQ574" s="54"/>
      <c r="AR574" s="54"/>
      <c r="AS574" s="54"/>
      <c r="AT574" s="54"/>
      <c r="AU574" s="54"/>
      <c r="AV574" s="54"/>
      <c r="AW574" s="54"/>
      <c r="AX574" s="54"/>
      <c r="AY574" s="54"/>
      <c r="AZ574" s="54"/>
      <c r="BA574" s="54"/>
    </row>
    <row r="575" spans="9:53">
      <c r="I575" s="54"/>
      <c r="J575" s="54"/>
      <c r="K575" s="256"/>
      <c r="L575" s="256"/>
      <c r="M575" s="256"/>
      <c r="N575" s="256"/>
      <c r="O575" s="256"/>
      <c r="P575" s="256"/>
      <c r="Q575" s="256"/>
      <c r="R575" s="256"/>
      <c r="S575" s="54"/>
      <c r="T575" s="54"/>
      <c r="U575" s="54"/>
      <c r="V575" s="54"/>
      <c r="W575" s="54"/>
      <c r="X575" s="54"/>
      <c r="Y575" s="54"/>
      <c r="Z575" s="54"/>
      <c r="AA575" s="54"/>
      <c r="AB575" s="54"/>
      <c r="AC575" s="54"/>
      <c r="AD575" s="54"/>
      <c r="AE575" s="54"/>
      <c r="AF575" s="54"/>
      <c r="AG575" s="54"/>
      <c r="AH575" s="54"/>
      <c r="AI575" s="54"/>
      <c r="AJ575" s="54"/>
      <c r="AK575" s="54"/>
      <c r="AL575" s="54"/>
      <c r="AM575" s="54"/>
      <c r="AN575" s="54"/>
      <c r="AO575" s="54"/>
      <c r="AP575" s="54"/>
      <c r="AQ575" s="54"/>
      <c r="AR575" s="54"/>
      <c r="AS575" s="54"/>
      <c r="AT575" s="54"/>
      <c r="AU575" s="54"/>
      <c r="AV575" s="54"/>
      <c r="AW575" s="54"/>
      <c r="AX575" s="54"/>
      <c r="AY575" s="54"/>
      <c r="AZ575" s="54"/>
      <c r="BA575" s="54"/>
    </row>
    <row r="576" spans="9:53">
      <c r="I576" s="54"/>
      <c r="J576" s="54"/>
      <c r="K576" s="256"/>
      <c r="L576" s="256"/>
      <c r="M576" s="256"/>
      <c r="N576" s="256"/>
      <c r="O576" s="256"/>
      <c r="P576" s="256"/>
      <c r="Q576" s="256"/>
      <c r="R576" s="256"/>
      <c r="S576" s="54"/>
      <c r="T576" s="54"/>
      <c r="U576" s="54"/>
      <c r="V576" s="54"/>
      <c r="W576" s="54"/>
      <c r="X576" s="54"/>
      <c r="Y576" s="54"/>
      <c r="Z576" s="54"/>
      <c r="AA576" s="54"/>
      <c r="AB576" s="54"/>
      <c r="AC576" s="54"/>
      <c r="AD576" s="54"/>
      <c r="AE576" s="54"/>
      <c r="AF576" s="54"/>
      <c r="AG576" s="54"/>
      <c r="AH576" s="54"/>
      <c r="AI576" s="54"/>
      <c r="AJ576" s="54"/>
      <c r="AK576" s="54"/>
      <c r="AL576" s="54"/>
      <c r="AM576" s="54"/>
      <c r="AN576" s="54"/>
      <c r="AO576" s="54"/>
      <c r="AP576" s="54"/>
      <c r="AQ576" s="54"/>
      <c r="AR576" s="54"/>
      <c r="AS576" s="54"/>
      <c r="AT576" s="54"/>
      <c r="AU576" s="54"/>
      <c r="AV576" s="54"/>
      <c r="AW576" s="54"/>
      <c r="AX576" s="54"/>
      <c r="AY576" s="54"/>
      <c r="AZ576" s="54"/>
      <c r="BA576" s="54"/>
    </row>
    <row r="577" spans="9:53">
      <c r="I577" s="54"/>
      <c r="J577" s="54"/>
      <c r="K577" s="256"/>
      <c r="L577" s="256"/>
      <c r="M577" s="256"/>
      <c r="N577" s="256"/>
      <c r="O577" s="256"/>
      <c r="P577" s="256"/>
      <c r="Q577" s="256"/>
      <c r="R577" s="256"/>
      <c r="S577" s="54"/>
      <c r="T577" s="54"/>
      <c r="U577" s="54"/>
      <c r="V577" s="54"/>
      <c r="W577" s="54"/>
      <c r="X577" s="54"/>
      <c r="Y577" s="54"/>
      <c r="Z577" s="54"/>
      <c r="AA577" s="54"/>
      <c r="AB577" s="54"/>
      <c r="AC577" s="54"/>
      <c r="AD577" s="54"/>
      <c r="AE577" s="54"/>
      <c r="AF577" s="54"/>
      <c r="AG577" s="54"/>
      <c r="AH577" s="54"/>
      <c r="AI577" s="54"/>
      <c r="AJ577" s="54"/>
      <c r="AK577" s="54"/>
      <c r="AL577" s="54"/>
      <c r="AM577" s="54"/>
      <c r="AN577" s="54"/>
      <c r="AO577" s="54"/>
      <c r="AP577" s="54"/>
      <c r="AQ577" s="54"/>
      <c r="AR577" s="54"/>
      <c r="AS577" s="54"/>
      <c r="AT577" s="54"/>
      <c r="AU577" s="54"/>
      <c r="AV577" s="54"/>
      <c r="AW577" s="54"/>
      <c r="AX577" s="54"/>
      <c r="AY577" s="54"/>
      <c r="AZ577" s="54"/>
      <c r="BA577" s="54"/>
    </row>
    <row r="578" spans="9:53">
      <c r="I578" s="54"/>
      <c r="J578" s="54"/>
      <c r="K578" s="256"/>
      <c r="L578" s="256"/>
      <c r="M578" s="256"/>
      <c r="N578" s="256"/>
      <c r="O578" s="256"/>
      <c r="P578" s="256"/>
      <c r="Q578" s="256"/>
      <c r="R578" s="256"/>
      <c r="S578" s="54"/>
      <c r="T578" s="54"/>
      <c r="U578" s="54"/>
      <c r="V578" s="54"/>
      <c r="W578" s="54"/>
      <c r="X578" s="54"/>
      <c r="Y578" s="54"/>
      <c r="Z578" s="54"/>
      <c r="AA578" s="54"/>
      <c r="AB578" s="54"/>
      <c r="AC578" s="54"/>
      <c r="AD578" s="54"/>
      <c r="AE578" s="54"/>
      <c r="AF578" s="54"/>
      <c r="AG578" s="54"/>
      <c r="AH578" s="54"/>
      <c r="AI578" s="54"/>
      <c r="AJ578" s="54"/>
      <c r="AK578" s="54"/>
      <c r="AL578" s="54"/>
      <c r="AM578" s="54"/>
      <c r="AN578" s="54"/>
      <c r="AO578" s="54"/>
      <c r="AP578" s="54"/>
      <c r="AQ578" s="54"/>
      <c r="AR578" s="54"/>
      <c r="AS578" s="54"/>
      <c r="AT578" s="54"/>
      <c r="AU578" s="54"/>
      <c r="AV578" s="54"/>
      <c r="AW578" s="54"/>
      <c r="AX578" s="54"/>
      <c r="AY578" s="54"/>
      <c r="AZ578" s="54"/>
      <c r="BA578" s="54"/>
    </row>
    <row r="579" spans="9:53">
      <c r="I579" s="54"/>
      <c r="J579" s="54"/>
      <c r="K579" s="256"/>
      <c r="L579" s="256"/>
      <c r="M579" s="256"/>
      <c r="N579" s="256"/>
      <c r="O579" s="256"/>
      <c r="P579" s="256"/>
      <c r="Q579" s="256"/>
      <c r="R579" s="256"/>
      <c r="S579" s="54"/>
      <c r="T579" s="54"/>
      <c r="U579" s="54"/>
      <c r="V579" s="54"/>
      <c r="W579" s="54"/>
      <c r="X579" s="54"/>
      <c r="Y579" s="54"/>
      <c r="Z579" s="54"/>
      <c r="AA579" s="54"/>
      <c r="AB579" s="54"/>
      <c r="AC579" s="54"/>
      <c r="AD579" s="54"/>
      <c r="AE579" s="54"/>
      <c r="AF579" s="54"/>
      <c r="AG579" s="54"/>
      <c r="AH579" s="54"/>
      <c r="AI579" s="54"/>
      <c r="AJ579" s="54"/>
      <c r="AK579" s="54"/>
      <c r="AL579" s="54"/>
      <c r="AM579" s="54"/>
      <c r="AN579" s="54"/>
      <c r="AO579" s="54"/>
      <c r="AP579" s="54"/>
      <c r="AQ579" s="54"/>
      <c r="AR579" s="54"/>
      <c r="AS579" s="54"/>
      <c r="AT579" s="54"/>
      <c r="AU579" s="54"/>
      <c r="AV579" s="54"/>
      <c r="AW579" s="54"/>
      <c r="AX579" s="54"/>
      <c r="AY579" s="54"/>
      <c r="AZ579" s="54"/>
      <c r="BA579" s="54"/>
    </row>
    <row r="580" spans="9:53">
      <c r="I580" s="54"/>
      <c r="J580" s="54"/>
      <c r="K580" s="256"/>
      <c r="L580" s="256"/>
      <c r="M580" s="256"/>
      <c r="N580" s="256"/>
      <c r="O580" s="256"/>
      <c r="P580" s="256"/>
      <c r="Q580" s="256"/>
      <c r="R580" s="256"/>
      <c r="S580" s="54"/>
      <c r="T580" s="54"/>
      <c r="U580" s="54"/>
      <c r="V580" s="54"/>
      <c r="W580" s="54"/>
      <c r="X580" s="54"/>
      <c r="Y580" s="54"/>
      <c r="Z580" s="54"/>
      <c r="AA580" s="54"/>
      <c r="AB580" s="54"/>
      <c r="AC580" s="54"/>
      <c r="AD580" s="54"/>
      <c r="AE580" s="54"/>
      <c r="AF580" s="54"/>
      <c r="AG580" s="54"/>
      <c r="AH580" s="54"/>
      <c r="AI580" s="54"/>
      <c r="AJ580" s="54"/>
      <c r="AK580" s="54"/>
      <c r="AL580" s="54"/>
      <c r="AM580" s="54"/>
      <c r="AN580" s="54"/>
      <c r="AO580" s="54"/>
      <c r="AP580" s="54"/>
      <c r="AQ580" s="54"/>
      <c r="AR580" s="54"/>
      <c r="AS580" s="54"/>
      <c r="AT580" s="54"/>
      <c r="AU580" s="54"/>
      <c r="AV580" s="54"/>
      <c r="AW580" s="54"/>
      <c r="AX580" s="54"/>
      <c r="AY580" s="54"/>
      <c r="AZ580" s="54"/>
      <c r="BA580" s="54"/>
    </row>
    <row r="581" spans="9:53">
      <c r="I581" s="54"/>
      <c r="J581" s="54"/>
      <c r="K581" s="256"/>
      <c r="L581" s="256"/>
      <c r="M581" s="256"/>
      <c r="N581" s="256"/>
      <c r="O581" s="256"/>
      <c r="P581" s="256"/>
      <c r="Q581" s="256"/>
      <c r="R581" s="256"/>
      <c r="S581" s="54"/>
      <c r="T581" s="54"/>
      <c r="U581" s="54"/>
      <c r="V581" s="54"/>
      <c r="W581" s="54"/>
      <c r="X581" s="54"/>
      <c r="Y581" s="54"/>
      <c r="Z581" s="54"/>
      <c r="AA581" s="54"/>
      <c r="AB581" s="54"/>
      <c r="AC581" s="54"/>
      <c r="AD581" s="54"/>
      <c r="AE581" s="54"/>
      <c r="AF581" s="54"/>
      <c r="AG581" s="54"/>
      <c r="AH581" s="54"/>
      <c r="AI581" s="54"/>
      <c r="AJ581" s="54"/>
      <c r="AK581" s="54"/>
      <c r="AL581" s="54"/>
      <c r="AM581" s="54"/>
      <c r="AN581" s="54"/>
      <c r="AO581" s="54"/>
      <c r="AP581" s="54"/>
      <c r="AQ581" s="54"/>
      <c r="AR581" s="54"/>
      <c r="AS581" s="54"/>
      <c r="AT581" s="54"/>
      <c r="AU581" s="54"/>
      <c r="AV581" s="54"/>
      <c r="AW581" s="54"/>
      <c r="AX581" s="54"/>
      <c r="AY581" s="54"/>
      <c r="AZ581" s="54"/>
      <c r="BA581" s="54"/>
    </row>
    <row r="582" spans="9:53">
      <c r="I582" s="54"/>
      <c r="J582" s="54"/>
      <c r="K582" s="256"/>
      <c r="L582" s="256"/>
      <c r="M582" s="256"/>
      <c r="N582" s="256"/>
      <c r="O582" s="256"/>
      <c r="P582" s="256"/>
      <c r="Q582" s="256"/>
      <c r="R582" s="256"/>
      <c r="S582" s="54"/>
      <c r="T582" s="54"/>
      <c r="U582" s="54"/>
      <c r="V582" s="54"/>
      <c r="W582" s="54"/>
      <c r="X582" s="54"/>
      <c r="Y582" s="54"/>
      <c r="Z582" s="54"/>
      <c r="AA582" s="54"/>
      <c r="AB582" s="54"/>
      <c r="AC582" s="54"/>
      <c r="AD582" s="54"/>
      <c r="AE582" s="54"/>
      <c r="AF582" s="54"/>
      <c r="AG582" s="54"/>
      <c r="AH582" s="54"/>
      <c r="AI582" s="54"/>
      <c r="AJ582" s="54"/>
      <c r="AK582" s="54"/>
      <c r="AL582" s="54"/>
      <c r="AM582" s="54"/>
      <c r="AN582" s="54"/>
      <c r="AO582" s="54"/>
      <c r="AP582" s="54"/>
      <c r="AQ582" s="54"/>
      <c r="AR582" s="54"/>
      <c r="AS582" s="54"/>
      <c r="AT582" s="54"/>
      <c r="AU582" s="54"/>
      <c r="AV582" s="54"/>
      <c r="AW582" s="54"/>
      <c r="AX582" s="54"/>
      <c r="AY582" s="54"/>
      <c r="AZ582" s="54"/>
      <c r="BA582" s="54"/>
    </row>
    <row r="583" spans="9:53">
      <c r="I583" s="54"/>
      <c r="J583" s="54"/>
      <c r="K583" s="256"/>
      <c r="L583" s="256"/>
      <c r="M583" s="256"/>
      <c r="N583" s="256"/>
      <c r="O583" s="256"/>
      <c r="P583" s="256"/>
      <c r="Q583" s="256"/>
      <c r="R583" s="256"/>
      <c r="S583" s="54"/>
      <c r="T583" s="54"/>
      <c r="U583" s="54"/>
      <c r="V583" s="54"/>
      <c r="W583" s="54"/>
      <c r="X583" s="54"/>
      <c r="Y583" s="54"/>
      <c r="Z583" s="54"/>
      <c r="AA583" s="54"/>
      <c r="AB583" s="54"/>
      <c r="AC583" s="54"/>
      <c r="AD583" s="54"/>
      <c r="AE583" s="54"/>
      <c r="AF583" s="54"/>
      <c r="AG583" s="54"/>
      <c r="AH583" s="54"/>
      <c r="AI583" s="54"/>
      <c r="AJ583" s="54"/>
      <c r="AK583" s="54"/>
      <c r="AL583" s="54"/>
      <c r="AM583" s="54"/>
      <c r="AN583" s="54"/>
      <c r="AO583" s="54"/>
      <c r="AP583" s="54"/>
      <c r="AQ583" s="54"/>
      <c r="AR583" s="54"/>
      <c r="AS583" s="54"/>
      <c r="AT583" s="54"/>
      <c r="AU583" s="54"/>
      <c r="AV583" s="54"/>
      <c r="AW583" s="54"/>
      <c r="AX583" s="54"/>
      <c r="AY583" s="54"/>
      <c r="AZ583" s="54"/>
      <c r="BA583" s="54"/>
    </row>
    <row r="584" spans="9:53">
      <c r="I584" s="54"/>
      <c r="J584" s="54"/>
      <c r="K584" s="256"/>
      <c r="L584" s="256"/>
      <c r="M584" s="256"/>
      <c r="N584" s="256"/>
      <c r="O584" s="256"/>
      <c r="P584" s="256"/>
      <c r="Q584" s="256"/>
      <c r="R584" s="256"/>
      <c r="S584" s="54"/>
      <c r="T584" s="54"/>
      <c r="U584" s="54"/>
      <c r="V584" s="54"/>
      <c r="W584" s="54"/>
      <c r="X584" s="54"/>
      <c r="Y584" s="54"/>
      <c r="Z584" s="54"/>
      <c r="AA584" s="54"/>
      <c r="AB584" s="54"/>
      <c r="AC584" s="54"/>
      <c r="AD584" s="54"/>
      <c r="AE584" s="54"/>
      <c r="AF584" s="54"/>
      <c r="AG584" s="54"/>
      <c r="AH584" s="54"/>
      <c r="AI584" s="54"/>
      <c r="AJ584" s="54"/>
      <c r="AK584" s="54"/>
      <c r="AL584" s="54"/>
      <c r="AM584" s="54"/>
      <c r="AN584" s="54"/>
      <c r="AO584" s="54"/>
      <c r="AP584" s="54"/>
      <c r="AQ584" s="54"/>
      <c r="AR584" s="54"/>
      <c r="AS584" s="54"/>
      <c r="AT584" s="54"/>
      <c r="AU584" s="54"/>
      <c r="AV584" s="54"/>
      <c r="AW584" s="54"/>
      <c r="AX584" s="54"/>
      <c r="AY584" s="54"/>
      <c r="AZ584" s="54"/>
      <c r="BA584" s="54"/>
    </row>
    <row r="585" spans="9:53">
      <c r="I585" s="54"/>
      <c r="J585" s="54"/>
      <c r="K585" s="256"/>
      <c r="L585" s="256"/>
      <c r="M585" s="256"/>
      <c r="N585" s="256"/>
      <c r="O585" s="256"/>
      <c r="P585" s="256"/>
      <c r="Q585" s="256"/>
      <c r="R585" s="256"/>
      <c r="S585" s="54"/>
      <c r="T585" s="54"/>
      <c r="U585" s="54"/>
      <c r="V585" s="54"/>
      <c r="W585" s="54"/>
      <c r="X585" s="54"/>
      <c r="Y585" s="54"/>
      <c r="Z585" s="54"/>
      <c r="AA585" s="54"/>
      <c r="AB585" s="54"/>
      <c r="AC585" s="54"/>
      <c r="AD585" s="54"/>
      <c r="AE585" s="54"/>
      <c r="AF585" s="54"/>
      <c r="AG585" s="54"/>
      <c r="AH585" s="54"/>
      <c r="AI585" s="54"/>
      <c r="AJ585" s="54"/>
      <c r="AK585" s="54"/>
      <c r="AL585" s="54"/>
      <c r="AM585" s="54"/>
      <c r="AN585" s="54"/>
      <c r="AO585" s="54"/>
      <c r="AP585" s="54"/>
      <c r="AQ585" s="54"/>
      <c r="AR585" s="54"/>
      <c r="AS585" s="54"/>
      <c r="AT585" s="54"/>
      <c r="AU585" s="54"/>
      <c r="AV585" s="54"/>
      <c r="AW585" s="54"/>
      <c r="AX585" s="54"/>
      <c r="AY585" s="54"/>
      <c r="AZ585" s="54"/>
      <c r="BA585" s="54"/>
    </row>
    <row r="586" spans="9:53">
      <c r="I586" s="54"/>
      <c r="J586" s="54"/>
      <c r="K586" s="256"/>
      <c r="L586" s="256"/>
      <c r="M586" s="256"/>
      <c r="N586" s="256"/>
      <c r="O586" s="256"/>
      <c r="P586" s="256"/>
      <c r="Q586" s="256"/>
      <c r="R586" s="256"/>
      <c r="S586" s="54"/>
      <c r="T586" s="54"/>
      <c r="U586" s="54"/>
      <c r="V586" s="54"/>
      <c r="W586" s="54"/>
      <c r="X586" s="54"/>
      <c r="Y586" s="54"/>
      <c r="Z586" s="54"/>
      <c r="AA586" s="54"/>
      <c r="AB586" s="54"/>
      <c r="AC586" s="54"/>
      <c r="AD586" s="54"/>
      <c r="AE586" s="54"/>
      <c r="AF586" s="54"/>
      <c r="AG586" s="54"/>
      <c r="AH586" s="54"/>
      <c r="AI586" s="54"/>
      <c r="AJ586" s="54"/>
      <c r="AK586" s="54"/>
      <c r="AL586" s="54"/>
      <c r="AM586" s="54"/>
      <c r="AN586" s="54"/>
      <c r="AO586" s="54"/>
      <c r="AP586" s="54"/>
      <c r="AQ586" s="54"/>
      <c r="AR586" s="54"/>
      <c r="AS586" s="54"/>
      <c r="AT586" s="54"/>
      <c r="AU586" s="54"/>
      <c r="AV586" s="54"/>
      <c r="AW586" s="54"/>
      <c r="AX586" s="54"/>
      <c r="AY586" s="54"/>
      <c r="AZ586" s="54"/>
      <c r="BA586" s="54"/>
    </row>
    <row r="587" spans="9:53">
      <c r="I587" s="54"/>
      <c r="J587" s="54"/>
      <c r="K587" s="256"/>
      <c r="L587" s="256"/>
      <c r="M587" s="256"/>
      <c r="N587" s="256"/>
      <c r="O587" s="256"/>
      <c r="P587" s="256"/>
      <c r="Q587" s="256"/>
      <c r="R587" s="256"/>
      <c r="S587" s="54"/>
      <c r="T587" s="54"/>
      <c r="U587" s="54"/>
      <c r="V587" s="54"/>
      <c r="W587" s="54"/>
      <c r="X587" s="54"/>
      <c r="Y587" s="54"/>
      <c r="Z587" s="54"/>
      <c r="AA587" s="54"/>
      <c r="AB587" s="54"/>
      <c r="AC587" s="54"/>
      <c r="AD587" s="54"/>
      <c r="AE587" s="54"/>
      <c r="AF587" s="54"/>
      <c r="AG587" s="54"/>
      <c r="AH587" s="54"/>
      <c r="AI587" s="54"/>
      <c r="AJ587" s="54"/>
      <c r="AK587" s="54"/>
      <c r="AL587" s="54"/>
      <c r="AM587" s="54"/>
      <c r="AN587" s="54"/>
      <c r="AO587" s="54"/>
      <c r="AP587" s="54"/>
      <c r="AQ587" s="54"/>
      <c r="AR587" s="54"/>
      <c r="AS587" s="54"/>
      <c r="AT587" s="54"/>
      <c r="AU587" s="54"/>
      <c r="AV587" s="54"/>
      <c r="AW587" s="54"/>
      <c r="AX587" s="54"/>
      <c r="AY587" s="54"/>
      <c r="AZ587" s="54"/>
      <c r="BA587" s="54"/>
    </row>
    <row r="588" spans="9:53">
      <c r="I588" s="54"/>
      <c r="J588" s="54"/>
      <c r="K588" s="256"/>
      <c r="L588" s="256"/>
      <c r="M588" s="256"/>
      <c r="N588" s="256"/>
      <c r="O588" s="256"/>
      <c r="P588" s="256"/>
      <c r="Q588" s="256"/>
      <c r="R588" s="256"/>
      <c r="S588" s="54"/>
      <c r="T588" s="54"/>
      <c r="U588" s="54"/>
      <c r="V588" s="54"/>
      <c r="W588" s="54"/>
      <c r="X588" s="54"/>
      <c r="Y588" s="54"/>
      <c r="Z588" s="54"/>
      <c r="AA588" s="54"/>
      <c r="AB588" s="54"/>
      <c r="AC588" s="54"/>
      <c r="AD588" s="54"/>
      <c r="AE588" s="54"/>
      <c r="AF588" s="54"/>
      <c r="AG588" s="54"/>
      <c r="AH588" s="54"/>
      <c r="AI588" s="54"/>
      <c r="AJ588" s="54"/>
      <c r="AK588" s="54"/>
      <c r="AL588" s="54"/>
      <c r="AM588" s="54"/>
      <c r="AN588" s="54"/>
      <c r="AO588" s="54"/>
      <c r="AP588" s="54"/>
      <c r="AQ588" s="54"/>
      <c r="AR588" s="54"/>
      <c r="AS588" s="54"/>
      <c r="AT588" s="54"/>
      <c r="AU588" s="54"/>
      <c r="AV588" s="54"/>
      <c r="AW588" s="54"/>
      <c r="AX588" s="54"/>
      <c r="AY588" s="54"/>
      <c r="AZ588" s="54"/>
      <c r="BA588" s="54"/>
    </row>
    <row r="589" spans="9:53">
      <c r="I589" s="54"/>
      <c r="J589" s="54"/>
      <c r="K589" s="256"/>
      <c r="L589" s="256"/>
      <c r="M589" s="256"/>
      <c r="N589" s="256"/>
      <c r="O589" s="256"/>
      <c r="P589" s="256"/>
      <c r="Q589" s="256"/>
      <c r="R589" s="256"/>
      <c r="S589" s="54"/>
      <c r="T589" s="54"/>
      <c r="U589" s="54"/>
      <c r="V589" s="54"/>
      <c r="W589" s="54"/>
      <c r="X589" s="54"/>
      <c r="Y589" s="54"/>
      <c r="Z589" s="54"/>
      <c r="AA589" s="54"/>
      <c r="AB589" s="54"/>
      <c r="AC589" s="54"/>
      <c r="AD589" s="54"/>
      <c r="AE589" s="54"/>
      <c r="AF589" s="54"/>
      <c r="AG589" s="54"/>
      <c r="AH589" s="54"/>
      <c r="AI589" s="54"/>
      <c r="AJ589" s="54"/>
      <c r="AK589" s="54"/>
      <c r="AL589" s="54"/>
      <c r="AM589" s="54"/>
      <c r="AN589" s="54"/>
      <c r="AO589" s="54"/>
      <c r="AP589" s="54"/>
      <c r="AQ589" s="54"/>
      <c r="AR589" s="54"/>
      <c r="AS589" s="54"/>
      <c r="AT589" s="54"/>
      <c r="AU589" s="54"/>
      <c r="AV589" s="54"/>
      <c r="AW589" s="54"/>
      <c r="AX589" s="54"/>
      <c r="AY589" s="54"/>
      <c r="AZ589" s="54"/>
      <c r="BA589" s="54"/>
    </row>
    <row r="590" spans="9:53">
      <c r="I590" s="54"/>
      <c r="J590" s="54"/>
      <c r="K590" s="256"/>
      <c r="L590" s="256"/>
      <c r="M590" s="256"/>
      <c r="N590" s="256"/>
      <c r="O590" s="256"/>
      <c r="P590" s="256"/>
      <c r="Q590" s="256"/>
      <c r="R590" s="256"/>
      <c r="S590" s="54"/>
      <c r="T590" s="54"/>
      <c r="U590" s="54"/>
      <c r="V590" s="54"/>
      <c r="W590" s="54"/>
      <c r="X590" s="54"/>
      <c r="Y590" s="54"/>
      <c r="Z590" s="54"/>
      <c r="AA590" s="54"/>
      <c r="AB590" s="54"/>
      <c r="AC590" s="54"/>
      <c r="AD590" s="54"/>
      <c r="AE590" s="54"/>
      <c r="AF590" s="54"/>
      <c r="AG590" s="54"/>
      <c r="AH590" s="54"/>
      <c r="AI590" s="54"/>
      <c r="AJ590" s="54"/>
      <c r="AK590" s="54"/>
      <c r="AL590" s="54"/>
      <c r="AM590" s="54"/>
      <c r="AN590" s="54"/>
      <c r="AO590" s="54"/>
      <c r="AP590" s="54"/>
      <c r="AQ590" s="54"/>
      <c r="AR590" s="54"/>
      <c r="AS590" s="54"/>
      <c r="AT590" s="54"/>
      <c r="AU590" s="54"/>
      <c r="AV590" s="54"/>
      <c r="AW590" s="54"/>
      <c r="AX590" s="54"/>
      <c r="AY590" s="54"/>
      <c r="AZ590" s="54"/>
      <c r="BA590" s="54"/>
    </row>
    <row r="591" spans="9:53">
      <c r="I591" s="54"/>
      <c r="J591" s="54"/>
      <c r="K591" s="256"/>
      <c r="L591" s="256"/>
      <c r="M591" s="256"/>
      <c r="N591" s="256"/>
      <c r="O591" s="256"/>
      <c r="P591" s="256"/>
      <c r="Q591" s="256"/>
      <c r="R591" s="256"/>
      <c r="S591" s="54"/>
      <c r="T591" s="54"/>
      <c r="U591" s="54"/>
      <c r="V591" s="54"/>
      <c r="W591" s="54"/>
      <c r="X591" s="54"/>
      <c r="Y591" s="54"/>
      <c r="Z591" s="54"/>
      <c r="AA591" s="54"/>
      <c r="AB591" s="54"/>
      <c r="AC591" s="54"/>
      <c r="AD591" s="54"/>
      <c r="AE591" s="54"/>
      <c r="AF591" s="54"/>
      <c r="AG591" s="54"/>
      <c r="AH591" s="54"/>
      <c r="AI591" s="54"/>
      <c r="AJ591" s="54"/>
      <c r="AK591" s="54"/>
      <c r="AL591" s="54"/>
      <c r="AM591" s="54"/>
      <c r="AN591" s="54"/>
      <c r="AO591" s="54"/>
      <c r="AP591" s="54"/>
      <c r="AQ591" s="54"/>
      <c r="AR591" s="54"/>
      <c r="AS591" s="54"/>
      <c r="AT591" s="54"/>
      <c r="AU591" s="54"/>
      <c r="AV591" s="54"/>
      <c r="AW591" s="54"/>
      <c r="AX591" s="54"/>
      <c r="AY591" s="54"/>
      <c r="AZ591" s="54"/>
      <c r="BA591" s="54"/>
    </row>
    <row r="592" spans="9:53">
      <c r="I592" s="54"/>
      <c r="J592" s="54"/>
      <c r="K592" s="256"/>
      <c r="L592" s="256"/>
      <c r="M592" s="256"/>
      <c r="N592" s="256"/>
      <c r="O592" s="256"/>
      <c r="P592" s="256"/>
      <c r="Q592" s="256"/>
      <c r="R592" s="256"/>
      <c r="S592" s="54"/>
      <c r="T592" s="54"/>
      <c r="U592" s="54"/>
      <c r="V592" s="54"/>
      <c r="W592" s="54"/>
      <c r="X592" s="54"/>
      <c r="Y592" s="54"/>
      <c r="Z592" s="54"/>
      <c r="AA592" s="54"/>
      <c r="AB592" s="54"/>
      <c r="AC592" s="54"/>
      <c r="AD592" s="54"/>
      <c r="AE592" s="54"/>
      <c r="AF592" s="54"/>
      <c r="AG592" s="54"/>
      <c r="AH592" s="54"/>
      <c r="AI592" s="54"/>
      <c r="AJ592" s="54"/>
      <c r="AK592" s="54"/>
      <c r="AL592" s="54"/>
      <c r="AM592" s="54"/>
      <c r="AN592" s="54"/>
      <c r="AO592" s="54"/>
      <c r="AP592" s="54"/>
      <c r="AQ592" s="54"/>
      <c r="AR592" s="54"/>
      <c r="AS592" s="54"/>
      <c r="AT592" s="54"/>
      <c r="AU592" s="54"/>
      <c r="AV592" s="54"/>
      <c r="AW592" s="54"/>
      <c r="AX592" s="54"/>
      <c r="AY592" s="54"/>
      <c r="AZ592" s="54"/>
      <c r="BA592" s="54"/>
    </row>
    <row r="593" spans="9:53">
      <c r="I593" s="54"/>
      <c r="J593" s="54"/>
      <c r="K593" s="256"/>
      <c r="L593" s="256"/>
      <c r="M593" s="256"/>
      <c r="N593" s="256"/>
      <c r="O593" s="256"/>
      <c r="P593" s="256"/>
      <c r="Q593" s="256"/>
      <c r="R593" s="256"/>
      <c r="S593" s="54"/>
      <c r="T593" s="54"/>
      <c r="U593" s="54"/>
      <c r="V593" s="54"/>
      <c r="W593" s="54"/>
      <c r="X593" s="54"/>
      <c r="Y593" s="54"/>
      <c r="Z593" s="54"/>
      <c r="AA593" s="54"/>
      <c r="AB593" s="54"/>
      <c r="AC593" s="54"/>
      <c r="AD593" s="54"/>
      <c r="AE593" s="54"/>
      <c r="AF593" s="54"/>
      <c r="AG593" s="54"/>
      <c r="AH593" s="54"/>
      <c r="AI593" s="54"/>
      <c r="AJ593" s="54"/>
      <c r="AK593" s="54"/>
      <c r="AL593" s="54"/>
      <c r="AM593" s="54"/>
      <c r="AN593" s="54"/>
      <c r="AO593" s="54"/>
      <c r="AP593" s="54"/>
      <c r="AQ593" s="54"/>
      <c r="AR593" s="54"/>
      <c r="AS593" s="54"/>
      <c r="AT593" s="54"/>
      <c r="AU593" s="54"/>
      <c r="AV593" s="54"/>
      <c r="AW593" s="54"/>
      <c r="AX593" s="54"/>
      <c r="AY593" s="54"/>
      <c r="AZ593" s="54"/>
      <c r="BA593" s="54"/>
    </row>
    <row r="594" spans="9:53">
      <c r="I594" s="54"/>
      <c r="J594" s="54"/>
      <c r="K594" s="256"/>
      <c r="L594" s="256"/>
      <c r="M594" s="256"/>
      <c r="N594" s="256"/>
      <c r="O594" s="256"/>
      <c r="P594" s="256"/>
      <c r="Q594" s="256"/>
      <c r="R594" s="256"/>
      <c r="S594" s="54"/>
      <c r="T594" s="54"/>
      <c r="U594" s="54"/>
      <c r="V594" s="54"/>
      <c r="W594" s="54"/>
      <c r="X594" s="54"/>
      <c r="Y594" s="54"/>
      <c r="Z594" s="54"/>
      <c r="AA594" s="54"/>
      <c r="AB594" s="54"/>
      <c r="AC594" s="54"/>
      <c r="AD594" s="54"/>
      <c r="AE594" s="54"/>
      <c r="AF594" s="54"/>
      <c r="AG594" s="54"/>
      <c r="AH594" s="54"/>
      <c r="AI594" s="54"/>
      <c r="AJ594" s="54"/>
      <c r="AK594" s="54"/>
      <c r="AL594" s="54"/>
      <c r="AM594" s="54"/>
      <c r="AN594" s="54"/>
      <c r="AO594" s="54"/>
      <c r="AP594" s="54"/>
      <c r="AQ594" s="54"/>
      <c r="AR594" s="54"/>
      <c r="AS594" s="54"/>
      <c r="AT594" s="54"/>
      <c r="AU594" s="54"/>
      <c r="AV594" s="54"/>
      <c r="AW594" s="54"/>
      <c r="AX594" s="54"/>
      <c r="AY594" s="54"/>
      <c r="AZ594" s="54"/>
      <c r="BA594" s="54"/>
    </row>
    <row r="595" spans="9:53">
      <c r="I595" s="54"/>
      <c r="J595" s="54"/>
      <c r="K595" s="256"/>
      <c r="L595" s="256"/>
      <c r="M595" s="256"/>
      <c r="N595" s="256"/>
      <c r="O595" s="256"/>
      <c r="P595" s="256"/>
      <c r="Q595" s="256"/>
      <c r="R595" s="256"/>
      <c r="S595" s="54"/>
      <c r="T595" s="54"/>
      <c r="U595" s="54"/>
      <c r="V595" s="54"/>
      <c r="W595" s="54"/>
      <c r="X595" s="54"/>
      <c r="Y595" s="54"/>
      <c r="Z595" s="54"/>
      <c r="AA595" s="54"/>
      <c r="AB595" s="54"/>
      <c r="AC595" s="54"/>
      <c r="AD595" s="54"/>
      <c r="AE595" s="54"/>
      <c r="AF595" s="54"/>
      <c r="AG595" s="54"/>
      <c r="AH595" s="54"/>
      <c r="AI595" s="54"/>
      <c r="AJ595" s="54"/>
      <c r="AK595" s="54"/>
      <c r="AL595" s="54"/>
      <c r="AM595" s="54"/>
      <c r="AN595" s="54"/>
      <c r="AO595" s="54"/>
      <c r="AP595" s="54"/>
      <c r="AQ595" s="54"/>
      <c r="AR595" s="54"/>
      <c r="AS595" s="54"/>
      <c r="AT595" s="54"/>
      <c r="AU595" s="54"/>
      <c r="AV595" s="54"/>
      <c r="AW595" s="54"/>
      <c r="AX595" s="54"/>
      <c r="AY595" s="54"/>
      <c r="AZ595" s="54"/>
      <c r="BA595" s="54"/>
    </row>
    <row r="596" spans="9:53">
      <c r="I596" s="54"/>
      <c r="J596" s="54"/>
      <c r="K596" s="256"/>
      <c r="L596" s="256"/>
      <c r="M596" s="256"/>
      <c r="N596" s="256"/>
      <c r="O596" s="256"/>
      <c r="P596" s="256"/>
      <c r="Q596" s="256"/>
      <c r="R596" s="256"/>
      <c r="S596" s="54"/>
      <c r="T596" s="54"/>
      <c r="U596" s="54"/>
      <c r="V596" s="54"/>
      <c r="W596" s="54"/>
      <c r="X596" s="54"/>
      <c r="Y596" s="54"/>
      <c r="Z596" s="54"/>
      <c r="AA596" s="54"/>
      <c r="AB596" s="54"/>
      <c r="AC596" s="54"/>
      <c r="AD596" s="54"/>
      <c r="AE596" s="54"/>
      <c r="AF596" s="54"/>
      <c r="AG596" s="54"/>
      <c r="AH596" s="54"/>
      <c r="AI596" s="54"/>
      <c r="AJ596" s="54"/>
      <c r="AK596" s="54"/>
      <c r="AL596" s="54"/>
      <c r="AM596" s="54"/>
      <c r="AN596" s="54"/>
      <c r="AO596" s="54"/>
      <c r="AP596" s="54"/>
      <c r="AQ596" s="54"/>
      <c r="AR596" s="54"/>
      <c r="AS596" s="54"/>
      <c r="AT596" s="54"/>
      <c r="AU596" s="54"/>
      <c r="AV596" s="54"/>
      <c r="AW596" s="54"/>
      <c r="AX596" s="54"/>
      <c r="AY596" s="54"/>
      <c r="AZ596" s="54"/>
      <c r="BA596" s="54"/>
    </row>
    <row r="597" spans="9:53">
      <c r="I597" s="54"/>
      <c r="J597" s="54"/>
      <c r="K597" s="256"/>
      <c r="L597" s="256"/>
      <c r="M597" s="256"/>
      <c r="N597" s="256"/>
      <c r="O597" s="256"/>
      <c r="P597" s="256"/>
      <c r="Q597" s="256"/>
      <c r="R597" s="256"/>
      <c r="S597" s="54"/>
      <c r="T597" s="54"/>
      <c r="U597" s="54"/>
      <c r="V597" s="54"/>
      <c r="W597" s="54"/>
      <c r="X597" s="54"/>
      <c r="Y597" s="54"/>
      <c r="Z597" s="54"/>
      <c r="AA597" s="54"/>
      <c r="AB597" s="54"/>
      <c r="AC597" s="54"/>
      <c r="AD597" s="54"/>
      <c r="AE597" s="54"/>
      <c r="AF597" s="54"/>
      <c r="AG597" s="54"/>
      <c r="AH597" s="54"/>
      <c r="AI597" s="54"/>
      <c r="AJ597" s="54"/>
      <c r="AK597" s="54"/>
      <c r="AL597" s="54"/>
      <c r="AM597" s="54"/>
      <c r="AN597" s="54"/>
      <c r="AO597" s="54"/>
      <c r="AP597" s="54"/>
      <c r="AQ597" s="54"/>
      <c r="AR597" s="54"/>
      <c r="AS597" s="54"/>
      <c r="AT597" s="54"/>
      <c r="AU597" s="54"/>
      <c r="AV597" s="54"/>
      <c r="AW597" s="54"/>
      <c r="AX597" s="54"/>
      <c r="AY597" s="54"/>
      <c r="AZ597" s="54"/>
      <c r="BA597" s="54"/>
    </row>
    <row r="598" spans="9:53">
      <c r="I598" s="54"/>
      <c r="J598" s="54"/>
      <c r="K598" s="256"/>
      <c r="L598" s="256"/>
      <c r="M598" s="256"/>
      <c r="N598" s="256"/>
      <c r="O598" s="256"/>
      <c r="P598" s="256"/>
      <c r="Q598" s="256"/>
      <c r="R598" s="256"/>
      <c r="S598" s="54"/>
      <c r="T598" s="54"/>
      <c r="U598" s="54"/>
      <c r="V598" s="54"/>
      <c r="W598" s="54"/>
      <c r="X598" s="54"/>
      <c r="Y598" s="54"/>
      <c r="Z598" s="54"/>
      <c r="AA598" s="54"/>
      <c r="AB598" s="54"/>
      <c r="AC598" s="54"/>
      <c r="AD598" s="54"/>
      <c r="AE598" s="54"/>
      <c r="AF598" s="54"/>
      <c r="AG598" s="54"/>
      <c r="AH598" s="54"/>
      <c r="AI598" s="54"/>
      <c r="AJ598" s="54"/>
      <c r="AK598" s="54"/>
      <c r="AL598" s="54"/>
      <c r="AM598" s="54"/>
      <c r="AN598" s="54"/>
      <c r="AO598" s="54"/>
      <c r="AP598" s="54"/>
      <c r="AQ598" s="54"/>
      <c r="AR598" s="54"/>
      <c r="AS598" s="54"/>
      <c r="AT598" s="54"/>
      <c r="AU598" s="54"/>
      <c r="AV598" s="54"/>
      <c r="AW598" s="54"/>
      <c r="AX598" s="54"/>
      <c r="AY598" s="54"/>
      <c r="AZ598" s="54"/>
      <c r="BA598" s="54"/>
    </row>
    <row r="599" spans="9:53">
      <c r="I599" s="54"/>
      <c r="J599" s="54"/>
      <c r="K599" s="256"/>
      <c r="L599" s="256"/>
      <c r="M599" s="256"/>
      <c r="N599" s="256"/>
      <c r="O599" s="256"/>
      <c r="P599" s="256"/>
      <c r="Q599" s="256"/>
      <c r="R599" s="256"/>
      <c r="S599" s="54"/>
      <c r="T599" s="54"/>
      <c r="U599" s="54"/>
      <c r="V599" s="54"/>
      <c r="W599" s="54"/>
      <c r="X599" s="54"/>
      <c r="Y599" s="54"/>
      <c r="Z599" s="54"/>
      <c r="AA599" s="54"/>
      <c r="AB599" s="54"/>
      <c r="AC599" s="54"/>
      <c r="AD599" s="54"/>
      <c r="AE599" s="54"/>
      <c r="AF599" s="54"/>
      <c r="AG599" s="54"/>
      <c r="AH599" s="54"/>
      <c r="AI599" s="54"/>
      <c r="AJ599" s="54"/>
      <c r="AK599" s="54"/>
      <c r="AL599" s="54"/>
      <c r="AM599" s="54"/>
      <c r="AN599" s="54"/>
      <c r="AO599" s="54"/>
      <c r="AP599" s="54"/>
      <c r="AQ599" s="54"/>
      <c r="AR599" s="54"/>
      <c r="AS599" s="54"/>
      <c r="AT599" s="54"/>
      <c r="AU599" s="54"/>
      <c r="AV599" s="54"/>
      <c r="AW599" s="54"/>
      <c r="AX599" s="54"/>
      <c r="AY599" s="54"/>
      <c r="AZ599" s="54"/>
      <c r="BA599" s="54"/>
    </row>
    <row r="600" spans="9:53">
      <c r="I600" s="54"/>
      <c r="J600" s="54"/>
      <c r="K600" s="256"/>
      <c r="L600" s="256"/>
      <c r="M600" s="256"/>
      <c r="N600" s="256"/>
      <c r="O600" s="256"/>
      <c r="P600" s="256"/>
      <c r="Q600" s="256"/>
      <c r="R600" s="256"/>
      <c r="S600" s="54"/>
      <c r="T600" s="54"/>
      <c r="U600" s="54"/>
      <c r="V600" s="54"/>
      <c r="W600" s="54"/>
      <c r="X600" s="54"/>
      <c r="Y600" s="54"/>
      <c r="Z600" s="54"/>
      <c r="AA600" s="54"/>
      <c r="AB600" s="54"/>
      <c r="AC600" s="54"/>
      <c r="AD600" s="54"/>
      <c r="AE600" s="54"/>
      <c r="AF600" s="54"/>
      <c r="AG600" s="54"/>
      <c r="AH600" s="54"/>
      <c r="AI600" s="54"/>
      <c r="AJ600" s="54"/>
      <c r="AK600" s="54"/>
      <c r="AL600" s="54"/>
      <c r="AM600" s="54"/>
      <c r="AN600" s="54"/>
      <c r="AO600" s="54"/>
      <c r="AP600" s="54"/>
      <c r="AQ600" s="54"/>
      <c r="AR600" s="54"/>
      <c r="AS600" s="54"/>
      <c r="AT600" s="54"/>
      <c r="AU600" s="54"/>
      <c r="AV600" s="54"/>
      <c r="AW600" s="54"/>
      <c r="AX600" s="54"/>
      <c r="AY600" s="54"/>
      <c r="AZ600" s="54"/>
      <c r="BA600" s="54"/>
    </row>
    <row r="601" spans="9:53">
      <c r="I601" s="54"/>
      <c r="J601" s="54"/>
      <c r="K601" s="256"/>
      <c r="L601" s="256"/>
      <c r="M601" s="256"/>
      <c r="N601" s="256"/>
      <c r="O601" s="256"/>
      <c r="P601" s="256"/>
      <c r="Q601" s="256"/>
      <c r="R601" s="256"/>
      <c r="S601" s="54"/>
      <c r="T601" s="54"/>
      <c r="U601" s="54"/>
      <c r="V601" s="54"/>
      <c r="W601" s="54"/>
      <c r="X601" s="54"/>
      <c r="Y601" s="54"/>
      <c r="Z601" s="54"/>
      <c r="AA601" s="54"/>
      <c r="AB601" s="54"/>
      <c r="AC601" s="54"/>
      <c r="AD601" s="54"/>
      <c r="AE601" s="54"/>
      <c r="AF601" s="54"/>
      <c r="AG601" s="54"/>
      <c r="AH601" s="54"/>
      <c r="AI601" s="54"/>
      <c r="AJ601" s="54"/>
      <c r="AK601" s="54"/>
      <c r="AL601" s="54"/>
      <c r="AM601" s="54"/>
      <c r="AN601" s="54"/>
      <c r="AO601" s="54"/>
      <c r="AP601" s="54"/>
      <c r="AQ601" s="54"/>
      <c r="AR601" s="54"/>
      <c r="AS601" s="54"/>
      <c r="AT601" s="54"/>
      <c r="AU601" s="54"/>
      <c r="AV601" s="54"/>
      <c r="AW601" s="54"/>
      <c r="AX601" s="54"/>
      <c r="AY601" s="54"/>
      <c r="AZ601" s="54"/>
      <c r="BA601" s="54"/>
    </row>
    <row r="602" spans="9:53">
      <c r="I602" s="54"/>
      <c r="J602" s="54"/>
      <c r="K602" s="256"/>
      <c r="L602" s="256"/>
      <c r="M602" s="256"/>
      <c r="N602" s="256"/>
      <c r="O602" s="256"/>
      <c r="P602" s="256"/>
      <c r="Q602" s="256"/>
      <c r="R602" s="256"/>
      <c r="S602" s="54"/>
      <c r="T602" s="54"/>
      <c r="U602" s="54"/>
      <c r="V602" s="54"/>
      <c r="W602" s="54"/>
      <c r="X602" s="54"/>
      <c r="Y602" s="54"/>
      <c r="Z602" s="54"/>
      <c r="AA602" s="54"/>
      <c r="AB602" s="54"/>
      <c r="AC602" s="54"/>
      <c r="AD602" s="54"/>
      <c r="AE602" s="54"/>
      <c r="AF602" s="54"/>
      <c r="AG602" s="54"/>
      <c r="AH602" s="54"/>
      <c r="AI602" s="54"/>
      <c r="AJ602" s="54"/>
      <c r="AK602" s="54"/>
      <c r="AL602" s="54"/>
      <c r="AM602" s="54"/>
      <c r="AN602" s="54"/>
      <c r="AO602" s="54"/>
      <c r="AP602" s="54"/>
      <c r="AQ602" s="54"/>
      <c r="AR602" s="54"/>
      <c r="AS602" s="54"/>
      <c r="AT602" s="54"/>
      <c r="AU602" s="54"/>
      <c r="AV602" s="54"/>
      <c r="AW602" s="54"/>
      <c r="AX602" s="54"/>
      <c r="AY602" s="54"/>
      <c r="AZ602" s="54"/>
      <c r="BA602" s="54"/>
    </row>
    <row r="603" spans="9:53">
      <c r="I603" s="54"/>
      <c r="J603" s="54"/>
      <c r="K603" s="256"/>
      <c r="L603" s="256"/>
      <c r="M603" s="256"/>
      <c r="N603" s="256"/>
      <c r="O603" s="256"/>
      <c r="P603" s="256"/>
      <c r="Q603" s="256"/>
      <c r="R603" s="256"/>
      <c r="S603" s="54"/>
      <c r="T603" s="54"/>
      <c r="U603" s="54"/>
      <c r="V603" s="54"/>
      <c r="W603" s="54"/>
      <c r="X603" s="54"/>
      <c r="Y603" s="54"/>
      <c r="Z603" s="54"/>
      <c r="AA603" s="54"/>
      <c r="AB603" s="54"/>
      <c r="AC603" s="54"/>
      <c r="AD603" s="54"/>
      <c r="AE603" s="54"/>
      <c r="AF603" s="54"/>
      <c r="AG603" s="54"/>
      <c r="AH603" s="54"/>
      <c r="AI603" s="54"/>
      <c r="AJ603" s="54"/>
      <c r="AK603" s="54"/>
      <c r="AL603" s="54"/>
      <c r="AM603" s="54"/>
      <c r="AN603" s="54"/>
      <c r="AO603" s="54"/>
      <c r="AP603" s="54"/>
      <c r="AQ603" s="54"/>
      <c r="AR603" s="54"/>
      <c r="AS603" s="54"/>
      <c r="AT603" s="54"/>
      <c r="AU603" s="54"/>
      <c r="AV603" s="54"/>
      <c r="AW603" s="54"/>
      <c r="AX603" s="54"/>
      <c r="AY603" s="54"/>
      <c r="AZ603" s="54"/>
      <c r="BA603" s="54"/>
    </row>
    <row r="604" spans="9:53">
      <c r="I604" s="54"/>
      <c r="J604" s="54"/>
      <c r="K604" s="256"/>
      <c r="L604" s="256"/>
      <c r="M604" s="256"/>
      <c r="N604" s="256"/>
      <c r="O604" s="256"/>
      <c r="P604" s="256"/>
      <c r="Q604" s="256"/>
      <c r="R604" s="256"/>
      <c r="S604" s="54"/>
      <c r="T604" s="54"/>
      <c r="U604" s="54"/>
      <c r="V604" s="54"/>
      <c r="W604" s="54"/>
      <c r="X604" s="54"/>
      <c r="Y604" s="54"/>
      <c r="Z604" s="54"/>
      <c r="AA604" s="54"/>
      <c r="AB604" s="54"/>
      <c r="AC604" s="54"/>
      <c r="AD604" s="54"/>
      <c r="AE604" s="54"/>
      <c r="AF604" s="54"/>
      <c r="AG604" s="54"/>
      <c r="AH604" s="54"/>
      <c r="AI604" s="54"/>
      <c r="AJ604" s="54"/>
      <c r="AK604" s="54"/>
      <c r="AL604" s="54"/>
      <c r="AM604" s="54"/>
      <c r="AN604" s="54"/>
      <c r="AO604" s="54"/>
      <c r="AP604" s="54"/>
      <c r="AQ604" s="54"/>
      <c r="AR604" s="54"/>
      <c r="AS604" s="54"/>
      <c r="AT604" s="54"/>
      <c r="AU604" s="54"/>
      <c r="AV604" s="54"/>
      <c r="AW604" s="54"/>
      <c r="AX604" s="54"/>
      <c r="AY604" s="54"/>
      <c r="AZ604" s="54"/>
      <c r="BA604" s="54"/>
    </row>
    <row r="605" spans="9:53">
      <c r="I605" s="54"/>
      <c r="J605" s="54"/>
      <c r="K605" s="256"/>
      <c r="L605" s="256"/>
      <c r="M605" s="256"/>
      <c r="N605" s="256"/>
      <c r="O605" s="256"/>
      <c r="P605" s="256"/>
      <c r="Q605" s="256"/>
      <c r="R605" s="256"/>
      <c r="S605" s="54"/>
      <c r="T605" s="54"/>
      <c r="U605" s="54"/>
      <c r="V605" s="54"/>
      <c r="W605" s="54"/>
      <c r="X605" s="54"/>
      <c r="Y605" s="54"/>
      <c r="Z605" s="54"/>
      <c r="AA605" s="54"/>
      <c r="AB605" s="54"/>
      <c r="AC605" s="54"/>
      <c r="AD605" s="54"/>
      <c r="AE605" s="54"/>
      <c r="AF605" s="54"/>
      <c r="AG605" s="54"/>
      <c r="AH605" s="54"/>
      <c r="AI605" s="54"/>
      <c r="AJ605" s="54"/>
      <c r="AK605" s="54"/>
      <c r="AL605" s="54"/>
      <c r="AM605" s="54"/>
      <c r="AN605" s="54"/>
      <c r="AO605" s="54"/>
      <c r="AP605" s="54"/>
      <c r="AQ605" s="54"/>
      <c r="AR605" s="54"/>
      <c r="AS605" s="54"/>
      <c r="AT605" s="54"/>
      <c r="AU605" s="54"/>
      <c r="AV605" s="54"/>
      <c r="AW605" s="54"/>
      <c r="AX605" s="54"/>
      <c r="AY605" s="54"/>
      <c r="AZ605" s="54"/>
      <c r="BA605" s="54"/>
    </row>
    <row r="606" spans="9:53">
      <c r="I606" s="54"/>
      <c r="J606" s="54"/>
      <c r="K606" s="256"/>
      <c r="L606" s="256"/>
      <c r="M606" s="256"/>
      <c r="N606" s="256"/>
      <c r="O606" s="256"/>
      <c r="P606" s="256"/>
      <c r="Q606" s="256"/>
      <c r="R606" s="256"/>
      <c r="S606" s="54"/>
      <c r="T606" s="54"/>
      <c r="U606" s="54"/>
      <c r="V606" s="54"/>
      <c r="W606" s="54"/>
      <c r="X606" s="54"/>
      <c r="Y606" s="54"/>
      <c r="Z606" s="54"/>
      <c r="AA606" s="54"/>
      <c r="AB606" s="54"/>
      <c r="AC606" s="54"/>
      <c r="AD606" s="54"/>
      <c r="AE606" s="54"/>
      <c r="AF606" s="54"/>
      <c r="AG606" s="54"/>
      <c r="AH606" s="54"/>
      <c r="AI606" s="54"/>
      <c r="AJ606" s="54"/>
      <c r="AK606" s="54"/>
      <c r="AL606" s="54"/>
      <c r="AM606" s="54"/>
      <c r="AN606" s="54"/>
      <c r="AO606" s="54"/>
      <c r="AP606" s="54"/>
      <c r="AQ606" s="54"/>
      <c r="AR606" s="54"/>
      <c r="AS606" s="54"/>
      <c r="AT606" s="54"/>
      <c r="AU606" s="54"/>
      <c r="AV606" s="54"/>
      <c r="AW606" s="54"/>
      <c r="AX606" s="54"/>
      <c r="AY606" s="54"/>
      <c r="AZ606" s="54"/>
      <c r="BA606" s="54"/>
    </row>
    <row r="607" spans="9:53">
      <c r="I607" s="54"/>
      <c r="J607" s="54"/>
      <c r="K607" s="256"/>
      <c r="L607" s="256"/>
      <c r="M607" s="256"/>
      <c r="N607" s="256"/>
      <c r="O607" s="256"/>
      <c r="P607" s="256"/>
      <c r="Q607" s="256"/>
      <c r="R607" s="256"/>
      <c r="S607" s="54"/>
      <c r="T607" s="54"/>
      <c r="U607" s="54"/>
      <c r="V607" s="54"/>
      <c r="W607" s="54"/>
      <c r="X607" s="54"/>
      <c r="Y607" s="54"/>
      <c r="Z607" s="54"/>
      <c r="AA607" s="54"/>
      <c r="AB607" s="54"/>
      <c r="AC607" s="54"/>
      <c r="AD607" s="54"/>
      <c r="AE607" s="54"/>
      <c r="AF607" s="54"/>
      <c r="AG607" s="54"/>
      <c r="AH607" s="54"/>
      <c r="AI607" s="54"/>
      <c r="AJ607" s="54"/>
      <c r="AK607" s="54"/>
      <c r="AL607" s="54"/>
      <c r="AM607" s="54"/>
      <c r="AN607" s="54"/>
      <c r="AO607" s="54"/>
      <c r="AP607" s="54"/>
      <c r="AQ607" s="54"/>
      <c r="AR607" s="54"/>
      <c r="AS607" s="54"/>
      <c r="AT607" s="54"/>
      <c r="AU607" s="54"/>
      <c r="AV607" s="54"/>
      <c r="AW607" s="54"/>
      <c r="AX607" s="54"/>
      <c r="AY607" s="54"/>
      <c r="AZ607" s="54"/>
      <c r="BA607" s="54"/>
    </row>
    <row r="608" spans="9:53">
      <c r="I608" s="54"/>
      <c r="J608" s="54"/>
      <c r="K608" s="256"/>
      <c r="L608" s="256"/>
      <c r="M608" s="256"/>
      <c r="N608" s="256"/>
      <c r="O608" s="256"/>
      <c r="P608" s="256"/>
      <c r="Q608" s="256"/>
      <c r="R608" s="256"/>
      <c r="S608" s="54"/>
      <c r="T608" s="54"/>
      <c r="U608" s="54"/>
      <c r="V608" s="54"/>
      <c r="W608" s="54"/>
      <c r="X608" s="54"/>
      <c r="Y608" s="54"/>
      <c r="Z608" s="54"/>
      <c r="AA608" s="54"/>
      <c r="AB608" s="54"/>
      <c r="AC608" s="54"/>
      <c r="AD608" s="54"/>
      <c r="AE608" s="54"/>
      <c r="AF608" s="54"/>
      <c r="AG608" s="54"/>
      <c r="AH608" s="54"/>
      <c r="AI608" s="54"/>
      <c r="AJ608" s="54"/>
      <c r="AK608" s="54"/>
      <c r="AL608" s="54"/>
      <c r="AM608" s="54"/>
      <c r="AN608" s="54"/>
      <c r="AO608" s="54"/>
      <c r="AP608" s="54"/>
      <c r="AQ608" s="54"/>
      <c r="AR608" s="54"/>
      <c r="AS608" s="54"/>
      <c r="AT608" s="54"/>
      <c r="AU608" s="54"/>
      <c r="AV608" s="54"/>
      <c r="AW608" s="54"/>
      <c r="AX608" s="54"/>
      <c r="AY608" s="54"/>
      <c r="AZ608" s="54"/>
      <c r="BA608" s="54"/>
    </row>
    <row r="609" spans="9:53">
      <c r="I609" s="54"/>
      <c r="J609" s="54"/>
      <c r="K609" s="256"/>
      <c r="L609" s="256"/>
      <c r="M609" s="256"/>
      <c r="N609" s="256"/>
      <c r="O609" s="256"/>
      <c r="P609" s="256"/>
      <c r="Q609" s="256"/>
      <c r="R609" s="256"/>
      <c r="S609" s="54"/>
      <c r="T609" s="54"/>
      <c r="U609" s="54"/>
      <c r="V609" s="54"/>
      <c r="W609" s="54"/>
      <c r="X609" s="54"/>
      <c r="Y609" s="54"/>
      <c r="Z609" s="54"/>
      <c r="AA609" s="54"/>
      <c r="AB609" s="54"/>
      <c r="AC609" s="54"/>
      <c r="AD609" s="54"/>
      <c r="AE609" s="54"/>
      <c r="AF609" s="54"/>
      <c r="AG609" s="54"/>
      <c r="AH609" s="54"/>
      <c r="AI609" s="54"/>
      <c r="AJ609" s="54"/>
      <c r="AK609" s="54"/>
      <c r="AL609" s="54"/>
      <c r="AM609" s="54"/>
      <c r="AN609" s="54"/>
      <c r="AO609" s="54"/>
      <c r="AP609" s="54"/>
      <c r="AQ609" s="54"/>
      <c r="AR609" s="54"/>
      <c r="AS609" s="54"/>
      <c r="AT609" s="54"/>
      <c r="AU609" s="54"/>
      <c r="AV609" s="54"/>
      <c r="AW609" s="54"/>
      <c r="AX609" s="54"/>
      <c r="AY609" s="54"/>
      <c r="AZ609" s="54"/>
      <c r="BA609" s="54"/>
    </row>
    <row r="610" spans="9:53">
      <c r="I610" s="54"/>
      <c r="J610" s="54"/>
      <c r="K610" s="256"/>
      <c r="L610" s="256"/>
      <c r="M610" s="256"/>
      <c r="N610" s="256"/>
      <c r="O610" s="256"/>
      <c r="P610" s="256"/>
      <c r="Q610" s="256"/>
      <c r="R610" s="256"/>
      <c r="S610" s="54"/>
      <c r="T610" s="54"/>
      <c r="U610" s="54"/>
      <c r="V610" s="54"/>
      <c r="W610" s="54"/>
      <c r="X610" s="54"/>
      <c r="Y610" s="54"/>
      <c r="Z610" s="54"/>
      <c r="AA610" s="54"/>
      <c r="AB610" s="54"/>
      <c r="AC610" s="54"/>
      <c r="AD610" s="54"/>
      <c r="AE610" s="54"/>
      <c r="AF610" s="54"/>
      <c r="AG610" s="54"/>
      <c r="AH610" s="54"/>
      <c r="AI610" s="54"/>
      <c r="AJ610" s="54"/>
      <c r="AK610" s="54"/>
      <c r="AL610" s="54"/>
      <c r="AM610" s="54"/>
      <c r="AN610" s="54"/>
      <c r="AO610" s="54"/>
      <c r="AP610" s="54"/>
      <c r="AQ610" s="54"/>
      <c r="AR610" s="54"/>
      <c r="AS610" s="54"/>
      <c r="AT610" s="54"/>
      <c r="AU610" s="54"/>
      <c r="AV610" s="54"/>
      <c r="AW610" s="54"/>
      <c r="AX610" s="54"/>
      <c r="AY610" s="54"/>
      <c r="AZ610" s="54"/>
      <c r="BA610" s="54"/>
    </row>
    <row r="611" spans="9:53">
      <c r="I611" s="54"/>
      <c r="J611" s="54"/>
      <c r="K611" s="256"/>
      <c r="L611" s="256"/>
      <c r="M611" s="256"/>
      <c r="N611" s="256"/>
      <c r="O611" s="256"/>
      <c r="P611" s="256"/>
      <c r="Q611" s="256"/>
      <c r="R611" s="256"/>
      <c r="S611" s="54"/>
      <c r="T611" s="54"/>
      <c r="U611" s="54"/>
      <c r="V611" s="54"/>
      <c r="W611" s="54"/>
      <c r="X611" s="54"/>
      <c r="Y611" s="54"/>
      <c r="Z611" s="54"/>
      <c r="AA611" s="54"/>
      <c r="AB611" s="54"/>
      <c r="AC611" s="54"/>
      <c r="AD611" s="54"/>
      <c r="AE611" s="54"/>
      <c r="AF611" s="54"/>
      <c r="AG611" s="54"/>
      <c r="AH611" s="54"/>
      <c r="AI611" s="54"/>
      <c r="AJ611" s="54"/>
      <c r="AK611" s="54"/>
      <c r="AL611" s="54"/>
      <c r="AM611" s="54"/>
      <c r="AN611" s="54"/>
      <c r="AO611" s="54"/>
      <c r="AP611" s="54"/>
      <c r="AQ611" s="54"/>
      <c r="AR611" s="54"/>
      <c r="AS611" s="54"/>
      <c r="AT611" s="54"/>
      <c r="AU611" s="54"/>
      <c r="AV611" s="54"/>
      <c r="AW611" s="54"/>
      <c r="AX611" s="54"/>
      <c r="AY611" s="54"/>
      <c r="AZ611" s="54"/>
      <c r="BA611" s="54"/>
    </row>
    <row r="612" spans="9:53">
      <c r="AA612" s="54"/>
      <c r="AB612" s="54"/>
      <c r="AC612" s="54"/>
      <c r="AD612" s="54"/>
      <c r="AE612" s="54"/>
      <c r="AF612" s="54"/>
      <c r="AG612" s="54"/>
      <c r="AH612" s="54"/>
      <c r="AI612" s="54"/>
      <c r="AJ612" s="54"/>
      <c r="AK612" s="54"/>
      <c r="AL612" s="54"/>
      <c r="AM612" s="54"/>
      <c r="AN612" s="54"/>
      <c r="AO612" s="54"/>
      <c r="AP612" s="54"/>
      <c r="AQ612" s="54"/>
      <c r="AR612" s="54"/>
      <c r="AS612" s="54"/>
      <c r="AT612" s="54"/>
      <c r="AU612" s="54"/>
      <c r="AV612" s="54"/>
      <c r="AW612" s="54"/>
      <c r="AX612" s="54"/>
      <c r="AY612" s="54"/>
      <c r="AZ612" s="54"/>
      <c r="BA612" s="54"/>
    </row>
  </sheetData>
  <mergeCells count="79">
    <mergeCell ref="P44:V44"/>
    <mergeCell ref="K38:R38"/>
    <mergeCell ref="S38:Z38"/>
    <mergeCell ref="K39:R39"/>
    <mergeCell ref="S39:Z39"/>
    <mergeCell ref="K40:R40"/>
    <mergeCell ref="S40:Z40"/>
    <mergeCell ref="L37:R37"/>
    <mergeCell ref="S37:Z37"/>
    <mergeCell ref="K41:R41"/>
    <mergeCell ref="S41:Z41"/>
    <mergeCell ref="I43:Z43"/>
    <mergeCell ref="I15:J41"/>
    <mergeCell ref="K15:R15"/>
    <mergeCell ref="S15:Z15"/>
    <mergeCell ref="L16:R16"/>
    <mergeCell ref="S16:Z16"/>
    <mergeCell ref="M17:R17"/>
    <mergeCell ref="S17:Z17"/>
    <mergeCell ref="M18:R18"/>
    <mergeCell ref="S18:Z18"/>
    <mergeCell ref="M19:R19"/>
    <mergeCell ref="S19:Z19"/>
    <mergeCell ref="L34:R34"/>
    <mergeCell ref="S34:Z34"/>
    <mergeCell ref="L35:R35"/>
    <mergeCell ref="S35:Z35"/>
    <mergeCell ref="L36:R36"/>
    <mergeCell ref="S36:Z36"/>
    <mergeCell ref="L31:R31"/>
    <mergeCell ref="S31:Z31"/>
    <mergeCell ref="L32:R32"/>
    <mergeCell ref="S32:Z32"/>
    <mergeCell ref="L33:R33"/>
    <mergeCell ref="S33:Z33"/>
    <mergeCell ref="L28:R28"/>
    <mergeCell ref="S28:Z28"/>
    <mergeCell ref="L29:R29"/>
    <mergeCell ref="S29:Z29"/>
    <mergeCell ref="L30:R30"/>
    <mergeCell ref="S30:Z30"/>
    <mergeCell ref="L25:R25"/>
    <mergeCell ref="S25:Z25"/>
    <mergeCell ref="K26:R26"/>
    <mergeCell ref="S26:Z26"/>
    <mergeCell ref="L27:R27"/>
    <mergeCell ref="S27:Z27"/>
    <mergeCell ref="L23:R23"/>
    <mergeCell ref="S23:Z23"/>
    <mergeCell ref="L24:R24"/>
    <mergeCell ref="S24:Z24"/>
    <mergeCell ref="K22:R22"/>
    <mergeCell ref="S22:Z22"/>
    <mergeCell ref="L20:R20"/>
    <mergeCell ref="S20:Z20"/>
    <mergeCell ref="L21:R21"/>
    <mergeCell ref="K12:R12"/>
    <mergeCell ref="S12:Z12"/>
    <mergeCell ref="K13:R13"/>
    <mergeCell ref="S13:Z13"/>
    <mergeCell ref="K14:R14"/>
    <mergeCell ref="S14:Z14"/>
    <mergeCell ref="S21:Z21"/>
    <mergeCell ref="I1:Z2"/>
    <mergeCell ref="I4:J5"/>
    <mergeCell ref="K4:R5"/>
    <mergeCell ref="S4:Z5"/>
    <mergeCell ref="I6:J14"/>
    <mergeCell ref="S6:Z6"/>
    <mergeCell ref="K7:R7"/>
    <mergeCell ref="S7:Z7"/>
    <mergeCell ref="K8:R8"/>
    <mergeCell ref="S8:Z8"/>
    <mergeCell ref="L9:R9"/>
    <mergeCell ref="S9:Z9"/>
    <mergeCell ref="L10:R10"/>
    <mergeCell ref="S10:Z10"/>
    <mergeCell ref="K11:R11"/>
    <mergeCell ref="S11:Z11"/>
  </mergeCells>
  <phoneticPr fontId="2"/>
  <pageMargins left="0.7" right="0.7" top="0.75" bottom="0.75" header="0.3" footer="0.3"/>
  <pageSetup paperSize="9" scale="81" orientation="portrait" r:id="rId1"/>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4">
    <tabColor theme="3" tint="0.59999389629810485"/>
    <pageSetUpPr fitToPage="1"/>
  </sheetPr>
  <dimension ref="A1:F43"/>
  <sheetViews>
    <sheetView tabSelected="1" view="pageBreakPreview" zoomScaleNormal="100" zoomScaleSheetLayoutView="100" workbookViewId="0">
      <selection activeCell="A2" sqref="A2"/>
    </sheetView>
  </sheetViews>
  <sheetFormatPr defaultRowHeight="13.5"/>
  <cols>
    <col min="1" max="1" width="8.75" style="74" customWidth="1"/>
    <col min="2" max="2" width="9" style="74"/>
    <col min="3" max="3" width="10.75" style="74" customWidth="1"/>
    <col min="4" max="4" width="16.125" style="74" customWidth="1"/>
    <col min="5" max="5" width="24.375" style="74" customWidth="1"/>
    <col min="6" max="6" width="9.75" style="74" customWidth="1"/>
  </cols>
  <sheetData>
    <row r="1" spans="1:6" ht="18.75">
      <c r="A1" s="819" t="s">
        <v>564</v>
      </c>
      <c r="B1" s="819"/>
      <c r="C1" s="819"/>
      <c r="D1" s="819"/>
      <c r="E1" s="819"/>
      <c r="F1" s="819"/>
    </row>
    <row r="2" spans="1:6">
      <c r="F2" s="76"/>
    </row>
    <row r="3" spans="1:6">
      <c r="F3" s="76"/>
    </row>
    <row r="4" spans="1:6">
      <c r="B4" s="74" t="s">
        <v>249</v>
      </c>
      <c r="C4" s="217"/>
      <c r="D4" s="217"/>
      <c r="E4" s="217"/>
    </row>
    <row r="5" spans="1:6">
      <c r="C5" s="217"/>
      <c r="D5" s="217"/>
      <c r="E5" s="217"/>
    </row>
    <row r="7" spans="1:6">
      <c r="B7" s="74" t="s">
        <v>250</v>
      </c>
    </row>
    <row r="9" spans="1:6">
      <c r="C9" s="74" t="s">
        <v>251</v>
      </c>
    </row>
    <row r="12" spans="1:6">
      <c r="B12" s="74" t="s">
        <v>252</v>
      </c>
    </row>
    <row r="13" spans="1:6" ht="14.25" thickBot="1"/>
    <row r="14" spans="1:6" s="1" customFormat="1" ht="27" customHeight="1">
      <c r="A14" s="77"/>
      <c r="B14" s="77"/>
      <c r="C14" s="820" t="s">
        <v>253</v>
      </c>
      <c r="D14" s="821"/>
      <c r="E14" s="822"/>
      <c r="F14" s="77"/>
    </row>
    <row r="15" spans="1:6" s="1" customFormat="1" ht="27" customHeight="1">
      <c r="A15" s="77"/>
      <c r="B15" s="77"/>
      <c r="C15" s="823" t="s">
        <v>254</v>
      </c>
      <c r="D15" s="824"/>
      <c r="E15" s="84" t="s">
        <v>255</v>
      </c>
      <c r="F15" s="77"/>
    </row>
    <row r="16" spans="1:6" s="1" customFormat="1" ht="30" customHeight="1">
      <c r="A16" s="77"/>
      <c r="B16" s="77"/>
      <c r="C16" s="78" t="s">
        <v>256</v>
      </c>
      <c r="D16" s="79" t="s">
        <v>257</v>
      </c>
      <c r="E16" s="189"/>
      <c r="F16" s="77"/>
    </row>
    <row r="17" spans="1:6" s="1" customFormat="1" ht="27" customHeight="1">
      <c r="A17" s="77"/>
      <c r="B17" s="77"/>
      <c r="C17" s="825" t="s">
        <v>87</v>
      </c>
      <c r="D17" s="826"/>
      <c r="E17" s="190"/>
      <c r="F17" s="77"/>
    </row>
    <row r="18" spans="1:6" s="1" customFormat="1" ht="27" customHeight="1">
      <c r="A18" s="77"/>
      <c r="B18" s="77"/>
      <c r="C18" s="815"/>
      <c r="D18" s="816"/>
      <c r="E18" s="86"/>
      <c r="F18" s="77"/>
    </row>
    <row r="19" spans="1:6" s="1" customFormat="1" ht="27" customHeight="1" thickBot="1">
      <c r="A19" s="77"/>
      <c r="B19" s="77"/>
      <c r="C19" s="817" t="s">
        <v>88</v>
      </c>
      <c r="D19" s="818"/>
      <c r="E19" s="87">
        <f>SUM(E16:E18)</f>
        <v>0</v>
      </c>
      <c r="F19" s="77"/>
    </row>
    <row r="29" spans="1:6">
      <c r="C29" s="75"/>
    </row>
    <row r="31" spans="1:6">
      <c r="C31" s="75"/>
    </row>
    <row r="33" spans="3:3">
      <c r="C33" s="75"/>
    </row>
    <row r="39" spans="3:3">
      <c r="C39" s="75"/>
    </row>
    <row r="41" spans="3:3">
      <c r="C41" s="75"/>
    </row>
    <row r="43" spans="3:3">
      <c r="C43" s="75"/>
    </row>
  </sheetData>
  <mergeCells count="6">
    <mergeCell ref="C18:D18"/>
    <mergeCell ref="C19:D19"/>
    <mergeCell ref="A1:F1"/>
    <mergeCell ref="C14:E14"/>
    <mergeCell ref="C15:D15"/>
    <mergeCell ref="C17:D17"/>
  </mergeCells>
  <phoneticPr fontId="2"/>
  <pageMargins left="0.7" right="0.7" top="0.75" bottom="0.75" header="0.3" footer="0.3"/>
  <pageSetup paperSize="9" orientation="portrait" r:id="rId1"/>
  <legacy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I79"/>
  <sheetViews>
    <sheetView view="pageBreakPreview" zoomScaleNormal="100" zoomScaleSheetLayoutView="100" workbookViewId="0">
      <selection activeCell="A3" sqref="A3:H3"/>
    </sheetView>
  </sheetViews>
  <sheetFormatPr defaultRowHeight="13.5"/>
  <cols>
    <col min="1" max="1" width="4" style="57" customWidth="1"/>
    <col min="2" max="4" width="9" style="57"/>
    <col min="5" max="5" width="14" style="57" customWidth="1"/>
    <col min="6" max="248" width="9" style="57"/>
    <col min="249" max="249" width="4" style="57" customWidth="1"/>
    <col min="250" max="252" width="9" style="57"/>
    <col min="253" max="253" width="14" style="57" customWidth="1"/>
    <col min="254" max="504" width="9" style="57"/>
    <col min="505" max="505" width="4" style="57" customWidth="1"/>
    <col min="506" max="508" width="9" style="57"/>
    <col min="509" max="509" width="14" style="57" customWidth="1"/>
    <col min="510" max="760" width="9" style="57"/>
    <col min="761" max="761" width="4" style="57" customWidth="1"/>
    <col min="762" max="764" width="9" style="57"/>
    <col min="765" max="765" width="14" style="57" customWidth="1"/>
    <col min="766" max="1016" width="9" style="57"/>
    <col min="1017" max="1017" width="4" style="57" customWidth="1"/>
    <col min="1018" max="1020" width="9" style="57"/>
    <col min="1021" max="1021" width="14" style="57" customWidth="1"/>
    <col min="1022" max="1272" width="9" style="57"/>
    <col min="1273" max="1273" width="4" style="57" customWidth="1"/>
    <col min="1274" max="1276" width="9" style="57"/>
    <col min="1277" max="1277" width="14" style="57" customWidth="1"/>
    <col min="1278" max="1528" width="9" style="57"/>
    <col min="1529" max="1529" width="4" style="57" customWidth="1"/>
    <col min="1530" max="1532" width="9" style="57"/>
    <col min="1533" max="1533" width="14" style="57" customWidth="1"/>
    <col min="1534" max="1784" width="9" style="57"/>
    <col min="1785" max="1785" width="4" style="57" customWidth="1"/>
    <col min="1786" max="1788" width="9" style="57"/>
    <col min="1789" max="1789" width="14" style="57" customWidth="1"/>
    <col min="1790" max="2040" width="9" style="57"/>
    <col min="2041" max="2041" width="4" style="57" customWidth="1"/>
    <col min="2042" max="2044" width="9" style="57"/>
    <col min="2045" max="2045" width="14" style="57" customWidth="1"/>
    <col min="2046" max="2296" width="9" style="57"/>
    <col min="2297" max="2297" width="4" style="57" customWidth="1"/>
    <col min="2298" max="2300" width="9" style="57"/>
    <col min="2301" max="2301" width="14" style="57" customWidth="1"/>
    <col min="2302" max="2552" width="9" style="57"/>
    <col min="2553" max="2553" width="4" style="57" customWidth="1"/>
    <col min="2554" max="2556" width="9" style="57"/>
    <col min="2557" max="2557" width="14" style="57" customWidth="1"/>
    <col min="2558" max="2808" width="9" style="57"/>
    <col min="2809" max="2809" width="4" style="57" customWidth="1"/>
    <col min="2810" max="2812" width="9" style="57"/>
    <col min="2813" max="2813" width="14" style="57" customWidth="1"/>
    <col min="2814" max="3064" width="9" style="57"/>
    <col min="3065" max="3065" width="4" style="57" customWidth="1"/>
    <col min="3066" max="3068" width="9" style="57"/>
    <col min="3069" max="3069" width="14" style="57" customWidth="1"/>
    <col min="3070" max="3320" width="9" style="57"/>
    <col min="3321" max="3321" width="4" style="57" customWidth="1"/>
    <col min="3322" max="3324" width="9" style="57"/>
    <col min="3325" max="3325" width="14" style="57" customWidth="1"/>
    <col min="3326" max="3576" width="9" style="57"/>
    <col min="3577" max="3577" width="4" style="57" customWidth="1"/>
    <col min="3578" max="3580" width="9" style="57"/>
    <col min="3581" max="3581" width="14" style="57" customWidth="1"/>
    <col min="3582" max="3832" width="9" style="57"/>
    <col min="3833" max="3833" width="4" style="57" customWidth="1"/>
    <col min="3834" max="3836" width="9" style="57"/>
    <col min="3837" max="3837" width="14" style="57" customWidth="1"/>
    <col min="3838" max="4088" width="9" style="57"/>
    <col min="4089" max="4089" width="4" style="57" customWidth="1"/>
    <col min="4090" max="4092" width="9" style="57"/>
    <col min="4093" max="4093" width="14" style="57" customWidth="1"/>
    <col min="4094" max="4344" width="9" style="57"/>
    <col min="4345" max="4345" width="4" style="57" customWidth="1"/>
    <col min="4346" max="4348" width="9" style="57"/>
    <col min="4349" max="4349" width="14" style="57" customWidth="1"/>
    <col min="4350" max="4600" width="9" style="57"/>
    <col min="4601" max="4601" width="4" style="57" customWidth="1"/>
    <col min="4602" max="4604" width="9" style="57"/>
    <col min="4605" max="4605" width="14" style="57" customWidth="1"/>
    <col min="4606" max="4856" width="9" style="57"/>
    <col min="4857" max="4857" width="4" style="57" customWidth="1"/>
    <col min="4858" max="4860" width="9" style="57"/>
    <col min="4861" max="4861" width="14" style="57" customWidth="1"/>
    <col min="4862" max="5112" width="9" style="57"/>
    <col min="5113" max="5113" width="4" style="57" customWidth="1"/>
    <col min="5114" max="5116" width="9" style="57"/>
    <col min="5117" max="5117" width="14" style="57" customWidth="1"/>
    <col min="5118" max="5368" width="9" style="57"/>
    <col min="5369" max="5369" width="4" style="57" customWidth="1"/>
    <col min="5370" max="5372" width="9" style="57"/>
    <col min="5373" max="5373" width="14" style="57" customWidth="1"/>
    <col min="5374" max="5624" width="9" style="57"/>
    <col min="5625" max="5625" width="4" style="57" customWidth="1"/>
    <col min="5626" max="5628" width="9" style="57"/>
    <col min="5629" max="5629" width="14" style="57" customWidth="1"/>
    <col min="5630" max="5880" width="9" style="57"/>
    <col min="5881" max="5881" width="4" style="57" customWidth="1"/>
    <col min="5882" max="5884" width="9" style="57"/>
    <col min="5885" max="5885" width="14" style="57" customWidth="1"/>
    <col min="5886" max="6136" width="9" style="57"/>
    <col min="6137" max="6137" width="4" style="57" customWidth="1"/>
    <col min="6138" max="6140" width="9" style="57"/>
    <col min="6141" max="6141" width="14" style="57" customWidth="1"/>
    <col min="6142" max="6392" width="9" style="57"/>
    <col min="6393" max="6393" width="4" style="57" customWidth="1"/>
    <col min="6394" max="6396" width="9" style="57"/>
    <col min="6397" max="6397" width="14" style="57" customWidth="1"/>
    <col min="6398" max="6648" width="9" style="57"/>
    <col min="6649" max="6649" width="4" style="57" customWidth="1"/>
    <col min="6650" max="6652" width="9" style="57"/>
    <col min="6653" max="6653" width="14" style="57" customWidth="1"/>
    <col min="6654" max="6904" width="9" style="57"/>
    <col min="6905" max="6905" width="4" style="57" customWidth="1"/>
    <col min="6906" max="6908" width="9" style="57"/>
    <col min="6909" max="6909" width="14" style="57" customWidth="1"/>
    <col min="6910" max="7160" width="9" style="57"/>
    <col min="7161" max="7161" width="4" style="57" customWidth="1"/>
    <col min="7162" max="7164" width="9" style="57"/>
    <col min="7165" max="7165" width="14" style="57" customWidth="1"/>
    <col min="7166" max="7416" width="9" style="57"/>
    <col min="7417" max="7417" width="4" style="57" customWidth="1"/>
    <col min="7418" max="7420" width="9" style="57"/>
    <col min="7421" max="7421" width="14" style="57" customWidth="1"/>
    <col min="7422" max="7672" width="9" style="57"/>
    <col min="7673" max="7673" width="4" style="57" customWidth="1"/>
    <col min="7674" max="7676" width="9" style="57"/>
    <col min="7677" max="7677" width="14" style="57" customWidth="1"/>
    <col min="7678" max="7928" width="9" style="57"/>
    <col min="7929" max="7929" width="4" style="57" customWidth="1"/>
    <col min="7930" max="7932" width="9" style="57"/>
    <col min="7933" max="7933" width="14" style="57" customWidth="1"/>
    <col min="7934" max="8184" width="9" style="57"/>
    <col min="8185" max="8185" width="4" style="57" customWidth="1"/>
    <col min="8186" max="8188" width="9" style="57"/>
    <col min="8189" max="8189" width="14" style="57" customWidth="1"/>
    <col min="8190" max="8440" width="9" style="57"/>
    <col min="8441" max="8441" width="4" style="57" customWidth="1"/>
    <col min="8442" max="8444" width="9" style="57"/>
    <col min="8445" max="8445" width="14" style="57" customWidth="1"/>
    <col min="8446" max="8696" width="9" style="57"/>
    <col min="8697" max="8697" width="4" style="57" customWidth="1"/>
    <col min="8698" max="8700" width="9" style="57"/>
    <col min="8701" max="8701" width="14" style="57" customWidth="1"/>
    <col min="8702" max="8952" width="9" style="57"/>
    <col min="8953" max="8953" width="4" style="57" customWidth="1"/>
    <col min="8954" max="8956" width="9" style="57"/>
    <col min="8957" max="8957" width="14" style="57" customWidth="1"/>
    <col min="8958" max="9208" width="9" style="57"/>
    <col min="9209" max="9209" width="4" style="57" customWidth="1"/>
    <col min="9210" max="9212" width="9" style="57"/>
    <col min="9213" max="9213" width="14" style="57" customWidth="1"/>
    <col min="9214" max="9464" width="9" style="57"/>
    <col min="9465" max="9465" width="4" style="57" customWidth="1"/>
    <col min="9466" max="9468" width="9" style="57"/>
    <col min="9469" max="9469" width="14" style="57" customWidth="1"/>
    <col min="9470" max="9720" width="9" style="57"/>
    <col min="9721" max="9721" width="4" style="57" customWidth="1"/>
    <col min="9722" max="9724" width="9" style="57"/>
    <col min="9725" max="9725" width="14" style="57" customWidth="1"/>
    <col min="9726" max="9976" width="9" style="57"/>
    <col min="9977" max="9977" width="4" style="57" customWidth="1"/>
    <col min="9978" max="9980" width="9" style="57"/>
    <col min="9981" max="9981" width="14" style="57" customWidth="1"/>
    <col min="9982" max="10232" width="9" style="57"/>
    <col min="10233" max="10233" width="4" style="57" customWidth="1"/>
    <col min="10234" max="10236" width="9" style="57"/>
    <col min="10237" max="10237" width="14" style="57" customWidth="1"/>
    <col min="10238" max="10488" width="9" style="57"/>
    <col min="10489" max="10489" width="4" style="57" customWidth="1"/>
    <col min="10490" max="10492" width="9" style="57"/>
    <col min="10493" max="10493" width="14" style="57" customWidth="1"/>
    <col min="10494" max="10744" width="9" style="57"/>
    <col min="10745" max="10745" width="4" style="57" customWidth="1"/>
    <col min="10746" max="10748" width="9" style="57"/>
    <col min="10749" max="10749" width="14" style="57" customWidth="1"/>
    <col min="10750" max="11000" width="9" style="57"/>
    <col min="11001" max="11001" width="4" style="57" customWidth="1"/>
    <col min="11002" max="11004" width="9" style="57"/>
    <col min="11005" max="11005" width="14" style="57" customWidth="1"/>
    <col min="11006" max="11256" width="9" style="57"/>
    <col min="11257" max="11257" width="4" style="57" customWidth="1"/>
    <col min="11258" max="11260" width="9" style="57"/>
    <col min="11261" max="11261" width="14" style="57" customWidth="1"/>
    <col min="11262" max="11512" width="9" style="57"/>
    <col min="11513" max="11513" width="4" style="57" customWidth="1"/>
    <col min="11514" max="11516" width="9" style="57"/>
    <col min="11517" max="11517" width="14" style="57" customWidth="1"/>
    <col min="11518" max="11768" width="9" style="57"/>
    <col min="11769" max="11769" width="4" style="57" customWidth="1"/>
    <col min="11770" max="11772" width="9" style="57"/>
    <col min="11773" max="11773" width="14" style="57" customWidth="1"/>
    <col min="11774" max="12024" width="9" style="57"/>
    <col min="12025" max="12025" width="4" style="57" customWidth="1"/>
    <col min="12026" max="12028" width="9" style="57"/>
    <col min="12029" max="12029" width="14" style="57" customWidth="1"/>
    <col min="12030" max="12280" width="9" style="57"/>
    <col min="12281" max="12281" width="4" style="57" customWidth="1"/>
    <col min="12282" max="12284" width="9" style="57"/>
    <col min="12285" max="12285" width="14" style="57" customWidth="1"/>
    <col min="12286" max="12536" width="9" style="57"/>
    <col min="12537" max="12537" width="4" style="57" customWidth="1"/>
    <col min="12538" max="12540" width="9" style="57"/>
    <col min="12541" max="12541" width="14" style="57" customWidth="1"/>
    <col min="12542" max="12792" width="9" style="57"/>
    <col min="12793" max="12793" width="4" style="57" customWidth="1"/>
    <col min="12794" max="12796" width="9" style="57"/>
    <col min="12797" max="12797" width="14" style="57" customWidth="1"/>
    <col min="12798" max="13048" width="9" style="57"/>
    <col min="13049" max="13049" width="4" style="57" customWidth="1"/>
    <col min="13050" max="13052" width="9" style="57"/>
    <col min="13053" max="13053" width="14" style="57" customWidth="1"/>
    <col min="13054" max="13304" width="9" style="57"/>
    <col min="13305" max="13305" width="4" style="57" customWidth="1"/>
    <col min="13306" max="13308" width="9" style="57"/>
    <col min="13309" max="13309" width="14" style="57" customWidth="1"/>
    <col min="13310" max="13560" width="9" style="57"/>
    <col min="13561" max="13561" width="4" style="57" customWidth="1"/>
    <col min="13562" max="13564" width="9" style="57"/>
    <col min="13565" max="13565" width="14" style="57" customWidth="1"/>
    <col min="13566" max="13816" width="9" style="57"/>
    <col min="13817" max="13817" width="4" style="57" customWidth="1"/>
    <col min="13818" max="13820" width="9" style="57"/>
    <col min="13821" max="13821" width="14" style="57" customWidth="1"/>
    <col min="13822" max="14072" width="9" style="57"/>
    <col min="14073" max="14073" width="4" style="57" customWidth="1"/>
    <col min="14074" max="14076" width="9" style="57"/>
    <col min="14077" max="14077" width="14" style="57" customWidth="1"/>
    <col min="14078" max="14328" width="9" style="57"/>
    <col min="14329" max="14329" width="4" style="57" customWidth="1"/>
    <col min="14330" max="14332" width="9" style="57"/>
    <col min="14333" max="14333" width="14" style="57" customWidth="1"/>
    <col min="14334" max="14584" width="9" style="57"/>
    <col min="14585" max="14585" width="4" style="57" customWidth="1"/>
    <col min="14586" max="14588" width="9" style="57"/>
    <col min="14589" max="14589" width="14" style="57" customWidth="1"/>
    <col min="14590" max="14840" width="9" style="57"/>
    <col min="14841" max="14841" width="4" style="57" customWidth="1"/>
    <col min="14842" max="14844" width="9" style="57"/>
    <col min="14845" max="14845" width="14" style="57" customWidth="1"/>
    <col min="14846" max="15096" width="9" style="57"/>
    <col min="15097" max="15097" width="4" style="57" customWidth="1"/>
    <col min="15098" max="15100" width="9" style="57"/>
    <col min="15101" max="15101" width="14" style="57" customWidth="1"/>
    <col min="15102" max="15352" width="9" style="57"/>
    <col min="15353" max="15353" width="4" style="57" customWidth="1"/>
    <col min="15354" max="15356" width="9" style="57"/>
    <col min="15357" max="15357" width="14" style="57" customWidth="1"/>
    <col min="15358" max="15608" width="9" style="57"/>
    <col min="15609" max="15609" width="4" style="57" customWidth="1"/>
    <col min="15610" max="15612" width="9" style="57"/>
    <col min="15613" max="15613" width="14" style="57" customWidth="1"/>
    <col min="15614" max="15864" width="9" style="57"/>
    <col min="15865" max="15865" width="4" style="57" customWidth="1"/>
    <col min="15866" max="15868" width="9" style="57"/>
    <col min="15869" max="15869" width="14" style="57" customWidth="1"/>
    <col min="15870" max="16120" width="9" style="57"/>
    <col min="16121" max="16121" width="4" style="57" customWidth="1"/>
    <col min="16122" max="16124" width="9" style="57"/>
    <col min="16125" max="16125" width="14" style="57" customWidth="1"/>
    <col min="16126" max="16384" width="9" style="57"/>
  </cols>
  <sheetData>
    <row r="1" spans="1:9" ht="15.95" customHeight="1">
      <c r="A1" s="57" t="s">
        <v>475</v>
      </c>
    </row>
    <row r="2" spans="1:9" ht="15.95" customHeight="1"/>
    <row r="3" spans="1:9" ht="15.95" customHeight="1">
      <c r="A3" s="828" t="s">
        <v>478</v>
      </c>
      <c r="B3" s="828"/>
      <c r="C3" s="828"/>
      <c r="D3" s="828"/>
      <c r="E3" s="828"/>
      <c r="F3" s="828"/>
      <c r="G3" s="828"/>
      <c r="H3" s="828"/>
      <c r="I3" s="208"/>
    </row>
    <row r="4" spans="1:9" ht="15.95" customHeight="1">
      <c r="B4" s="57" t="s">
        <v>116</v>
      </c>
    </row>
    <row r="5" spans="1:9" ht="50.25" customHeight="1">
      <c r="B5" s="827" t="s">
        <v>476</v>
      </c>
      <c r="C5" s="827"/>
      <c r="D5" s="827"/>
      <c r="E5" s="827"/>
      <c r="F5" s="827"/>
      <c r="G5" s="827"/>
      <c r="H5" s="827"/>
    </row>
    <row r="6" spans="1:9" ht="18.75" customHeight="1">
      <c r="B6" s="356"/>
      <c r="C6" s="356"/>
      <c r="D6" s="356"/>
      <c r="E6" s="356"/>
      <c r="F6" s="356"/>
      <c r="G6" s="356"/>
      <c r="H6" s="356"/>
    </row>
    <row r="7" spans="1:9" ht="15.95" customHeight="1">
      <c r="B7" s="72" t="s">
        <v>117</v>
      </c>
    </row>
    <row r="8" spans="1:9" ht="8.25" customHeight="1">
      <c r="B8" s="57" t="s">
        <v>118</v>
      </c>
    </row>
    <row r="9" spans="1:9" ht="40.5" customHeight="1">
      <c r="B9" s="827" t="s">
        <v>477</v>
      </c>
      <c r="C9" s="827"/>
      <c r="D9" s="827"/>
      <c r="E9" s="827"/>
      <c r="F9" s="827"/>
      <c r="G9" s="827"/>
      <c r="H9" s="827"/>
    </row>
    <row r="10" spans="1:9" ht="15.95" customHeight="1"/>
    <row r="11" spans="1:9" ht="15.95" customHeight="1">
      <c r="B11" s="72" t="s">
        <v>119</v>
      </c>
    </row>
    <row r="12" spans="1:9" ht="8.25" customHeight="1">
      <c r="B12" s="57" t="s">
        <v>118</v>
      </c>
    </row>
    <row r="13" spans="1:9" ht="56.25" customHeight="1">
      <c r="B13" s="827" t="s">
        <v>479</v>
      </c>
      <c r="C13" s="827"/>
      <c r="D13" s="827"/>
      <c r="E13" s="827"/>
      <c r="F13" s="827"/>
      <c r="G13" s="827"/>
      <c r="H13" s="827"/>
    </row>
    <row r="14" spans="1:9" ht="16.5" customHeight="1">
      <c r="B14" s="71"/>
      <c r="C14" s="71"/>
      <c r="D14" s="71"/>
      <c r="E14" s="71"/>
      <c r="F14" s="71"/>
      <c r="G14" s="71"/>
      <c r="H14" s="71"/>
    </row>
    <row r="15" spans="1:9" ht="15.95" customHeight="1">
      <c r="B15" s="57" t="s">
        <v>212</v>
      </c>
    </row>
    <row r="16" spans="1:9" ht="10.5" customHeight="1"/>
    <row r="17" spans="2:2" ht="15.95" customHeight="1">
      <c r="B17" s="57" t="s">
        <v>480</v>
      </c>
    </row>
    <row r="18" spans="2:2" ht="15.95" customHeight="1">
      <c r="B18" s="57" t="s">
        <v>343</v>
      </c>
    </row>
    <row r="19" spans="2:2" ht="15.95" customHeight="1"/>
    <row r="20" spans="2:2" ht="15.95" customHeight="1">
      <c r="B20" s="57" t="s">
        <v>211</v>
      </c>
    </row>
    <row r="21" spans="2:2" ht="15.95" customHeight="1">
      <c r="B21" s="57" t="s">
        <v>120</v>
      </c>
    </row>
    <row r="22" spans="2:2" ht="15.95" customHeight="1">
      <c r="B22" s="57" t="s">
        <v>481</v>
      </c>
    </row>
    <row r="23" spans="2:2" ht="15.95" customHeight="1">
      <c r="B23" s="57" t="s">
        <v>121</v>
      </c>
    </row>
    <row r="24" spans="2:2" ht="15.95" customHeight="1">
      <c r="B24" s="57" t="s">
        <v>122</v>
      </c>
    </row>
    <row r="25" spans="2:2" ht="15.95" customHeight="1">
      <c r="B25" s="57" t="s">
        <v>123</v>
      </c>
    </row>
    <row r="26" spans="2:2" ht="15.95" customHeight="1">
      <c r="B26" s="57" t="s">
        <v>124</v>
      </c>
    </row>
    <row r="27" spans="2:2" ht="15.95" customHeight="1">
      <c r="B27" s="57" t="s">
        <v>125</v>
      </c>
    </row>
    <row r="28" spans="2:2" ht="15.95" customHeight="1">
      <c r="B28" s="57" t="s">
        <v>126</v>
      </c>
    </row>
    <row r="29" spans="2:2" ht="15.95" customHeight="1">
      <c r="B29" s="57" t="s">
        <v>127</v>
      </c>
    </row>
    <row r="30" spans="2:2" ht="15.95" customHeight="1">
      <c r="B30" s="57" t="s">
        <v>128</v>
      </c>
    </row>
    <row r="31" spans="2:2" ht="15.95" customHeight="1">
      <c r="B31" s="57" t="s">
        <v>129</v>
      </c>
    </row>
    <row r="32" spans="2:2" ht="15.95" customHeight="1"/>
    <row r="33" spans="2:8" ht="15.95" customHeight="1">
      <c r="B33" s="72" t="s">
        <v>130</v>
      </c>
    </row>
    <row r="34" spans="2:8" ht="15.95" customHeight="1"/>
    <row r="35" spans="2:8" ht="75.75" customHeight="1">
      <c r="B35" s="827" t="s">
        <v>482</v>
      </c>
      <c r="C35" s="827"/>
      <c r="D35" s="827"/>
      <c r="E35" s="827"/>
      <c r="F35" s="827"/>
      <c r="G35" s="827"/>
      <c r="H35" s="827"/>
    </row>
    <row r="36" spans="2:8" ht="13.5" customHeight="1">
      <c r="B36" s="355"/>
      <c r="C36" s="355" t="s">
        <v>483</v>
      </c>
      <c r="D36" s="355"/>
      <c r="E36" s="355"/>
      <c r="F36" s="355"/>
      <c r="G36" s="355"/>
      <c r="H36" s="355"/>
    </row>
    <row r="37" spans="2:8" ht="15.95" customHeight="1">
      <c r="B37" s="57" t="s">
        <v>211</v>
      </c>
    </row>
    <row r="38" spans="2:8" ht="15.95" customHeight="1">
      <c r="B38" s="57" t="s">
        <v>131</v>
      </c>
    </row>
    <row r="39" spans="2:8" ht="15.95" customHeight="1">
      <c r="B39" s="57" t="s">
        <v>132</v>
      </c>
    </row>
    <row r="40" spans="2:8" ht="15.95" customHeight="1">
      <c r="B40" s="57" t="s">
        <v>133</v>
      </c>
    </row>
    <row r="41" spans="2:8" ht="15.95" customHeight="1">
      <c r="B41" s="57" t="s">
        <v>134</v>
      </c>
    </row>
    <row r="42" spans="2:8" ht="15.95" customHeight="1"/>
    <row r="43" spans="2:8" ht="15.95" customHeight="1">
      <c r="B43" s="57" t="s">
        <v>135</v>
      </c>
    </row>
    <row r="44" spans="2:8" ht="15.95" customHeight="1">
      <c r="B44" s="57" t="s">
        <v>136</v>
      </c>
    </row>
    <row r="45" spans="2:8" ht="15.95" customHeight="1">
      <c r="B45" s="57" t="s">
        <v>137</v>
      </c>
    </row>
    <row r="46" spans="2:8" ht="15.95" customHeight="1">
      <c r="B46" s="57" t="s">
        <v>138</v>
      </c>
    </row>
    <row r="47" spans="2:8" ht="15.95" customHeight="1"/>
    <row r="48" spans="2:8" ht="15.95" customHeight="1">
      <c r="B48" s="57" t="s">
        <v>139</v>
      </c>
    </row>
    <row r="49" spans="2:8" ht="15.95" customHeight="1">
      <c r="B49" s="57" t="s">
        <v>140</v>
      </c>
    </row>
    <row r="50" spans="2:8" ht="15.95" customHeight="1">
      <c r="B50" s="57" t="s">
        <v>141</v>
      </c>
    </row>
    <row r="51" spans="2:8" ht="15.95" customHeight="1">
      <c r="B51" s="57" t="s">
        <v>142</v>
      </c>
    </row>
    <row r="52" spans="2:8" ht="15.95" customHeight="1"/>
    <row r="53" spans="2:8" ht="15.95" customHeight="1">
      <c r="B53" s="827" t="s">
        <v>143</v>
      </c>
      <c r="C53" s="827"/>
      <c r="D53" s="827"/>
      <c r="E53" s="827"/>
      <c r="F53" s="827"/>
      <c r="G53" s="827"/>
      <c r="H53" s="827"/>
    </row>
    <row r="54" spans="2:8" ht="15.95" customHeight="1">
      <c r="B54" s="827"/>
      <c r="C54" s="827"/>
      <c r="D54" s="827"/>
      <c r="E54" s="827"/>
      <c r="F54" s="827"/>
      <c r="G54" s="827"/>
      <c r="H54" s="827"/>
    </row>
    <row r="55" spans="2:8" ht="15.95" customHeight="1"/>
    <row r="56" spans="2:8" ht="15.95" customHeight="1"/>
    <row r="57" spans="2:8" ht="15.95" customHeight="1"/>
    <row r="58" spans="2:8" ht="15.95" customHeight="1"/>
    <row r="59" spans="2:8" ht="15.95" customHeight="1"/>
    <row r="60" spans="2:8" ht="15.95" customHeight="1"/>
    <row r="61" spans="2:8" ht="15.95" customHeight="1"/>
    <row r="62" spans="2:8" ht="15.95" customHeight="1"/>
    <row r="63" spans="2:8" ht="15.95" customHeight="1"/>
    <row r="64" spans="2:8" ht="15.95" customHeight="1"/>
    <row r="65" ht="15.95" customHeight="1"/>
    <row r="66" ht="15.95" customHeight="1"/>
    <row r="67" ht="15.95" customHeight="1"/>
    <row r="68" ht="15.95" customHeight="1"/>
    <row r="69" ht="15.95" customHeight="1"/>
    <row r="70" ht="15.95" customHeight="1"/>
    <row r="71" ht="15.95" customHeight="1"/>
    <row r="72" ht="15.95" customHeight="1"/>
    <row r="73" ht="20.100000000000001" customHeight="1"/>
    <row r="74" ht="20.100000000000001" customHeight="1"/>
    <row r="75" ht="20.100000000000001" customHeight="1"/>
    <row r="76" ht="20.100000000000001" customHeight="1"/>
    <row r="77" ht="20.100000000000001" customHeight="1"/>
    <row r="78" ht="20.100000000000001" customHeight="1"/>
    <row r="79" ht="20.100000000000001" customHeight="1"/>
  </sheetData>
  <mergeCells count="6">
    <mergeCell ref="B53:H54"/>
    <mergeCell ref="A3:H3"/>
    <mergeCell ref="B5:H5"/>
    <mergeCell ref="B9:H9"/>
    <mergeCell ref="B13:H13"/>
    <mergeCell ref="B35:H35"/>
  </mergeCells>
  <phoneticPr fontId="2"/>
  <printOptions horizontalCentered="1"/>
  <pageMargins left="0.23622047244094491" right="0.23622047244094491" top="0.74803149606299213" bottom="0.74803149606299213" header="0.31496062992125984" footer="0.31496062992125984"/>
  <pageSetup paperSize="9" scale="110" fitToHeight="0" orientation="portrait" r:id="rId1"/>
  <rowBreaks count="1" manualBreakCount="1">
    <brk id="32" max="16383"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7"/>
  <dimension ref="A1:I112"/>
  <sheetViews>
    <sheetView view="pageBreakPreview" zoomScale="85" zoomScaleNormal="100" zoomScaleSheetLayoutView="85" workbookViewId="0">
      <selection activeCell="C2" sqref="C2:H2"/>
    </sheetView>
  </sheetViews>
  <sheetFormatPr defaultRowHeight="13.5"/>
  <cols>
    <col min="1" max="1" width="4" style="55" customWidth="1"/>
    <col min="2" max="4" width="9" style="55"/>
    <col min="5" max="5" width="14" style="55" customWidth="1"/>
    <col min="6" max="9" width="9" style="55"/>
  </cols>
  <sheetData>
    <row r="1" spans="1:9">
      <c r="A1" s="55" t="s">
        <v>144</v>
      </c>
    </row>
    <row r="2" spans="1:9" ht="14.25">
      <c r="C2" s="843" t="s">
        <v>145</v>
      </c>
      <c r="D2" s="843"/>
      <c r="E2" s="843"/>
      <c r="F2" s="843"/>
      <c r="G2" s="843"/>
      <c r="H2" s="843"/>
    </row>
    <row r="3" spans="1:9" ht="14.25" thickBot="1">
      <c r="I3" s="57"/>
    </row>
    <row r="4" spans="1:9">
      <c r="B4" s="844" t="s">
        <v>146</v>
      </c>
      <c r="C4" s="846" t="s">
        <v>147</v>
      </c>
      <c r="D4" s="847"/>
      <c r="E4" s="846" t="s">
        <v>148</v>
      </c>
      <c r="F4" s="850"/>
      <c r="G4" s="850"/>
      <c r="H4" s="850"/>
      <c r="I4" s="847"/>
    </row>
    <row r="5" spans="1:9" ht="14.25" thickBot="1">
      <c r="B5" s="845"/>
      <c r="C5" s="848"/>
      <c r="D5" s="849"/>
      <c r="E5" s="848"/>
      <c r="F5" s="851"/>
      <c r="G5" s="851"/>
      <c r="H5" s="851"/>
      <c r="I5" s="849"/>
    </row>
    <row r="6" spans="1:9">
      <c r="B6" s="220"/>
      <c r="C6" s="221"/>
      <c r="D6" s="222"/>
      <c r="E6" s="221"/>
      <c r="F6" s="221"/>
      <c r="G6" s="221"/>
      <c r="H6" s="221"/>
      <c r="I6" s="222"/>
    </row>
    <row r="7" spans="1:9">
      <c r="B7" s="842" t="s">
        <v>149</v>
      </c>
      <c r="C7" s="831" t="s">
        <v>150</v>
      </c>
      <c r="D7" s="832"/>
      <c r="E7" s="833" t="s">
        <v>192</v>
      </c>
      <c r="F7" s="827"/>
      <c r="G7" s="827"/>
      <c r="H7" s="827"/>
      <c r="I7" s="834"/>
    </row>
    <row r="8" spans="1:9">
      <c r="B8" s="842"/>
      <c r="C8" s="57"/>
      <c r="D8" s="58"/>
      <c r="E8" s="833"/>
      <c r="F8" s="827"/>
      <c r="G8" s="827"/>
      <c r="H8" s="827"/>
      <c r="I8" s="834"/>
    </row>
    <row r="9" spans="1:9">
      <c r="B9" s="842"/>
      <c r="C9" s="57"/>
      <c r="D9" s="58"/>
      <c r="E9" s="57"/>
      <c r="F9" s="57"/>
      <c r="G9" s="57"/>
      <c r="H9" s="57"/>
      <c r="I9" s="58"/>
    </row>
    <row r="10" spans="1:9">
      <c r="B10" s="842"/>
      <c r="C10" s="831" t="s">
        <v>151</v>
      </c>
      <c r="D10" s="832"/>
      <c r="E10" s="57"/>
      <c r="F10" s="57"/>
      <c r="G10" s="57"/>
      <c r="H10" s="57"/>
      <c r="I10" s="58"/>
    </row>
    <row r="11" spans="1:9">
      <c r="B11" s="56"/>
      <c r="C11" s="835" t="s">
        <v>152</v>
      </c>
      <c r="D11" s="836"/>
      <c r="E11" s="59" t="s">
        <v>153</v>
      </c>
      <c r="F11" s="59"/>
      <c r="G11" s="59"/>
      <c r="H11" s="59"/>
      <c r="I11" s="61"/>
    </row>
    <row r="12" spans="1:9">
      <c r="B12" s="56"/>
      <c r="C12" s="835" t="s">
        <v>154</v>
      </c>
      <c r="D12" s="836"/>
      <c r="E12" s="59" t="s">
        <v>155</v>
      </c>
      <c r="F12" s="59"/>
      <c r="G12" s="59"/>
      <c r="H12" s="59"/>
      <c r="I12" s="61"/>
    </row>
    <row r="13" spans="1:9">
      <c r="B13" s="56"/>
      <c r="C13" s="831" t="s">
        <v>156</v>
      </c>
      <c r="D13" s="832"/>
      <c r="E13" s="59" t="s">
        <v>193</v>
      </c>
      <c r="F13" s="59"/>
      <c r="G13" s="59"/>
      <c r="H13" s="59"/>
      <c r="I13" s="61"/>
    </row>
    <row r="14" spans="1:9">
      <c r="B14" s="56"/>
      <c r="C14" s="831" t="s">
        <v>157</v>
      </c>
      <c r="D14" s="832"/>
      <c r="E14" s="60" t="s">
        <v>194</v>
      </c>
      <c r="F14" s="59"/>
      <c r="G14" s="59"/>
      <c r="H14" s="59"/>
      <c r="I14" s="61"/>
    </row>
    <row r="15" spans="1:9">
      <c r="B15" s="56"/>
      <c r="C15" s="831" t="s">
        <v>158</v>
      </c>
      <c r="D15" s="832"/>
      <c r="E15" s="833" t="s">
        <v>195</v>
      </c>
      <c r="F15" s="827"/>
      <c r="G15" s="827"/>
      <c r="H15" s="827"/>
      <c r="I15" s="834"/>
    </row>
    <row r="16" spans="1:9">
      <c r="B16" s="56"/>
      <c r="C16" s="59"/>
      <c r="D16" s="61"/>
      <c r="E16" s="833"/>
      <c r="F16" s="827"/>
      <c r="G16" s="827"/>
      <c r="H16" s="827"/>
      <c r="I16" s="834"/>
    </row>
    <row r="17" spans="2:9" ht="14.25" thickBot="1">
      <c r="B17" s="64"/>
      <c r="C17" s="223"/>
      <c r="D17" s="224"/>
      <c r="E17" s="211"/>
      <c r="F17" s="211"/>
      <c r="G17" s="211"/>
      <c r="H17" s="211"/>
      <c r="I17" s="212"/>
    </row>
    <row r="18" spans="2:9">
      <c r="B18" s="56"/>
      <c r="C18" s="59"/>
      <c r="D18" s="61"/>
      <c r="E18" s="209"/>
      <c r="F18" s="209"/>
      <c r="G18" s="209"/>
      <c r="H18" s="209"/>
      <c r="I18" s="210"/>
    </row>
    <row r="19" spans="2:9">
      <c r="B19" s="842" t="s">
        <v>159</v>
      </c>
      <c r="C19" s="831" t="s">
        <v>160</v>
      </c>
      <c r="D19" s="832"/>
      <c r="E19" s="57"/>
      <c r="F19" s="57"/>
      <c r="G19" s="57"/>
      <c r="H19" s="57"/>
      <c r="I19" s="58"/>
    </row>
    <row r="20" spans="2:9">
      <c r="B20" s="842"/>
      <c r="C20" s="835" t="s">
        <v>196</v>
      </c>
      <c r="D20" s="836"/>
      <c r="E20" s="57"/>
      <c r="F20" s="57"/>
      <c r="G20" s="57"/>
      <c r="H20" s="57"/>
      <c r="I20" s="58"/>
    </row>
    <row r="21" spans="2:9">
      <c r="B21" s="842"/>
      <c r="C21" s="835" t="s">
        <v>161</v>
      </c>
      <c r="D21" s="836"/>
      <c r="E21" s="59" t="s">
        <v>162</v>
      </c>
      <c r="F21" s="57"/>
      <c r="G21" s="57"/>
      <c r="H21" s="57"/>
      <c r="I21" s="58"/>
    </row>
    <row r="22" spans="2:9">
      <c r="B22" s="842"/>
      <c r="C22" s="835" t="s">
        <v>163</v>
      </c>
      <c r="D22" s="836"/>
      <c r="E22" s="59" t="s">
        <v>164</v>
      </c>
      <c r="F22" s="57"/>
      <c r="G22" s="57"/>
      <c r="H22" s="57"/>
      <c r="I22" s="58"/>
    </row>
    <row r="23" spans="2:9">
      <c r="B23" s="56"/>
      <c r="C23" s="835" t="s">
        <v>165</v>
      </c>
      <c r="D23" s="836"/>
      <c r="E23" s="59" t="s">
        <v>166</v>
      </c>
      <c r="F23" s="57"/>
      <c r="G23" s="57"/>
      <c r="H23" s="57"/>
      <c r="I23" s="58"/>
    </row>
    <row r="24" spans="2:9">
      <c r="B24" s="56"/>
      <c r="C24" s="835" t="s">
        <v>167</v>
      </c>
      <c r="D24" s="836"/>
      <c r="E24" s="833" t="s">
        <v>197</v>
      </c>
      <c r="F24" s="827"/>
      <c r="G24" s="827"/>
      <c r="H24" s="827"/>
      <c r="I24" s="834"/>
    </row>
    <row r="25" spans="2:9">
      <c r="B25" s="56"/>
      <c r="C25" s="57"/>
      <c r="D25" s="58"/>
      <c r="E25" s="833"/>
      <c r="F25" s="827"/>
      <c r="G25" s="827"/>
      <c r="H25" s="827"/>
      <c r="I25" s="834"/>
    </row>
    <row r="26" spans="2:9">
      <c r="B26" s="56"/>
      <c r="C26" s="57"/>
      <c r="D26" s="58"/>
      <c r="E26" s="57"/>
      <c r="F26" s="57"/>
      <c r="G26" s="57"/>
      <c r="H26" s="57"/>
      <c r="I26" s="58"/>
    </row>
    <row r="27" spans="2:9">
      <c r="B27" s="56"/>
      <c r="C27" s="831" t="s">
        <v>168</v>
      </c>
      <c r="D27" s="832"/>
      <c r="E27" s="57"/>
      <c r="F27" s="57"/>
      <c r="G27" s="57"/>
      <c r="H27" s="57"/>
      <c r="I27" s="58"/>
    </row>
    <row r="28" spans="2:9">
      <c r="B28" s="56"/>
      <c r="C28" s="835" t="s">
        <v>169</v>
      </c>
      <c r="D28" s="836"/>
      <c r="E28" s="57" t="s">
        <v>170</v>
      </c>
      <c r="F28" s="57"/>
      <c r="G28" s="57"/>
      <c r="H28" s="57"/>
      <c r="I28" s="58"/>
    </row>
    <row r="29" spans="2:9">
      <c r="B29" s="56"/>
      <c r="C29" s="837" t="s">
        <v>171</v>
      </c>
      <c r="D29" s="838"/>
      <c r="E29" s="833" t="s">
        <v>198</v>
      </c>
      <c r="F29" s="827"/>
      <c r="G29" s="827"/>
      <c r="H29" s="827"/>
      <c r="I29" s="834"/>
    </row>
    <row r="30" spans="2:9">
      <c r="B30" s="56"/>
      <c r="C30" s="57"/>
      <c r="D30" s="58"/>
      <c r="E30" s="833"/>
      <c r="F30" s="827"/>
      <c r="G30" s="827"/>
      <c r="H30" s="827"/>
      <c r="I30" s="834"/>
    </row>
    <row r="31" spans="2:9">
      <c r="B31" s="56"/>
      <c r="C31" s="57"/>
      <c r="D31" s="58"/>
      <c r="E31" s="833"/>
      <c r="F31" s="827"/>
      <c r="G31" s="827"/>
      <c r="H31" s="827"/>
      <c r="I31" s="834"/>
    </row>
    <row r="32" spans="2:9">
      <c r="B32" s="56"/>
      <c r="C32" s="835" t="s">
        <v>172</v>
      </c>
      <c r="D32" s="836"/>
      <c r="E32" s="62" t="s">
        <v>173</v>
      </c>
      <c r="F32" s="63"/>
      <c r="G32" s="63"/>
      <c r="H32" s="63"/>
      <c r="I32" s="70"/>
    </row>
    <row r="33" spans="2:9">
      <c r="B33" s="56"/>
      <c r="C33" s="57"/>
      <c r="D33" s="58"/>
      <c r="E33" s="57"/>
      <c r="F33" s="57"/>
      <c r="G33" s="57"/>
      <c r="H33" s="57"/>
      <c r="I33" s="58"/>
    </row>
    <row r="34" spans="2:9">
      <c r="B34" s="56"/>
      <c r="C34" s="831" t="s">
        <v>174</v>
      </c>
      <c r="D34" s="832"/>
      <c r="E34" s="57"/>
      <c r="F34" s="57"/>
      <c r="G34" s="57"/>
      <c r="H34" s="57"/>
      <c r="I34" s="58"/>
    </row>
    <row r="35" spans="2:9">
      <c r="B35" s="56"/>
      <c r="C35" s="837" t="s">
        <v>175</v>
      </c>
      <c r="D35" s="838"/>
      <c r="E35" s="833" t="s">
        <v>199</v>
      </c>
      <c r="F35" s="827"/>
      <c r="G35" s="827"/>
      <c r="H35" s="827"/>
      <c r="I35" s="834"/>
    </row>
    <row r="36" spans="2:9">
      <c r="B36" s="56"/>
      <c r="C36" s="57"/>
      <c r="D36" s="58"/>
      <c r="E36" s="833"/>
      <c r="F36" s="827"/>
      <c r="G36" s="827"/>
      <c r="H36" s="827"/>
      <c r="I36" s="834"/>
    </row>
    <row r="37" spans="2:9">
      <c r="B37" s="56"/>
      <c r="C37" s="837" t="s">
        <v>176</v>
      </c>
      <c r="D37" s="838"/>
      <c r="E37" s="833" t="s">
        <v>200</v>
      </c>
      <c r="F37" s="827"/>
      <c r="G37" s="827"/>
      <c r="H37" s="827"/>
      <c r="I37" s="834"/>
    </row>
    <row r="38" spans="2:9">
      <c r="B38" s="56"/>
      <c r="C38" s="57"/>
      <c r="D38" s="58"/>
      <c r="E38" s="833"/>
      <c r="F38" s="827"/>
      <c r="G38" s="827"/>
      <c r="H38" s="827"/>
      <c r="I38" s="834"/>
    </row>
    <row r="39" spans="2:9">
      <c r="B39" s="56"/>
      <c r="C39" s="837" t="s">
        <v>177</v>
      </c>
      <c r="D39" s="838"/>
      <c r="E39" s="833" t="s">
        <v>201</v>
      </c>
      <c r="F39" s="827"/>
      <c r="G39" s="827"/>
      <c r="H39" s="827"/>
      <c r="I39" s="834"/>
    </row>
    <row r="40" spans="2:9">
      <c r="B40" s="56"/>
      <c r="C40" s="57"/>
      <c r="D40" s="58"/>
      <c r="E40" s="833"/>
      <c r="F40" s="827"/>
      <c r="G40" s="827"/>
      <c r="H40" s="827"/>
      <c r="I40" s="834"/>
    </row>
    <row r="41" spans="2:9">
      <c r="B41" s="56"/>
      <c r="C41" s="57"/>
      <c r="D41" s="58"/>
      <c r="E41" s="67"/>
      <c r="F41" s="57"/>
      <c r="G41" s="57"/>
      <c r="H41" s="57"/>
      <c r="I41" s="58"/>
    </row>
    <row r="42" spans="2:9">
      <c r="B42" s="56"/>
      <c r="C42" s="837" t="s">
        <v>178</v>
      </c>
      <c r="D42" s="838"/>
      <c r="E42" s="833" t="s">
        <v>202</v>
      </c>
      <c r="F42" s="827"/>
      <c r="G42" s="827"/>
      <c r="H42" s="827"/>
      <c r="I42" s="834"/>
    </row>
    <row r="43" spans="2:9">
      <c r="B43" s="56"/>
      <c r="C43" s="57"/>
      <c r="D43" s="58"/>
      <c r="E43" s="833"/>
      <c r="F43" s="827"/>
      <c r="G43" s="827"/>
      <c r="H43" s="827"/>
      <c r="I43" s="834"/>
    </row>
    <row r="44" spans="2:9">
      <c r="B44" s="56"/>
      <c r="C44" s="57"/>
      <c r="D44" s="58"/>
      <c r="E44" s="833"/>
      <c r="F44" s="827"/>
      <c r="G44" s="827"/>
      <c r="H44" s="827"/>
      <c r="I44" s="834"/>
    </row>
    <row r="45" spans="2:9">
      <c r="B45" s="56"/>
      <c r="C45" s="835" t="s">
        <v>179</v>
      </c>
      <c r="D45" s="836"/>
      <c r="E45" s="59" t="s">
        <v>180</v>
      </c>
      <c r="F45" s="59"/>
      <c r="G45" s="57"/>
      <c r="H45" s="57"/>
      <c r="I45" s="58"/>
    </row>
    <row r="46" spans="2:9">
      <c r="B46" s="56"/>
      <c r="C46" s="837" t="s">
        <v>181</v>
      </c>
      <c r="D46" s="838"/>
      <c r="E46" s="833" t="s">
        <v>203</v>
      </c>
      <c r="F46" s="827"/>
      <c r="G46" s="827"/>
      <c r="H46" s="827"/>
      <c r="I46" s="834"/>
    </row>
    <row r="47" spans="2:9">
      <c r="B47" s="56"/>
      <c r="C47" s="57"/>
      <c r="D47" s="58"/>
      <c r="E47" s="833"/>
      <c r="F47" s="827"/>
      <c r="G47" s="827"/>
      <c r="H47" s="827"/>
      <c r="I47" s="834"/>
    </row>
    <row r="48" spans="2:9">
      <c r="B48" s="56"/>
      <c r="C48" s="837" t="s">
        <v>182</v>
      </c>
      <c r="D48" s="838"/>
      <c r="E48" s="833" t="s">
        <v>204</v>
      </c>
      <c r="F48" s="827"/>
      <c r="G48" s="827"/>
      <c r="H48" s="827"/>
      <c r="I48" s="834"/>
    </row>
    <row r="49" spans="1:9">
      <c r="B49" s="56"/>
      <c r="C49" s="57"/>
      <c r="D49" s="58"/>
      <c r="E49" s="833"/>
      <c r="F49" s="827"/>
      <c r="G49" s="827"/>
      <c r="H49" s="827"/>
      <c r="I49" s="834"/>
    </row>
    <row r="50" spans="1:9">
      <c r="B50" s="56"/>
      <c r="C50" s="57"/>
      <c r="D50" s="58"/>
      <c r="E50" s="833"/>
      <c r="F50" s="827"/>
      <c r="G50" s="827"/>
      <c r="H50" s="827"/>
      <c r="I50" s="834"/>
    </row>
    <row r="51" spans="1:9">
      <c r="A51" s="58"/>
      <c r="B51" s="56"/>
      <c r="C51" s="837" t="s">
        <v>183</v>
      </c>
      <c r="D51" s="838"/>
      <c r="E51" s="833" t="s">
        <v>205</v>
      </c>
      <c r="F51" s="827"/>
      <c r="G51" s="827"/>
      <c r="H51" s="827"/>
      <c r="I51" s="834"/>
    </row>
    <row r="52" spans="1:9">
      <c r="A52" s="58"/>
      <c r="B52" s="56"/>
      <c r="C52" s="57"/>
      <c r="D52" s="58"/>
      <c r="E52" s="833"/>
      <c r="F52" s="827"/>
      <c r="G52" s="827"/>
      <c r="H52" s="827"/>
      <c r="I52" s="834"/>
    </row>
    <row r="53" spans="1:9">
      <c r="A53" s="58"/>
      <c r="B53" s="56"/>
      <c r="C53" s="835" t="s">
        <v>184</v>
      </c>
      <c r="D53" s="836"/>
      <c r="E53" s="59" t="s">
        <v>206</v>
      </c>
      <c r="F53" s="57"/>
      <c r="G53" s="57"/>
      <c r="H53" s="57"/>
      <c r="I53" s="58"/>
    </row>
    <row r="54" spans="1:9">
      <c r="A54" s="58"/>
      <c r="B54" s="56"/>
      <c r="C54" s="835" t="s">
        <v>185</v>
      </c>
      <c r="D54" s="836"/>
      <c r="E54" s="57" t="s">
        <v>186</v>
      </c>
      <c r="F54" s="59"/>
      <c r="G54" s="57"/>
      <c r="H54" s="57"/>
      <c r="I54" s="58"/>
    </row>
    <row r="55" spans="1:9">
      <c r="A55" s="58"/>
      <c r="B55" s="56"/>
      <c r="C55" s="837" t="s">
        <v>187</v>
      </c>
      <c r="D55" s="838"/>
      <c r="E55" s="839" t="s">
        <v>188</v>
      </c>
      <c r="F55" s="840"/>
      <c r="G55" s="840"/>
      <c r="H55" s="840"/>
      <c r="I55" s="841"/>
    </row>
    <row r="56" spans="1:9">
      <c r="A56" s="58"/>
      <c r="B56" s="56"/>
      <c r="C56" s="68"/>
      <c r="D56" s="69"/>
      <c r="E56" s="839"/>
      <c r="F56" s="840"/>
      <c r="G56" s="840"/>
      <c r="H56" s="840"/>
      <c r="I56" s="841"/>
    </row>
    <row r="57" spans="1:9">
      <c r="A57" s="58"/>
      <c r="B57" s="56"/>
      <c r="C57" s="57"/>
      <c r="D57" s="58"/>
      <c r="E57" s="57"/>
      <c r="F57" s="57"/>
      <c r="G57" s="57"/>
      <c r="H57" s="57"/>
      <c r="I57" s="58"/>
    </row>
    <row r="58" spans="1:9">
      <c r="B58" s="56"/>
      <c r="C58" s="839" t="s">
        <v>189</v>
      </c>
      <c r="D58" s="841"/>
      <c r="E58" s="833" t="s">
        <v>207</v>
      </c>
      <c r="F58" s="827"/>
      <c r="G58" s="827"/>
      <c r="H58" s="827"/>
      <c r="I58" s="834"/>
    </row>
    <row r="59" spans="1:9">
      <c r="B59" s="56"/>
      <c r="C59" s="57"/>
      <c r="D59" s="58"/>
      <c r="E59" s="833"/>
      <c r="F59" s="827"/>
      <c r="G59" s="827"/>
      <c r="H59" s="827"/>
      <c r="I59" s="834"/>
    </row>
    <row r="60" spans="1:9">
      <c r="B60" s="56"/>
      <c r="C60" s="57"/>
      <c r="D60" s="58"/>
      <c r="E60" s="57"/>
      <c r="F60" s="57"/>
      <c r="G60" s="57"/>
      <c r="H60" s="57"/>
      <c r="I60" s="58"/>
    </row>
    <row r="61" spans="1:9">
      <c r="B61" s="56"/>
      <c r="C61" s="829" t="s">
        <v>190</v>
      </c>
      <c r="D61" s="830"/>
      <c r="E61" s="59" t="s">
        <v>208</v>
      </c>
      <c r="F61" s="57"/>
      <c r="G61" s="57"/>
      <c r="H61" s="57"/>
      <c r="I61" s="58"/>
    </row>
    <row r="62" spans="1:9">
      <c r="B62" s="56"/>
      <c r="C62" s="57"/>
      <c r="D62" s="58"/>
      <c r="E62" s="57"/>
      <c r="F62" s="57"/>
      <c r="G62" s="57"/>
      <c r="H62" s="57"/>
      <c r="I62" s="58"/>
    </row>
    <row r="63" spans="1:9">
      <c r="B63" s="56"/>
      <c r="C63" s="831" t="s">
        <v>191</v>
      </c>
      <c r="D63" s="832"/>
      <c r="E63" s="833" t="s">
        <v>209</v>
      </c>
      <c r="F63" s="827"/>
      <c r="G63" s="827"/>
      <c r="H63" s="827"/>
      <c r="I63" s="834"/>
    </row>
    <row r="64" spans="1:9">
      <c r="B64" s="56"/>
      <c r="C64" s="57"/>
      <c r="D64" s="58"/>
      <c r="E64" s="833"/>
      <c r="F64" s="827"/>
      <c r="G64" s="827"/>
      <c r="H64" s="827"/>
      <c r="I64" s="834"/>
    </row>
    <row r="65" spans="1:9" ht="14.25" thickBot="1">
      <c r="B65" s="64"/>
      <c r="C65" s="65"/>
      <c r="D65" s="66"/>
      <c r="E65" s="65"/>
      <c r="F65" s="65"/>
      <c r="G65" s="65"/>
      <c r="H65" s="65"/>
      <c r="I65" s="66"/>
    </row>
    <row r="66" spans="1:9">
      <c r="A66" s="57"/>
      <c r="B66" s="57"/>
      <c r="C66" s="57"/>
      <c r="D66" s="57"/>
      <c r="E66" s="57"/>
      <c r="F66" s="57"/>
      <c r="G66" s="57"/>
      <c r="H66" s="57"/>
    </row>
    <row r="67" spans="1:9">
      <c r="A67" s="57"/>
      <c r="B67" s="57"/>
      <c r="C67" s="57"/>
      <c r="D67" s="57"/>
      <c r="E67" s="57"/>
      <c r="F67" s="57"/>
      <c r="G67" s="57"/>
      <c r="H67" s="57"/>
    </row>
    <row r="68" spans="1:9">
      <c r="A68" s="57"/>
      <c r="B68" s="57"/>
      <c r="C68" s="57"/>
      <c r="D68" s="57"/>
      <c r="E68" s="57"/>
      <c r="F68" s="57"/>
      <c r="G68" s="57"/>
      <c r="H68" s="57"/>
    </row>
    <row r="69" spans="1:9">
      <c r="A69" s="57"/>
      <c r="B69" s="57"/>
      <c r="C69" s="57"/>
      <c r="D69" s="57"/>
      <c r="E69" s="57"/>
      <c r="F69" s="57"/>
      <c r="G69" s="57"/>
      <c r="H69" s="57"/>
    </row>
    <row r="70" spans="1:9">
      <c r="A70" s="57"/>
      <c r="B70" s="57"/>
      <c r="C70" s="57"/>
      <c r="D70" s="57"/>
      <c r="E70" s="57"/>
      <c r="F70" s="57"/>
      <c r="G70" s="57"/>
      <c r="H70" s="57"/>
    </row>
    <row r="71" spans="1:9">
      <c r="A71" s="57"/>
      <c r="B71" s="57"/>
      <c r="C71" s="57"/>
      <c r="D71" s="57"/>
      <c r="E71" s="57"/>
      <c r="F71" s="57"/>
      <c r="G71" s="57"/>
      <c r="H71" s="57"/>
    </row>
    <row r="72" spans="1:9">
      <c r="A72" s="57"/>
      <c r="B72" s="57"/>
      <c r="C72" s="57"/>
      <c r="D72" s="57"/>
      <c r="E72" s="57"/>
      <c r="F72" s="57"/>
      <c r="G72" s="57"/>
      <c r="H72" s="57"/>
    </row>
    <row r="73" spans="1:9">
      <c r="A73" s="57"/>
      <c r="B73" s="57"/>
      <c r="C73" s="57"/>
      <c r="D73" s="57"/>
      <c r="E73" s="57"/>
      <c r="F73" s="57"/>
      <c r="G73" s="57"/>
      <c r="H73" s="57"/>
    </row>
    <row r="74" spans="1:9">
      <c r="A74" s="57"/>
      <c r="B74" s="57"/>
      <c r="C74" s="57"/>
      <c r="D74" s="57"/>
      <c r="E74" s="57"/>
      <c r="F74" s="57"/>
      <c r="G74" s="57"/>
      <c r="H74" s="57"/>
    </row>
    <row r="75" spans="1:9">
      <c r="A75" s="57"/>
      <c r="B75" s="57"/>
      <c r="C75" s="57"/>
      <c r="D75" s="57"/>
      <c r="E75" s="57"/>
      <c r="F75" s="57"/>
      <c r="G75" s="57"/>
      <c r="H75" s="57"/>
    </row>
    <row r="76" spans="1:9">
      <c r="A76" s="57"/>
      <c r="B76" s="57"/>
      <c r="C76" s="57"/>
      <c r="D76" s="57"/>
      <c r="E76" s="57"/>
      <c r="F76" s="57"/>
      <c r="G76" s="57"/>
      <c r="H76" s="57"/>
    </row>
    <row r="77" spans="1:9">
      <c r="A77" s="57"/>
      <c r="B77" s="57"/>
      <c r="C77" s="57"/>
      <c r="D77" s="57"/>
      <c r="E77" s="57"/>
      <c r="F77" s="57"/>
      <c r="G77" s="57"/>
      <c r="H77" s="57"/>
    </row>
    <row r="78" spans="1:9">
      <c r="A78" s="57"/>
      <c r="B78" s="57"/>
      <c r="C78" s="57"/>
      <c r="D78" s="57"/>
      <c r="E78" s="57"/>
      <c r="F78" s="57"/>
      <c r="G78" s="57"/>
      <c r="H78" s="57"/>
    </row>
    <row r="79" spans="1:9">
      <c r="A79" s="57"/>
      <c r="B79" s="57"/>
      <c r="C79" s="57"/>
      <c r="D79" s="57"/>
      <c r="E79" s="57"/>
      <c r="F79" s="57"/>
      <c r="G79" s="57"/>
      <c r="H79" s="57"/>
    </row>
    <row r="80" spans="1:9">
      <c r="A80" s="57"/>
      <c r="B80" s="57"/>
      <c r="C80" s="57"/>
      <c r="D80" s="57"/>
      <c r="E80" s="57"/>
      <c r="F80" s="57"/>
      <c r="G80" s="57"/>
      <c r="H80" s="57"/>
    </row>
    <row r="81" spans="1:8">
      <c r="A81" s="57"/>
      <c r="B81" s="57"/>
      <c r="C81" s="57"/>
      <c r="D81" s="57"/>
      <c r="E81" s="57"/>
      <c r="F81" s="57"/>
      <c r="G81" s="57"/>
      <c r="H81" s="57"/>
    </row>
    <row r="82" spans="1:8">
      <c r="A82" s="57"/>
      <c r="B82" s="57"/>
      <c r="C82" s="57"/>
      <c r="D82" s="57"/>
      <c r="E82" s="57"/>
      <c r="F82" s="57"/>
      <c r="G82" s="57"/>
      <c r="H82" s="57"/>
    </row>
    <row r="83" spans="1:8">
      <c r="A83" s="57"/>
      <c r="B83" s="57"/>
      <c r="C83" s="57"/>
      <c r="D83" s="57"/>
      <c r="E83" s="57"/>
      <c r="F83" s="57"/>
      <c r="G83" s="57"/>
      <c r="H83" s="57"/>
    </row>
    <row r="84" spans="1:8">
      <c r="A84" s="57"/>
      <c r="B84" s="57"/>
      <c r="C84" s="57"/>
      <c r="D84" s="57"/>
      <c r="E84" s="57"/>
      <c r="F84" s="57"/>
      <c r="G84" s="57"/>
      <c r="H84" s="57"/>
    </row>
    <row r="85" spans="1:8">
      <c r="A85" s="57"/>
      <c r="B85" s="57"/>
      <c r="C85" s="57"/>
      <c r="D85" s="57"/>
      <c r="E85" s="57"/>
      <c r="F85" s="57"/>
      <c r="G85" s="57"/>
      <c r="H85" s="57"/>
    </row>
    <row r="86" spans="1:8">
      <c r="A86" s="57"/>
      <c r="B86" s="57"/>
      <c r="C86" s="57"/>
      <c r="D86" s="57"/>
      <c r="E86" s="57"/>
      <c r="F86" s="57"/>
      <c r="G86" s="57"/>
      <c r="H86" s="57"/>
    </row>
    <row r="87" spans="1:8">
      <c r="A87" s="57"/>
      <c r="B87" s="57"/>
      <c r="C87" s="57"/>
      <c r="D87" s="57"/>
      <c r="E87" s="57"/>
      <c r="F87" s="57"/>
      <c r="G87" s="57"/>
      <c r="H87" s="57"/>
    </row>
    <row r="88" spans="1:8">
      <c r="A88" s="57"/>
      <c r="B88" s="57"/>
      <c r="C88" s="57"/>
      <c r="D88" s="57"/>
      <c r="E88" s="57"/>
      <c r="F88" s="57"/>
      <c r="G88" s="57"/>
      <c r="H88" s="57"/>
    </row>
    <row r="89" spans="1:8">
      <c r="A89" s="57"/>
      <c r="B89" s="57"/>
      <c r="C89" s="57"/>
      <c r="D89" s="57"/>
      <c r="E89" s="57"/>
      <c r="F89" s="57"/>
      <c r="G89" s="57"/>
      <c r="H89" s="57"/>
    </row>
    <row r="90" spans="1:8">
      <c r="A90" s="57"/>
      <c r="B90" s="57"/>
      <c r="C90" s="57"/>
      <c r="D90" s="57"/>
      <c r="E90" s="57"/>
      <c r="F90" s="57"/>
      <c r="G90" s="57"/>
      <c r="H90" s="57"/>
    </row>
    <row r="91" spans="1:8">
      <c r="A91" s="57"/>
      <c r="B91" s="57"/>
      <c r="C91" s="57"/>
      <c r="D91" s="57"/>
      <c r="E91" s="57"/>
      <c r="F91" s="57"/>
      <c r="G91" s="57"/>
      <c r="H91" s="57"/>
    </row>
    <row r="92" spans="1:8">
      <c r="A92" s="57"/>
      <c r="B92" s="57"/>
      <c r="C92" s="57"/>
      <c r="D92" s="57"/>
      <c r="E92" s="57"/>
      <c r="F92" s="57"/>
      <c r="G92" s="57"/>
      <c r="H92" s="57"/>
    </row>
    <row r="93" spans="1:8">
      <c r="A93" s="57"/>
      <c r="B93" s="57"/>
      <c r="C93" s="57"/>
      <c r="D93" s="57"/>
      <c r="E93" s="57"/>
      <c r="F93" s="57"/>
      <c r="G93" s="57"/>
      <c r="H93" s="57"/>
    </row>
    <row r="94" spans="1:8">
      <c r="A94" s="57"/>
      <c r="B94" s="57"/>
      <c r="C94" s="57"/>
      <c r="D94" s="57"/>
      <c r="E94" s="57"/>
      <c r="F94" s="57"/>
      <c r="G94" s="57"/>
      <c r="H94" s="57"/>
    </row>
    <row r="95" spans="1:8">
      <c r="A95" s="57"/>
      <c r="B95" s="57"/>
      <c r="C95" s="57"/>
      <c r="D95" s="57"/>
      <c r="E95" s="57"/>
      <c r="F95" s="57"/>
      <c r="G95" s="57"/>
      <c r="H95" s="57"/>
    </row>
    <row r="96" spans="1:8">
      <c r="A96" s="57"/>
      <c r="B96" s="57"/>
      <c r="C96" s="57"/>
      <c r="D96" s="57"/>
      <c r="E96" s="57"/>
      <c r="F96" s="57"/>
      <c r="G96" s="57"/>
      <c r="H96" s="57"/>
    </row>
    <row r="97" spans="1:8">
      <c r="A97" s="57"/>
      <c r="B97" s="57"/>
      <c r="C97" s="57"/>
      <c r="D97" s="57"/>
      <c r="E97" s="57"/>
      <c r="F97" s="57"/>
      <c r="G97" s="57"/>
      <c r="H97" s="57"/>
    </row>
    <row r="98" spans="1:8">
      <c r="A98" s="57"/>
      <c r="B98" s="57"/>
      <c r="C98" s="57"/>
      <c r="D98" s="57"/>
      <c r="E98" s="57"/>
      <c r="F98" s="57"/>
      <c r="G98" s="57"/>
      <c r="H98" s="57"/>
    </row>
    <row r="99" spans="1:8">
      <c r="A99" s="57"/>
      <c r="B99" s="57"/>
      <c r="C99" s="57"/>
      <c r="D99" s="57"/>
      <c r="E99" s="57"/>
      <c r="F99" s="57"/>
      <c r="G99" s="57"/>
      <c r="H99" s="57"/>
    </row>
    <row r="100" spans="1:8">
      <c r="A100" s="57"/>
      <c r="B100" s="57"/>
      <c r="C100" s="57"/>
      <c r="D100" s="57"/>
      <c r="E100" s="57"/>
      <c r="F100" s="57"/>
      <c r="G100" s="57"/>
      <c r="H100" s="57"/>
    </row>
    <row r="101" spans="1:8">
      <c r="A101" s="57"/>
      <c r="B101" s="57"/>
      <c r="C101" s="57"/>
      <c r="D101" s="57"/>
      <c r="E101" s="57"/>
      <c r="F101" s="57"/>
      <c r="G101" s="57"/>
      <c r="H101" s="57"/>
    </row>
    <row r="102" spans="1:8">
      <c r="A102" s="57"/>
      <c r="B102" s="57"/>
      <c r="C102" s="57"/>
      <c r="D102" s="57"/>
      <c r="E102" s="57"/>
      <c r="F102" s="57"/>
      <c r="G102" s="57"/>
      <c r="H102" s="57"/>
    </row>
    <row r="103" spans="1:8">
      <c r="A103" s="57"/>
      <c r="B103" s="57"/>
      <c r="C103" s="57"/>
      <c r="D103" s="57"/>
      <c r="E103" s="57"/>
      <c r="F103" s="57"/>
      <c r="G103" s="57"/>
      <c r="H103" s="57"/>
    </row>
    <row r="104" spans="1:8">
      <c r="A104" s="57"/>
      <c r="B104" s="57"/>
      <c r="C104" s="57"/>
      <c r="D104" s="57"/>
      <c r="E104" s="57"/>
      <c r="F104" s="57"/>
      <c r="G104" s="57"/>
      <c r="H104" s="57"/>
    </row>
    <row r="105" spans="1:8">
      <c r="A105" s="57"/>
      <c r="B105" s="57"/>
      <c r="C105" s="57"/>
      <c r="D105" s="57"/>
      <c r="E105" s="57"/>
      <c r="F105" s="57"/>
      <c r="G105" s="57"/>
      <c r="H105" s="57"/>
    </row>
    <row r="106" spans="1:8">
      <c r="A106" s="57"/>
      <c r="B106" s="57"/>
      <c r="C106" s="57"/>
      <c r="D106" s="57"/>
      <c r="E106" s="57"/>
      <c r="F106" s="57"/>
      <c r="G106" s="57"/>
      <c r="H106" s="57"/>
    </row>
    <row r="107" spans="1:8">
      <c r="A107" s="57"/>
      <c r="B107" s="57"/>
      <c r="C107" s="57"/>
      <c r="D107" s="57"/>
      <c r="E107" s="57"/>
      <c r="F107" s="57"/>
      <c r="G107" s="57"/>
      <c r="H107" s="57"/>
    </row>
    <row r="108" spans="1:8">
      <c r="A108" s="57"/>
      <c r="B108" s="57"/>
      <c r="C108" s="57"/>
      <c r="D108" s="57"/>
      <c r="E108" s="57"/>
      <c r="F108" s="57"/>
      <c r="G108" s="57"/>
      <c r="H108" s="57"/>
    </row>
    <row r="109" spans="1:8">
      <c r="A109" s="57"/>
      <c r="B109" s="57"/>
      <c r="C109" s="57"/>
      <c r="D109" s="57"/>
      <c r="E109" s="57"/>
      <c r="F109" s="57"/>
      <c r="G109" s="57"/>
      <c r="H109" s="57"/>
    </row>
    <row r="110" spans="1:8">
      <c r="A110" s="57"/>
      <c r="B110" s="57"/>
      <c r="C110" s="57"/>
      <c r="D110" s="57"/>
      <c r="E110" s="57"/>
      <c r="F110" s="57"/>
      <c r="G110" s="57"/>
      <c r="H110" s="57"/>
    </row>
    <row r="111" spans="1:8">
      <c r="A111" s="57"/>
      <c r="B111" s="57"/>
      <c r="C111" s="57"/>
      <c r="D111" s="57"/>
      <c r="E111" s="57"/>
      <c r="F111" s="57"/>
      <c r="G111" s="57"/>
      <c r="H111" s="57"/>
    </row>
    <row r="112" spans="1:8">
      <c r="H112" s="57"/>
    </row>
  </sheetData>
  <mergeCells count="52">
    <mergeCell ref="E15:I16"/>
    <mergeCell ref="C2:H2"/>
    <mergeCell ref="B4:B5"/>
    <mergeCell ref="C4:D5"/>
    <mergeCell ref="E4:I5"/>
    <mergeCell ref="B7:B10"/>
    <mergeCell ref="C7:D7"/>
    <mergeCell ref="E7:I8"/>
    <mergeCell ref="C10:D10"/>
    <mergeCell ref="C23:D23"/>
    <mergeCell ref="C11:D11"/>
    <mergeCell ref="C12:D12"/>
    <mergeCell ref="C13:D13"/>
    <mergeCell ref="C14:D14"/>
    <mergeCell ref="C15:D15"/>
    <mergeCell ref="B19:B22"/>
    <mergeCell ref="C19:D19"/>
    <mergeCell ref="C20:D20"/>
    <mergeCell ref="C21:D21"/>
    <mergeCell ref="C22:D22"/>
    <mergeCell ref="C24:D24"/>
    <mergeCell ref="E24:I25"/>
    <mergeCell ref="C27:D27"/>
    <mergeCell ref="C28:D28"/>
    <mergeCell ref="C29:D29"/>
    <mergeCell ref="E29:I31"/>
    <mergeCell ref="C32:D32"/>
    <mergeCell ref="C34:D34"/>
    <mergeCell ref="C35:D35"/>
    <mergeCell ref="E35:I36"/>
    <mergeCell ref="C37:D37"/>
    <mergeCell ref="E37:I38"/>
    <mergeCell ref="C51:D51"/>
    <mergeCell ref="E51:I52"/>
    <mergeCell ref="C39:D39"/>
    <mergeCell ref="E39:I40"/>
    <mergeCell ref="C42:D42"/>
    <mergeCell ref="E42:I44"/>
    <mergeCell ref="C45:D45"/>
    <mergeCell ref="C46:D46"/>
    <mergeCell ref="E46:I47"/>
    <mergeCell ref="C48:D48"/>
    <mergeCell ref="E48:I50"/>
    <mergeCell ref="C61:D61"/>
    <mergeCell ref="C63:D63"/>
    <mergeCell ref="E63:I64"/>
    <mergeCell ref="C53:D53"/>
    <mergeCell ref="C54:D54"/>
    <mergeCell ref="C55:D55"/>
    <mergeCell ref="E55:I56"/>
    <mergeCell ref="C58:D58"/>
    <mergeCell ref="E58:I59"/>
  </mergeCells>
  <phoneticPr fontId="2"/>
  <pageMargins left="0.7" right="0.7" top="0.75" bottom="0.75" header="0.3" footer="0.3"/>
  <pageSetup paperSize="9" scale="92"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5"/>
  <dimension ref="A1:BH45"/>
  <sheetViews>
    <sheetView view="pageBreakPreview" zoomScaleNormal="100" zoomScaleSheetLayoutView="100" workbookViewId="0">
      <selection activeCell="AH8" sqref="AH8"/>
    </sheetView>
  </sheetViews>
  <sheetFormatPr defaultRowHeight="13.5"/>
  <cols>
    <col min="1" max="2" width="2.125" style="52" customWidth="1"/>
    <col min="3" max="3" width="2.5" style="52" customWidth="1"/>
    <col min="4" max="96" width="2.125" style="52" customWidth="1"/>
    <col min="97" max="202" width="9" style="52"/>
    <col min="203" max="205" width="2.125" style="52" customWidth="1"/>
    <col min="206" max="206" width="2.5" style="52" customWidth="1"/>
    <col min="207" max="352" width="2.125" style="52" customWidth="1"/>
    <col min="353" max="458" width="9" style="52"/>
    <col min="459" max="461" width="2.125" style="52" customWidth="1"/>
    <col min="462" max="462" width="2.5" style="52" customWidth="1"/>
    <col min="463" max="608" width="2.125" style="52" customWidth="1"/>
    <col min="609" max="714" width="9" style="52"/>
    <col min="715" max="717" width="2.125" style="52" customWidth="1"/>
    <col min="718" max="718" width="2.5" style="52" customWidth="1"/>
    <col min="719" max="864" width="2.125" style="52" customWidth="1"/>
    <col min="865" max="970" width="9" style="52"/>
    <col min="971" max="973" width="2.125" style="52" customWidth="1"/>
    <col min="974" max="974" width="2.5" style="52" customWidth="1"/>
    <col min="975" max="1120" width="2.125" style="52" customWidth="1"/>
    <col min="1121" max="1226" width="9" style="52"/>
    <col min="1227" max="1229" width="2.125" style="52" customWidth="1"/>
    <col min="1230" max="1230" width="2.5" style="52" customWidth="1"/>
    <col min="1231" max="1376" width="2.125" style="52" customWidth="1"/>
    <col min="1377" max="1482" width="9" style="52"/>
    <col min="1483" max="1485" width="2.125" style="52" customWidth="1"/>
    <col min="1486" max="1486" width="2.5" style="52" customWidth="1"/>
    <col min="1487" max="1632" width="2.125" style="52" customWidth="1"/>
    <col min="1633" max="1738" width="9" style="52"/>
    <col min="1739" max="1741" width="2.125" style="52" customWidth="1"/>
    <col min="1742" max="1742" width="2.5" style="52" customWidth="1"/>
    <col min="1743" max="1888" width="2.125" style="52" customWidth="1"/>
    <col min="1889" max="1994" width="9" style="52"/>
    <col min="1995" max="1997" width="2.125" style="52" customWidth="1"/>
    <col min="1998" max="1998" width="2.5" style="52" customWidth="1"/>
    <col min="1999" max="2144" width="2.125" style="52" customWidth="1"/>
    <col min="2145" max="2250" width="9" style="52"/>
    <col min="2251" max="2253" width="2.125" style="52" customWidth="1"/>
    <col min="2254" max="2254" width="2.5" style="52" customWidth="1"/>
    <col min="2255" max="2400" width="2.125" style="52" customWidth="1"/>
    <col min="2401" max="2506" width="9" style="52"/>
    <col min="2507" max="2509" width="2.125" style="52" customWidth="1"/>
    <col min="2510" max="2510" width="2.5" style="52" customWidth="1"/>
    <col min="2511" max="2656" width="2.125" style="52" customWidth="1"/>
    <col min="2657" max="2762" width="9" style="52"/>
    <col min="2763" max="2765" width="2.125" style="52" customWidth="1"/>
    <col min="2766" max="2766" width="2.5" style="52" customWidth="1"/>
    <col min="2767" max="2912" width="2.125" style="52" customWidth="1"/>
    <col min="2913" max="3018" width="9" style="52"/>
    <col min="3019" max="3021" width="2.125" style="52" customWidth="1"/>
    <col min="3022" max="3022" width="2.5" style="52" customWidth="1"/>
    <col min="3023" max="3168" width="2.125" style="52" customWidth="1"/>
    <col min="3169" max="3274" width="9" style="52"/>
    <col min="3275" max="3277" width="2.125" style="52" customWidth="1"/>
    <col min="3278" max="3278" width="2.5" style="52" customWidth="1"/>
    <col min="3279" max="3424" width="2.125" style="52" customWidth="1"/>
    <col min="3425" max="3530" width="9" style="52"/>
    <col min="3531" max="3533" width="2.125" style="52" customWidth="1"/>
    <col min="3534" max="3534" width="2.5" style="52" customWidth="1"/>
    <col min="3535" max="3680" width="2.125" style="52" customWidth="1"/>
    <col min="3681" max="3786" width="9" style="52"/>
    <col min="3787" max="3789" width="2.125" style="52" customWidth="1"/>
    <col min="3790" max="3790" width="2.5" style="52" customWidth="1"/>
    <col min="3791" max="3936" width="2.125" style="52" customWidth="1"/>
    <col min="3937" max="4042" width="9" style="52"/>
    <col min="4043" max="4045" width="2.125" style="52" customWidth="1"/>
    <col min="4046" max="4046" width="2.5" style="52" customWidth="1"/>
    <col min="4047" max="4192" width="2.125" style="52" customWidth="1"/>
    <col min="4193" max="4298" width="9" style="52"/>
    <col min="4299" max="4301" width="2.125" style="52" customWidth="1"/>
    <col min="4302" max="4302" width="2.5" style="52" customWidth="1"/>
    <col min="4303" max="4448" width="2.125" style="52" customWidth="1"/>
    <col min="4449" max="4554" width="9" style="52"/>
    <col min="4555" max="4557" width="2.125" style="52" customWidth="1"/>
    <col min="4558" max="4558" width="2.5" style="52" customWidth="1"/>
    <col min="4559" max="4704" width="2.125" style="52" customWidth="1"/>
    <col min="4705" max="4810" width="9" style="52"/>
    <col min="4811" max="4813" width="2.125" style="52" customWidth="1"/>
    <col min="4814" max="4814" width="2.5" style="52" customWidth="1"/>
    <col min="4815" max="4960" width="2.125" style="52" customWidth="1"/>
    <col min="4961" max="5066" width="9" style="52"/>
    <col min="5067" max="5069" width="2.125" style="52" customWidth="1"/>
    <col min="5070" max="5070" width="2.5" style="52" customWidth="1"/>
    <col min="5071" max="5216" width="2.125" style="52" customWidth="1"/>
    <col min="5217" max="5322" width="9" style="52"/>
    <col min="5323" max="5325" width="2.125" style="52" customWidth="1"/>
    <col min="5326" max="5326" width="2.5" style="52" customWidth="1"/>
    <col min="5327" max="5472" width="2.125" style="52" customWidth="1"/>
    <col min="5473" max="5578" width="9" style="52"/>
    <col min="5579" max="5581" width="2.125" style="52" customWidth="1"/>
    <col min="5582" max="5582" width="2.5" style="52" customWidth="1"/>
    <col min="5583" max="5728" width="2.125" style="52" customWidth="1"/>
    <col min="5729" max="5834" width="9" style="52"/>
    <col min="5835" max="5837" width="2.125" style="52" customWidth="1"/>
    <col min="5838" max="5838" width="2.5" style="52" customWidth="1"/>
    <col min="5839" max="5984" width="2.125" style="52" customWidth="1"/>
    <col min="5985" max="6090" width="9" style="52"/>
    <col min="6091" max="6093" width="2.125" style="52" customWidth="1"/>
    <col min="6094" max="6094" width="2.5" style="52" customWidth="1"/>
    <col min="6095" max="6240" width="2.125" style="52" customWidth="1"/>
    <col min="6241" max="6346" width="9" style="52"/>
    <col min="6347" max="6349" width="2.125" style="52" customWidth="1"/>
    <col min="6350" max="6350" width="2.5" style="52" customWidth="1"/>
    <col min="6351" max="6496" width="2.125" style="52" customWidth="1"/>
    <col min="6497" max="6602" width="9" style="52"/>
    <col min="6603" max="6605" width="2.125" style="52" customWidth="1"/>
    <col min="6606" max="6606" width="2.5" style="52" customWidth="1"/>
    <col min="6607" max="6752" width="2.125" style="52" customWidth="1"/>
    <col min="6753" max="6858" width="9" style="52"/>
    <col min="6859" max="6861" width="2.125" style="52" customWidth="1"/>
    <col min="6862" max="6862" width="2.5" style="52" customWidth="1"/>
    <col min="6863" max="7008" width="2.125" style="52" customWidth="1"/>
    <col min="7009" max="7114" width="9" style="52"/>
    <col min="7115" max="7117" width="2.125" style="52" customWidth="1"/>
    <col min="7118" max="7118" width="2.5" style="52" customWidth="1"/>
    <col min="7119" max="7264" width="2.125" style="52" customWidth="1"/>
    <col min="7265" max="7370" width="9" style="52"/>
    <col min="7371" max="7373" width="2.125" style="52" customWidth="1"/>
    <col min="7374" max="7374" width="2.5" style="52" customWidth="1"/>
    <col min="7375" max="7520" width="2.125" style="52" customWidth="1"/>
    <col min="7521" max="7626" width="9" style="52"/>
    <col min="7627" max="7629" width="2.125" style="52" customWidth="1"/>
    <col min="7630" max="7630" width="2.5" style="52" customWidth="1"/>
    <col min="7631" max="7776" width="2.125" style="52" customWidth="1"/>
    <col min="7777" max="7882" width="9" style="52"/>
    <col min="7883" max="7885" width="2.125" style="52" customWidth="1"/>
    <col min="7886" max="7886" width="2.5" style="52" customWidth="1"/>
    <col min="7887" max="8032" width="2.125" style="52" customWidth="1"/>
    <col min="8033" max="8138" width="9" style="52"/>
    <col min="8139" max="8141" width="2.125" style="52" customWidth="1"/>
    <col min="8142" max="8142" width="2.5" style="52" customWidth="1"/>
    <col min="8143" max="8288" width="2.125" style="52" customWidth="1"/>
    <col min="8289" max="8394" width="9" style="52"/>
    <col min="8395" max="8397" width="2.125" style="52" customWidth="1"/>
    <col min="8398" max="8398" width="2.5" style="52" customWidth="1"/>
    <col min="8399" max="8544" width="2.125" style="52" customWidth="1"/>
    <col min="8545" max="8650" width="9" style="52"/>
    <col min="8651" max="8653" width="2.125" style="52" customWidth="1"/>
    <col min="8654" max="8654" width="2.5" style="52" customWidth="1"/>
    <col min="8655" max="8800" width="2.125" style="52" customWidth="1"/>
    <col min="8801" max="8906" width="9" style="52"/>
    <col min="8907" max="8909" width="2.125" style="52" customWidth="1"/>
    <col min="8910" max="8910" width="2.5" style="52" customWidth="1"/>
    <col min="8911" max="9056" width="2.125" style="52" customWidth="1"/>
    <col min="9057" max="9162" width="9" style="52"/>
    <col min="9163" max="9165" width="2.125" style="52" customWidth="1"/>
    <col min="9166" max="9166" width="2.5" style="52" customWidth="1"/>
    <col min="9167" max="9312" width="2.125" style="52" customWidth="1"/>
    <col min="9313" max="9418" width="9" style="52"/>
    <col min="9419" max="9421" width="2.125" style="52" customWidth="1"/>
    <col min="9422" max="9422" width="2.5" style="52" customWidth="1"/>
    <col min="9423" max="9568" width="2.125" style="52" customWidth="1"/>
    <col min="9569" max="9674" width="9" style="52"/>
    <col min="9675" max="9677" width="2.125" style="52" customWidth="1"/>
    <col min="9678" max="9678" width="2.5" style="52" customWidth="1"/>
    <col min="9679" max="9824" width="2.125" style="52" customWidth="1"/>
    <col min="9825" max="9930" width="9" style="52"/>
    <col min="9931" max="9933" width="2.125" style="52" customWidth="1"/>
    <col min="9934" max="9934" width="2.5" style="52" customWidth="1"/>
    <col min="9935" max="10080" width="2.125" style="52" customWidth="1"/>
    <col min="10081" max="10186" width="9" style="52"/>
    <col min="10187" max="10189" width="2.125" style="52" customWidth="1"/>
    <col min="10190" max="10190" width="2.5" style="52" customWidth="1"/>
    <col min="10191" max="10336" width="2.125" style="52" customWidth="1"/>
    <col min="10337" max="10442" width="9" style="52"/>
    <col min="10443" max="10445" width="2.125" style="52" customWidth="1"/>
    <col min="10446" max="10446" width="2.5" style="52" customWidth="1"/>
    <col min="10447" max="10592" width="2.125" style="52" customWidth="1"/>
    <col min="10593" max="10698" width="9" style="52"/>
    <col min="10699" max="10701" width="2.125" style="52" customWidth="1"/>
    <col min="10702" max="10702" width="2.5" style="52" customWidth="1"/>
    <col min="10703" max="10848" width="2.125" style="52" customWidth="1"/>
    <col min="10849" max="10954" width="9" style="52"/>
    <col min="10955" max="10957" width="2.125" style="52" customWidth="1"/>
    <col min="10958" max="10958" width="2.5" style="52" customWidth="1"/>
    <col min="10959" max="11104" width="2.125" style="52" customWidth="1"/>
    <col min="11105" max="11210" width="9" style="52"/>
    <col min="11211" max="11213" width="2.125" style="52" customWidth="1"/>
    <col min="11214" max="11214" width="2.5" style="52" customWidth="1"/>
    <col min="11215" max="11360" width="2.125" style="52" customWidth="1"/>
    <col min="11361" max="11466" width="9" style="52"/>
    <col min="11467" max="11469" width="2.125" style="52" customWidth="1"/>
    <col min="11470" max="11470" width="2.5" style="52" customWidth="1"/>
    <col min="11471" max="11616" width="2.125" style="52" customWidth="1"/>
    <col min="11617" max="11722" width="9" style="52"/>
    <col min="11723" max="11725" width="2.125" style="52" customWidth="1"/>
    <col min="11726" max="11726" width="2.5" style="52" customWidth="1"/>
    <col min="11727" max="11872" width="2.125" style="52" customWidth="1"/>
    <col min="11873" max="11978" width="9" style="52"/>
    <col min="11979" max="11981" width="2.125" style="52" customWidth="1"/>
    <col min="11982" max="11982" width="2.5" style="52" customWidth="1"/>
    <col min="11983" max="12128" width="2.125" style="52" customWidth="1"/>
    <col min="12129" max="12234" width="9" style="52"/>
    <col min="12235" max="12237" width="2.125" style="52" customWidth="1"/>
    <col min="12238" max="12238" width="2.5" style="52" customWidth="1"/>
    <col min="12239" max="12384" width="2.125" style="52" customWidth="1"/>
    <col min="12385" max="12490" width="9" style="52"/>
    <col min="12491" max="12493" width="2.125" style="52" customWidth="1"/>
    <col min="12494" max="12494" width="2.5" style="52" customWidth="1"/>
    <col min="12495" max="12640" width="2.125" style="52" customWidth="1"/>
    <col min="12641" max="12746" width="9" style="52"/>
    <col min="12747" max="12749" width="2.125" style="52" customWidth="1"/>
    <col min="12750" max="12750" width="2.5" style="52" customWidth="1"/>
    <col min="12751" max="12896" width="2.125" style="52" customWidth="1"/>
    <col min="12897" max="13002" width="9" style="52"/>
    <col min="13003" max="13005" width="2.125" style="52" customWidth="1"/>
    <col min="13006" max="13006" width="2.5" style="52" customWidth="1"/>
    <col min="13007" max="13152" width="2.125" style="52" customWidth="1"/>
    <col min="13153" max="13258" width="9" style="52"/>
    <col min="13259" max="13261" width="2.125" style="52" customWidth="1"/>
    <col min="13262" max="13262" width="2.5" style="52" customWidth="1"/>
    <col min="13263" max="13408" width="2.125" style="52" customWidth="1"/>
    <col min="13409" max="13514" width="9" style="52"/>
    <col min="13515" max="13517" width="2.125" style="52" customWidth="1"/>
    <col min="13518" max="13518" width="2.5" style="52" customWidth="1"/>
    <col min="13519" max="13664" width="2.125" style="52" customWidth="1"/>
    <col min="13665" max="13770" width="9" style="52"/>
    <col min="13771" max="13773" width="2.125" style="52" customWidth="1"/>
    <col min="13774" max="13774" width="2.5" style="52" customWidth="1"/>
    <col min="13775" max="13920" width="2.125" style="52" customWidth="1"/>
    <col min="13921" max="14026" width="9" style="52"/>
    <col min="14027" max="14029" width="2.125" style="52" customWidth="1"/>
    <col min="14030" max="14030" width="2.5" style="52" customWidth="1"/>
    <col min="14031" max="14176" width="2.125" style="52" customWidth="1"/>
    <col min="14177" max="14282" width="9" style="52"/>
    <col min="14283" max="14285" width="2.125" style="52" customWidth="1"/>
    <col min="14286" max="14286" width="2.5" style="52" customWidth="1"/>
    <col min="14287" max="14432" width="2.125" style="52" customWidth="1"/>
    <col min="14433" max="14538" width="9" style="52"/>
    <col min="14539" max="14541" width="2.125" style="52" customWidth="1"/>
    <col min="14542" max="14542" width="2.5" style="52" customWidth="1"/>
    <col min="14543" max="14688" width="2.125" style="52" customWidth="1"/>
    <col min="14689" max="14794" width="9" style="52"/>
    <col min="14795" max="14797" width="2.125" style="52" customWidth="1"/>
    <col min="14798" max="14798" width="2.5" style="52" customWidth="1"/>
    <col min="14799" max="14944" width="2.125" style="52" customWidth="1"/>
    <col min="14945" max="15050" width="9" style="52"/>
    <col min="15051" max="15053" width="2.125" style="52" customWidth="1"/>
    <col min="15054" max="15054" width="2.5" style="52" customWidth="1"/>
    <col min="15055" max="15200" width="2.125" style="52" customWidth="1"/>
    <col min="15201" max="15306" width="9" style="52"/>
    <col min="15307" max="15309" width="2.125" style="52" customWidth="1"/>
    <col min="15310" max="15310" width="2.5" style="52" customWidth="1"/>
    <col min="15311" max="15456" width="2.125" style="52" customWidth="1"/>
    <col min="15457" max="15562" width="9" style="52"/>
    <col min="15563" max="15565" width="2.125" style="52" customWidth="1"/>
    <col min="15566" max="15566" width="2.5" style="52" customWidth="1"/>
    <col min="15567" max="15712" width="2.125" style="52" customWidth="1"/>
    <col min="15713" max="15818" width="9" style="52"/>
    <col min="15819" max="15821" width="2.125" style="52" customWidth="1"/>
    <col min="15822" max="15822" width="2.5" style="52" customWidth="1"/>
    <col min="15823" max="15968" width="2.125" style="52" customWidth="1"/>
    <col min="15969" max="16074" width="9" style="52"/>
    <col min="16075" max="16077" width="2.125" style="52" customWidth="1"/>
    <col min="16078" max="16078" width="2.5" style="52" customWidth="1"/>
    <col min="16079" max="16224" width="2.125" style="52" customWidth="1"/>
    <col min="16225" max="16384" width="9" style="52"/>
  </cols>
  <sheetData>
    <row r="1" spans="1:60" ht="20.25" customHeight="1">
      <c r="A1" s="853" t="s">
        <v>113</v>
      </c>
      <c r="B1" s="853"/>
      <c r="C1" s="853"/>
      <c r="D1" s="853"/>
      <c r="E1" s="853"/>
      <c r="F1" s="853"/>
      <c r="G1" s="853"/>
      <c r="H1" s="853"/>
      <c r="I1" s="853"/>
      <c r="J1" s="853"/>
      <c r="K1" s="853"/>
      <c r="L1" s="853"/>
      <c r="M1" s="853"/>
      <c r="N1" s="853"/>
      <c r="O1" s="853"/>
      <c r="P1" s="853"/>
      <c r="Q1" s="853"/>
      <c r="R1" s="853"/>
      <c r="S1" s="853"/>
      <c r="T1" s="853"/>
      <c r="U1" s="853"/>
      <c r="V1" s="853"/>
      <c r="W1" s="853"/>
      <c r="X1" s="853"/>
      <c r="Y1" s="853"/>
      <c r="Z1" s="853"/>
      <c r="AA1" s="853"/>
      <c r="AB1" s="853"/>
      <c r="AC1" s="853"/>
      <c r="AD1" s="853"/>
      <c r="AE1" s="853"/>
      <c r="AF1" s="853"/>
      <c r="AG1" s="853"/>
      <c r="AH1" s="853"/>
      <c r="AI1" s="51"/>
      <c r="AJ1" s="51"/>
      <c r="AK1" s="51"/>
      <c r="AL1" s="51"/>
      <c r="AM1" s="51"/>
      <c r="AN1" s="51"/>
      <c r="AO1" s="51"/>
      <c r="AP1" s="54"/>
      <c r="AQ1" s="54"/>
      <c r="AR1" s="54"/>
      <c r="AS1" s="54"/>
      <c r="AT1" s="54"/>
      <c r="AU1" s="54"/>
      <c r="AV1" s="54"/>
      <c r="AW1" s="54"/>
      <c r="AX1" s="54"/>
      <c r="AY1" s="54"/>
      <c r="AZ1" s="54"/>
      <c r="BA1" s="54"/>
      <c r="BB1" s="54"/>
      <c r="BC1" s="54"/>
      <c r="BD1" s="54"/>
      <c r="BE1" s="54"/>
      <c r="BF1" s="54"/>
      <c r="BG1" s="54"/>
      <c r="BH1" s="54"/>
    </row>
    <row r="2" spans="1:60" s="206" customFormat="1" ht="24" customHeight="1">
      <c r="A2" s="218"/>
      <c r="B2" s="218" t="s">
        <v>334</v>
      </c>
      <c r="C2" s="218"/>
      <c r="D2" s="218"/>
      <c r="E2" s="218"/>
      <c r="F2" s="218"/>
      <c r="G2" s="218"/>
      <c r="H2" s="218"/>
      <c r="I2" s="218"/>
      <c r="J2" s="218"/>
      <c r="K2" s="218"/>
      <c r="L2" s="218"/>
      <c r="M2" s="218"/>
      <c r="N2" s="218"/>
      <c r="O2" s="218"/>
      <c r="P2" s="218"/>
      <c r="Q2" s="218"/>
      <c r="R2" s="218"/>
      <c r="S2" s="218"/>
      <c r="T2" s="218"/>
      <c r="U2" s="218"/>
      <c r="V2" s="218"/>
      <c r="W2" s="218"/>
      <c r="X2" s="218"/>
      <c r="Y2" s="218"/>
      <c r="Z2" s="218"/>
      <c r="AA2" s="218"/>
      <c r="AB2" s="218"/>
      <c r="AC2" s="218"/>
      <c r="AD2" s="218"/>
      <c r="AE2" s="218"/>
      <c r="AF2" s="218"/>
      <c r="AG2" s="218"/>
      <c r="AH2" s="218"/>
      <c r="AI2" s="218"/>
      <c r="AJ2" s="218"/>
      <c r="AK2" s="218"/>
      <c r="AL2" s="218"/>
      <c r="AM2" s="218"/>
      <c r="AN2" s="218"/>
      <c r="AO2" s="218"/>
      <c r="AP2" s="205"/>
      <c r="AQ2" s="205"/>
      <c r="AR2" s="205"/>
      <c r="AS2" s="205"/>
      <c r="AT2" s="205"/>
      <c r="AU2" s="205"/>
      <c r="AV2" s="205"/>
      <c r="AW2" s="205"/>
      <c r="AX2" s="205"/>
      <c r="AY2" s="205"/>
      <c r="AZ2" s="205"/>
      <c r="BA2" s="205"/>
      <c r="BB2" s="205"/>
      <c r="BC2" s="205"/>
      <c r="BD2" s="205"/>
      <c r="BE2" s="205"/>
      <c r="BF2" s="205"/>
      <c r="BG2" s="205"/>
      <c r="BH2" s="205"/>
    </row>
    <row r="3" spans="1:60" s="206" customFormat="1" ht="24" customHeight="1">
      <c r="A3" s="218"/>
      <c r="B3" s="218"/>
      <c r="C3" s="218" t="s">
        <v>335</v>
      </c>
      <c r="D3" s="218"/>
      <c r="E3" s="218"/>
      <c r="F3" s="218"/>
      <c r="G3" s="218"/>
      <c r="H3" s="218"/>
      <c r="I3" s="218"/>
      <c r="J3" s="218"/>
      <c r="K3" s="218"/>
      <c r="L3" s="218"/>
      <c r="M3" s="218"/>
      <c r="N3" s="218"/>
      <c r="O3" s="218"/>
      <c r="P3" s="218"/>
      <c r="Q3" s="218"/>
      <c r="R3" s="218"/>
      <c r="S3" s="218"/>
      <c r="T3" s="218"/>
      <c r="U3" s="218"/>
      <c r="V3" s="218"/>
      <c r="W3" s="218"/>
      <c r="X3" s="218"/>
      <c r="Y3" s="218"/>
      <c r="Z3" s="218"/>
      <c r="AA3" s="218"/>
      <c r="AB3" s="218"/>
      <c r="AC3" s="218"/>
      <c r="AD3" s="218"/>
      <c r="AE3" s="218"/>
      <c r="AF3" s="218"/>
      <c r="AG3" s="218"/>
      <c r="AH3" s="218"/>
      <c r="AI3" s="218"/>
      <c r="AJ3" s="218"/>
      <c r="AK3" s="218"/>
      <c r="AL3" s="218"/>
      <c r="AM3" s="218"/>
      <c r="AN3" s="218"/>
      <c r="AO3" s="218"/>
      <c r="AP3" s="205"/>
      <c r="AQ3" s="205"/>
      <c r="AR3" s="205"/>
      <c r="AS3" s="205"/>
      <c r="AT3" s="205"/>
      <c r="AU3" s="205"/>
      <c r="AV3" s="205"/>
      <c r="AW3" s="205"/>
      <c r="AX3" s="205"/>
      <c r="AY3" s="205"/>
      <c r="AZ3" s="205"/>
      <c r="BA3" s="205"/>
      <c r="BB3" s="205"/>
      <c r="BC3" s="205"/>
      <c r="BD3" s="205"/>
      <c r="BE3" s="205"/>
      <c r="BF3" s="205"/>
      <c r="BG3" s="205"/>
      <c r="BH3" s="205"/>
    </row>
    <row r="4" spans="1:60" s="206" customFormat="1" ht="24" customHeight="1">
      <c r="A4" s="218"/>
      <c r="B4" s="218" t="s">
        <v>333</v>
      </c>
      <c r="C4" s="218"/>
      <c r="D4" s="218"/>
      <c r="E4" s="218"/>
      <c r="F4" s="218"/>
      <c r="G4" s="218"/>
      <c r="H4" s="218"/>
      <c r="I4" s="218"/>
      <c r="J4" s="218"/>
      <c r="K4" s="218"/>
      <c r="L4" s="218"/>
      <c r="M4" s="218"/>
      <c r="N4" s="218"/>
      <c r="O4" s="218"/>
      <c r="P4" s="218"/>
      <c r="Q4" s="218"/>
      <c r="R4" s="218"/>
      <c r="S4" s="218"/>
      <c r="T4" s="218"/>
      <c r="U4" s="218"/>
      <c r="V4" s="218"/>
      <c r="W4" s="218"/>
      <c r="X4" s="218"/>
      <c r="Y4" s="218"/>
      <c r="Z4" s="218"/>
      <c r="AA4" s="218"/>
      <c r="AB4" s="218"/>
      <c r="AC4" s="218"/>
      <c r="AD4" s="218"/>
      <c r="AE4" s="218"/>
      <c r="AF4" s="218"/>
      <c r="AG4" s="218"/>
      <c r="AH4" s="218"/>
      <c r="AI4" s="218"/>
      <c r="AJ4" s="218"/>
      <c r="AK4" s="218"/>
      <c r="AL4" s="218"/>
      <c r="AM4" s="218"/>
      <c r="AN4" s="218"/>
      <c r="AO4" s="218"/>
      <c r="AP4" s="205"/>
      <c r="AQ4" s="205"/>
      <c r="AR4" s="205"/>
      <c r="AS4" s="205"/>
      <c r="AT4" s="205"/>
      <c r="AU4" s="205"/>
      <c r="AV4" s="205"/>
      <c r="AW4" s="205"/>
      <c r="AX4" s="205"/>
      <c r="AY4" s="205"/>
      <c r="AZ4" s="205"/>
      <c r="BA4" s="205"/>
      <c r="BB4" s="205"/>
      <c r="BC4" s="205"/>
      <c r="BD4" s="205"/>
      <c r="BE4" s="205"/>
      <c r="BF4" s="205"/>
      <c r="BG4" s="205"/>
      <c r="BH4" s="205"/>
    </row>
    <row r="5" spans="1:60" s="206" customFormat="1" ht="24" customHeight="1">
      <c r="A5" s="218"/>
      <c r="C5" s="219"/>
      <c r="D5" s="218" t="s">
        <v>336</v>
      </c>
      <c r="E5" s="218"/>
      <c r="F5" s="218"/>
      <c r="G5" s="218"/>
      <c r="H5" s="218"/>
      <c r="I5" s="218"/>
      <c r="J5" s="218"/>
      <c r="K5" s="218"/>
      <c r="L5" s="218"/>
      <c r="M5" s="218"/>
      <c r="N5" s="218"/>
      <c r="O5" s="218"/>
      <c r="P5" s="218"/>
      <c r="Q5" s="218"/>
      <c r="R5" s="218"/>
      <c r="S5" s="218"/>
      <c r="T5" s="218"/>
      <c r="U5" s="218"/>
      <c r="V5" s="218"/>
      <c r="W5" s="218"/>
      <c r="X5" s="218"/>
      <c r="Y5" s="218"/>
      <c r="Z5" s="218"/>
      <c r="AA5" s="218"/>
      <c r="AB5" s="218"/>
      <c r="AC5" s="218"/>
      <c r="AD5" s="218"/>
      <c r="AE5" s="218"/>
      <c r="AF5" s="218"/>
      <c r="AG5" s="218"/>
      <c r="AH5" s="218"/>
      <c r="AI5" s="218"/>
      <c r="AJ5" s="218"/>
      <c r="AK5" s="218"/>
      <c r="AL5" s="218"/>
      <c r="AM5" s="218"/>
      <c r="AN5" s="218"/>
      <c r="AO5" s="218"/>
      <c r="AP5" s="205"/>
      <c r="AQ5" s="205"/>
      <c r="AR5" s="205"/>
      <c r="AS5" s="205"/>
      <c r="AT5" s="205"/>
      <c r="AU5" s="205"/>
      <c r="AV5" s="205"/>
      <c r="AW5" s="205"/>
      <c r="AX5" s="205"/>
      <c r="AY5" s="205"/>
      <c r="AZ5" s="205"/>
      <c r="BA5" s="205"/>
      <c r="BB5" s="205"/>
      <c r="BC5" s="205"/>
      <c r="BD5" s="205"/>
      <c r="BE5" s="205"/>
      <c r="BF5" s="205"/>
      <c r="BG5" s="205"/>
      <c r="BH5" s="205"/>
    </row>
    <row r="6" spans="1:60" s="206" customFormat="1" ht="24" customHeight="1">
      <c r="A6" s="218"/>
      <c r="C6" s="219"/>
      <c r="D6" s="218" t="s">
        <v>337</v>
      </c>
      <c r="E6" s="219"/>
      <c r="F6" s="219"/>
      <c r="G6" s="219"/>
      <c r="H6" s="219"/>
      <c r="I6" s="219"/>
      <c r="J6" s="219"/>
      <c r="K6" s="219"/>
      <c r="L6" s="219"/>
      <c r="M6" s="219"/>
      <c r="N6" s="219"/>
      <c r="O6" s="219"/>
      <c r="P6" s="219"/>
      <c r="Q6" s="219"/>
      <c r="R6" s="219"/>
      <c r="S6" s="219"/>
      <c r="T6" s="219"/>
      <c r="U6" s="219"/>
      <c r="V6" s="219"/>
      <c r="W6" s="219"/>
      <c r="X6" s="219"/>
      <c r="Y6" s="219"/>
      <c r="Z6" s="219"/>
      <c r="AA6" s="219"/>
      <c r="AB6" s="219"/>
      <c r="AC6" s="219"/>
      <c r="AD6" s="219"/>
      <c r="AE6" s="219"/>
      <c r="AF6" s="219"/>
      <c r="AG6" s="219"/>
      <c r="AH6" s="219"/>
      <c r="AI6" s="219"/>
      <c r="AJ6" s="219"/>
      <c r="AK6" s="219"/>
      <c r="AL6" s="219"/>
      <c r="AM6" s="219"/>
      <c r="AN6" s="219"/>
      <c r="AO6" s="219"/>
      <c r="AP6" s="205"/>
      <c r="AQ6" s="205"/>
      <c r="AR6" s="205"/>
      <c r="AS6" s="205"/>
      <c r="AT6" s="205"/>
      <c r="AU6" s="205"/>
      <c r="AV6" s="205"/>
      <c r="AW6" s="205"/>
      <c r="AX6" s="205"/>
      <c r="AY6" s="205"/>
      <c r="AZ6" s="205"/>
      <c r="BA6" s="205"/>
      <c r="BB6" s="205"/>
      <c r="BC6" s="205"/>
      <c r="BD6" s="205"/>
      <c r="BE6" s="205"/>
      <c r="BF6" s="205"/>
      <c r="BG6" s="205"/>
      <c r="BH6" s="205"/>
    </row>
    <row r="7" spans="1:60" s="206" customFormat="1" ht="24" customHeight="1">
      <c r="A7" s="218"/>
      <c r="C7" s="219"/>
      <c r="D7" s="218" t="s">
        <v>338</v>
      </c>
      <c r="E7" s="219"/>
      <c r="F7" s="219"/>
      <c r="G7" s="219"/>
      <c r="H7" s="219"/>
      <c r="I7" s="219"/>
      <c r="J7" s="219"/>
      <c r="K7" s="219"/>
      <c r="L7" s="219"/>
      <c r="M7" s="219"/>
      <c r="N7" s="219"/>
      <c r="O7" s="219"/>
      <c r="P7" s="219"/>
      <c r="Q7" s="219"/>
      <c r="R7" s="219"/>
      <c r="S7" s="219"/>
      <c r="T7" s="219"/>
      <c r="U7" s="219"/>
      <c r="V7" s="219"/>
      <c r="W7" s="219"/>
      <c r="X7" s="219"/>
      <c r="Y7" s="219"/>
      <c r="Z7" s="219"/>
      <c r="AA7" s="219"/>
      <c r="AB7" s="219"/>
      <c r="AC7" s="219"/>
      <c r="AD7" s="219"/>
      <c r="AE7" s="219"/>
      <c r="AF7" s="219"/>
      <c r="AG7" s="219"/>
      <c r="AH7" s="219"/>
      <c r="AI7" s="219"/>
      <c r="AJ7" s="219"/>
      <c r="AK7" s="219"/>
      <c r="AL7" s="219"/>
      <c r="AM7" s="219"/>
      <c r="AN7" s="219"/>
      <c r="AO7" s="219"/>
      <c r="AP7" s="205"/>
      <c r="AQ7" s="205"/>
      <c r="AR7" s="205"/>
      <c r="AS7" s="205"/>
      <c r="AT7" s="205"/>
      <c r="AU7" s="205"/>
      <c r="AV7" s="205"/>
      <c r="AW7" s="205"/>
      <c r="AX7" s="205"/>
      <c r="AY7" s="205"/>
      <c r="AZ7" s="205"/>
      <c r="BA7" s="205"/>
      <c r="BB7" s="205"/>
      <c r="BC7" s="205"/>
      <c r="BD7" s="205"/>
      <c r="BE7" s="205"/>
      <c r="BF7" s="205"/>
      <c r="BG7" s="205"/>
      <c r="BH7" s="205"/>
    </row>
    <row r="8" spans="1:60" s="206" customFormat="1" ht="24" customHeight="1">
      <c r="A8" s="218"/>
      <c r="C8" s="218"/>
      <c r="D8" s="218" t="s">
        <v>339</v>
      </c>
      <c r="E8" s="218"/>
      <c r="F8" s="218"/>
      <c r="G8" s="218"/>
      <c r="H8" s="218"/>
      <c r="I8" s="218"/>
      <c r="J8" s="218"/>
      <c r="K8" s="218"/>
      <c r="L8" s="218"/>
      <c r="M8" s="218"/>
      <c r="N8" s="218"/>
      <c r="O8" s="218"/>
      <c r="P8" s="218"/>
      <c r="Q8" s="218"/>
      <c r="R8" s="218"/>
      <c r="S8" s="218"/>
      <c r="T8" s="218"/>
      <c r="U8" s="218"/>
      <c r="V8" s="218"/>
      <c r="W8" s="218"/>
      <c r="X8" s="218"/>
      <c r="Y8" s="218"/>
      <c r="Z8" s="218"/>
      <c r="AA8" s="218"/>
      <c r="AB8" s="218"/>
      <c r="AC8" s="218"/>
      <c r="AD8" s="218"/>
      <c r="AE8" s="218"/>
      <c r="AF8" s="218"/>
      <c r="AG8" s="218"/>
      <c r="AH8" s="218"/>
      <c r="AI8" s="218"/>
      <c r="AJ8" s="218"/>
      <c r="AK8" s="218"/>
      <c r="AL8" s="218"/>
      <c r="AM8" s="218"/>
      <c r="AN8" s="218"/>
      <c r="AO8" s="218"/>
      <c r="AP8" s="205"/>
      <c r="AQ8" s="205"/>
      <c r="AR8" s="205"/>
      <c r="AS8" s="205"/>
      <c r="AT8" s="205"/>
      <c r="AU8" s="205"/>
      <c r="AV8" s="205"/>
      <c r="AW8" s="205"/>
      <c r="AX8" s="205"/>
      <c r="AY8" s="205"/>
      <c r="AZ8" s="205"/>
      <c r="BA8" s="205"/>
      <c r="BB8" s="205"/>
      <c r="BC8" s="205"/>
      <c r="BD8" s="205"/>
      <c r="BE8" s="205"/>
      <c r="BF8" s="205"/>
      <c r="BG8" s="205"/>
      <c r="BH8" s="205"/>
    </row>
    <row r="9" spans="1:60" s="206" customFormat="1" ht="24" customHeight="1">
      <c r="A9" s="218"/>
      <c r="C9" s="218"/>
      <c r="D9" s="218" t="s">
        <v>340</v>
      </c>
      <c r="E9" s="218"/>
      <c r="F9" s="218"/>
      <c r="G9" s="218"/>
      <c r="H9" s="218"/>
      <c r="I9" s="218"/>
      <c r="J9" s="218"/>
      <c r="K9" s="218"/>
      <c r="L9" s="218"/>
      <c r="M9" s="218"/>
      <c r="N9" s="218"/>
      <c r="O9" s="218"/>
      <c r="P9" s="218"/>
      <c r="Q9" s="218"/>
      <c r="R9" s="218"/>
      <c r="S9" s="218"/>
      <c r="T9" s="218"/>
      <c r="U9" s="218"/>
      <c r="V9" s="218"/>
      <c r="W9" s="218"/>
      <c r="X9" s="218"/>
      <c r="Y9" s="218"/>
      <c r="Z9" s="218"/>
      <c r="AA9" s="218"/>
      <c r="AB9" s="218"/>
      <c r="AC9" s="218"/>
      <c r="AD9" s="218"/>
      <c r="AE9" s="218"/>
      <c r="AF9" s="218"/>
      <c r="AG9" s="218"/>
      <c r="AH9" s="218"/>
      <c r="AI9" s="218"/>
      <c r="AJ9" s="218"/>
      <c r="AK9" s="218"/>
      <c r="AL9" s="218"/>
      <c r="AM9" s="218"/>
      <c r="AN9" s="218"/>
      <c r="AO9" s="218"/>
      <c r="AP9" s="205"/>
      <c r="AQ9" s="205"/>
      <c r="AR9" s="205"/>
      <c r="AS9" s="205"/>
      <c r="AT9" s="205"/>
      <c r="AU9" s="205"/>
      <c r="AV9" s="205"/>
      <c r="AW9" s="205"/>
      <c r="AX9" s="205"/>
      <c r="AY9" s="205"/>
      <c r="AZ9" s="205"/>
      <c r="BA9" s="205"/>
      <c r="BB9" s="205"/>
      <c r="BC9" s="205"/>
      <c r="BD9" s="205"/>
      <c r="BE9" s="205"/>
      <c r="BF9" s="205"/>
      <c r="BG9" s="205"/>
      <c r="BH9" s="205"/>
    </row>
    <row r="10" spans="1:60" s="206" customFormat="1" ht="24" customHeight="1">
      <c r="A10" s="218"/>
      <c r="C10" s="218"/>
      <c r="D10" s="218" t="s">
        <v>341</v>
      </c>
      <c r="E10" s="218"/>
      <c r="F10" s="218"/>
      <c r="G10" s="218"/>
      <c r="H10" s="218"/>
      <c r="I10" s="218"/>
      <c r="J10" s="218"/>
      <c r="K10" s="218"/>
      <c r="L10" s="218"/>
      <c r="M10" s="218"/>
      <c r="N10" s="218"/>
      <c r="O10" s="218"/>
      <c r="P10" s="218"/>
      <c r="Q10" s="218"/>
      <c r="R10" s="218"/>
      <c r="S10" s="218"/>
      <c r="T10" s="218"/>
      <c r="U10" s="218"/>
      <c r="V10" s="218"/>
      <c r="W10" s="218"/>
      <c r="X10" s="218"/>
      <c r="Y10" s="218"/>
      <c r="Z10" s="218"/>
      <c r="AA10" s="218"/>
      <c r="AB10" s="218"/>
      <c r="AC10" s="218"/>
      <c r="AD10" s="218"/>
      <c r="AE10" s="218"/>
      <c r="AF10" s="218"/>
      <c r="AG10" s="218"/>
      <c r="AH10" s="218"/>
      <c r="AI10" s="218"/>
      <c r="AJ10" s="218"/>
      <c r="AK10" s="218"/>
      <c r="AL10" s="218"/>
      <c r="AM10" s="218"/>
      <c r="AN10" s="218"/>
      <c r="AO10" s="218"/>
      <c r="AP10" s="205"/>
      <c r="AQ10" s="205"/>
      <c r="AR10" s="205"/>
      <c r="AS10" s="205"/>
      <c r="AT10" s="205"/>
      <c r="AU10" s="205"/>
      <c r="AV10" s="205"/>
      <c r="AW10" s="205"/>
      <c r="AX10" s="205"/>
      <c r="AY10" s="205"/>
      <c r="AZ10" s="205"/>
      <c r="BA10" s="205"/>
      <c r="BB10" s="205"/>
      <c r="BC10" s="205"/>
      <c r="BD10" s="205"/>
      <c r="BE10" s="205"/>
      <c r="BF10" s="205"/>
      <c r="BG10" s="205"/>
      <c r="BH10" s="205"/>
    </row>
    <row r="11" spans="1:60" s="206" customFormat="1" ht="24" customHeight="1">
      <c r="A11" s="218"/>
      <c r="C11" s="218"/>
      <c r="D11" s="218" t="s">
        <v>342</v>
      </c>
      <c r="E11" s="218"/>
      <c r="F11" s="218"/>
      <c r="G11" s="218"/>
      <c r="H11" s="218"/>
      <c r="I11" s="218"/>
      <c r="J11" s="218"/>
      <c r="K11" s="218"/>
      <c r="L11" s="218"/>
      <c r="M11" s="218"/>
      <c r="N11" s="218"/>
      <c r="O11" s="218"/>
      <c r="P11" s="218"/>
      <c r="Q11" s="218"/>
      <c r="R11" s="218"/>
      <c r="S11" s="218"/>
      <c r="T11" s="218"/>
      <c r="U11" s="218"/>
      <c r="V11" s="218"/>
      <c r="W11" s="218"/>
      <c r="X11" s="218"/>
      <c r="Y11" s="218"/>
      <c r="Z11" s="218"/>
      <c r="AA11" s="218"/>
      <c r="AB11" s="218"/>
      <c r="AC11" s="218"/>
      <c r="AD11" s="218"/>
      <c r="AE11" s="218"/>
      <c r="AF11" s="218"/>
      <c r="AG11" s="218"/>
      <c r="AH11" s="218"/>
      <c r="AI11" s="218"/>
      <c r="AJ11" s="218"/>
      <c r="AK11" s="218"/>
      <c r="AL11" s="218"/>
      <c r="AM11" s="218"/>
      <c r="AN11" s="218"/>
      <c r="AO11" s="218"/>
      <c r="AP11" s="205"/>
      <c r="AQ11" s="205"/>
      <c r="AR11" s="205"/>
      <c r="AS11" s="205"/>
      <c r="AT11" s="205"/>
      <c r="AU11" s="205"/>
      <c r="AV11" s="205"/>
      <c r="AW11" s="205"/>
      <c r="AX11" s="205"/>
      <c r="AY11" s="205"/>
      <c r="AZ11" s="205"/>
      <c r="BA11" s="205"/>
      <c r="BB11" s="205"/>
      <c r="BC11" s="205"/>
      <c r="BD11" s="205"/>
      <c r="BE11" s="205"/>
      <c r="BF11" s="205"/>
      <c r="BG11" s="205"/>
      <c r="BH11" s="205"/>
    </row>
    <row r="12" spans="1:60" s="206" customFormat="1" ht="24.75" customHeight="1">
      <c r="A12" s="218"/>
      <c r="B12" s="218"/>
      <c r="C12" s="218"/>
      <c r="D12" s="218"/>
      <c r="E12" s="218"/>
      <c r="F12" s="218"/>
      <c r="G12" s="218"/>
      <c r="H12" s="218"/>
      <c r="I12" s="218"/>
      <c r="J12" s="218"/>
      <c r="K12" s="218"/>
      <c r="L12" s="218"/>
      <c r="M12" s="218"/>
      <c r="N12" s="218"/>
      <c r="O12" s="218"/>
      <c r="P12" s="218"/>
      <c r="Q12" s="218"/>
      <c r="R12" s="218"/>
      <c r="S12" s="218"/>
      <c r="T12" s="218"/>
      <c r="U12" s="218"/>
      <c r="V12" s="218"/>
      <c r="W12" s="218"/>
      <c r="X12" s="218"/>
      <c r="Y12" s="218"/>
      <c r="Z12" s="218"/>
      <c r="AA12" s="218"/>
      <c r="AB12" s="218"/>
      <c r="AC12" s="218"/>
      <c r="AD12" s="218"/>
      <c r="AE12" s="218"/>
      <c r="AF12" s="218"/>
      <c r="AG12" s="218"/>
      <c r="AH12" s="218"/>
      <c r="AI12" s="218"/>
      <c r="AJ12" s="218"/>
      <c r="AK12" s="218"/>
      <c r="AL12" s="218"/>
      <c r="AM12" s="218"/>
      <c r="AN12" s="218"/>
      <c r="AO12" s="218"/>
      <c r="AP12" s="205"/>
      <c r="AQ12" s="205"/>
      <c r="AR12" s="205"/>
      <c r="AS12" s="205"/>
      <c r="AT12" s="205"/>
      <c r="AU12" s="205"/>
      <c r="AV12" s="205"/>
      <c r="AW12" s="205"/>
      <c r="AX12" s="205"/>
      <c r="AY12" s="205"/>
      <c r="AZ12" s="205"/>
      <c r="BA12" s="205"/>
      <c r="BB12" s="205"/>
      <c r="BC12" s="205"/>
      <c r="BD12" s="205"/>
      <c r="BE12" s="205"/>
      <c r="BF12" s="205"/>
      <c r="BG12" s="205"/>
      <c r="BH12" s="205"/>
    </row>
    <row r="13" spans="1:60" s="206" customFormat="1" ht="24.75" customHeight="1">
      <c r="A13" s="218"/>
      <c r="B13" s="218"/>
      <c r="C13" s="218"/>
      <c r="D13" s="218"/>
      <c r="E13" s="218"/>
      <c r="F13" s="218"/>
      <c r="G13" s="218"/>
      <c r="H13" s="218"/>
      <c r="I13" s="218"/>
      <c r="J13" s="218"/>
      <c r="K13" s="218"/>
      <c r="L13" s="218"/>
      <c r="M13" s="808" t="s">
        <v>114</v>
      </c>
      <c r="N13" s="852"/>
      <c r="O13" s="852"/>
      <c r="P13" s="852"/>
      <c r="Q13" s="852"/>
      <c r="R13" s="852"/>
      <c r="S13" s="852"/>
      <c r="T13" s="852"/>
      <c r="U13" s="852"/>
      <c r="V13" s="852"/>
      <c r="W13" s="852"/>
      <c r="X13" s="852"/>
      <c r="Y13" s="852"/>
      <c r="Z13" s="852"/>
      <c r="AA13" s="852"/>
      <c r="AB13" s="852"/>
      <c r="AC13" s="852"/>
      <c r="AD13" s="852"/>
      <c r="AE13" s="218"/>
      <c r="AF13" s="218"/>
      <c r="AG13" s="218"/>
      <c r="AH13" s="218"/>
      <c r="AI13" s="218"/>
      <c r="AJ13" s="218"/>
      <c r="AK13" s="218"/>
      <c r="AL13" s="218"/>
      <c r="AM13" s="218"/>
      <c r="AN13" s="218"/>
      <c r="AO13" s="218"/>
      <c r="AP13" s="205"/>
      <c r="AQ13" s="205"/>
      <c r="AR13" s="205"/>
      <c r="AS13" s="205"/>
      <c r="AT13" s="205"/>
      <c r="AU13" s="205"/>
      <c r="AV13" s="205"/>
      <c r="AW13" s="205"/>
      <c r="AX13" s="205"/>
      <c r="AY13" s="205"/>
      <c r="AZ13" s="205"/>
      <c r="BA13" s="205"/>
      <c r="BB13" s="205"/>
      <c r="BC13" s="205"/>
      <c r="BD13" s="205"/>
      <c r="BE13" s="205"/>
      <c r="BF13" s="205"/>
      <c r="BG13" s="205"/>
      <c r="BH13" s="205"/>
    </row>
    <row r="14" spans="1:60" s="206" customFormat="1" ht="24.75" customHeight="1">
      <c r="A14" s="218"/>
      <c r="B14" s="218"/>
      <c r="C14" s="218"/>
      <c r="D14" s="218"/>
      <c r="E14" s="218"/>
      <c r="F14" s="218"/>
      <c r="G14" s="218"/>
      <c r="H14" s="218"/>
      <c r="I14" s="218"/>
      <c r="J14" s="218"/>
      <c r="K14" s="218"/>
      <c r="L14" s="218"/>
      <c r="M14" s="808" t="s">
        <v>115</v>
      </c>
      <c r="N14" s="852"/>
      <c r="O14" s="852"/>
      <c r="P14" s="852"/>
      <c r="Q14" s="852"/>
      <c r="R14" s="852"/>
      <c r="S14" s="852"/>
      <c r="T14" s="852"/>
      <c r="U14" s="852"/>
      <c r="V14" s="852"/>
      <c r="W14" s="852"/>
      <c r="X14" s="852"/>
      <c r="Y14" s="852"/>
      <c r="Z14" s="852"/>
      <c r="AA14" s="852"/>
      <c r="AB14" s="852"/>
      <c r="AC14" s="852"/>
      <c r="AD14" s="852"/>
      <c r="AE14" s="218"/>
      <c r="AF14" s="218"/>
      <c r="AG14" s="218"/>
      <c r="AH14" s="218"/>
      <c r="AI14" s="218"/>
      <c r="AJ14" s="218"/>
      <c r="AK14" s="218"/>
      <c r="AL14" s="218"/>
      <c r="AM14" s="218"/>
      <c r="AN14" s="218"/>
      <c r="AO14" s="218"/>
      <c r="AP14" s="205"/>
      <c r="AQ14" s="205"/>
      <c r="AR14" s="205"/>
      <c r="AS14" s="205"/>
      <c r="AT14" s="205"/>
      <c r="AU14" s="205"/>
      <c r="AV14" s="205"/>
      <c r="AW14" s="205"/>
      <c r="AX14" s="205"/>
      <c r="AY14" s="205"/>
      <c r="AZ14" s="205"/>
      <c r="BA14" s="205"/>
      <c r="BB14" s="205"/>
      <c r="BC14" s="205"/>
      <c r="BD14" s="205"/>
      <c r="BE14" s="205"/>
      <c r="BF14" s="205"/>
      <c r="BG14" s="205"/>
      <c r="BH14" s="205"/>
    </row>
    <row r="15" spans="1:60" ht="24.75" customHeight="1">
      <c r="A15" s="51"/>
      <c r="B15" s="51"/>
      <c r="C15" s="51"/>
      <c r="D15" s="51"/>
      <c r="E15" s="51"/>
      <c r="F15" s="51"/>
      <c r="G15" s="51"/>
      <c r="H15" s="51"/>
      <c r="I15" s="51"/>
      <c r="J15" s="51"/>
      <c r="K15" s="51"/>
      <c r="L15" s="51"/>
      <c r="M15" s="51"/>
      <c r="N15" s="51"/>
      <c r="O15" s="51"/>
      <c r="P15" s="51"/>
      <c r="Q15" s="51"/>
      <c r="R15" s="51"/>
      <c r="S15" s="51"/>
      <c r="T15" s="51"/>
      <c r="U15" s="51"/>
      <c r="V15" s="51"/>
      <c r="W15" s="51"/>
      <c r="X15" s="51"/>
      <c r="Y15" s="51"/>
      <c r="Z15" s="51"/>
      <c r="AA15" s="51"/>
      <c r="AB15" s="51"/>
      <c r="AC15" s="51"/>
      <c r="AD15" s="51"/>
      <c r="AE15" s="51"/>
      <c r="AF15" s="51"/>
      <c r="AG15" s="51"/>
      <c r="AH15" s="51"/>
      <c r="AI15" s="51"/>
      <c r="AJ15" s="51"/>
      <c r="AK15" s="51"/>
      <c r="AL15" s="51"/>
      <c r="AM15" s="51"/>
      <c r="AN15" s="51"/>
      <c r="AO15" s="51"/>
      <c r="AP15" s="54"/>
      <c r="AQ15" s="54"/>
      <c r="AR15" s="54"/>
      <c r="AS15" s="54"/>
      <c r="AT15" s="54"/>
      <c r="AU15" s="54"/>
      <c r="AV15" s="54"/>
      <c r="AW15" s="54"/>
      <c r="AX15" s="54"/>
      <c r="AY15" s="54"/>
      <c r="AZ15" s="54"/>
      <c r="BA15" s="54"/>
      <c r="BB15" s="54"/>
      <c r="BC15" s="54"/>
      <c r="BD15" s="54"/>
      <c r="BE15" s="54"/>
      <c r="BF15" s="54"/>
      <c r="BG15" s="54"/>
      <c r="BH15" s="54"/>
    </row>
    <row r="16" spans="1:60" ht="24.75" customHeight="1">
      <c r="A16" s="51"/>
      <c r="B16" s="53"/>
      <c r="C16" s="53"/>
      <c r="D16" s="53"/>
      <c r="E16" s="53"/>
      <c r="F16" s="53"/>
      <c r="G16" s="53"/>
      <c r="H16" s="53"/>
      <c r="I16" s="53"/>
      <c r="J16" s="53"/>
      <c r="K16" s="53"/>
      <c r="L16" s="53"/>
      <c r="M16" s="53"/>
      <c r="N16" s="53"/>
      <c r="O16" s="53"/>
      <c r="P16" s="53"/>
      <c r="Q16" s="53"/>
      <c r="R16" s="53"/>
      <c r="S16" s="53"/>
      <c r="T16" s="53"/>
      <c r="U16" s="53"/>
      <c r="V16" s="53"/>
      <c r="W16" s="53"/>
      <c r="X16" s="53"/>
      <c r="Y16" s="53"/>
      <c r="Z16" s="53"/>
      <c r="AA16" s="53"/>
      <c r="AB16" s="53"/>
      <c r="AC16" s="53"/>
      <c r="AD16" s="53"/>
      <c r="AE16" s="53"/>
      <c r="AF16" s="53"/>
      <c r="AG16" s="53"/>
      <c r="AH16" s="53"/>
      <c r="AI16" s="53"/>
      <c r="AJ16" s="53"/>
      <c r="AK16" s="53"/>
      <c r="AL16" s="53"/>
      <c r="AM16" s="53"/>
      <c r="AN16" s="53"/>
      <c r="AO16" s="53"/>
      <c r="AP16" s="54"/>
      <c r="AQ16" s="54"/>
      <c r="AR16" s="54"/>
      <c r="AS16" s="54"/>
      <c r="AT16" s="54"/>
      <c r="AU16" s="54"/>
      <c r="AV16" s="54"/>
      <c r="AW16" s="54"/>
      <c r="AX16" s="54"/>
      <c r="AY16" s="54"/>
      <c r="AZ16" s="54"/>
      <c r="BA16" s="54"/>
      <c r="BB16" s="54"/>
      <c r="BC16" s="54"/>
      <c r="BD16" s="54"/>
      <c r="BE16" s="54"/>
      <c r="BF16" s="54"/>
      <c r="BG16" s="54"/>
      <c r="BH16" s="54"/>
    </row>
    <row r="17" spans="1:60" ht="15.95" customHeight="1">
      <c r="A17" s="51"/>
      <c r="B17" s="53"/>
      <c r="C17" s="53"/>
      <c r="D17" s="53"/>
      <c r="E17" s="53"/>
      <c r="F17" s="53"/>
      <c r="G17" s="53"/>
      <c r="H17" s="53"/>
      <c r="I17" s="53"/>
      <c r="J17" s="53"/>
      <c r="K17" s="53"/>
      <c r="L17" s="53"/>
      <c r="M17" s="53"/>
      <c r="N17" s="53"/>
      <c r="O17" s="53"/>
      <c r="P17" s="53"/>
      <c r="Q17" s="53"/>
      <c r="R17" s="53"/>
      <c r="S17" s="53"/>
      <c r="T17" s="53"/>
      <c r="U17" s="53"/>
      <c r="V17" s="53"/>
      <c r="W17" s="53"/>
      <c r="X17" s="53"/>
      <c r="Y17" s="53"/>
      <c r="Z17" s="53"/>
      <c r="AA17" s="53"/>
      <c r="AB17" s="53"/>
      <c r="AC17" s="53"/>
      <c r="AD17" s="53"/>
      <c r="AE17" s="53"/>
      <c r="AF17" s="53"/>
      <c r="AG17" s="53"/>
      <c r="AH17" s="53"/>
      <c r="AI17" s="53"/>
      <c r="AJ17" s="53"/>
      <c r="AK17" s="53"/>
      <c r="AL17" s="53"/>
      <c r="AM17" s="53"/>
      <c r="AN17" s="53"/>
      <c r="AO17" s="53"/>
      <c r="AP17" s="54"/>
      <c r="AQ17" s="54"/>
      <c r="AR17" s="54"/>
      <c r="AS17" s="54"/>
      <c r="AT17" s="54"/>
      <c r="AU17" s="54"/>
      <c r="AV17" s="54"/>
      <c r="AW17" s="54"/>
      <c r="AX17" s="54"/>
      <c r="AY17" s="54"/>
      <c r="AZ17" s="54"/>
      <c r="BA17" s="54"/>
      <c r="BB17" s="54"/>
      <c r="BC17" s="54"/>
      <c r="BD17" s="54"/>
      <c r="BE17" s="54"/>
      <c r="BF17" s="54"/>
      <c r="BG17" s="54"/>
      <c r="BH17" s="54"/>
    </row>
    <row r="18" spans="1:60" ht="14.25">
      <c r="A18" s="51"/>
      <c r="B18" s="51"/>
      <c r="C18" s="51"/>
      <c r="D18" s="51"/>
      <c r="E18" s="51"/>
      <c r="F18" s="51"/>
      <c r="G18" s="51"/>
      <c r="H18" s="51"/>
      <c r="I18" s="51"/>
      <c r="J18" s="51"/>
      <c r="K18" s="51"/>
      <c r="L18" s="51"/>
      <c r="M18" s="51"/>
      <c r="N18" s="51"/>
      <c r="O18" s="51"/>
      <c r="P18" s="51"/>
      <c r="Q18" s="51"/>
      <c r="R18" s="51"/>
      <c r="S18" s="51"/>
      <c r="T18" s="51"/>
      <c r="U18" s="51"/>
      <c r="V18" s="51"/>
      <c r="W18" s="51"/>
      <c r="X18" s="51"/>
      <c r="Y18" s="51"/>
      <c r="Z18" s="51"/>
      <c r="AA18" s="51"/>
      <c r="AB18" s="51"/>
      <c r="AC18" s="51"/>
      <c r="AD18" s="51"/>
      <c r="AE18" s="51"/>
      <c r="AF18" s="51"/>
      <c r="AG18" s="51"/>
      <c r="AH18" s="51"/>
      <c r="AI18" s="51"/>
      <c r="AJ18" s="51"/>
      <c r="AK18" s="51"/>
      <c r="AL18" s="51"/>
      <c r="AM18" s="51"/>
      <c r="AN18" s="51"/>
      <c r="AO18" s="51"/>
      <c r="AP18" s="54"/>
      <c r="AQ18" s="54"/>
      <c r="AR18" s="54"/>
      <c r="AS18" s="54"/>
      <c r="AT18" s="54"/>
      <c r="AU18" s="54"/>
      <c r="AV18" s="54"/>
      <c r="AW18" s="54"/>
      <c r="AX18" s="54"/>
      <c r="AY18" s="54"/>
      <c r="AZ18" s="54"/>
      <c r="BA18" s="54"/>
      <c r="BB18" s="54"/>
      <c r="BC18" s="54"/>
      <c r="BD18" s="54"/>
      <c r="BE18" s="54"/>
      <c r="BF18" s="54"/>
      <c r="BG18" s="54"/>
      <c r="BH18" s="54"/>
    </row>
    <row r="19" spans="1:60">
      <c r="A19" s="54"/>
      <c r="B19" s="54"/>
      <c r="C19" s="54"/>
      <c r="D19" s="54"/>
      <c r="E19" s="54"/>
      <c r="F19" s="54"/>
      <c r="G19" s="54"/>
      <c r="H19" s="54"/>
      <c r="I19" s="54"/>
      <c r="J19" s="54"/>
      <c r="K19" s="54"/>
      <c r="L19" s="54"/>
      <c r="M19" s="54"/>
      <c r="N19" s="54"/>
      <c r="O19" s="54"/>
      <c r="P19" s="54"/>
      <c r="Q19" s="54"/>
      <c r="R19" s="54"/>
      <c r="S19" s="54"/>
      <c r="T19" s="54"/>
      <c r="U19" s="54"/>
      <c r="V19" s="54"/>
      <c r="W19" s="54"/>
      <c r="X19" s="54"/>
      <c r="Y19" s="54"/>
      <c r="Z19" s="54"/>
      <c r="AA19" s="54"/>
      <c r="AB19" s="54"/>
      <c r="AC19" s="54"/>
      <c r="AD19" s="54"/>
      <c r="AE19" s="54"/>
      <c r="AF19" s="54"/>
      <c r="AG19" s="54"/>
      <c r="AH19" s="54"/>
      <c r="AI19" s="54"/>
      <c r="AJ19" s="54"/>
      <c r="AK19" s="54"/>
      <c r="AL19" s="54"/>
      <c r="AM19" s="54"/>
      <c r="AN19" s="54"/>
      <c r="AO19" s="54"/>
      <c r="AP19" s="54"/>
      <c r="AQ19" s="54"/>
      <c r="AR19" s="54"/>
      <c r="AS19" s="54"/>
      <c r="AT19" s="54"/>
      <c r="AU19" s="54"/>
      <c r="AV19" s="54"/>
      <c r="AW19" s="54"/>
      <c r="AX19" s="54"/>
      <c r="AY19" s="54"/>
      <c r="AZ19" s="54"/>
      <c r="BA19" s="54"/>
      <c r="BB19" s="54"/>
      <c r="BC19" s="54"/>
      <c r="BD19" s="54"/>
      <c r="BE19" s="54"/>
      <c r="BF19" s="54"/>
      <c r="BG19" s="54"/>
      <c r="BH19" s="54"/>
    </row>
    <row r="20" spans="1:60">
      <c r="A20" s="54"/>
      <c r="B20" s="54"/>
      <c r="C20" s="54"/>
      <c r="D20" s="54"/>
      <c r="E20" s="54"/>
      <c r="F20" s="54"/>
      <c r="G20" s="54"/>
      <c r="H20" s="54"/>
      <c r="I20" s="54"/>
      <c r="J20" s="54"/>
      <c r="K20" s="54"/>
      <c r="L20" s="54"/>
      <c r="M20" s="54"/>
      <c r="N20" s="54"/>
      <c r="O20" s="54"/>
      <c r="P20" s="54"/>
      <c r="Q20" s="54"/>
      <c r="R20" s="54"/>
      <c r="S20" s="54"/>
      <c r="T20" s="54"/>
      <c r="U20" s="54"/>
      <c r="V20" s="54"/>
      <c r="W20" s="54"/>
      <c r="X20" s="54"/>
      <c r="Y20" s="54"/>
      <c r="Z20" s="54"/>
      <c r="AA20" s="54"/>
      <c r="AB20" s="54"/>
      <c r="AC20" s="54"/>
      <c r="AD20" s="54"/>
      <c r="AE20" s="54"/>
      <c r="AF20" s="54"/>
      <c r="AG20" s="54"/>
      <c r="AH20" s="54"/>
      <c r="AI20" s="54"/>
      <c r="AJ20" s="54"/>
      <c r="AK20" s="54"/>
      <c r="AL20" s="54"/>
      <c r="AM20" s="54"/>
      <c r="AN20" s="54"/>
      <c r="AO20" s="54"/>
      <c r="AP20" s="54"/>
      <c r="AQ20" s="54"/>
      <c r="AR20" s="54"/>
      <c r="AS20" s="54"/>
      <c r="AT20" s="54"/>
      <c r="AU20" s="54"/>
      <c r="AV20" s="54"/>
      <c r="AW20" s="54"/>
      <c r="AX20" s="54"/>
      <c r="AY20" s="54"/>
      <c r="AZ20" s="54"/>
      <c r="BA20" s="54"/>
      <c r="BB20" s="54"/>
      <c r="BC20" s="54"/>
      <c r="BD20" s="54"/>
      <c r="BE20" s="54"/>
      <c r="BF20" s="54"/>
      <c r="BG20" s="54"/>
      <c r="BH20" s="54"/>
    </row>
    <row r="21" spans="1:60">
      <c r="A21" s="54"/>
      <c r="B21" s="54"/>
      <c r="C21" s="54"/>
      <c r="D21" s="54"/>
      <c r="E21" s="54"/>
      <c r="F21" s="54"/>
      <c r="G21" s="54"/>
      <c r="H21" s="54"/>
      <c r="I21" s="54"/>
      <c r="J21" s="54"/>
      <c r="K21" s="54"/>
      <c r="L21" s="54"/>
      <c r="M21" s="54"/>
      <c r="N21" s="54"/>
      <c r="O21" s="54"/>
      <c r="P21" s="54"/>
      <c r="Q21" s="54"/>
      <c r="R21" s="54"/>
      <c r="S21" s="54"/>
      <c r="T21" s="54"/>
      <c r="U21" s="54"/>
      <c r="V21" s="54"/>
      <c r="W21" s="54"/>
      <c r="X21" s="54"/>
      <c r="Y21" s="54"/>
      <c r="Z21" s="54"/>
      <c r="AA21" s="54"/>
      <c r="AB21" s="54"/>
      <c r="AC21" s="54"/>
      <c r="AD21" s="54"/>
      <c r="AE21" s="54"/>
      <c r="AF21" s="54"/>
      <c r="AG21" s="54"/>
      <c r="AH21" s="54"/>
      <c r="AI21" s="54"/>
      <c r="AJ21" s="54"/>
      <c r="AK21" s="54"/>
      <c r="AL21" s="54"/>
      <c r="AM21" s="54"/>
      <c r="AN21" s="54"/>
      <c r="AO21" s="54"/>
      <c r="AP21" s="54"/>
      <c r="AQ21" s="54"/>
      <c r="AR21" s="54"/>
      <c r="AS21" s="54"/>
      <c r="AT21" s="54"/>
      <c r="AU21" s="54"/>
      <c r="AV21" s="54"/>
      <c r="AW21" s="54"/>
      <c r="AX21" s="54"/>
      <c r="AY21" s="54"/>
      <c r="AZ21" s="54"/>
      <c r="BA21" s="54"/>
      <c r="BB21" s="54"/>
      <c r="BC21" s="54"/>
      <c r="BD21" s="54"/>
      <c r="BE21" s="54"/>
      <c r="BF21" s="54"/>
      <c r="BG21" s="54"/>
      <c r="BH21" s="54"/>
    </row>
    <row r="22" spans="1:60">
      <c r="A22" s="54"/>
      <c r="B22" s="54"/>
      <c r="C22" s="54"/>
      <c r="D22" s="54"/>
      <c r="E22" s="54"/>
      <c r="F22" s="54"/>
      <c r="G22" s="54"/>
      <c r="H22" s="54"/>
      <c r="I22" s="54"/>
      <c r="J22" s="54"/>
      <c r="K22" s="54"/>
      <c r="L22" s="54"/>
      <c r="M22" s="54"/>
      <c r="N22" s="54"/>
      <c r="O22" s="54"/>
      <c r="P22" s="54"/>
      <c r="Q22" s="54"/>
      <c r="R22" s="54"/>
      <c r="S22" s="54"/>
      <c r="T22" s="54"/>
      <c r="U22" s="54"/>
      <c r="V22" s="54"/>
      <c r="W22" s="54"/>
      <c r="X22" s="54"/>
      <c r="Y22" s="54"/>
      <c r="Z22" s="54"/>
      <c r="AA22" s="54"/>
      <c r="AB22" s="54"/>
      <c r="AC22" s="54"/>
      <c r="AD22" s="54"/>
      <c r="AE22" s="54"/>
      <c r="AF22" s="54"/>
      <c r="AG22" s="54"/>
      <c r="AH22" s="54"/>
      <c r="AI22" s="54"/>
      <c r="AJ22" s="54"/>
      <c r="AK22" s="54"/>
      <c r="AL22" s="54"/>
      <c r="AM22" s="54"/>
      <c r="AN22" s="54"/>
      <c r="AO22" s="54"/>
      <c r="AP22" s="54"/>
      <c r="AQ22" s="54"/>
      <c r="AR22" s="54"/>
      <c r="AS22" s="54"/>
      <c r="AT22" s="54"/>
      <c r="AU22" s="54"/>
      <c r="AV22" s="54"/>
      <c r="AW22" s="54"/>
      <c r="AX22" s="54"/>
      <c r="AY22" s="54"/>
      <c r="AZ22" s="54"/>
      <c r="BA22" s="54"/>
      <c r="BB22" s="54"/>
      <c r="BC22" s="54"/>
      <c r="BD22" s="54"/>
      <c r="BE22" s="54"/>
      <c r="BF22" s="54"/>
      <c r="BG22" s="54"/>
      <c r="BH22" s="54"/>
    </row>
    <row r="23" spans="1:60">
      <c r="A23" s="54"/>
      <c r="B23" s="54"/>
      <c r="C23" s="54"/>
      <c r="D23" s="54"/>
      <c r="E23" s="54"/>
      <c r="F23" s="54"/>
      <c r="G23" s="54"/>
      <c r="H23" s="54"/>
      <c r="I23" s="54"/>
      <c r="J23" s="54"/>
      <c r="K23" s="54"/>
      <c r="L23" s="54"/>
      <c r="M23" s="54"/>
      <c r="N23" s="54"/>
      <c r="O23" s="54"/>
      <c r="P23" s="54"/>
      <c r="Q23" s="54"/>
      <c r="R23" s="54"/>
      <c r="S23" s="54"/>
      <c r="T23" s="54"/>
      <c r="U23" s="54"/>
      <c r="V23" s="54"/>
      <c r="W23" s="54"/>
      <c r="X23" s="54"/>
      <c r="Y23" s="54"/>
      <c r="Z23" s="54"/>
      <c r="AA23" s="54"/>
      <c r="AB23" s="54"/>
      <c r="AC23" s="54"/>
      <c r="AD23" s="54"/>
      <c r="AE23" s="54"/>
      <c r="AF23" s="54"/>
      <c r="AG23" s="54"/>
      <c r="AH23" s="54"/>
      <c r="AI23" s="54"/>
      <c r="AJ23" s="54"/>
      <c r="AK23" s="54"/>
      <c r="AL23" s="54"/>
      <c r="AM23" s="54"/>
      <c r="AN23" s="54"/>
      <c r="AO23" s="54"/>
      <c r="AP23" s="54"/>
      <c r="AQ23" s="54"/>
      <c r="AR23" s="54"/>
      <c r="AS23" s="54"/>
      <c r="AT23" s="54"/>
      <c r="AU23" s="54"/>
      <c r="AV23" s="54"/>
      <c r="AW23" s="54"/>
      <c r="AX23" s="54"/>
      <c r="AY23" s="54"/>
      <c r="AZ23" s="54"/>
      <c r="BA23" s="54"/>
      <c r="BB23" s="54"/>
      <c r="BC23" s="54"/>
      <c r="BD23" s="54"/>
      <c r="BE23" s="54"/>
      <c r="BF23" s="54"/>
      <c r="BG23" s="54"/>
      <c r="BH23" s="54"/>
    </row>
    <row r="24" spans="1:60">
      <c r="A24" s="54"/>
      <c r="B24" s="54"/>
      <c r="C24" s="54"/>
      <c r="D24" s="54"/>
      <c r="E24" s="54"/>
      <c r="F24" s="54"/>
      <c r="G24" s="54"/>
      <c r="H24" s="54"/>
      <c r="I24" s="54"/>
      <c r="J24" s="54"/>
      <c r="K24" s="54"/>
      <c r="L24" s="54"/>
      <c r="M24" s="54"/>
      <c r="N24" s="54"/>
      <c r="O24" s="54"/>
      <c r="P24" s="54"/>
      <c r="Q24" s="54"/>
      <c r="R24" s="54"/>
      <c r="S24" s="54"/>
      <c r="T24" s="54"/>
      <c r="U24" s="54"/>
      <c r="V24" s="54"/>
      <c r="W24" s="54"/>
      <c r="X24" s="54"/>
      <c r="Y24" s="54"/>
      <c r="Z24" s="54"/>
      <c r="AA24" s="54"/>
      <c r="AB24" s="54"/>
      <c r="AC24" s="54"/>
      <c r="AD24" s="54"/>
      <c r="AE24" s="54"/>
      <c r="AF24" s="54"/>
      <c r="AG24" s="54"/>
      <c r="AH24" s="54"/>
      <c r="AI24" s="54"/>
      <c r="AJ24" s="54"/>
      <c r="AK24" s="54"/>
      <c r="AL24" s="54"/>
      <c r="AM24" s="54"/>
      <c r="AN24" s="54"/>
      <c r="AO24" s="54"/>
      <c r="AP24" s="54"/>
      <c r="AQ24" s="54"/>
      <c r="AR24" s="54"/>
      <c r="AS24" s="54"/>
      <c r="AT24" s="54"/>
      <c r="AU24" s="54"/>
      <c r="AV24" s="54"/>
      <c r="AW24" s="54"/>
      <c r="AX24" s="54"/>
      <c r="AY24" s="54"/>
      <c r="AZ24" s="54"/>
      <c r="BA24" s="54"/>
      <c r="BB24" s="54"/>
      <c r="BC24" s="54"/>
      <c r="BD24" s="54"/>
      <c r="BE24" s="54"/>
      <c r="BF24" s="54"/>
      <c r="BG24" s="54"/>
      <c r="BH24" s="54"/>
    </row>
    <row r="25" spans="1:60">
      <c r="A25" s="54"/>
      <c r="B25" s="54"/>
      <c r="C25" s="54"/>
      <c r="D25" s="54"/>
      <c r="E25" s="54"/>
      <c r="F25" s="54"/>
      <c r="G25" s="54"/>
      <c r="H25" s="54"/>
      <c r="I25" s="54"/>
      <c r="J25" s="54"/>
      <c r="K25" s="54"/>
      <c r="L25" s="54"/>
      <c r="M25" s="54"/>
      <c r="N25" s="54"/>
      <c r="O25" s="54"/>
      <c r="P25" s="54"/>
      <c r="Q25" s="54"/>
      <c r="R25" s="54"/>
      <c r="S25" s="54"/>
      <c r="T25" s="54"/>
      <c r="U25" s="54"/>
      <c r="V25" s="54"/>
      <c r="W25" s="54"/>
      <c r="X25" s="54"/>
      <c r="Y25" s="54"/>
      <c r="Z25" s="54"/>
      <c r="AA25" s="54"/>
      <c r="AB25" s="54"/>
      <c r="AC25" s="54"/>
      <c r="AD25" s="54"/>
      <c r="AE25" s="54"/>
      <c r="AF25" s="54"/>
      <c r="AG25" s="54"/>
      <c r="AH25" s="54"/>
      <c r="AI25" s="54"/>
      <c r="AJ25" s="54"/>
      <c r="AK25" s="54"/>
      <c r="AL25" s="54"/>
      <c r="AM25" s="54"/>
      <c r="AN25" s="54"/>
      <c r="AO25" s="54"/>
      <c r="AP25" s="54"/>
      <c r="AQ25" s="54"/>
      <c r="AR25" s="54"/>
      <c r="AS25" s="54"/>
      <c r="AT25" s="54"/>
      <c r="AU25" s="54"/>
      <c r="AV25" s="54"/>
      <c r="AW25" s="54"/>
      <c r="AX25" s="54"/>
      <c r="AY25" s="54"/>
      <c r="AZ25" s="54"/>
      <c r="BA25" s="54"/>
      <c r="BB25" s="54"/>
      <c r="BC25" s="54"/>
      <c r="BD25" s="54"/>
      <c r="BE25" s="54"/>
      <c r="BF25" s="54"/>
      <c r="BG25" s="54"/>
      <c r="BH25" s="54"/>
    </row>
    <row r="26" spans="1:60">
      <c r="A26" s="54"/>
      <c r="B26" s="54"/>
      <c r="C26" s="54"/>
      <c r="D26" s="54"/>
      <c r="E26" s="54"/>
      <c r="F26" s="54"/>
      <c r="G26" s="54"/>
      <c r="H26" s="54"/>
      <c r="I26" s="54"/>
      <c r="J26" s="54"/>
      <c r="K26" s="54"/>
      <c r="L26" s="54"/>
      <c r="M26" s="54"/>
      <c r="N26" s="54"/>
      <c r="O26" s="54"/>
      <c r="P26" s="54"/>
      <c r="Q26" s="54"/>
      <c r="R26" s="54"/>
      <c r="S26" s="54"/>
      <c r="T26" s="54"/>
      <c r="U26" s="54"/>
      <c r="V26" s="54"/>
      <c r="W26" s="54"/>
      <c r="X26" s="54"/>
      <c r="Y26" s="54"/>
      <c r="Z26" s="54"/>
      <c r="AA26" s="54"/>
      <c r="AB26" s="54"/>
      <c r="AC26" s="54"/>
      <c r="AD26" s="54"/>
      <c r="AE26" s="54"/>
      <c r="AF26" s="54"/>
      <c r="AG26" s="54"/>
      <c r="AH26" s="54"/>
      <c r="AI26" s="54"/>
      <c r="AJ26" s="54"/>
      <c r="AK26" s="54"/>
      <c r="AL26" s="54"/>
      <c r="AM26" s="54"/>
      <c r="AN26" s="54"/>
      <c r="AO26" s="54"/>
      <c r="AP26" s="54"/>
      <c r="AQ26" s="54"/>
      <c r="AR26" s="54"/>
      <c r="AS26" s="54"/>
      <c r="AT26" s="54"/>
      <c r="AU26" s="54"/>
      <c r="AV26" s="54"/>
      <c r="AW26" s="54"/>
      <c r="AX26" s="54"/>
      <c r="AY26" s="54"/>
      <c r="AZ26" s="54"/>
      <c r="BA26" s="54"/>
      <c r="BB26" s="54"/>
      <c r="BC26" s="54"/>
      <c r="BD26" s="54"/>
      <c r="BE26" s="54"/>
      <c r="BF26" s="54"/>
      <c r="BG26" s="54"/>
      <c r="BH26" s="54"/>
    </row>
    <row r="27" spans="1:60">
      <c r="A27" s="54"/>
      <c r="B27" s="54"/>
      <c r="C27" s="54"/>
      <c r="D27" s="54"/>
      <c r="E27" s="54"/>
      <c r="F27" s="54"/>
      <c r="G27" s="54"/>
      <c r="H27" s="54"/>
      <c r="I27" s="54"/>
      <c r="J27" s="54"/>
      <c r="K27" s="54"/>
      <c r="L27" s="54"/>
      <c r="M27" s="54"/>
      <c r="N27" s="54"/>
      <c r="O27" s="54"/>
      <c r="P27" s="54"/>
      <c r="Q27" s="54"/>
      <c r="R27" s="54"/>
      <c r="S27" s="54"/>
      <c r="T27" s="54"/>
      <c r="U27" s="54"/>
      <c r="V27" s="54"/>
      <c r="W27" s="54"/>
      <c r="X27" s="54"/>
      <c r="Y27" s="54"/>
      <c r="Z27" s="54"/>
      <c r="AA27" s="54"/>
      <c r="AB27" s="54"/>
      <c r="AC27" s="54"/>
      <c r="AD27" s="54"/>
      <c r="AE27" s="54"/>
      <c r="AF27" s="54"/>
      <c r="AG27" s="54"/>
      <c r="AH27" s="54"/>
      <c r="AI27" s="54"/>
      <c r="AJ27" s="54"/>
      <c r="AK27" s="54"/>
      <c r="AL27" s="54"/>
      <c r="AM27" s="54"/>
      <c r="AN27" s="54"/>
      <c r="AO27" s="54"/>
      <c r="AP27" s="54"/>
      <c r="AQ27" s="54"/>
      <c r="AR27" s="54"/>
      <c r="AS27" s="54"/>
      <c r="AT27" s="54"/>
      <c r="AU27" s="54"/>
      <c r="AV27" s="54"/>
      <c r="AW27" s="54"/>
      <c r="AX27" s="54"/>
      <c r="AY27" s="54"/>
      <c r="AZ27" s="54"/>
      <c r="BA27" s="54"/>
      <c r="BB27" s="54"/>
      <c r="BC27" s="54"/>
      <c r="BD27" s="54"/>
      <c r="BE27" s="54"/>
      <c r="BF27" s="54"/>
      <c r="BG27" s="54"/>
      <c r="BH27" s="54"/>
    </row>
    <row r="28" spans="1:60">
      <c r="A28" s="54"/>
      <c r="B28" s="54"/>
      <c r="C28" s="54"/>
      <c r="D28" s="54"/>
      <c r="E28" s="54"/>
      <c r="F28" s="54"/>
      <c r="G28" s="54"/>
      <c r="H28" s="54"/>
      <c r="I28" s="54"/>
      <c r="J28" s="54"/>
      <c r="K28" s="54"/>
      <c r="L28" s="54"/>
      <c r="M28" s="54"/>
      <c r="N28" s="54"/>
      <c r="O28" s="54"/>
      <c r="P28" s="54"/>
      <c r="Q28" s="54"/>
      <c r="R28" s="54"/>
      <c r="S28" s="54"/>
      <c r="T28" s="54"/>
      <c r="U28" s="54"/>
      <c r="V28" s="54"/>
      <c r="W28" s="54"/>
      <c r="X28" s="54"/>
      <c r="Y28" s="54"/>
      <c r="Z28" s="54"/>
      <c r="AA28" s="54"/>
      <c r="AB28" s="54"/>
      <c r="AC28" s="54"/>
      <c r="AD28" s="54"/>
      <c r="AE28" s="54"/>
      <c r="AF28" s="54"/>
      <c r="AG28" s="54"/>
      <c r="AH28" s="54"/>
      <c r="AI28" s="54"/>
      <c r="AJ28" s="54"/>
      <c r="AK28" s="54"/>
      <c r="AL28" s="54"/>
      <c r="AM28" s="54"/>
      <c r="AN28" s="54"/>
      <c r="AO28" s="54"/>
      <c r="AP28" s="54"/>
      <c r="AQ28" s="54"/>
      <c r="AR28" s="54"/>
      <c r="AS28" s="54"/>
      <c r="AT28" s="54"/>
      <c r="AU28" s="54"/>
      <c r="AV28" s="54"/>
      <c r="AW28" s="54"/>
      <c r="AX28" s="54"/>
      <c r="AY28" s="54"/>
      <c r="AZ28" s="54"/>
      <c r="BA28" s="54"/>
      <c r="BB28" s="54"/>
      <c r="BC28" s="54"/>
      <c r="BD28" s="54"/>
      <c r="BE28" s="54"/>
      <c r="BF28" s="54"/>
      <c r="BG28" s="54"/>
      <c r="BH28" s="54"/>
    </row>
    <row r="29" spans="1:60">
      <c r="A29" s="54"/>
      <c r="B29" s="54"/>
      <c r="C29" s="54"/>
      <c r="D29" s="54"/>
      <c r="E29" s="54"/>
      <c r="F29" s="54"/>
      <c r="G29" s="54"/>
      <c r="H29" s="54"/>
      <c r="I29" s="54"/>
      <c r="J29" s="54"/>
      <c r="K29" s="54"/>
      <c r="L29" s="54"/>
      <c r="M29" s="54"/>
      <c r="N29" s="54"/>
      <c r="O29" s="54"/>
      <c r="P29" s="54"/>
      <c r="Q29" s="54"/>
      <c r="R29" s="54"/>
      <c r="S29" s="54"/>
      <c r="T29" s="54"/>
      <c r="U29" s="54"/>
      <c r="V29" s="54"/>
      <c r="W29" s="54"/>
      <c r="X29" s="54"/>
      <c r="Y29" s="54"/>
      <c r="Z29" s="54"/>
      <c r="AA29" s="54"/>
      <c r="AB29" s="54"/>
      <c r="AC29" s="54"/>
      <c r="AD29" s="54"/>
      <c r="AE29" s="54"/>
      <c r="AF29" s="54"/>
      <c r="AG29" s="54"/>
      <c r="AH29" s="54"/>
      <c r="AI29" s="54"/>
      <c r="AJ29" s="54"/>
      <c r="AK29" s="54"/>
      <c r="AL29" s="54"/>
      <c r="AM29" s="54"/>
      <c r="AN29" s="54"/>
      <c r="AO29" s="54"/>
      <c r="AP29" s="54"/>
      <c r="AQ29" s="54"/>
      <c r="AR29" s="54"/>
      <c r="AS29" s="54"/>
      <c r="AT29" s="54"/>
      <c r="AU29" s="54"/>
      <c r="AV29" s="54"/>
      <c r="AW29" s="54"/>
      <c r="AX29" s="54"/>
      <c r="AY29" s="54"/>
      <c r="AZ29" s="54"/>
      <c r="BA29" s="54"/>
      <c r="BB29" s="54"/>
      <c r="BC29" s="54"/>
      <c r="BD29" s="54"/>
      <c r="BE29" s="54"/>
      <c r="BF29" s="54"/>
      <c r="BG29" s="54"/>
      <c r="BH29" s="54"/>
    </row>
    <row r="30" spans="1:60">
      <c r="A30" s="54"/>
      <c r="B30" s="54"/>
      <c r="C30" s="54"/>
      <c r="D30" s="54"/>
      <c r="E30" s="54"/>
      <c r="F30" s="54"/>
      <c r="G30" s="54"/>
      <c r="H30" s="54"/>
      <c r="I30" s="54"/>
      <c r="J30" s="54"/>
      <c r="K30" s="54"/>
      <c r="L30" s="54"/>
      <c r="M30" s="54"/>
      <c r="N30" s="54"/>
      <c r="O30" s="54"/>
      <c r="P30" s="54"/>
      <c r="Q30" s="54"/>
      <c r="R30" s="54"/>
      <c r="S30" s="54"/>
      <c r="T30" s="54"/>
      <c r="U30" s="54"/>
      <c r="V30" s="54"/>
      <c r="W30" s="54"/>
      <c r="X30" s="54"/>
      <c r="Y30" s="54"/>
      <c r="Z30" s="54"/>
      <c r="AA30" s="54"/>
      <c r="AB30" s="54"/>
      <c r="AC30" s="54"/>
      <c r="AD30" s="54"/>
      <c r="AE30" s="54"/>
      <c r="AF30" s="54"/>
      <c r="AG30" s="54"/>
      <c r="AH30" s="54"/>
      <c r="AI30" s="54"/>
      <c r="AJ30" s="54"/>
      <c r="AK30" s="54"/>
      <c r="AL30" s="54"/>
      <c r="AM30" s="54"/>
      <c r="AN30" s="54"/>
      <c r="AO30" s="54"/>
      <c r="AP30" s="54"/>
      <c r="AQ30" s="54"/>
      <c r="AR30" s="54"/>
      <c r="AS30" s="54"/>
      <c r="AT30" s="54"/>
      <c r="AU30" s="54"/>
      <c r="AV30" s="54"/>
      <c r="AW30" s="54"/>
      <c r="AX30" s="54"/>
      <c r="AY30" s="54"/>
      <c r="AZ30" s="54"/>
      <c r="BA30" s="54"/>
      <c r="BB30" s="54"/>
      <c r="BC30" s="54"/>
      <c r="BD30" s="54"/>
      <c r="BE30" s="54"/>
      <c r="BF30" s="54"/>
      <c r="BG30" s="54"/>
      <c r="BH30" s="54"/>
    </row>
    <row r="31" spans="1:60">
      <c r="A31" s="54"/>
      <c r="B31" s="54"/>
      <c r="C31" s="54"/>
      <c r="D31" s="54"/>
      <c r="E31" s="54"/>
      <c r="F31" s="54"/>
      <c r="G31" s="54"/>
      <c r="H31" s="54"/>
      <c r="I31" s="54"/>
      <c r="J31" s="54"/>
      <c r="K31" s="54"/>
      <c r="L31" s="54"/>
      <c r="M31" s="54"/>
      <c r="N31" s="54"/>
      <c r="O31" s="54"/>
      <c r="P31" s="54"/>
      <c r="Q31" s="54"/>
      <c r="R31" s="54"/>
      <c r="S31" s="54"/>
      <c r="T31" s="54"/>
      <c r="U31" s="54"/>
      <c r="V31" s="54"/>
      <c r="W31" s="54"/>
      <c r="X31" s="54"/>
      <c r="Y31" s="54"/>
      <c r="Z31" s="54"/>
      <c r="AA31" s="54"/>
      <c r="AB31" s="54"/>
      <c r="AC31" s="54"/>
      <c r="AD31" s="54"/>
      <c r="AE31" s="54"/>
      <c r="AF31" s="54"/>
      <c r="AG31" s="54"/>
      <c r="AH31" s="54"/>
      <c r="AI31" s="54"/>
      <c r="AJ31" s="54"/>
      <c r="AK31" s="54"/>
      <c r="AL31" s="54"/>
      <c r="AM31" s="54"/>
      <c r="AN31" s="54"/>
      <c r="AO31" s="54"/>
      <c r="AP31" s="54"/>
      <c r="AQ31" s="54"/>
      <c r="AR31" s="54"/>
      <c r="AS31" s="54"/>
      <c r="AT31" s="54"/>
      <c r="AU31" s="54"/>
      <c r="AV31" s="54"/>
      <c r="AW31" s="54"/>
      <c r="AX31" s="54"/>
      <c r="AY31" s="54"/>
      <c r="AZ31" s="54"/>
      <c r="BA31" s="54"/>
      <c r="BB31" s="54"/>
      <c r="BC31" s="54"/>
      <c r="BD31" s="54"/>
      <c r="BE31" s="54"/>
      <c r="BF31" s="54"/>
      <c r="BG31" s="54"/>
      <c r="BH31" s="54"/>
    </row>
    <row r="32" spans="1:60">
      <c r="A32" s="54"/>
      <c r="B32" s="54"/>
      <c r="C32" s="54"/>
      <c r="D32" s="54"/>
      <c r="E32" s="54"/>
      <c r="F32" s="54"/>
      <c r="G32" s="54"/>
      <c r="H32" s="54"/>
      <c r="I32" s="54"/>
      <c r="J32" s="54"/>
      <c r="K32" s="54"/>
      <c r="L32" s="54"/>
      <c r="M32" s="54"/>
      <c r="N32" s="54"/>
      <c r="O32" s="54"/>
      <c r="P32" s="54"/>
      <c r="Q32" s="54"/>
      <c r="R32" s="54"/>
      <c r="S32" s="54"/>
      <c r="T32" s="54"/>
      <c r="U32" s="54"/>
      <c r="V32" s="54"/>
      <c r="W32" s="54"/>
      <c r="X32" s="54"/>
      <c r="Y32" s="54"/>
      <c r="Z32" s="54"/>
      <c r="AA32" s="54"/>
      <c r="AB32" s="54"/>
      <c r="AC32" s="54"/>
      <c r="AD32" s="54"/>
      <c r="AE32" s="54"/>
      <c r="AF32" s="54"/>
      <c r="AG32" s="54"/>
      <c r="AH32" s="54"/>
      <c r="AI32" s="54"/>
      <c r="AJ32" s="54"/>
      <c r="AK32" s="54"/>
      <c r="AL32" s="54"/>
      <c r="AM32" s="54"/>
      <c r="AN32" s="54"/>
      <c r="AO32" s="54"/>
      <c r="AP32" s="54"/>
      <c r="AQ32" s="54"/>
      <c r="AR32" s="54"/>
      <c r="AS32" s="54"/>
      <c r="AT32" s="54"/>
      <c r="AU32" s="54"/>
      <c r="AV32" s="54"/>
      <c r="AW32" s="54"/>
      <c r="AX32" s="54"/>
      <c r="AY32" s="54"/>
      <c r="AZ32" s="54"/>
      <c r="BA32" s="54"/>
      <c r="BB32" s="54"/>
      <c r="BC32" s="54"/>
      <c r="BD32" s="54"/>
      <c r="BE32" s="54"/>
      <c r="BF32" s="54"/>
      <c r="BG32" s="54"/>
      <c r="BH32" s="54"/>
    </row>
    <row r="33" spans="1:60">
      <c r="A33" s="54"/>
      <c r="B33" s="54"/>
      <c r="C33" s="54"/>
      <c r="D33" s="54"/>
      <c r="E33" s="54"/>
      <c r="F33" s="54"/>
      <c r="G33" s="54"/>
      <c r="H33" s="54"/>
      <c r="I33" s="54"/>
      <c r="J33" s="54"/>
      <c r="K33" s="54"/>
      <c r="L33" s="54"/>
      <c r="M33" s="54"/>
      <c r="N33" s="54"/>
      <c r="O33" s="54"/>
      <c r="P33" s="54"/>
      <c r="Q33" s="54"/>
      <c r="R33" s="54"/>
      <c r="S33" s="54"/>
      <c r="T33" s="54"/>
      <c r="U33" s="54"/>
      <c r="V33" s="54"/>
      <c r="W33" s="54"/>
      <c r="X33" s="54"/>
      <c r="Y33" s="54"/>
      <c r="Z33" s="54"/>
      <c r="AA33" s="54"/>
      <c r="AB33" s="54"/>
      <c r="AC33" s="54"/>
      <c r="AD33" s="54"/>
      <c r="AE33" s="54"/>
      <c r="AF33" s="54"/>
      <c r="AG33" s="54"/>
      <c r="AH33" s="54"/>
      <c r="AI33" s="54"/>
      <c r="AJ33" s="54"/>
      <c r="AK33" s="54"/>
      <c r="AL33" s="54"/>
      <c r="AM33" s="54"/>
      <c r="AN33" s="54"/>
      <c r="AO33" s="54"/>
      <c r="AP33" s="54"/>
      <c r="AQ33" s="54"/>
      <c r="AR33" s="54"/>
      <c r="AS33" s="54"/>
      <c r="AT33" s="54"/>
      <c r="AU33" s="54"/>
      <c r="AV33" s="54"/>
      <c r="AW33" s="54"/>
      <c r="AX33" s="54"/>
      <c r="AY33" s="54"/>
      <c r="AZ33" s="54"/>
      <c r="BA33" s="54"/>
      <c r="BB33" s="54"/>
      <c r="BC33" s="54"/>
      <c r="BD33" s="54"/>
      <c r="BE33" s="54"/>
      <c r="BF33" s="54"/>
      <c r="BG33" s="54"/>
      <c r="BH33" s="54"/>
    </row>
    <row r="34" spans="1:60">
      <c r="A34" s="54"/>
      <c r="B34" s="54"/>
      <c r="C34" s="54"/>
      <c r="D34" s="54"/>
      <c r="E34" s="54"/>
      <c r="F34" s="54"/>
      <c r="G34" s="54"/>
      <c r="H34" s="54"/>
      <c r="I34" s="54"/>
      <c r="J34" s="54"/>
      <c r="K34" s="54"/>
      <c r="L34" s="54"/>
      <c r="M34" s="54"/>
      <c r="N34" s="54"/>
      <c r="O34" s="54"/>
      <c r="P34" s="54"/>
      <c r="Q34" s="54"/>
      <c r="R34" s="54"/>
      <c r="S34" s="54"/>
      <c r="T34" s="54"/>
      <c r="U34" s="54"/>
      <c r="V34" s="54"/>
      <c r="W34" s="54"/>
      <c r="X34" s="54"/>
      <c r="Y34" s="54"/>
      <c r="Z34" s="54"/>
      <c r="AA34" s="54"/>
      <c r="AB34" s="54"/>
      <c r="AC34" s="54"/>
      <c r="AD34" s="54"/>
      <c r="AE34" s="54"/>
      <c r="AF34" s="54"/>
      <c r="AG34" s="54"/>
      <c r="AH34" s="54"/>
      <c r="AI34" s="54"/>
      <c r="AJ34" s="54"/>
      <c r="AK34" s="54"/>
      <c r="AL34" s="54"/>
      <c r="AM34" s="54"/>
      <c r="AN34" s="54"/>
      <c r="AO34" s="54"/>
      <c r="AP34" s="54"/>
      <c r="AQ34" s="54"/>
      <c r="AR34" s="54"/>
      <c r="AS34" s="54"/>
      <c r="AT34" s="54"/>
      <c r="AU34" s="54"/>
      <c r="AV34" s="54"/>
      <c r="AW34" s="54"/>
      <c r="AX34" s="54"/>
      <c r="AY34" s="54"/>
      <c r="AZ34" s="54"/>
      <c r="BA34" s="54"/>
      <c r="BB34" s="54"/>
      <c r="BC34" s="54"/>
      <c r="BD34" s="54"/>
      <c r="BE34" s="54"/>
      <c r="BF34" s="54"/>
      <c r="BG34" s="54"/>
      <c r="BH34" s="54"/>
    </row>
    <row r="35" spans="1:60">
      <c r="A35" s="54"/>
      <c r="B35" s="54"/>
      <c r="C35" s="54"/>
      <c r="D35" s="54"/>
      <c r="E35" s="54"/>
      <c r="F35" s="54"/>
      <c r="G35" s="54"/>
      <c r="H35" s="54"/>
      <c r="I35" s="54"/>
      <c r="J35" s="54"/>
      <c r="K35" s="54"/>
      <c r="L35" s="54"/>
      <c r="M35" s="54"/>
      <c r="N35" s="54"/>
      <c r="O35" s="54"/>
      <c r="P35" s="54"/>
      <c r="Q35" s="54"/>
      <c r="R35" s="54"/>
      <c r="S35" s="54"/>
      <c r="T35" s="54"/>
      <c r="U35" s="54"/>
      <c r="V35" s="54"/>
      <c r="W35" s="54"/>
      <c r="X35" s="54"/>
      <c r="Y35" s="54"/>
      <c r="Z35" s="54"/>
      <c r="AA35" s="54"/>
      <c r="AB35" s="54"/>
      <c r="AC35" s="54"/>
      <c r="AD35" s="54"/>
      <c r="AE35" s="54"/>
      <c r="AF35" s="54"/>
      <c r="AG35" s="54"/>
      <c r="AH35" s="54"/>
      <c r="AI35" s="54"/>
      <c r="AJ35" s="54"/>
      <c r="AK35" s="54"/>
      <c r="AL35" s="54"/>
      <c r="AM35" s="54"/>
      <c r="AN35" s="54"/>
      <c r="AO35" s="54"/>
      <c r="AP35" s="54"/>
      <c r="AQ35" s="54"/>
      <c r="AR35" s="54"/>
      <c r="AS35" s="54"/>
      <c r="AT35" s="54"/>
      <c r="AU35" s="54"/>
      <c r="AV35" s="54"/>
      <c r="AW35" s="54"/>
      <c r="AX35" s="54"/>
      <c r="AY35" s="54"/>
      <c r="AZ35" s="54"/>
      <c r="BA35" s="54"/>
      <c r="BB35" s="54"/>
      <c r="BC35" s="54"/>
      <c r="BD35" s="54"/>
      <c r="BE35" s="54"/>
      <c r="BF35" s="54"/>
      <c r="BG35" s="54"/>
      <c r="BH35" s="54"/>
    </row>
    <row r="36" spans="1:60">
      <c r="A36" s="54"/>
      <c r="B36" s="54"/>
      <c r="C36" s="54"/>
      <c r="D36" s="54"/>
      <c r="E36" s="54"/>
      <c r="F36" s="54"/>
      <c r="G36" s="54"/>
      <c r="H36" s="54"/>
      <c r="I36" s="54"/>
      <c r="J36" s="54"/>
      <c r="K36" s="54"/>
      <c r="L36" s="54"/>
      <c r="M36" s="54"/>
      <c r="N36" s="54"/>
      <c r="O36" s="54"/>
      <c r="P36" s="54"/>
      <c r="Q36" s="54"/>
      <c r="R36" s="54"/>
      <c r="S36" s="54"/>
      <c r="T36" s="54"/>
      <c r="U36" s="54"/>
      <c r="V36" s="54"/>
      <c r="W36" s="54"/>
      <c r="X36" s="54"/>
      <c r="Y36" s="54"/>
      <c r="Z36" s="54"/>
      <c r="AA36" s="54"/>
      <c r="AB36" s="54"/>
      <c r="AC36" s="54"/>
      <c r="AD36" s="54"/>
      <c r="AE36" s="54"/>
      <c r="AF36" s="54"/>
      <c r="AG36" s="54"/>
      <c r="AH36" s="54"/>
      <c r="AI36" s="54"/>
      <c r="AJ36" s="54"/>
      <c r="AK36" s="54"/>
      <c r="AL36" s="54"/>
      <c r="AM36" s="54"/>
      <c r="AN36" s="54"/>
      <c r="AO36" s="54"/>
      <c r="AP36" s="54"/>
      <c r="AQ36" s="54"/>
      <c r="AR36" s="54"/>
      <c r="AS36" s="54"/>
      <c r="AT36" s="54"/>
      <c r="AU36" s="54"/>
      <c r="AV36" s="54"/>
      <c r="AW36" s="54"/>
      <c r="AX36" s="54"/>
      <c r="AY36" s="54"/>
      <c r="AZ36" s="54"/>
      <c r="BA36" s="54"/>
      <c r="BB36" s="54"/>
      <c r="BC36" s="54"/>
      <c r="BD36" s="54"/>
      <c r="BE36" s="54"/>
      <c r="BF36" s="54"/>
      <c r="BG36" s="54"/>
      <c r="BH36" s="54"/>
    </row>
    <row r="37" spans="1:60">
      <c r="A37" s="54"/>
      <c r="B37" s="54"/>
      <c r="C37" s="54"/>
      <c r="D37" s="54"/>
      <c r="E37" s="54"/>
      <c r="F37" s="54"/>
      <c r="G37" s="54"/>
      <c r="H37" s="54"/>
      <c r="I37" s="54"/>
      <c r="J37" s="54"/>
      <c r="K37" s="54"/>
      <c r="L37" s="54"/>
      <c r="M37" s="54"/>
      <c r="N37" s="54"/>
      <c r="O37" s="54"/>
      <c r="P37" s="54"/>
      <c r="Q37" s="54"/>
      <c r="R37" s="54"/>
      <c r="S37" s="54"/>
      <c r="T37" s="54"/>
      <c r="U37" s="54"/>
      <c r="V37" s="54"/>
      <c r="W37" s="54"/>
      <c r="X37" s="54"/>
      <c r="Y37" s="54"/>
      <c r="Z37" s="54"/>
      <c r="AA37" s="54"/>
      <c r="AB37" s="54"/>
      <c r="AC37" s="54"/>
      <c r="AD37" s="54"/>
      <c r="AE37" s="54"/>
      <c r="AF37" s="54"/>
      <c r="AG37" s="54"/>
      <c r="AH37" s="54"/>
      <c r="AI37" s="54"/>
      <c r="AJ37" s="54"/>
      <c r="AK37" s="54"/>
      <c r="AL37" s="54"/>
      <c r="AM37" s="54"/>
      <c r="AN37" s="54"/>
      <c r="AO37" s="54"/>
      <c r="AP37" s="54"/>
      <c r="AQ37" s="54"/>
      <c r="AR37" s="54"/>
      <c r="AS37" s="54"/>
      <c r="AT37" s="54"/>
      <c r="AU37" s="54"/>
      <c r="AV37" s="54"/>
      <c r="AW37" s="54"/>
      <c r="AX37" s="54"/>
      <c r="AY37" s="54"/>
      <c r="AZ37" s="54"/>
      <c r="BA37" s="54"/>
      <c r="BB37" s="54"/>
      <c r="BC37" s="54"/>
      <c r="BD37" s="54"/>
      <c r="BE37" s="54"/>
      <c r="BF37" s="54"/>
      <c r="BG37" s="54"/>
      <c r="BH37" s="54"/>
    </row>
    <row r="38" spans="1:60">
      <c r="A38" s="54"/>
      <c r="B38" s="54"/>
      <c r="C38" s="54"/>
      <c r="D38" s="54"/>
      <c r="E38" s="54"/>
      <c r="F38" s="54"/>
      <c r="G38" s="54"/>
      <c r="H38" s="54"/>
      <c r="I38" s="54"/>
      <c r="J38" s="54"/>
      <c r="K38" s="54"/>
      <c r="L38" s="54"/>
      <c r="M38" s="54"/>
      <c r="N38" s="54"/>
      <c r="O38" s="54"/>
      <c r="P38" s="54"/>
      <c r="Q38" s="54"/>
      <c r="R38" s="54"/>
      <c r="S38" s="54"/>
      <c r="T38" s="54"/>
      <c r="U38" s="54"/>
      <c r="V38" s="54"/>
      <c r="W38" s="54"/>
      <c r="X38" s="54"/>
      <c r="Y38" s="54"/>
      <c r="Z38" s="54"/>
      <c r="AA38" s="54"/>
      <c r="AB38" s="54"/>
      <c r="AC38" s="54"/>
      <c r="AD38" s="54"/>
      <c r="AE38" s="54"/>
      <c r="AF38" s="54"/>
      <c r="AG38" s="54"/>
      <c r="AH38" s="54"/>
      <c r="AI38" s="54"/>
      <c r="AJ38" s="54"/>
      <c r="AK38" s="54"/>
      <c r="AL38" s="54"/>
      <c r="AM38" s="54"/>
      <c r="AN38" s="54"/>
      <c r="AO38" s="54"/>
      <c r="AP38" s="54"/>
      <c r="AQ38" s="54"/>
      <c r="AR38" s="54"/>
      <c r="AS38" s="54"/>
      <c r="AT38" s="54"/>
      <c r="AU38" s="54"/>
      <c r="AV38" s="54"/>
      <c r="AW38" s="54"/>
      <c r="AX38" s="54"/>
      <c r="AY38" s="54"/>
      <c r="AZ38" s="54"/>
      <c r="BA38" s="54"/>
      <c r="BB38" s="54"/>
      <c r="BC38" s="54"/>
      <c r="BD38" s="54"/>
      <c r="BE38" s="54"/>
      <c r="BF38" s="54"/>
      <c r="BG38" s="54"/>
      <c r="BH38" s="54"/>
    </row>
    <row r="39" spans="1:60">
      <c r="A39" s="54"/>
      <c r="B39" s="54"/>
      <c r="C39" s="54"/>
      <c r="D39" s="54"/>
      <c r="E39" s="54"/>
      <c r="F39" s="54"/>
      <c r="G39" s="54"/>
      <c r="H39" s="54"/>
      <c r="I39" s="54"/>
      <c r="J39" s="54"/>
      <c r="K39" s="54"/>
      <c r="L39" s="54"/>
      <c r="M39" s="54"/>
      <c r="N39" s="54"/>
      <c r="O39" s="54"/>
      <c r="P39" s="54"/>
      <c r="Q39" s="54"/>
      <c r="R39" s="54"/>
      <c r="S39" s="54"/>
      <c r="T39" s="54"/>
      <c r="U39" s="54"/>
      <c r="V39" s="54"/>
      <c r="W39" s="54"/>
      <c r="X39" s="54"/>
      <c r="Y39" s="54"/>
      <c r="Z39" s="54"/>
      <c r="AA39" s="54"/>
      <c r="AB39" s="54"/>
      <c r="AC39" s="54"/>
      <c r="AD39" s="54"/>
      <c r="AE39" s="54"/>
      <c r="AF39" s="54"/>
      <c r="AG39" s="54"/>
      <c r="AH39" s="54"/>
      <c r="AI39" s="54"/>
      <c r="AJ39" s="54"/>
      <c r="AK39" s="54"/>
      <c r="AL39" s="54"/>
      <c r="AM39" s="54"/>
      <c r="AN39" s="54"/>
      <c r="AO39" s="54"/>
      <c r="AP39" s="54"/>
      <c r="AQ39" s="54"/>
      <c r="AR39" s="54"/>
      <c r="AS39" s="54"/>
      <c r="AT39" s="54"/>
      <c r="AU39" s="54"/>
      <c r="AV39" s="54"/>
      <c r="AW39" s="54"/>
      <c r="AX39" s="54"/>
      <c r="AY39" s="54"/>
      <c r="AZ39" s="54"/>
      <c r="BA39" s="54"/>
      <c r="BB39" s="54"/>
      <c r="BC39" s="54"/>
      <c r="BD39" s="54"/>
      <c r="BE39" s="54"/>
      <c r="BF39" s="54"/>
      <c r="BG39" s="54"/>
      <c r="BH39" s="54"/>
    </row>
    <row r="40" spans="1:60">
      <c r="A40" s="54"/>
      <c r="B40" s="54"/>
      <c r="C40" s="54"/>
      <c r="D40" s="54"/>
      <c r="E40" s="54"/>
      <c r="F40" s="54"/>
      <c r="G40" s="54"/>
      <c r="H40" s="54"/>
      <c r="I40" s="54"/>
      <c r="J40" s="54"/>
      <c r="K40" s="54"/>
      <c r="L40" s="54"/>
      <c r="M40" s="54"/>
      <c r="N40" s="54"/>
      <c r="O40" s="54"/>
      <c r="P40" s="54"/>
      <c r="Q40" s="54"/>
      <c r="R40" s="54"/>
      <c r="S40" s="54"/>
      <c r="T40" s="54"/>
      <c r="U40" s="54"/>
      <c r="V40" s="54"/>
      <c r="W40" s="54"/>
      <c r="X40" s="54"/>
      <c r="Y40" s="54"/>
      <c r="Z40" s="54"/>
      <c r="AA40" s="54"/>
      <c r="AB40" s="54"/>
      <c r="AC40" s="54"/>
      <c r="AD40" s="54"/>
      <c r="AE40" s="54"/>
      <c r="AF40" s="54"/>
      <c r="AG40" s="54"/>
      <c r="AH40" s="54"/>
      <c r="AI40" s="54"/>
      <c r="AJ40" s="54"/>
      <c r="AK40" s="54"/>
      <c r="AL40" s="54"/>
      <c r="AM40" s="54"/>
      <c r="AN40" s="54"/>
      <c r="AO40" s="54"/>
      <c r="AP40" s="54"/>
      <c r="AQ40" s="54"/>
      <c r="AR40" s="54"/>
      <c r="AS40" s="54"/>
      <c r="AT40" s="54"/>
      <c r="AU40" s="54"/>
      <c r="AV40" s="54"/>
      <c r="AW40" s="54"/>
      <c r="AX40" s="54"/>
      <c r="AY40" s="54"/>
      <c r="AZ40" s="54"/>
      <c r="BA40" s="54"/>
      <c r="BB40" s="54"/>
      <c r="BC40" s="54"/>
      <c r="BD40" s="54"/>
      <c r="BE40" s="54"/>
      <c r="BF40" s="54"/>
      <c r="BG40" s="54"/>
      <c r="BH40" s="54"/>
    </row>
    <row r="41" spans="1:60">
      <c r="A41" s="54"/>
      <c r="B41" s="54"/>
      <c r="C41" s="54"/>
      <c r="D41" s="54"/>
      <c r="E41" s="54"/>
      <c r="F41" s="54"/>
      <c r="G41" s="54"/>
      <c r="H41" s="54"/>
      <c r="I41" s="54"/>
      <c r="J41" s="54"/>
      <c r="K41" s="54"/>
      <c r="L41" s="54"/>
      <c r="M41" s="54"/>
      <c r="N41" s="54"/>
      <c r="O41" s="54"/>
      <c r="P41" s="54"/>
      <c r="Q41" s="54"/>
      <c r="R41" s="54"/>
      <c r="S41" s="54"/>
      <c r="T41" s="54"/>
      <c r="U41" s="54"/>
      <c r="V41" s="54"/>
      <c r="W41" s="54"/>
      <c r="X41" s="54"/>
      <c r="Y41" s="54"/>
      <c r="Z41" s="54"/>
      <c r="AA41" s="54"/>
      <c r="AB41" s="54"/>
      <c r="AC41" s="54"/>
      <c r="AD41" s="54"/>
      <c r="AE41" s="54"/>
      <c r="AF41" s="54"/>
      <c r="AG41" s="54"/>
      <c r="AH41" s="54"/>
      <c r="AI41" s="54"/>
      <c r="AJ41" s="54"/>
      <c r="AK41" s="54"/>
      <c r="AL41" s="54"/>
      <c r="AM41" s="54"/>
      <c r="AN41" s="54"/>
      <c r="AO41" s="54"/>
      <c r="AP41" s="54"/>
      <c r="AQ41" s="54"/>
      <c r="AR41" s="54"/>
      <c r="AS41" s="54"/>
      <c r="AT41" s="54"/>
      <c r="AU41" s="54"/>
      <c r="AV41" s="54"/>
      <c r="AW41" s="54"/>
      <c r="AX41" s="54"/>
      <c r="AY41" s="54"/>
      <c r="AZ41" s="54"/>
      <c r="BA41" s="54"/>
      <c r="BB41" s="54"/>
      <c r="BC41" s="54"/>
      <c r="BD41" s="54"/>
      <c r="BE41" s="54"/>
      <c r="BF41" s="54"/>
      <c r="BG41" s="54"/>
      <c r="BH41" s="54"/>
    </row>
    <row r="42" spans="1:60">
      <c r="A42" s="54"/>
      <c r="B42" s="54"/>
      <c r="C42" s="54"/>
      <c r="D42" s="54"/>
      <c r="E42" s="54"/>
      <c r="F42" s="54"/>
      <c r="G42" s="54"/>
      <c r="H42" s="54"/>
      <c r="I42" s="54"/>
      <c r="J42" s="54"/>
      <c r="K42" s="54"/>
      <c r="L42" s="54"/>
      <c r="M42" s="54"/>
      <c r="N42" s="54"/>
      <c r="O42" s="54"/>
      <c r="P42" s="54"/>
      <c r="Q42" s="54"/>
      <c r="R42" s="54"/>
      <c r="S42" s="54"/>
      <c r="T42" s="54"/>
      <c r="U42" s="54"/>
      <c r="V42" s="54"/>
      <c r="W42" s="54"/>
      <c r="X42" s="54"/>
      <c r="Y42" s="54"/>
      <c r="Z42" s="54"/>
      <c r="AA42" s="54"/>
      <c r="AB42" s="54"/>
      <c r="AC42" s="54"/>
      <c r="AD42" s="54"/>
      <c r="AE42" s="54"/>
      <c r="AF42" s="54"/>
      <c r="AG42" s="54"/>
      <c r="AH42" s="54"/>
      <c r="AI42" s="54"/>
      <c r="AJ42" s="54"/>
      <c r="AK42" s="54"/>
      <c r="AL42" s="54"/>
      <c r="AM42" s="54"/>
      <c r="AN42" s="54"/>
      <c r="AO42" s="54"/>
      <c r="AP42" s="54"/>
      <c r="AQ42" s="54"/>
      <c r="AR42" s="54"/>
      <c r="AS42" s="54"/>
      <c r="AT42" s="54"/>
      <c r="AU42" s="54"/>
      <c r="AV42" s="54"/>
      <c r="AW42" s="54"/>
      <c r="AX42" s="54"/>
      <c r="AY42" s="54"/>
      <c r="AZ42" s="54"/>
      <c r="BA42" s="54"/>
      <c r="BB42" s="54"/>
      <c r="BC42" s="54"/>
      <c r="BD42" s="54"/>
      <c r="BE42" s="54"/>
      <c r="BF42" s="54"/>
      <c r="BG42" s="54"/>
      <c r="BH42" s="54"/>
    </row>
    <row r="43" spans="1:60">
      <c r="A43" s="54"/>
      <c r="B43" s="54"/>
      <c r="C43" s="54"/>
      <c r="D43" s="54"/>
      <c r="E43" s="54"/>
      <c r="F43" s="54"/>
      <c r="G43" s="54"/>
      <c r="H43" s="54"/>
      <c r="I43" s="54"/>
      <c r="J43" s="54"/>
      <c r="K43" s="54"/>
      <c r="L43" s="54"/>
      <c r="M43" s="54"/>
      <c r="N43" s="54"/>
      <c r="O43" s="54"/>
      <c r="P43" s="54"/>
      <c r="Q43" s="54"/>
      <c r="R43" s="54"/>
      <c r="S43" s="54"/>
      <c r="T43" s="54"/>
      <c r="U43" s="54"/>
      <c r="V43" s="54"/>
      <c r="W43" s="54"/>
      <c r="X43" s="54"/>
      <c r="Y43" s="54"/>
      <c r="Z43" s="54"/>
      <c r="AA43" s="54"/>
      <c r="AB43" s="54"/>
      <c r="AC43" s="54"/>
      <c r="AD43" s="54"/>
      <c r="AE43" s="54"/>
      <c r="AF43" s="54"/>
      <c r="AG43" s="54"/>
      <c r="AH43" s="54"/>
      <c r="AI43" s="54"/>
      <c r="AJ43" s="54"/>
      <c r="AK43" s="54"/>
      <c r="AL43" s="54"/>
      <c r="AM43" s="54"/>
      <c r="AN43" s="54"/>
      <c r="AO43" s="54"/>
      <c r="AP43" s="54"/>
      <c r="AQ43" s="54"/>
      <c r="AR43" s="54"/>
      <c r="AS43" s="54"/>
      <c r="AT43" s="54"/>
      <c r="AU43" s="54"/>
      <c r="AV43" s="54"/>
      <c r="AW43" s="54"/>
      <c r="AX43" s="54"/>
      <c r="AY43" s="54"/>
      <c r="AZ43" s="54"/>
      <c r="BA43" s="54"/>
      <c r="BB43" s="54"/>
      <c r="BC43" s="54"/>
      <c r="BD43" s="54"/>
      <c r="BE43" s="54"/>
      <c r="BF43" s="54"/>
      <c r="BG43" s="54"/>
      <c r="BH43" s="54"/>
    </row>
    <row r="44" spans="1:60">
      <c r="A44" s="54"/>
      <c r="B44" s="54"/>
      <c r="C44" s="54"/>
      <c r="D44" s="54"/>
      <c r="E44" s="54"/>
      <c r="F44" s="54"/>
      <c r="G44" s="54"/>
      <c r="H44" s="54"/>
      <c r="I44" s="54"/>
      <c r="J44" s="54"/>
      <c r="K44" s="54"/>
      <c r="L44" s="54"/>
      <c r="M44" s="54"/>
      <c r="N44" s="54"/>
      <c r="O44" s="54"/>
      <c r="P44" s="54"/>
      <c r="Q44" s="54"/>
      <c r="R44" s="54"/>
      <c r="S44" s="54"/>
      <c r="T44" s="54"/>
      <c r="U44" s="54"/>
      <c r="V44" s="54"/>
      <c r="W44" s="54"/>
      <c r="X44" s="54"/>
      <c r="Y44" s="54"/>
      <c r="Z44" s="54"/>
      <c r="AA44" s="54"/>
      <c r="AB44" s="54"/>
      <c r="AC44" s="54"/>
      <c r="AD44" s="54"/>
      <c r="AE44" s="54"/>
      <c r="AF44" s="54"/>
      <c r="AG44" s="54"/>
      <c r="AH44" s="54"/>
      <c r="AI44" s="54"/>
      <c r="AJ44" s="54"/>
      <c r="AK44" s="54"/>
      <c r="AL44" s="54"/>
      <c r="AM44" s="54"/>
      <c r="AN44" s="54"/>
      <c r="AO44" s="54"/>
      <c r="AP44" s="54"/>
      <c r="AQ44" s="54"/>
      <c r="AR44" s="54"/>
      <c r="AS44" s="54"/>
      <c r="AT44" s="54"/>
      <c r="AU44" s="54"/>
      <c r="AV44" s="54"/>
      <c r="AW44" s="54"/>
      <c r="AX44" s="54"/>
      <c r="AY44" s="54"/>
      <c r="AZ44" s="54"/>
      <c r="BA44" s="54"/>
      <c r="BB44" s="54"/>
      <c r="BC44" s="54"/>
      <c r="BD44" s="54"/>
      <c r="BE44" s="54"/>
      <c r="BF44" s="54"/>
      <c r="BG44" s="54"/>
      <c r="BH44" s="54"/>
    </row>
    <row r="45" spans="1:60">
      <c r="A45" s="54"/>
      <c r="B45" s="54"/>
      <c r="C45" s="54"/>
      <c r="D45" s="54"/>
      <c r="E45" s="54"/>
      <c r="F45" s="54"/>
      <c r="G45" s="54"/>
      <c r="H45" s="54"/>
      <c r="I45" s="54"/>
      <c r="J45" s="54"/>
      <c r="K45" s="54"/>
      <c r="L45" s="54"/>
      <c r="M45" s="54"/>
      <c r="N45" s="54"/>
      <c r="O45" s="54"/>
      <c r="P45" s="54"/>
      <c r="Q45" s="54"/>
      <c r="R45" s="54"/>
      <c r="S45" s="54"/>
      <c r="T45" s="54"/>
      <c r="U45" s="54"/>
      <c r="V45" s="54"/>
      <c r="W45" s="54"/>
      <c r="X45" s="54"/>
      <c r="Y45" s="54"/>
      <c r="Z45" s="54"/>
      <c r="AA45" s="54"/>
      <c r="AB45" s="54"/>
      <c r="AC45" s="54"/>
      <c r="AD45" s="54"/>
      <c r="AE45" s="54"/>
      <c r="AF45" s="54"/>
      <c r="AG45" s="54"/>
      <c r="AH45" s="54"/>
      <c r="AI45" s="54"/>
      <c r="AJ45" s="54"/>
      <c r="AK45" s="54"/>
      <c r="AL45" s="54"/>
      <c r="AM45" s="54"/>
      <c r="AN45" s="54"/>
      <c r="AO45" s="54"/>
      <c r="AP45" s="54"/>
      <c r="AQ45" s="54"/>
      <c r="AR45" s="54"/>
      <c r="AS45" s="54"/>
      <c r="AT45" s="54"/>
      <c r="AU45" s="54"/>
      <c r="AV45" s="54"/>
      <c r="AW45" s="54"/>
      <c r="AX45" s="54"/>
      <c r="AY45" s="54"/>
      <c r="AZ45" s="54"/>
      <c r="BA45" s="54"/>
      <c r="BB45" s="54"/>
      <c r="BC45" s="54"/>
      <c r="BD45" s="54"/>
      <c r="BE45" s="54"/>
      <c r="BF45" s="54"/>
      <c r="BG45" s="54"/>
      <c r="BH45" s="54"/>
    </row>
  </sheetData>
  <mergeCells count="3">
    <mergeCell ref="M14:AD14"/>
    <mergeCell ref="A1:AH1"/>
    <mergeCell ref="M13:AD13"/>
  </mergeCells>
  <phoneticPr fontId="2"/>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59999389629810485"/>
    <pageSetUpPr fitToPage="1"/>
  </sheetPr>
  <dimension ref="A2:C40"/>
  <sheetViews>
    <sheetView view="pageBreakPreview" zoomScale="70" zoomScaleNormal="100" zoomScaleSheetLayoutView="70" workbookViewId="0">
      <selection activeCell="C24" sqref="C24"/>
    </sheetView>
  </sheetViews>
  <sheetFormatPr defaultRowHeight="13.5"/>
  <cols>
    <col min="1" max="1" width="2.375" style="1" customWidth="1"/>
    <col min="2" max="2" width="5.5" style="1" customWidth="1"/>
    <col min="3" max="3" width="77.5" style="1" customWidth="1"/>
    <col min="4" max="255" width="9" style="1"/>
    <col min="256" max="256" width="1.25" style="1" customWidth="1"/>
    <col min="257" max="258" width="5.5" style="1" customWidth="1"/>
    <col min="259" max="259" width="77.5" style="1" customWidth="1"/>
    <col min="260" max="511" width="9" style="1"/>
    <col min="512" max="512" width="1.25" style="1" customWidth="1"/>
    <col min="513" max="514" width="5.5" style="1" customWidth="1"/>
    <col min="515" max="515" width="77.5" style="1" customWidth="1"/>
    <col min="516" max="767" width="9" style="1"/>
    <col min="768" max="768" width="1.25" style="1" customWidth="1"/>
    <col min="769" max="770" width="5.5" style="1" customWidth="1"/>
    <col min="771" max="771" width="77.5" style="1" customWidth="1"/>
    <col min="772" max="1023" width="9" style="1"/>
    <col min="1024" max="1024" width="1.25" style="1" customWidth="1"/>
    <col min="1025" max="1026" width="5.5" style="1" customWidth="1"/>
    <col min="1027" max="1027" width="77.5" style="1" customWidth="1"/>
    <col min="1028" max="1279" width="9" style="1"/>
    <col min="1280" max="1280" width="1.25" style="1" customWidth="1"/>
    <col min="1281" max="1282" width="5.5" style="1" customWidth="1"/>
    <col min="1283" max="1283" width="77.5" style="1" customWidth="1"/>
    <col min="1284" max="1535" width="9" style="1"/>
    <col min="1536" max="1536" width="1.25" style="1" customWidth="1"/>
    <col min="1537" max="1538" width="5.5" style="1" customWidth="1"/>
    <col min="1539" max="1539" width="77.5" style="1" customWidth="1"/>
    <col min="1540" max="1791" width="9" style="1"/>
    <col min="1792" max="1792" width="1.25" style="1" customWidth="1"/>
    <col min="1793" max="1794" width="5.5" style="1" customWidth="1"/>
    <col min="1795" max="1795" width="77.5" style="1" customWidth="1"/>
    <col min="1796" max="2047" width="9" style="1"/>
    <col min="2048" max="2048" width="1.25" style="1" customWidth="1"/>
    <col min="2049" max="2050" width="5.5" style="1" customWidth="1"/>
    <col min="2051" max="2051" width="77.5" style="1" customWidth="1"/>
    <col min="2052" max="2303" width="9" style="1"/>
    <col min="2304" max="2304" width="1.25" style="1" customWidth="1"/>
    <col min="2305" max="2306" width="5.5" style="1" customWidth="1"/>
    <col min="2307" max="2307" width="77.5" style="1" customWidth="1"/>
    <col min="2308" max="2559" width="9" style="1"/>
    <col min="2560" max="2560" width="1.25" style="1" customWidth="1"/>
    <col min="2561" max="2562" width="5.5" style="1" customWidth="1"/>
    <col min="2563" max="2563" width="77.5" style="1" customWidth="1"/>
    <col min="2564" max="2815" width="9" style="1"/>
    <col min="2816" max="2816" width="1.25" style="1" customWidth="1"/>
    <col min="2817" max="2818" width="5.5" style="1" customWidth="1"/>
    <col min="2819" max="2819" width="77.5" style="1" customWidth="1"/>
    <col min="2820" max="3071" width="9" style="1"/>
    <col min="3072" max="3072" width="1.25" style="1" customWidth="1"/>
    <col min="3073" max="3074" width="5.5" style="1" customWidth="1"/>
    <col min="3075" max="3075" width="77.5" style="1" customWidth="1"/>
    <col min="3076" max="3327" width="9" style="1"/>
    <col min="3328" max="3328" width="1.25" style="1" customWidth="1"/>
    <col min="3329" max="3330" width="5.5" style="1" customWidth="1"/>
    <col min="3331" max="3331" width="77.5" style="1" customWidth="1"/>
    <col min="3332" max="3583" width="9" style="1"/>
    <col min="3584" max="3584" width="1.25" style="1" customWidth="1"/>
    <col min="3585" max="3586" width="5.5" style="1" customWidth="1"/>
    <col min="3587" max="3587" width="77.5" style="1" customWidth="1"/>
    <col min="3588" max="3839" width="9" style="1"/>
    <col min="3840" max="3840" width="1.25" style="1" customWidth="1"/>
    <col min="3841" max="3842" width="5.5" style="1" customWidth="1"/>
    <col min="3843" max="3843" width="77.5" style="1" customWidth="1"/>
    <col min="3844" max="4095" width="9" style="1"/>
    <col min="4096" max="4096" width="1.25" style="1" customWidth="1"/>
    <col min="4097" max="4098" width="5.5" style="1" customWidth="1"/>
    <col min="4099" max="4099" width="77.5" style="1" customWidth="1"/>
    <col min="4100" max="4351" width="9" style="1"/>
    <col min="4352" max="4352" width="1.25" style="1" customWidth="1"/>
    <col min="4353" max="4354" width="5.5" style="1" customWidth="1"/>
    <col min="4355" max="4355" width="77.5" style="1" customWidth="1"/>
    <col min="4356" max="4607" width="9" style="1"/>
    <col min="4608" max="4608" width="1.25" style="1" customWidth="1"/>
    <col min="4609" max="4610" width="5.5" style="1" customWidth="1"/>
    <col min="4611" max="4611" width="77.5" style="1" customWidth="1"/>
    <col min="4612" max="4863" width="9" style="1"/>
    <col min="4864" max="4864" width="1.25" style="1" customWidth="1"/>
    <col min="4865" max="4866" width="5.5" style="1" customWidth="1"/>
    <col min="4867" max="4867" width="77.5" style="1" customWidth="1"/>
    <col min="4868" max="5119" width="9" style="1"/>
    <col min="5120" max="5120" width="1.25" style="1" customWidth="1"/>
    <col min="5121" max="5122" width="5.5" style="1" customWidth="1"/>
    <col min="5123" max="5123" width="77.5" style="1" customWidth="1"/>
    <col min="5124" max="5375" width="9" style="1"/>
    <col min="5376" max="5376" width="1.25" style="1" customWidth="1"/>
    <col min="5377" max="5378" width="5.5" style="1" customWidth="1"/>
    <col min="5379" max="5379" width="77.5" style="1" customWidth="1"/>
    <col min="5380" max="5631" width="9" style="1"/>
    <col min="5632" max="5632" width="1.25" style="1" customWidth="1"/>
    <col min="5633" max="5634" width="5.5" style="1" customWidth="1"/>
    <col min="5635" max="5635" width="77.5" style="1" customWidth="1"/>
    <col min="5636" max="5887" width="9" style="1"/>
    <col min="5888" max="5888" width="1.25" style="1" customWidth="1"/>
    <col min="5889" max="5890" width="5.5" style="1" customWidth="1"/>
    <col min="5891" max="5891" width="77.5" style="1" customWidth="1"/>
    <col min="5892" max="6143" width="9" style="1"/>
    <col min="6144" max="6144" width="1.25" style="1" customWidth="1"/>
    <col min="6145" max="6146" width="5.5" style="1" customWidth="1"/>
    <col min="6147" max="6147" width="77.5" style="1" customWidth="1"/>
    <col min="6148" max="6399" width="9" style="1"/>
    <col min="6400" max="6400" width="1.25" style="1" customWidth="1"/>
    <col min="6401" max="6402" width="5.5" style="1" customWidth="1"/>
    <col min="6403" max="6403" width="77.5" style="1" customWidth="1"/>
    <col min="6404" max="6655" width="9" style="1"/>
    <col min="6656" max="6656" width="1.25" style="1" customWidth="1"/>
    <col min="6657" max="6658" width="5.5" style="1" customWidth="1"/>
    <col min="6659" max="6659" width="77.5" style="1" customWidth="1"/>
    <col min="6660" max="6911" width="9" style="1"/>
    <col min="6912" max="6912" width="1.25" style="1" customWidth="1"/>
    <col min="6913" max="6914" width="5.5" style="1" customWidth="1"/>
    <col min="6915" max="6915" width="77.5" style="1" customWidth="1"/>
    <col min="6916" max="7167" width="9" style="1"/>
    <col min="7168" max="7168" width="1.25" style="1" customWidth="1"/>
    <col min="7169" max="7170" width="5.5" style="1" customWidth="1"/>
    <col min="7171" max="7171" width="77.5" style="1" customWidth="1"/>
    <col min="7172" max="7423" width="9" style="1"/>
    <col min="7424" max="7424" width="1.25" style="1" customWidth="1"/>
    <col min="7425" max="7426" width="5.5" style="1" customWidth="1"/>
    <col min="7427" max="7427" width="77.5" style="1" customWidth="1"/>
    <col min="7428" max="7679" width="9" style="1"/>
    <col min="7680" max="7680" width="1.25" style="1" customWidth="1"/>
    <col min="7681" max="7682" width="5.5" style="1" customWidth="1"/>
    <col min="7683" max="7683" width="77.5" style="1" customWidth="1"/>
    <col min="7684" max="7935" width="9" style="1"/>
    <col min="7936" max="7936" width="1.25" style="1" customWidth="1"/>
    <col min="7937" max="7938" width="5.5" style="1" customWidth="1"/>
    <col min="7939" max="7939" width="77.5" style="1" customWidth="1"/>
    <col min="7940" max="8191" width="9" style="1"/>
    <col min="8192" max="8192" width="1.25" style="1" customWidth="1"/>
    <col min="8193" max="8194" width="5.5" style="1" customWidth="1"/>
    <col min="8195" max="8195" width="77.5" style="1" customWidth="1"/>
    <col min="8196" max="8447" width="9" style="1"/>
    <col min="8448" max="8448" width="1.25" style="1" customWidth="1"/>
    <col min="8449" max="8450" width="5.5" style="1" customWidth="1"/>
    <col min="8451" max="8451" width="77.5" style="1" customWidth="1"/>
    <col min="8452" max="8703" width="9" style="1"/>
    <col min="8704" max="8704" width="1.25" style="1" customWidth="1"/>
    <col min="8705" max="8706" width="5.5" style="1" customWidth="1"/>
    <col min="8707" max="8707" width="77.5" style="1" customWidth="1"/>
    <col min="8708" max="8959" width="9" style="1"/>
    <col min="8960" max="8960" width="1.25" style="1" customWidth="1"/>
    <col min="8961" max="8962" width="5.5" style="1" customWidth="1"/>
    <col min="8963" max="8963" width="77.5" style="1" customWidth="1"/>
    <col min="8964" max="9215" width="9" style="1"/>
    <col min="9216" max="9216" width="1.25" style="1" customWidth="1"/>
    <col min="9217" max="9218" width="5.5" style="1" customWidth="1"/>
    <col min="9219" max="9219" width="77.5" style="1" customWidth="1"/>
    <col min="9220" max="9471" width="9" style="1"/>
    <col min="9472" max="9472" width="1.25" style="1" customWidth="1"/>
    <col min="9473" max="9474" width="5.5" style="1" customWidth="1"/>
    <col min="9475" max="9475" width="77.5" style="1" customWidth="1"/>
    <col min="9476" max="9727" width="9" style="1"/>
    <col min="9728" max="9728" width="1.25" style="1" customWidth="1"/>
    <col min="9729" max="9730" width="5.5" style="1" customWidth="1"/>
    <col min="9731" max="9731" width="77.5" style="1" customWidth="1"/>
    <col min="9732" max="9983" width="9" style="1"/>
    <col min="9984" max="9984" width="1.25" style="1" customWidth="1"/>
    <col min="9985" max="9986" width="5.5" style="1" customWidth="1"/>
    <col min="9987" max="9987" width="77.5" style="1" customWidth="1"/>
    <col min="9988" max="10239" width="9" style="1"/>
    <col min="10240" max="10240" width="1.25" style="1" customWidth="1"/>
    <col min="10241" max="10242" width="5.5" style="1" customWidth="1"/>
    <col min="10243" max="10243" width="77.5" style="1" customWidth="1"/>
    <col min="10244" max="10495" width="9" style="1"/>
    <col min="10496" max="10496" width="1.25" style="1" customWidth="1"/>
    <col min="10497" max="10498" width="5.5" style="1" customWidth="1"/>
    <col min="10499" max="10499" width="77.5" style="1" customWidth="1"/>
    <col min="10500" max="10751" width="9" style="1"/>
    <col min="10752" max="10752" width="1.25" style="1" customWidth="1"/>
    <col min="10753" max="10754" width="5.5" style="1" customWidth="1"/>
    <col min="10755" max="10755" width="77.5" style="1" customWidth="1"/>
    <col min="10756" max="11007" width="9" style="1"/>
    <col min="11008" max="11008" width="1.25" style="1" customWidth="1"/>
    <col min="11009" max="11010" width="5.5" style="1" customWidth="1"/>
    <col min="11011" max="11011" width="77.5" style="1" customWidth="1"/>
    <col min="11012" max="11263" width="9" style="1"/>
    <col min="11264" max="11264" width="1.25" style="1" customWidth="1"/>
    <col min="11265" max="11266" width="5.5" style="1" customWidth="1"/>
    <col min="11267" max="11267" width="77.5" style="1" customWidth="1"/>
    <col min="11268" max="11519" width="9" style="1"/>
    <col min="11520" max="11520" width="1.25" style="1" customWidth="1"/>
    <col min="11521" max="11522" width="5.5" style="1" customWidth="1"/>
    <col min="11523" max="11523" width="77.5" style="1" customWidth="1"/>
    <col min="11524" max="11775" width="9" style="1"/>
    <col min="11776" max="11776" width="1.25" style="1" customWidth="1"/>
    <col min="11777" max="11778" width="5.5" style="1" customWidth="1"/>
    <col min="11779" max="11779" width="77.5" style="1" customWidth="1"/>
    <col min="11780" max="12031" width="9" style="1"/>
    <col min="12032" max="12032" width="1.25" style="1" customWidth="1"/>
    <col min="12033" max="12034" width="5.5" style="1" customWidth="1"/>
    <col min="12035" max="12035" width="77.5" style="1" customWidth="1"/>
    <col min="12036" max="12287" width="9" style="1"/>
    <col min="12288" max="12288" width="1.25" style="1" customWidth="1"/>
    <col min="12289" max="12290" width="5.5" style="1" customWidth="1"/>
    <col min="12291" max="12291" width="77.5" style="1" customWidth="1"/>
    <col min="12292" max="12543" width="9" style="1"/>
    <col min="12544" max="12544" width="1.25" style="1" customWidth="1"/>
    <col min="12545" max="12546" width="5.5" style="1" customWidth="1"/>
    <col min="12547" max="12547" width="77.5" style="1" customWidth="1"/>
    <col min="12548" max="12799" width="9" style="1"/>
    <col min="12800" max="12800" width="1.25" style="1" customWidth="1"/>
    <col min="12801" max="12802" width="5.5" style="1" customWidth="1"/>
    <col min="12803" max="12803" width="77.5" style="1" customWidth="1"/>
    <col min="12804" max="13055" width="9" style="1"/>
    <col min="13056" max="13056" width="1.25" style="1" customWidth="1"/>
    <col min="13057" max="13058" width="5.5" style="1" customWidth="1"/>
    <col min="13059" max="13059" width="77.5" style="1" customWidth="1"/>
    <col min="13060" max="13311" width="9" style="1"/>
    <col min="13312" max="13312" width="1.25" style="1" customWidth="1"/>
    <col min="13313" max="13314" width="5.5" style="1" customWidth="1"/>
    <col min="13315" max="13315" width="77.5" style="1" customWidth="1"/>
    <col min="13316" max="13567" width="9" style="1"/>
    <col min="13568" max="13568" width="1.25" style="1" customWidth="1"/>
    <col min="13569" max="13570" width="5.5" style="1" customWidth="1"/>
    <col min="13571" max="13571" width="77.5" style="1" customWidth="1"/>
    <col min="13572" max="13823" width="9" style="1"/>
    <col min="13824" max="13824" width="1.25" style="1" customWidth="1"/>
    <col min="13825" max="13826" width="5.5" style="1" customWidth="1"/>
    <col min="13827" max="13827" width="77.5" style="1" customWidth="1"/>
    <col min="13828" max="14079" width="9" style="1"/>
    <col min="14080" max="14080" width="1.25" style="1" customWidth="1"/>
    <col min="14081" max="14082" width="5.5" style="1" customWidth="1"/>
    <col min="14083" max="14083" width="77.5" style="1" customWidth="1"/>
    <col min="14084" max="14335" width="9" style="1"/>
    <col min="14336" max="14336" width="1.25" style="1" customWidth="1"/>
    <col min="14337" max="14338" width="5.5" style="1" customWidth="1"/>
    <col min="14339" max="14339" width="77.5" style="1" customWidth="1"/>
    <col min="14340" max="14591" width="9" style="1"/>
    <col min="14592" max="14592" width="1.25" style="1" customWidth="1"/>
    <col min="14593" max="14594" width="5.5" style="1" customWidth="1"/>
    <col min="14595" max="14595" width="77.5" style="1" customWidth="1"/>
    <col min="14596" max="14847" width="9" style="1"/>
    <col min="14848" max="14848" width="1.25" style="1" customWidth="1"/>
    <col min="14849" max="14850" width="5.5" style="1" customWidth="1"/>
    <col min="14851" max="14851" width="77.5" style="1" customWidth="1"/>
    <col min="14852" max="15103" width="9" style="1"/>
    <col min="15104" max="15104" width="1.25" style="1" customWidth="1"/>
    <col min="15105" max="15106" width="5.5" style="1" customWidth="1"/>
    <col min="15107" max="15107" width="77.5" style="1" customWidth="1"/>
    <col min="15108" max="15359" width="9" style="1"/>
    <col min="15360" max="15360" width="1.25" style="1" customWidth="1"/>
    <col min="15361" max="15362" width="5.5" style="1" customWidth="1"/>
    <col min="15363" max="15363" width="77.5" style="1" customWidth="1"/>
    <col min="15364" max="15615" width="9" style="1"/>
    <col min="15616" max="15616" width="1.25" style="1" customWidth="1"/>
    <col min="15617" max="15618" width="5.5" style="1" customWidth="1"/>
    <col min="15619" max="15619" width="77.5" style="1" customWidth="1"/>
    <col min="15620" max="15871" width="9" style="1"/>
    <col min="15872" max="15872" width="1.25" style="1" customWidth="1"/>
    <col min="15873" max="15874" width="5.5" style="1" customWidth="1"/>
    <col min="15875" max="15875" width="77.5" style="1" customWidth="1"/>
    <col min="15876" max="16127" width="9" style="1"/>
    <col min="16128" max="16128" width="1.25" style="1" customWidth="1"/>
    <col min="16129" max="16130" width="5.5" style="1" customWidth="1"/>
    <col min="16131" max="16131" width="77.5" style="1" customWidth="1"/>
    <col min="16132" max="16384" width="9" style="1"/>
  </cols>
  <sheetData>
    <row r="2" spans="1:3" ht="25.5" customHeight="1">
      <c r="B2" s="455" t="s">
        <v>554</v>
      </c>
      <c r="C2" s="455"/>
    </row>
    <row r="4" spans="1:3" ht="27.75" customHeight="1">
      <c r="C4" s="403" t="s">
        <v>499</v>
      </c>
    </row>
    <row r="5" spans="1:3" ht="27.75" customHeight="1">
      <c r="C5" s="402" t="s">
        <v>498</v>
      </c>
    </row>
    <row r="6" spans="1:3" ht="27.75" customHeight="1">
      <c r="C6" s="402" t="s">
        <v>497</v>
      </c>
    </row>
    <row r="7" spans="1:3" ht="27.75" customHeight="1">
      <c r="C7" s="402" t="s">
        <v>496</v>
      </c>
    </row>
    <row r="8" spans="1:3" ht="27.75" customHeight="1">
      <c r="C8" s="402" t="s">
        <v>495</v>
      </c>
    </row>
    <row r="9" spans="1:3" ht="20.25" customHeight="1">
      <c r="C9" s="401" t="s">
        <v>494</v>
      </c>
    </row>
    <row r="10" spans="1:3" ht="15.75" customHeight="1" thickBot="1"/>
    <row r="11" spans="1:3" ht="30" customHeight="1">
      <c r="A11" s="376"/>
      <c r="B11" s="400"/>
      <c r="C11" s="399" t="s">
        <v>493</v>
      </c>
    </row>
    <row r="12" spans="1:3" ht="20.25" customHeight="1">
      <c r="B12" s="398" t="s">
        <v>490</v>
      </c>
      <c r="C12" s="397" t="s">
        <v>500</v>
      </c>
    </row>
    <row r="13" spans="1:3" ht="20.25" customHeight="1">
      <c r="B13" s="394" t="s">
        <v>490</v>
      </c>
      <c r="C13" s="393" t="s">
        <v>501</v>
      </c>
    </row>
    <row r="14" spans="1:3" ht="20.25" customHeight="1">
      <c r="B14" s="394" t="s">
        <v>490</v>
      </c>
      <c r="C14" s="393" t="s">
        <v>502</v>
      </c>
    </row>
    <row r="15" spans="1:3" ht="20.25" customHeight="1">
      <c r="B15" s="394" t="s">
        <v>490</v>
      </c>
      <c r="C15" s="393" t="s">
        <v>555</v>
      </c>
    </row>
    <row r="16" spans="1:3" ht="20.25" customHeight="1">
      <c r="B16" s="396" t="s">
        <v>490</v>
      </c>
      <c r="C16" s="395" t="s">
        <v>503</v>
      </c>
    </row>
    <row r="17" spans="2:3" ht="20.25" customHeight="1">
      <c r="B17" s="394" t="s">
        <v>490</v>
      </c>
      <c r="C17" s="393" t="s">
        <v>556</v>
      </c>
    </row>
    <row r="18" spans="2:3" ht="20.25" customHeight="1">
      <c r="B18" s="404" t="s">
        <v>490</v>
      </c>
      <c r="C18" s="405" t="s">
        <v>557</v>
      </c>
    </row>
    <row r="19" spans="2:3" ht="20.25" customHeight="1">
      <c r="B19" s="394" t="s">
        <v>490</v>
      </c>
      <c r="C19" s="393" t="s">
        <v>558</v>
      </c>
    </row>
    <row r="20" spans="2:3" ht="20.25" customHeight="1">
      <c r="B20" s="394" t="s">
        <v>490</v>
      </c>
      <c r="C20" s="393" t="s">
        <v>505</v>
      </c>
    </row>
    <row r="21" spans="2:3" ht="20.25" customHeight="1" thickBot="1">
      <c r="B21" s="392" t="s">
        <v>490</v>
      </c>
      <c r="C21" s="391" t="s">
        <v>504</v>
      </c>
    </row>
    <row r="22" spans="2:3" ht="19.5" customHeight="1"/>
    <row r="23" spans="2:3" ht="19.5" customHeight="1"/>
    <row r="24" spans="2:3" ht="19.5" customHeight="1">
      <c r="B24" s="390" t="s">
        <v>492</v>
      </c>
    </row>
    <row r="25" spans="2:3" ht="12" customHeight="1" thickBot="1">
      <c r="B25" s="389"/>
      <c r="C25" s="388"/>
    </row>
    <row r="26" spans="2:3" ht="30" customHeight="1" thickBot="1">
      <c r="B26" s="387"/>
      <c r="C26" s="386" t="s">
        <v>491</v>
      </c>
    </row>
    <row r="27" spans="2:3" ht="35.25" customHeight="1">
      <c r="B27" s="385" t="s">
        <v>490</v>
      </c>
      <c r="C27" s="384" t="s">
        <v>489</v>
      </c>
    </row>
    <row r="28" spans="2:3" ht="35.25" customHeight="1" thickBot="1">
      <c r="B28" s="383"/>
      <c r="C28" s="382" t="s">
        <v>488</v>
      </c>
    </row>
    <row r="29" spans="2:3" ht="19.5" customHeight="1"/>
    <row r="30" spans="2:3" ht="19.5" customHeight="1"/>
    <row r="31" spans="2:3" ht="19.5" customHeight="1"/>
    <row r="32" spans="2:3" ht="19.5" customHeight="1"/>
    <row r="33" ht="19.5" customHeight="1"/>
    <row r="34" ht="19.5" customHeight="1"/>
    <row r="35" ht="19.5" customHeight="1"/>
    <row r="36" ht="19.5" customHeight="1"/>
    <row r="37" ht="15.75" customHeight="1"/>
    <row r="38" ht="15.75" customHeight="1"/>
    <row r="39" ht="15.75" customHeight="1"/>
    <row r="40" ht="15.75" customHeight="1"/>
  </sheetData>
  <mergeCells count="1">
    <mergeCell ref="B2:C2"/>
  </mergeCells>
  <phoneticPr fontId="2"/>
  <pageMargins left="0.7" right="0.7" top="0.75" bottom="0.75" header="0.3" footer="0.3"/>
  <pageSetup paperSize="9" orientation="portrait" r:id="rId1"/>
  <legacy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I54"/>
  <sheetViews>
    <sheetView workbookViewId="0">
      <selection activeCell="F26" sqref="F26"/>
    </sheetView>
  </sheetViews>
  <sheetFormatPr defaultColWidth="9" defaultRowHeight="13.5"/>
  <cols>
    <col min="1" max="1" width="9" style="406"/>
    <col min="2" max="2" width="14.125" style="406" bestFit="1" customWidth="1"/>
    <col min="3" max="16384" width="9" style="406"/>
  </cols>
  <sheetData>
    <row r="1" spans="1:9">
      <c r="A1" s="406" t="s">
        <v>550</v>
      </c>
    </row>
    <row r="3" spans="1:9" ht="14.25">
      <c r="A3" s="854" t="s">
        <v>549</v>
      </c>
      <c r="B3" s="854"/>
      <c r="C3" s="854"/>
      <c r="D3" s="854"/>
      <c r="E3" s="854"/>
      <c r="F3" s="854"/>
      <c r="G3" s="854"/>
      <c r="H3" s="854"/>
      <c r="I3" s="854"/>
    </row>
    <row r="5" spans="1:9">
      <c r="A5" s="415" t="s">
        <v>548</v>
      </c>
    </row>
    <row r="6" spans="1:9">
      <c r="A6" s="406" t="s">
        <v>547</v>
      </c>
    </row>
    <row r="7" spans="1:9" ht="14.25" thickBot="1"/>
    <row r="8" spans="1:9" ht="14.25" thickBot="1">
      <c r="B8" s="423" t="s">
        <v>546</v>
      </c>
      <c r="C8" s="422" t="s">
        <v>545</v>
      </c>
    </row>
    <row r="9" spans="1:9" ht="14.25" thickTop="1">
      <c r="B9" s="421" t="s">
        <v>544</v>
      </c>
      <c r="C9" s="420" t="s">
        <v>543</v>
      </c>
    </row>
    <row r="10" spans="1:9">
      <c r="B10" s="419" t="s">
        <v>542</v>
      </c>
      <c r="C10" s="418" t="s">
        <v>541</v>
      </c>
    </row>
    <row r="11" spans="1:9">
      <c r="B11" s="419" t="s">
        <v>540</v>
      </c>
      <c r="C11" s="418" t="s">
        <v>539</v>
      </c>
    </row>
    <row r="12" spans="1:9" ht="14.25" thickBot="1">
      <c r="B12" s="417" t="s">
        <v>538</v>
      </c>
      <c r="C12" s="416" t="s">
        <v>537</v>
      </c>
    </row>
    <row r="13" spans="1:9">
      <c r="B13" s="415" t="s">
        <v>536</v>
      </c>
    </row>
    <row r="15" spans="1:9">
      <c r="A15" s="406" t="s">
        <v>535</v>
      </c>
    </row>
    <row r="16" spans="1:9">
      <c r="A16" s="406" t="s">
        <v>534</v>
      </c>
    </row>
    <row r="17" spans="1:1">
      <c r="A17" s="406" t="s">
        <v>533</v>
      </c>
    </row>
    <row r="18" spans="1:1">
      <c r="A18" s="406" t="s">
        <v>532</v>
      </c>
    </row>
    <row r="19" spans="1:1">
      <c r="A19" s="406" t="s">
        <v>531</v>
      </c>
    </row>
    <row r="21" spans="1:1">
      <c r="A21" s="406" t="s">
        <v>530</v>
      </c>
    </row>
    <row r="23" spans="1:1">
      <c r="A23" s="406" t="s">
        <v>529</v>
      </c>
    </row>
    <row r="24" spans="1:1">
      <c r="A24" s="406" t="s">
        <v>528</v>
      </c>
    </row>
    <row r="25" spans="1:1">
      <c r="A25" s="406" t="s">
        <v>527</v>
      </c>
    </row>
    <row r="26" spans="1:1">
      <c r="A26" s="406" t="s">
        <v>526</v>
      </c>
    </row>
    <row r="27" spans="1:1">
      <c r="A27" s="406" t="s">
        <v>525</v>
      </c>
    </row>
    <row r="28" spans="1:1">
      <c r="A28" s="406" t="s">
        <v>524</v>
      </c>
    </row>
    <row r="29" spans="1:1">
      <c r="A29" s="406" t="s">
        <v>523</v>
      </c>
    </row>
    <row r="31" spans="1:1">
      <c r="A31" s="406" t="s">
        <v>522</v>
      </c>
    </row>
    <row r="32" spans="1:1">
      <c r="A32" s="406" t="s">
        <v>521</v>
      </c>
    </row>
    <row r="33" spans="1:1">
      <c r="A33" s="406" t="s">
        <v>520</v>
      </c>
    </row>
    <row r="34" spans="1:1">
      <c r="A34" s="406" t="s">
        <v>519</v>
      </c>
    </row>
    <row r="36" spans="1:1">
      <c r="A36" s="406" t="s">
        <v>518</v>
      </c>
    </row>
    <row r="37" spans="1:1">
      <c r="A37" s="406" t="s">
        <v>517</v>
      </c>
    </row>
    <row r="39" spans="1:1">
      <c r="A39" s="406" t="s">
        <v>516</v>
      </c>
    </row>
    <row r="40" spans="1:1" ht="5.25" customHeight="1"/>
    <row r="41" spans="1:1">
      <c r="A41" s="406" t="s">
        <v>515</v>
      </c>
    </row>
    <row r="43" spans="1:1">
      <c r="A43" s="406" t="s">
        <v>514</v>
      </c>
    </row>
    <row r="44" spans="1:1" ht="5.25" customHeight="1"/>
    <row r="45" spans="1:1">
      <c r="A45" s="406" t="s">
        <v>513</v>
      </c>
    </row>
    <row r="48" spans="1:1">
      <c r="A48" s="406" t="s">
        <v>512</v>
      </c>
    </row>
    <row r="49" spans="1:3">
      <c r="A49" s="406" t="s">
        <v>511</v>
      </c>
    </row>
    <row r="50" spans="1:3" ht="14.25" thickBot="1"/>
    <row r="51" spans="1:3" ht="14.25" thickBot="1">
      <c r="B51" s="414" t="s">
        <v>510</v>
      </c>
      <c r="C51" s="413" t="s">
        <v>509</v>
      </c>
    </row>
    <row r="52" spans="1:3" ht="14.25" thickTop="1">
      <c r="B52" s="412" t="s">
        <v>508</v>
      </c>
      <c r="C52" s="411">
        <v>1</v>
      </c>
    </row>
    <row r="53" spans="1:3">
      <c r="B53" s="410" t="s">
        <v>507</v>
      </c>
      <c r="C53" s="409">
        <v>0.8</v>
      </c>
    </row>
    <row r="54" spans="1:3" ht="14.25" thickBot="1">
      <c r="B54" s="408" t="s">
        <v>506</v>
      </c>
      <c r="C54" s="407">
        <v>0.6</v>
      </c>
    </row>
  </sheetData>
  <mergeCells count="1">
    <mergeCell ref="A3:I3"/>
  </mergeCells>
  <phoneticPr fontId="2"/>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theme="3" tint="0.59999389629810485"/>
  </sheetPr>
  <dimension ref="A1:O37"/>
  <sheetViews>
    <sheetView view="pageBreakPreview" zoomScaleNormal="100" zoomScaleSheetLayoutView="100" workbookViewId="0">
      <selection activeCell="M4" sqref="M4"/>
    </sheetView>
  </sheetViews>
  <sheetFormatPr defaultColWidth="5.625" defaultRowHeight="13.5"/>
  <cols>
    <col min="1" max="14" width="5.625" style="232"/>
    <col min="15" max="15" width="5.625" style="232" customWidth="1"/>
    <col min="16" max="16384" width="5.625" style="232"/>
  </cols>
  <sheetData>
    <row r="1" spans="1:15">
      <c r="A1" s="232" t="s">
        <v>351</v>
      </c>
    </row>
    <row r="2" spans="1:15">
      <c r="M2" s="459" t="s">
        <v>352</v>
      </c>
      <c r="N2" s="459"/>
      <c r="O2" s="459"/>
    </row>
    <row r="3" spans="1:15">
      <c r="M3" s="458" t="s">
        <v>559</v>
      </c>
      <c r="N3" s="458"/>
      <c r="O3" s="458"/>
    </row>
    <row r="5" spans="1:15">
      <c r="A5" s="232" t="s">
        <v>353</v>
      </c>
    </row>
    <row r="7" spans="1:15">
      <c r="H7" s="233" t="s">
        <v>432</v>
      </c>
      <c r="I7" s="233" t="s">
        <v>428</v>
      </c>
    </row>
    <row r="8" spans="1:15">
      <c r="I8" s="233"/>
    </row>
    <row r="9" spans="1:15">
      <c r="I9" s="233" t="s">
        <v>429</v>
      </c>
    </row>
    <row r="10" spans="1:15">
      <c r="I10" s="233"/>
    </row>
    <row r="11" spans="1:15">
      <c r="I11" s="233" t="s">
        <v>430</v>
      </c>
      <c r="N11" s="233"/>
    </row>
    <row r="12" spans="1:15">
      <c r="I12" s="233"/>
      <c r="N12" s="233"/>
    </row>
    <row r="13" spans="1:15">
      <c r="I13" s="233" t="s">
        <v>431</v>
      </c>
      <c r="N13" s="233"/>
    </row>
    <row r="14" spans="1:15">
      <c r="J14" s="233"/>
      <c r="N14" s="233"/>
    </row>
    <row r="15" spans="1:15">
      <c r="J15" s="233"/>
      <c r="N15" s="233"/>
    </row>
    <row r="17" spans="1:15">
      <c r="A17" s="456" t="s">
        <v>551</v>
      </c>
      <c r="B17" s="456"/>
      <c r="C17" s="456"/>
      <c r="D17" s="456"/>
      <c r="E17" s="456"/>
      <c r="F17" s="456"/>
      <c r="G17" s="456"/>
      <c r="H17" s="456"/>
      <c r="I17" s="456"/>
      <c r="J17" s="456"/>
      <c r="K17" s="456"/>
      <c r="L17" s="456"/>
      <c r="M17" s="456"/>
      <c r="N17" s="456"/>
      <c r="O17" s="456"/>
    </row>
    <row r="18" spans="1:15">
      <c r="A18" s="456" t="s">
        <v>357</v>
      </c>
      <c r="B18" s="456"/>
      <c r="C18" s="456"/>
      <c r="D18" s="456"/>
      <c r="E18" s="456"/>
      <c r="F18" s="456"/>
      <c r="G18" s="456"/>
      <c r="H18" s="456"/>
      <c r="I18" s="456"/>
      <c r="J18" s="456"/>
      <c r="K18" s="456"/>
      <c r="L18" s="456"/>
      <c r="M18" s="456"/>
      <c r="N18" s="456"/>
      <c r="O18" s="456"/>
    </row>
    <row r="19" spans="1:15">
      <c r="A19" s="234"/>
      <c r="B19" s="234"/>
      <c r="C19" s="234"/>
      <c r="D19" s="234"/>
      <c r="E19" s="234"/>
      <c r="F19" s="234"/>
      <c r="G19" s="234"/>
      <c r="H19" s="234"/>
      <c r="I19" s="234"/>
      <c r="J19" s="234"/>
      <c r="K19" s="234"/>
      <c r="L19" s="234"/>
      <c r="M19" s="234"/>
      <c r="N19" s="234"/>
      <c r="O19" s="234"/>
    </row>
    <row r="20" spans="1:15">
      <c r="A20" s="234"/>
      <c r="B20" s="234"/>
      <c r="C20" s="234"/>
      <c r="D20" s="234"/>
      <c r="E20" s="234"/>
      <c r="F20" s="234"/>
      <c r="G20" s="234"/>
      <c r="H20" s="234"/>
      <c r="I20" s="234"/>
      <c r="J20" s="234"/>
      <c r="K20" s="234"/>
      <c r="L20" s="234"/>
      <c r="M20" s="234" t="s">
        <v>210</v>
      </c>
      <c r="N20" s="234"/>
      <c r="O20" s="234"/>
    </row>
    <row r="21" spans="1:15">
      <c r="A21" s="234"/>
      <c r="B21" s="234"/>
      <c r="C21" s="234"/>
      <c r="D21" s="234"/>
      <c r="E21" s="234"/>
      <c r="F21" s="234"/>
      <c r="G21" s="234"/>
      <c r="H21" s="234"/>
      <c r="I21" s="234"/>
      <c r="J21" s="234"/>
      <c r="K21" s="234"/>
      <c r="L21" s="234"/>
      <c r="M21" s="234"/>
      <c r="N21" s="234"/>
      <c r="O21" s="234"/>
    </row>
    <row r="23" spans="1:15">
      <c r="A23" s="232" t="s">
        <v>441</v>
      </c>
    </row>
    <row r="27" spans="1:15" ht="14.25">
      <c r="B27" s="232" t="s">
        <v>358</v>
      </c>
      <c r="E27" s="233" t="s">
        <v>359</v>
      </c>
      <c r="F27" s="457" t="e">
        <f>★補助金額算定★!P15</f>
        <v>#N/A</v>
      </c>
      <c r="G27" s="457"/>
      <c r="H27" s="457"/>
      <c r="I27" s="457"/>
      <c r="J27" s="232" t="s">
        <v>360</v>
      </c>
    </row>
    <row r="29" spans="1:15">
      <c r="B29" s="232" t="s">
        <v>361</v>
      </c>
    </row>
    <row r="31" spans="1:15">
      <c r="B31" s="232" t="s">
        <v>362</v>
      </c>
    </row>
    <row r="33" spans="2:2">
      <c r="B33" s="232" t="s">
        <v>363</v>
      </c>
    </row>
    <row r="35" spans="2:2">
      <c r="B35" s="232" t="s">
        <v>440</v>
      </c>
    </row>
    <row r="37" spans="2:2">
      <c r="B37" s="232" t="s">
        <v>364</v>
      </c>
    </row>
  </sheetData>
  <mergeCells count="5">
    <mergeCell ref="A17:O17"/>
    <mergeCell ref="A18:O18"/>
    <mergeCell ref="F27:I27"/>
    <mergeCell ref="M3:O3"/>
    <mergeCell ref="M2:O2"/>
  </mergeCells>
  <phoneticPr fontId="2"/>
  <pageMargins left="0.7" right="0.7" top="0.75" bottom="0.75" header="0.3" footer="0.3"/>
  <pageSetup paperSize="9"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tabColor theme="3" tint="0.59999389629810485"/>
    <pageSetUpPr fitToPage="1"/>
  </sheetPr>
  <dimension ref="A1:CT39"/>
  <sheetViews>
    <sheetView view="pageBreakPreview" zoomScale="70" zoomScaleNormal="85" zoomScaleSheetLayoutView="70" workbookViewId="0">
      <selection activeCell="BU35" sqref="BU35"/>
    </sheetView>
  </sheetViews>
  <sheetFormatPr defaultColWidth="8.625" defaultRowHeight="13.5"/>
  <cols>
    <col min="1" max="5" width="2.125" style="1" customWidth="1"/>
    <col min="6" max="6" width="2.5" style="1" customWidth="1"/>
    <col min="7" max="12" width="2.125" style="1" customWidth="1"/>
    <col min="13" max="13" width="4.5" style="1" customWidth="1"/>
    <col min="14" max="17" width="2.125" style="1" customWidth="1"/>
    <col min="18" max="18" width="4.375" style="1" customWidth="1"/>
    <col min="19" max="27" width="2.125" style="1" customWidth="1"/>
    <col min="28" max="28" width="3.875" style="1" customWidth="1"/>
    <col min="29" max="31" width="2.125" style="1" customWidth="1"/>
    <col min="32" max="32" width="3" style="1" customWidth="1"/>
    <col min="33" max="59" width="2.125" style="1" customWidth="1"/>
    <col min="60" max="60" width="3.25" style="1" customWidth="1"/>
    <col min="61" max="63" width="2.125" style="1" customWidth="1"/>
    <col min="64" max="64" width="3" style="1" customWidth="1"/>
    <col min="65" max="87" width="2.125" style="1" customWidth="1"/>
    <col min="88" max="16384" width="8.625" style="1"/>
  </cols>
  <sheetData>
    <row r="1" spans="1:92">
      <c r="A1" s="235"/>
      <c r="B1" s="235"/>
      <c r="C1" s="235"/>
      <c r="D1" s="235"/>
      <c r="E1" s="235"/>
      <c r="F1" s="235"/>
      <c r="G1" s="235"/>
      <c r="H1" s="235"/>
      <c r="I1" s="235"/>
      <c r="J1" s="235"/>
      <c r="K1" s="235"/>
      <c r="L1" s="235"/>
      <c r="M1" s="235"/>
      <c r="N1" s="235"/>
      <c r="O1" s="235"/>
      <c r="P1" s="235"/>
      <c r="Q1" s="235"/>
      <c r="R1" s="235"/>
      <c r="S1" s="235"/>
      <c r="T1" s="235"/>
      <c r="U1" s="235"/>
      <c r="V1" s="235"/>
      <c r="W1" s="235"/>
      <c r="X1" s="235"/>
      <c r="Y1" s="235"/>
      <c r="Z1" s="235"/>
      <c r="AA1" s="235"/>
      <c r="AB1" s="235"/>
      <c r="AC1" s="235"/>
      <c r="AD1" s="235"/>
      <c r="AE1" s="235"/>
      <c r="AF1" s="235"/>
      <c r="AG1" s="235"/>
      <c r="AH1" s="235"/>
      <c r="AI1" s="235"/>
      <c r="AJ1" s="235"/>
      <c r="AK1" s="235"/>
      <c r="AL1" s="235"/>
      <c r="AM1" s="235"/>
      <c r="AN1" s="235"/>
      <c r="AO1" s="235"/>
      <c r="AP1" s="235"/>
      <c r="AQ1" s="235"/>
      <c r="AR1" s="235"/>
      <c r="AS1" s="235"/>
      <c r="AT1" s="235"/>
      <c r="AU1" s="235"/>
      <c r="AV1" s="235"/>
      <c r="AW1" s="235"/>
      <c r="AX1" s="235"/>
      <c r="AY1" s="235"/>
      <c r="AZ1" s="235"/>
      <c r="BA1" s="235"/>
      <c r="BB1" s="235"/>
      <c r="BC1" s="235"/>
      <c r="BD1" s="235"/>
      <c r="BE1" s="235"/>
      <c r="BF1" s="235"/>
      <c r="BG1" s="235"/>
      <c r="BH1" s="235"/>
      <c r="BI1" s="235"/>
      <c r="BJ1" s="235"/>
      <c r="BK1" s="235"/>
      <c r="BL1" s="235"/>
      <c r="BM1" s="235"/>
      <c r="BN1" s="235"/>
      <c r="BO1" s="235"/>
      <c r="BP1" s="235"/>
      <c r="BQ1" s="235"/>
      <c r="BR1" s="235"/>
      <c r="BS1" s="235"/>
      <c r="BT1" s="235"/>
      <c r="BU1" s="235"/>
      <c r="BV1" s="235"/>
      <c r="BW1" s="235"/>
      <c r="BX1" s="235"/>
      <c r="BY1" s="235"/>
      <c r="BZ1" s="235"/>
      <c r="CA1" s="235"/>
      <c r="CB1" s="235"/>
      <c r="CC1" s="236"/>
      <c r="CD1" s="237"/>
      <c r="CE1" s="237"/>
      <c r="CF1" s="237"/>
      <c r="CG1" s="237"/>
      <c r="CH1" s="237"/>
      <c r="CI1" s="237"/>
      <c r="CJ1" s="237"/>
    </row>
    <row r="2" spans="1:92" ht="17.25" customHeight="1">
      <c r="A2" s="238"/>
      <c r="B2" s="239" t="s">
        <v>365</v>
      </c>
      <c r="C2" s="240"/>
      <c r="D2" s="240"/>
      <c r="E2" s="240"/>
      <c r="F2" s="240"/>
      <c r="G2" s="240"/>
      <c r="H2" s="240"/>
      <c r="I2" s="240"/>
      <c r="J2" s="240"/>
      <c r="K2" s="240"/>
      <c r="L2" s="240"/>
      <c r="M2" s="240"/>
      <c r="N2" s="240"/>
      <c r="O2" s="240"/>
      <c r="P2" s="240"/>
      <c r="Q2" s="240"/>
      <c r="R2" s="240"/>
      <c r="S2" s="240"/>
      <c r="T2" s="240"/>
      <c r="U2" s="240"/>
      <c r="V2" s="240"/>
      <c r="W2" s="240"/>
      <c r="X2" s="240"/>
      <c r="Y2" s="240"/>
      <c r="Z2" s="240"/>
      <c r="AA2" s="240"/>
      <c r="AB2" s="240"/>
      <c r="AC2" s="240"/>
      <c r="AD2" s="240"/>
      <c r="AE2" s="240"/>
      <c r="AF2" s="240"/>
      <c r="AG2" s="240"/>
      <c r="AH2" s="240"/>
      <c r="AI2" s="240"/>
      <c r="AJ2" s="240"/>
      <c r="AK2" s="240"/>
      <c r="AL2" s="240"/>
      <c r="AM2" s="240"/>
      <c r="AN2" s="240"/>
      <c r="AO2" s="240"/>
      <c r="AP2" s="240"/>
      <c r="AQ2" s="240"/>
      <c r="AR2" s="240"/>
      <c r="AS2" s="240"/>
      <c r="AT2" s="240"/>
      <c r="AU2" s="240"/>
      <c r="AV2" s="240"/>
      <c r="AW2" s="240"/>
      <c r="AX2" s="240"/>
      <c r="AY2" s="240"/>
      <c r="AZ2" s="240"/>
      <c r="BA2" s="240"/>
      <c r="BB2" s="240"/>
      <c r="BC2" s="240"/>
      <c r="BD2" s="240"/>
      <c r="BE2" s="240"/>
      <c r="BF2" s="240"/>
      <c r="BG2" s="240"/>
      <c r="BH2" s="240"/>
      <c r="BI2" s="240"/>
      <c r="BJ2" s="240"/>
      <c r="BK2" s="240"/>
      <c r="BL2" s="240"/>
      <c r="BM2" s="240"/>
      <c r="BN2" s="240"/>
      <c r="BO2" s="240"/>
      <c r="BP2" s="240"/>
      <c r="BQ2" s="240"/>
      <c r="BR2" s="240"/>
      <c r="BS2" s="240"/>
      <c r="BT2" s="240"/>
      <c r="BU2" s="240"/>
      <c r="BV2" s="240"/>
      <c r="BW2" s="240"/>
      <c r="BX2" s="240"/>
      <c r="BY2" s="240"/>
      <c r="BZ2" s="240"/>
      <c r="CA2" s="240"/>
      <c r="CB2" s="240"/>
      <c r="CC2" s="237"/>
      <c r="CD2" s="237"/>
      <c r="CE2" s="237"/>
      <c r="CF2" s="237"/>
      <c r="CG2" s="237"/>
      <c r="CH2" s="237"/>
      <c r="CI2" s="237"/>
      <c r="CJ2" s="237"/>
    </row>
    <row r="3" spans="1:92" ht="13.5" customHeight="1">
      <c r="A3" s="238"/>
      <c r="B3" s="470" t="s">
        <v>366</v>
      </c>
      <c r="C3" s="470"/>
      <c r="D3" s="470"/>
      <c r="E3" s="470"/>
      <c r="F3" s="470"/>
      <c r="G3" s="470"/>
      <c r="H3" s="470"/>
      <c r="I3" s="470"/>
      <c r="J3" s="470"/>
      <c r="K3" s="470"/>
      <c r="L3" s="470"/>
      <c r="M3" s="470"/>
      <c r="N3" s="470"/>
      <c r="O3" s="470"/>
      <c r="P3" s="470"/>
      <c r="Q3" s="470"/>
      <c r="R3" s="470"/>
      <c r="S3" s="470"/>
      <c r="T3" s="470"/>
      <c r="U3" s="470"/>
      <c r="V3" s="470"/>
      <c r="W3" s="470"/>
      <c r="X3" s="470"/>
      <c r="Y3" s="470"/>
      <c r="Z3" s="470"/>
      <c r="AA3" s="470"/>
      <c r="AB3" s="470"/>
      <c r="AC3" s="470"/>
      <c r="AD3" s="470"/>
      <c r="AE3" s="470"/>
      <c r="AF3" s="470"/>
      <c r="AG3" s="470"/>
      <c r="AH3" s="470"/>
      <c r="AI3" s="470"/>
      <c r="AJ3" s="470"/>
      <c r="AK3" s="470"/>
      <c r="AL3" s="470"/>
      <c r="AM3" s="470"/>
      <c r="AN3" s="470"/>
      <c r="AO3" s="470"/>
      <c r="AP3" s="470"/>
      <c r="AQ3" s="470"/>
      <c r="AR3" s="470"/>
      <c r="AS3" s="470"/>
      <c r="AT3" s="470"/>
      <c r="AU3" s="470"/>
      <c r="AV3" s="470"/>
      <c r="AW3" s="470"/>
      <c r="AX3" s="470"/>
      <c r="AY3" s="470"/>
      <c r="AZ3" s="470"/>
      <c r="BA3" s="470"/>
      <c r="BB3" s="470"/>
      <c r="BC3" s="470"/>
      <c r="BD3" s="470"/>
      <c r="BE3" s="470"/>
      <c r="BF3" s="470"/>
      <c r="BG3" s="470"/>
      <c r="BH3" s="470"/>
      <c r="BI3" s="470"/>
      <c r="BJ3" s="470"/>
      <c r="BK3" s="470"/>
      <c r="BL3" s="470"/>
      <c r="BM3" s="470"/>
      <c r="BN3" s="470"/>
      <c r="BO3" s="470"/>
      <c r="BP3" s="470"/>
      <c r="BQ3" s="470"/>
      <c r="BR3" s="470"/>
      <c r="BS3" s="470"/>
      <c r="BT3" s="470"/>
      <c r="BU3" s="470"/>
      <c r="BV3" s="470"/>
      <c r="BW3" s="470"/>
      <c r="BX3" s="470"/>
      <c r="BY3" s="470"/>
      <c r="BZ3" s="470"/>
      <c r="CA3" s="470"/>
      <c r="CB3" s="470"/>
      <c r="CC3" s="237"/>
      <c r="CD3" s="237"/>
      <c r="CE3" s="237"/>
      <c r="CF3" s="237"/>
      <c r="CG3" s="237"/>
      <c r="CH3" s="237"/>
      <c r="CI3" s="237"/>
      <c r="CJ3" s="237"/>
    </row>
    <row r="4" spans="1:92" ht="16.5" customHeight="1">
      <c r="A4" s="238"/>
      <c r="B4" s="470"/>
      <c r="C4" s="470"/>
      <c r="D4" s="470"/>
      <c r="E4" s="470"/>
      <c r="F4" s="470"/>
      <c r="G4" s="470"/>
      <c r="H4" s="470"/>
      <c r="I4" s="470"/>
      <c r="J4" s="470"/>
      <c r="K4" s="470"/>
      <c r="L4" s="470"/>
      <c r="M4" s="470"/>
      <c r="N4" s="470"/>
      <c r="O4" s="470"/>
      <c r="P4" s="470"/>
      <c r="Q4" s="470"/>
      <c r="R4" s="470"/>
      <c r="S4" s="470"/>
      <c r="T4" s="470"/>
      <c r="U4" s="470"/>
      <c r="V4" s="470"/>
      <c r="W4" s="470"/>
      <c r="X4" s="470"/>
      <c r="Y4" s="470"/>
      <c r="Z4" s="470"/>
      <c r="AA4" s="470"/>
      <c r="AB4" s="470"/>
      <c r="AC4" s="470"/>
      <c r="AD4" s="470"/>
      <c r="AE4" s="470"/>
      <c r="AF4" s="470"/>
      <c r="AG4" s="470"/>
      <c r="AH4" s="470"/>
      <c r="AI4" s="470"/>
      <c r="AJ4" s="470"/>
      <c r="AK4" s="470"/>
      <c r="AL4" s="470"/>
      <c r="AM4" s="470"/>
      <c r="AN4" s="470"/>
      <c r="AO4" s="470"/>
      <c r="AP4" s="470"/>
      <c r="AQ4" s="470"/>
      <c r="AR4" s="470"/>
      <c r="AS4" s="470"/>
      <c r="AT4" s="470"/>
      <c r="AU4" s="470"/>
      <c r="AV4" s="470"/>
      <c r="AW4" s="470"/>
      <c r="AX4" s="470"/>
      <c r="AY4" s="470"/>
      <c r="AZ4" s="470"/>
      <c r="BA4" s="470"/>
      <c r="BB4" s="470"/>
      <c r="BC4" s="470"/>
      <c r="BD4" s="470"/>
      <c r="BE4" s="470"/>
      <c r="BF4" s="470"/>
      <c r="BG4" s="470"/>
      <c r="BH4" s="470"/>
      <c r="BI4" s="470"/>
      <c r="BJ4" s="470"/>
      <c r="BK4" s="470"/>
      <c r="BL4" s="470"/>
      <c r="BM4" s="470"/>
      <c r="BN4" s="470"/>
      <c r="BO4" s="470"/>
      <c r="BP4" s="470"/>
      <c r="BQ4" s="470"/>
      <c r="BR4" s="470"/>
      <c r="BS4" s="470"/>
      <c r="BT4" s="470"/>
      <c r="BU4" s="470"/>
      <c r="BV4" s="470"/>
      <c r="BW4" s="470"/>
      <c r="BX4" s="470"/>
      <c r="BY4" s="470"/>
      <c r="BZ4" s="470"/>
      <c r="CA4" s="470"/>
      <c r="CB4" s="470"/>
      <c r="CC4" s="237"/>
      <c r="CD4" s="237"/>
      <c r="CE4" s="237"/>
      <c r="CF4" s="237"/>
      <c r="CG4" s="237"/>
      <c r="CH4" s="237"/>
      <c r="CI4" s="237"/>
      <c r="CJ4" s="237"/>
    </row>
    <row r="5" spans="1:92" ht="13.5" customHeight="1">
      <c r="A5" s="238"/>
      <c r="B5" s="241"/>
      <c r="C5" s="241"/>
      <c r="D5" s="241"/>
      <c r="E5" s="241"/>
      <c r="F5" s="241"/>
      <c r="G5" s="241"/>
      <c r="H5" s="241"/>
      <c r="I5" s="241"/>
      <c r="J5" s="241"/>
      <c r="K5" s="241"/>
      <c r="L5" s="241"/>
      <c r="M5" s="241"/>
      <c r="N5" s="240"/>
      <c r="O5" s="240"/>
      <c r="P5" s="240"/>
      <c r="Q5" s="240"/>
      <c r="R5" s="240"/>
      <c r="S5" s="240"/>
      <c r="T5" s="240"/>
      <c r="U5" s="240"/>
      <c r="V5" s="240"/>
      <c r="W5" s="240"/>
      <c r="X5" s="240"/>
      <c r="Y5" s="240"/>
      <c r="Z5" s="240"/>
      <c r="AA5" s="240"/>
      <c r="AB5" s="240"/>
      <c r="AC5" s="240"/>
      <c r="AD5" s="240"/>
      <c r="AE5" s="240"/>
      <c r="AF5" s="240"/>
      <c r="AG5" s="240"/>
      <c r="AH5" s="240"/>
      <c r="AI5" s="240"/>
      <c r="AJ5" s="240"/>
      <c r="AK5" s="240"/>
      <c r="AL5" s="240"/>
      <c r="AM5" s="240"/>
      <c r="AN5" s="240"/>
      <c r="AO5" s="240"/>
      <c r="AP5" s="240"/>
      <c r="AQ5" s="240"/>
      <c r="AR5" s="240"/>
      <c r="AS5" s="240"/>
      <c r="AT5" s="240"/>
      <c r="AU5" s="240"/>
      <c r="AV5" s="240"/>
      <c r="AW5" s="240"/>
      <c r="AX5" s="240"/>
      <c r="AY5" s="240"/>
      <c r="AZ5" s="240"/>
      <c r="BA5" s="240"/>
      <c r="BB5" s="240"/>
      <c r="BC5" s="240"/>
      <c r="BD5" s="240"/>
      <c r="BE5" s="240"/>
      <c r="BF5" s="240"/>
      <c r="BG5" s="240"/>
      <c r="BH5" s="240"/>
      <c r="BI5" s="240"/>
      <c r="BJ5" s="240"/>
      <c r="BK5" s="240"/>
      <c r="BL5" s="240"/>
      <c r="BM5" s="240"/>
      <c r="BN5" s="240"/>
      <c r="BO5" s="240"/>
      <c r="BP5" s="240"/>
      <c r="BQ5" s="240"/>
      <c r="BR5" s="240"/>
      <c r="BS5" s="240"/>
      <c r="BT5" s="240"/>
      <c r="BU5" s="240"/>
      <c r="BV5" s="240"/>
      <c r="BW5" s="240"/>
      <c r="BX5" s="240"/>
      <c r="BY5" s="240"/>
      <c r="BZ5" s="240"/>
      <c r="CA5" s="240"/>
      <c r="CB5" s="240"/>
      <c r="CC5" s="237"/>
      <c r="CD5" s="237"/>
      <c r="CE5" s="237"/>
      <c r="CF5" s="237"/>
      <c r="CG5" s="237"/>
      <c r="CH5" s="237"/>
      <c r="CI5" s="237"/>
      <c r="CJ5" s="237"/>
    </row>
    <row r="6" spans="1:92" ht="16.5" customHeight="1">
      <c r="A6" s="238"/>
      <c r="B6" s="241"/>
      <c r="C6" s="241"/>
      <c r="D6" s="241"/>
      <c r="E6" s="241"/>
      <c r="F6" s="241"/>
      <c r="G6" s="241"/>
      <c r="H6" s="241"/>
      <c r="I6" s="241"/>
      <c r="J6" s="241"/>
      <c r="K6" s="241"/>
      <c r="L6" s="241"/>
      <c r="M6" s="241"/>
      <c r="N6" s="240"/>
      <c r="O6" s="240"/>
      <c r="P6" s="240"/>
      <c r="Q6" s="240"/>
      <c r="R6" s="240"/>
      <c r="S6" s="240"/>
      <c r="T6" s="240"/>
      <c r="U6" s="240"/>
      <c r="V6" s="240"/>
      <c r="W6" s="240"/>
      <c r="X6" s="240"/>
      <c r="Y6" s="240"/>
      <c r="Z6" s="240"/>
      <c r="AA6" s="240"/>
      <c r="AB6" s="240"/>
      <c r="AC6" s="240"/>
      <c r="AD6" s="240"/>
      <c r="AE6" s="240"/>
      <c r="AF6" s="240"/>
      <c r="AG6" s="240"/>
      <c r="AH6" s="240"/>
      <c r="AI6" s="240"/>
      <c r="AJ6" s="240"/>
      <c r="AK6" s="240"/>
      <c r="AL6" s="240"/>
      <c r="AM6" s="240"/>
      <c r="AN6" s="240"/>
      <c r="AO6" s="240"/>
      <c r="AP6" s="240"/>
      <c r="AQ6" s="240"/>
      <c r="AR6" s="240"/>
      <c r="AS6" s="240"/>
      <c r="AT6" s="240"/>
      <c r="AU6" s="240"/>
      <c r="AV6" s="240"/>
      <c r="AW6" s="240"/>
      <c r="AX6" s="240"/>
      <c r="AY6" s="240"/>
      <c r="AZ6" s="240"/>
      <c r="BA6" s="240"/>
      <c r="BB6" s="240"/>
      <c r="BC6" s="240"/>
      <c r="BD6" s="240"/>
      <c r="BE6" s="461" t="s">
        <v>367</v>
      </c>
      <c r="BF6" s="461"/>
      <c r="BG6" s="461"/>
      <c r="BH6" s="461"/>
      <c r="BI6" s="461"/>
      <c r="BJ6" s="471"/>
      <c r="BK6" s="471"/>
      <c r="BL6" s="471"/>
      <c r="BM6" s="471"/>
      <c r="BN6" s="471"/>
      <c r="BO6" s="471"/>
      <c r="BP6" s="471"/>
      <c r="BQ6" s="471"/>
      <c r="BR6" s="471"/>
      <c r="BS6" s="471"/>
      <c r="BT6" s="471"/>
      <c r="BU6" s="471"/>
      <c r="BV6" s="471"/>
      <c r="BW6" s="471"/>
      <c r="BX6" s="471"/>
      <c r="BY6" s="471"/>
      <c r="BZ6" s="471"/>
      <c r="CA6" s="471"/>
      <c r="CB6" s="471"/>
      <c r="CC6" s="237"/>
      <c r="CD6" s="237"/>
      <c r="CE6" s="237"/>
      <c r="CF6" s="237"/>
      <c r="CG6" s="237"/>
      <c r="CH6" s="237"/>
      <c r="CI6" s="237"/>
      <c r="CJ6" s="237"/>
    </row>
    <row r="7" spans="1:92" ht="6.75" customHeight="1">
      <c r="A7" s="238"/>
      <c r="B7" s="240"/>
      <c r="C7" s="240"/>
      <c r="D7" s="240"/>
      <c r="E7" s="240"/>
      <c r="F7" s="240"/>
      <c r="G7" s="240"/>
      <c r="H7" s="240"/>
      <c r="I7" s="240"/>
      <c r="J7" s="240"/>
      <c r="K7" s="240"/>
      <c r="L7" s="240"/>
      <c r="M7" s="240"/>
      <c r="N7" s="240"/>
      <c r="O7" s="240"/>
      <c r="P7" s="240"/>
      <c r="Q7" s="240"/>
      <c r="R7" s="240"/>
      <c r="S7" s="240"/>
      <c r="T7" s="240"/>
      <c r="U7" s="240"/>
      <c r="V7" s="240"/>
      <c r="W7" s="240"/>
      <c r="X7" s="240"/>
      <c r="Y7" s="240"/>
      <c r="Z7" s="240"/>
      <c r="AA7" s="240"/>
      <c r="AB7" s="240"/>
      <c r="AC7" s="240"/>
      <c r="AD7" s="240"/>
      <c r="AE7" s="240"/>
      <c r="AF7" s="240"/>
      <c r="AG7" s="240"/>
      <c r="AH7" s="240"/>
      <c r="AI7" s="240"/>
      <c r="AJ7" s="240"/>
      <c r="AK7" s="240"/>
      <c r="AL7" s="240"/>
      <c r="AM7" s="240"/>
      <c r="AN7" s="240"/>
      <c r="AO7" s="240"/>
      <c r="AP7" s="240"/>
      <c r="AQ7" s="240"/>
      <c r="AR7" s="240"/>
      <c r="AS7" s="240"/>
      <c r="AT7" s="240"/>
      <c r="AU7" s="240"/>
      <c r="AV7" s="240"/>
      <c r="AW7" s="240"/>
      <c r="AX7" s="240"/>
      <c r="AY7" s="240"/>
      <c r="AZ7" s="240"/>
      <c r="BA7" s="240"/>
      <c r="BB7" s="240"/>
      <c r="BC7" s="240"/>
      <c r="BD7" s="240"/>
      <c r="BE7" s="240"/>
      <c r="BF7" s="240"/>
      <c r="BG7" s="240"/>
      <c r="BH7" s="240"/>
      <c r="BI7" s="240"/>
      <c r="BJ7" s="240"/>
      <c r="BK7" s="240"/>
      <c r="BL7" s="240"/>
      <c r="BM7" s="240"/>
      <c r="BN7" s="240"/>
      <c r="BO7" s="240"/>
      <c r="BP7" s="240"/>
      <c r="BQ7" s="240"/>
      <c r="BR7" s="240"/>
      <c r="BS7" s="240"/>
      <c r="BT7" s="240"/>
      <c r="BU7" s="240"/>
      <c r="BV7" s="240"/>
      <c r="BW7" s="240"/>
      <c r="BX7" s="240"/>
      <c r="BY7" s="240"/>
      <c r="BZ7" s="240"/>
      <c r="CA7" s="240"/>
      <c r="CB7" s="240"/>
      <c r="CC7" s="237"/>
      <c r="CD7" s="237"/>
      <c r="CE7" s="237"/>
      <c r="CF7" s="237"/>
      <c r="CG7" s="237"/>
      <c r="CH7" s="237"/>
      <c r="CI7" s="237"/>
      <c r="CJ7" s="237"/>
    </row>
    <row r="8" spans="1:92">
      <c r="A8" s="238"/>
      <c r="B8" s="472" t="s">
        <v>368</v>
      </c>
      <c r="C8" s="473"/>
      <c r="D8" s="474" t="s">
        <v>369</v>
      </c>
      <c r="E8" s="475"/>
      <c r="F8" s="476"/>
      <c r="G8" s="483" t="s">
        <v>370</v>
      </c>
      <c r="H8" s="473"/>
      <c r="I8" s="473"/>
      <c r="J8" s="484" t="s">
        <v>371</v>
      </c>
      <c r="K8" s="473"/>
      <c r="L8" s="473"/>
      <c r="M8" s="485"/>
      <c r="N8" s="472" t="s">
        <v>372</v>
      </c>
      <c r="O8" s="473"/>
      <c r="P8" s="473"/>
      <c r="Q8" s="473"/>
      <c r="R8" s="473"/>
      <c r="S8" s="473"/>
      <c r="T8" s="473"/>
      <c r="U8" s="473"/>
      <c r="V8" s="473"/>
      <c r="W8" s="473"/>
      <c r="X8" s="473"/>
      <c r="Y8" s="473"/>
      <c r="Z8" s="473"/>
      <c r="AA8" s="473"/>
      <c r="AB8" s="473"/>
      <c r="AC8" s="473"/>
      <c r="AD8" s="473"/>
      <c r="AE8" s="473"/>
      <c r="AF8" s="473"/>
      <c r="AG8" s="473"/>
      <c r="AH8" s="473"/>
      <c r="AI8" s="473"/>
      <c r="AJ8" s="473"/>
      <c r="AK8" s="473"/>
      <c r="AL8" s="473"/>
      <c r="AM8" s="473"/>
      <c r="AN8" s="473"/>
      <c r="AO8" s="473"/>
      <c r="AP8" s="473"/>
      <c r="AQ8" s="473"/>
      <c r="AR8" s="473"/>
      <c r="AS8" s="473"/>
      <c r="AT8" s="473"/>
      <c r="AU8" s="473"/>
      <c r="AV8" s="473"/>
      <c r="AW8" s="473"/>
      <c r="AX8" s="473"/>
      <c r="AY8" s="473"/>
      <c r="AZ8" s="473"/>
      <c r="BA8" s="473"/>
      <c r="BB8" s="473"/>
      <c r="BC8" s="473"/>
      <c r="BD8" s="473"/>
      <c r="BE8" s="473"/>
      <c r="BF8" s="473"/>
      <c r="BG8" s="473"/>
      <c r="BH8" s="473"/>
      <c r="BI8" s="473"/>
      <c r="BJ8" s="473"/>
      <c r="BK8" s="473"/>
      <c r="BL8" s="485"/>
      <c r="BM8" s="484" t="s">
        <v>397</v>
      </c>
      <c r="BN8" s="473"/>
      <c r="BO8" s="473"/>
      <c r="BP8" s="473"/>
      <c r="BQ8" s="472" t="s">
        <v>373</v>
      </c>
      <c r="BR8" s="473"/>
      <c r="BS8" s="473"/>
      <c r="BT8" s="473"/>
      <c r="BU8" s="484" t="s">
        <v>374</v>
      </c>
      <c r="BV8" s="473"/>
      <c r="BW8" s="473"/>
      <c r="BX8" s="473"/>
      <c r="BY8" s="472" t="s">
        <v>375</v>
      </c>
      <c r="BZ8" s="473"/>
      <c r="CA8" s="473"/>
      <c r="CB8" s="485"/>
      <c r="CC8" s="237"/>
      <c r="CD8" s="237"/>
      <c r="CE8" s="237"/>
      <c r="CF8" s="237"/>
      <c r="CG8" s="237"/>
      <c r="CH8" s="237"/>
      <c r="CI8" s="237"/>
      <c r="CJ8" s="237"/>
    </row>
    <row r="9" spans="1:92">
      <c r="A9" s="238"/>
      <c r="B9" s="460"/>
      <c r="C9" s="461"/>
      <c r="D9" s="477"/>
      <c r="E9" s="478"/>
      <c r="F9" s="479"/>
      <c r="G9" s="461"/>
      <c r="H9" s="461"/>
      <c r="I9" s="461"/>
      <c r="J9" s="460"/>
      <c r="K9" s="461"/>
      <c r="L9" s="461"/>
      <c r="M9" s="486"/>
      <c r="N9" s="462"/>
      <c r="O9" s="463"/>
      <c r="P9" s="463"/>
      <c r="Q9" s="463"/>
      <c r="R9" s="463"/>
      <c r="S9" s="463"/>
      <c r="T9" s="463"/>
      <c r="U9" s="463"/>
      <c r="V9" s="463"/>
      <c r="W9" s="463"/>
      <c r="X9" s="463"/>
      <c r="Y9" s="463"/>
      <c r="Z9" s="463"/>
      <c r="AA9" s="463"/>
      <c r="AB9" s="463"/>
      <c r="AC9" s="463"/>
      <c r="AD9" s="463"/>
      <c r="AE9" s="463"/>
      <c r="AF9" s="463"/>
      <c r="AG9" s="463"/>
      <c r="AH9" s="463"/>
      <c r="AI9" s="463"/>
      <c r="AJ9" s="463"/>
      <c r="AK9" s="463"/>
      <c r="AL9" s="463"/>
      <c r="AM9" s="463"/>
      <c r="AN9" s="463"/>
      <c r="AO9" s="463"/>
      <c r="AP9" s="463"/>
      <c r="AQ9" s="463"/>
      <c r="AR9" s="463"/>
      <c r="AS9" s="463"/>
      <c r="AT9" s="463"/>
      <c r="AU9" s="463"/>
      <c r="AV9" s="463"/>
      <c r="AW9" s="463"/>
      <c r="AX9" s="463"/>
      <c r="AY9" s="463"/>
      <c r="AZ9" s="463"/>
      <c r="BA9" s="463"/>
      <c r="BB9" s="463"/>
      <c r="BC9" s="463"/>
      <c r="BD9" s="463"/>
      <c r="BE9" s="463"/>
      <c r="BF9" s="463"/>
      <c r="BG9" s="463"/>
      <c r="BH9" s="463"/>
      <c r="BI9" s="463"/>
      <c r="BJ9" s="463"/>
      <c r="BK9" s="463"/>
      <c r="BL9" s="487"/>
      <c r="BM9" s="460"/>
      <c r="BN9" s="461"/>
      <c r="BO9" s="461"/>
      <c r="BP9" s="461"/>
      <c r="BQ9" s="460"/>
      <c r="BR9" s="461"/>
      <c r="BS9" s="461"/>
      <c r="BT9" s="461"/>
      <c r="BU9" s="460"/>
      <c r="BV9" s="461"/>
      <c r="BW9" s="461"/>
      <c r="BX9" s="461"/>
      <c r="BY9" s="460"/>
      <c r="BZ9" s="461"/>
      <c r="CA9" s="461"/>
      <c r="CB9" s="486"/>
      <c r="CC9" s="237"/>
      <c r="CD9" s="237"/>
      <c r="CE9" s="237"/>
      <c r="CF9" s="237"/>
      <c r="CG9" s="237"/>
      <c r="CH9" s="237"/>
      <c r="CI9" s="237"/>
      <c r="CJ9" s="237"/>
    </row>
    <row r="10" spans="1:92">
      <c r="A10" s="238"/>
      <c r="B10" s="460"/>
      <c r="C10" s="461"/>
      <c r="D10" s="477"/>
      <c r="E10" s="478"/>
      <c r="F10" s="479"/>
      <c r="G10" s="461"/>
      <c r="H10" s="461"/>
      <c r="I10" s="461"/>
      <c r="J10" s="460"/>
      <c r="K10" s="461"/>
      <c r="L10" s="461"/>
      <c r="M10" s="486"/>
      <c r="N10" s="460" t="s">
        <v>376</v>
      </c>
      <c r="O10" s="461"/>
      <c r="P10" s="461"/>
      <c r="Q10" s="461"/>
      <c r="R10" s="461"/>
      <c r="S10" s="461"/>
      <c r="T10" s="461"/>
      <c r="U10" s="461"/>
      <c r="V10" s="461"/>
      <c r="W10" s="461"/>
      <c r="X10" s="461"/>
      <c r="Y10" s="461"/>
      <c r="Z10" s="461"/>
      <c r="AA10" s="461"/>
      <c r="AB10" s="461"/>
      <c r="AC10" s="461"/>
      <c r="AD10" s="461"/>
      <c r="AE10" s="461"/>
      <c r="AF10" s="486"/>
      <c r="AG10" s="472" t="s">
        <v>377</v>
      </c>
      <c r="AH10" s="473"/>
      <c r="AI10" s="473"/>
      <c r="AJ10" s="473"/>
      <c r="AK10" s="473"/>
      <c r="AL10" s="473"/>
      <c r="AM10" s="473"/>
      <c r="AN10" s="473"/>
      <c r="AO10" s="473"/>
      <c r="AP10" s="473"/>
      <c r="AQ10" s="473"/>
      <c r="AR10" s="473"/>
      <c r="AS10" s="473"/>
      <c r="AT10" s="473"/>
      <c r="AU10" s="473"/>
      <c r="AV10" s="473"/>
      <c r="AW10" s="473"/>
      <c r="AX10" s="473"/>
      <c r="AY10" s="473"/>
      <c r="AZ10" s="473"/>
      <c r="BA10" s="473"/>
      <c r="BB10" s="473"/>
      <c r="BC10" s="473"/>
      <c r="BD10" s="473"/>
      <c r="BE10" s="473"/>
      <c r="BF10" s="473"/>
      <c r="BG10" s="473"/>
      <c r="BH10" s="485"/>
      <c r="BI10" s="461" t="s">
        <v>378</v>
      </c>
      <c r="BJ10" s="461"/>
      <c r="BK10" s="461"/>
      <c r="BL10" s="486"/>
      <c r="BM10" s="460"/>
      <c r="BN10" s="461"/>
      <c r="BO10" s="461"/>
      <c r="BP10" s="461"/>
      <c r="BQ10" s="460"/>
      <c r="BR10" s="461"/>
      <c r="BS10" s="461"/>
      <c r="BT10" s="461"/>
      <c r="BU10" s="460"/>
      <c r="BV10" s="461"/>
      <c r="BW10" s="461"/>
      <c r="BX10" s="461"/>
      <c r="BY10" s="460"/>
      <c r="BZ10" s="461"/>
      <c r="CA10" s="461"/>
      <c r="CB10" s="486"/>
      <c r="CC10" s="237"/>
      <c r="CD10" s="237"/>
      <c r="CE10" s="237"/>
      <c r="CF10" s="237"/>
      <c r="CG10" s="237"/>
      <c r="CH10" s="237"/>
      <c r="CI10" s="237"/>
      <c r="CJ10" s="237"/>
    </row>
    <row r="11" spans="1:92">
      <c r="A11" s="238"/>
      <c r="B11" s="460"/>
      <c r="C11" s="461"/>
      <c r="D11" s="477"/>
      <c r="E11" s="478"/>
      <c r="F11" s="479"/>
      <c r="G11" s="461"/>
      <c r="H11" s="461"/>
      <c r="I11" s="461"/>
      <c r="J11" s="460"/>
      <c r="K11" s="461"/>
      <c r="L11" s="461"/>
      <c r="M11" s="486"/>
      <c r="N11" s="462"/>
      <c r="O11" s="463"/>
      <c r="P11" s="463"/>
      <c r="Q11" s="463"/>
      <c r="R11" s="463"/>
      <c r="S11" s="463"/>
      <c r="T11" s="463"/>
      <c r="U11" s="463"/>
      <c r="V11" s="463"/>
      <c r="W11" s="463"/>
      <c r="X11" s="463"/>
      <c r="Y11" s="463"/>
      <c r="Z11" s="463"/>
      <c r="AA11" s="463"/>
      <c r="AB11" s="463"/>
      <c r="AC11" s="463"/>
      <c r="AD11" s="463"/>
      <c r="AE11" s="463"/>
      <c r="AF11" s="487"/>
      <c r="AG11" s="460"/>
      <c r="AH11" s="461"/>
      <c r="AI11" s="461"/>
      <c r="AJ11" s="461"/>
      <c r="AK11" s="461"/>
      <c r="AL11" s="461"/>
      <c r="AM11" s="461"/>
      <c r="AN11" s="461"/>
      <c r="AO11" s="461"/>
      <c r="AP11" s="461"/>
      <c r="AQ11" s="461"/>
      <c r="AR11" s="461"/>
      <c r="AS11" s="461"/>
      <c r="AT11" s="461"/>
      <c r="AU11" s="461"/>
      <c r="AV11" s="461"/>
      <c r="AW11" s="461"/>
      <c r="AX11" s="461"/>
      <c r="AY11" s="461"/>
      <c r="AZ11" s="461"/>
      <c r="BA11" s="461"/>
      <c r="BB11" s="461"/>
      <c r="BC11" s="461"/>
      <c r="BD11" s="461"/>
      <c r="BE11" s="461"/>
      <c r="BF11" s="461"/>
      <c r="BG11" s="461"/>
      <c r="BH11" s="486"/>
      <c r="BI11" s="461"/>
      <c r="BJ11" s="461"/>
      <c r="BK11" s="461"/>
      <c r="BL11" s="486"/>
      <c r="BM11" s="460"/>
      <c r="BN11" s="461"/>
      <c r="BO11" s="461"/>
      <c r="BP11" s="461"/>
      <c r="BQ11" s="460"/>
      <c r="BR11" s="461"/>
      <c r="BS11" s="461"/>
      <c r="BT11" s="461"/>
      <c r="BU11" s="460"/>
      <c r="BV11" s="461"/>
      <c r="BW11" s="461"/>
      <c r="BX11" s="461"/>
      <c r="BY11" s="460"/>
      <c r="BZ11" s="461"/>
      <c r="CA11" s="461"/>
      <c r="CB11" s="486"/>
      <c r="CC11" s="237"/>
      <c r="CD11" s="237"/>
      <c r="CE11" s="237"/>
      <c r="CF11" s="237"/>
      <c r="CG11" s="237"/>
      <c r="CH11" s="237"/>
      <c r="CI11" s="237"/>
      <c r="CJ11" s="237"/>
    </row>
    <row r="12" spans="1:92" ht="13.5" customHeight="1">
      <c r="A12" s="238"/>
      <c r="B12" s="460"/>
      <c r="C12" s="461"/>
      <c r="D12" s="477"/>
      <c r="E12" s="478"/>
      <c r="F12" s="479"/>
      <c r="G12" s="461"/>
      <c r="H12" s="461"/>
      <c r="I12" s="461"/>
      <c r="J12" s="460"/>
      <c r="K12" s="461"/>
      <c r="L12" s="461"/>
      <c r="M12" s="486"/>
      <c r="N12" s="460" t="s">
        <v>379</v>
      </c>
      <c r="O12" s="461"/>
      <c r="P12" s="472" t="s">
        <v>380</v>
      </c>
      <c r="Q12" s="473"/>
      <c r="R12" s="485"/>
      <c r="S12" s="484" t="s">
        <v>381</v>
      </c>
      <c r="T12" s="483"/>
      <c r="U12" s="504"/>
      <c r="V12" s="484" t="s">
        <v>396</v>
      </c>
      <c r="W12" s="473"/>
      <c r="X12" s="473"/>
      <c r="Y12" s="485"/>
      <c r="Z12" s="511" t="s">
        <v>382</v>
      </c>
      <c r="AA12" s="512"/>
      <c r="AB12" s="513"/>
      <c r="AC12" s="461" t="s">
        <v>88</v>
      </c>
      <c r="AD12" s="461"/>
      <c r="AE12" s="461"/>
      <c r="AF12" s="486"/>
      <c r="AG12" s="472" t="s">
        <v>383</v>
      </c>
      <c r="AH12" s="473"/>
      <c r="AI12" s="473"/>
      <c r="AJ12" s="473"/>
      <c r="AK12" s="473"/>
      <c r="AL12" s="473"/>
      <c r="AM12" s="472" t="s">
        <v>384</v>
      </c>
      <c r="AN12" s="473"/>
      <c r="AO12" s="473"/>
      <c r="AP12" s="473"/>
      <c r="AQ12" s="473"/>
      <c r="AR12" s="485"/>
      <c r="AS12" s="472" t="s">
        <v>385</v>
      </c>
      <c r="AT12" s="473"/>
      <c r="AU12" s="473"/>
      <c r="AV12" s="473"/>
      <c r="AW12" s="473"/>
      <c r="AX12" s="485"/>
      <c r="AY12" s="472" t="s">
        <v>386</v>
      </c>
      <c r="AZ12" s="473"/>
      <c r="BA12" s="473"/>
      <c r="BB12" s="473"/>
      <c r="BC12" s="473"/>
      <c r="BD12" s="485"/>
      <c r="BE12" s="472" t="s">
        <v>88</v>
      </c>
      <c r="BF12" s="473"/>
      <c r="BG12" s="473"/>
      <c r="BH12" s="485"/>
      <c r="BI12" s="461"/>
      <c r="BJ12" s="461"/>
      <c r="BK12" s="461"/>
      <c r="BL12" s="486"/>
      <c r="BM12" s="460"/>
      <c r="BN12" s="461"/>
      <c r="BO12" s="461"/>
      <c r="BP12" s="461"/>
      <c r="BQ12" s="460"/>
      <c r="BR12" s="461"/>
      <c r="BS12" s="461"/>
      <c r="BT12" s="461"/>
      <c r="BU12" s="460"/>
      <c r="BV12" s="461"/>
      <c r="BW12" s="461"/>
      <c r="BX12" s="461"/>
      <c r="BY12" s="460"/>
      <c r="BZ12" s="461"/>
      <c r="CA12" s="461"/>
      <c r="CB12" s="486"/>
      <c r="CC12" s="237"/>
      <c r="CD12" s="237"/>
      <c r="CE12" s="237"/>
      <c r="CF12" s="237"/>
      <c r="CG12" s="237"/>
      <c r="CH12" s="237"/>
      <c r="CI12" s="237"/>
      <c r="CJ12" s="237"/>
    </row>
    <row r="13" spans="1:92">
      <c r="A13" s="238"/>
      <c r="B13" s="460"/>
      <c r="C13" s="461"/>
      <c r="D13" s="477"/>
      <c r="E13" s="478"/>
      <c r="F13" s="479"/>
      <c r="G13" s="461"/>
      <c r="H13" s="461"/>
      <c r="I13" s="461"/>
      <c r="J13" s="460"/>
      <c r="K13" s="461"/>
      <c r="L13" s="461"/>
      <c r="M13" s="486"/>
      <c r="N13" s="460"/>
      <c r="O13" s="461"/>
      <c r="P13" s="460"/>
      <c r="Q13" s="461"/>
      <c r="R13" s="486"/>
      <c r="S13" s="505"/>
      <c r="T13" s="506"/>
      <c r="U13" s="507"/>
      <c r="V13" s="460"/>
      <c r="W13" s="461"/>
      <c r="X13" s="461"/>
      <c r="Y13" s="486"/>
      <c r="Z13" s="514"/>
      <c r="AA13" s="514"/>
      <c r="AB13" s="515"/>
      <c r="AC13" s="461"/>
      <c r="AD13" s="461"/>
      <c r="AE13" s="461"/>
      <c r="AF13" s="486"/>
      <c r="AG13" s="460"/>
      <c r="AH13" s="461"/>
      <c r="AI13" s="461"/>
      <c r="AJ13" s="461"/>
      <c r="AK13" s="461"/>
      <c r="AL13" s="461"/>
      <c r="AM13" s="462"/>
      <c r="AN13" s="463"/>
      <c r="AO13" s="463"/>
      <c r="AP13" s="463"/>
      <c r="AQ13" s="463"/>
      <c r="AR13" s="487"/>
      <c r="AS13" s="462"/>
      <c r="AT13" s="463"/>
      <c r="AU13" s="463"/>
      <c r="AV13" s="463"/>
      <c r="AW13" s="463"/>
      <c r="AX13" s="487"/>
      <c r="AY13" s="462"/>
      <c r="AZ13" s="463"/>
      <c r="BA13" s="463"/>
      <c r="BB13" s="463"/>
      <c r="BC13" s="463"/>
      <c r="BD13" s="487"/>
      <c r="BE13" s="460"/>
      <c r="BF13" s="461"/>
      <c r="BG13" s="461"/>
      <c r="BH13" s="486"/>
      <c r="BI13" s="461"/>
      <c r="BJ13" s="461"/>
      <c r="BK13" s="461"/>
      <c r="BL13" s="486"/>
      <c r="BM13" s="460"/>
      <c r="BN13" s="461"/>
      <c r="BO13" s="461"/>
      <c r="BP13" s="461"/>
      <c r="BQ13" s="460"/>
      <c r="BR13" s="461"/>
      <c r="BS13" s="461"/>
      <c r="BT13" s="461"/>
      <c r="BU13" s="460"/>
      <c r="BV13" s="461"/>
      <c r="BW13" s="461"/>
      <c r="BX13" s="461"/>
      <c r="BY13" s="460"/>
      <c r="BZ13" s="461"/>
      <c r="CA13" s="461"/>
      <c r="CB13" s="486"/>
      <c r="CC13" s="237"/>
      <c r="CD13" s="237"/>
      <c r="CE13" s="237"/>
      <c r="CF13" s="237"/>
      <c r="CG13" s="237"/>
      <c r="CH13" s="237"/>
      <c r="CI13" s="237"/>
      <c r="CJ13" s="237"/>
    </row>
    <row r="14" spans="1:92">
      <c r="A14" s="238"/>
      <c r="B14" s="460"/>
      <c r="C14" s="461"/>
      <c r="D14" s="477"/>
      <c r="E14" s="478"/>
      <c r="F14" s="479"/>
      <c r="G14" s="461"/>
      <c r="H14" s="461"/>
      <c r="I14" s="461"/>
      <c r="J14" s="460"/>
      <c r="K14" s="461"/>
      <c r="L14" s="461"/>
      <c r="M14" s="486"/>
      <c r="N14" s="460"/>
      <c r="O14" s="461"/>
      <c r="P14" s="460"/>
      <c r="Q14" s="461"/>
      <c r="R14" s="486"/>
      <c r="S14" s="505"/>
      <c r="T14" s="506"/>
      <c r="U14" s="507"/>
      <c r="V14" s="460"/>
      <c r="W14" s="461"/>
      <c r="X14" s="461"/>
      <c r="Y14" s="486"/>
      <c r="Z14" s="514"/>
      <c r="AA14" s="514"/>
      <c r="AB14" s="515"/>
      <c r="AC14" s="461"/>
      <c r="AD14" s="461"/>
      <c r="AE14" s="461"/>
      <c r="AF14" s="486"/>
      <c r="AG14" s="488" t="s">
        <v>380</v>
      </c>
      <c r="AH14" s="489"/>
      <c r="AI14" s="489"/>
      <c r="AJ14" s="494" t="s">
        <v>387</v>
      </c>
      <c r="AK14" s="489"/>
      <c r="AL14" s="495"/>
      <c r="AM14" s="488" t="s">
        <v>380</v>
      </c>
      <c r="AN14" s="489"/>
      <c r="AO14" s="489"/>
      <c r="AP14" s="494" t="s">
        <v>381</v>
      </c>
      <c r="AQ14" s="489"/>
      <c r="AR14" s="495"/>
      <c r="AS14" s="488" t="s">
        <v>380</v>
      </c>
      <c r="AT14" s="489"/>
      <c r="AU14" s="489"/>
      <c r="AV14" s="494" t="s">
        <v>387</v>
      </c>
      <c r="AW14" s="489"/>
      <c r="AX14" s="495"/>
      <c r="AY14" s="488" t="s">
        <v>380</v>
      </c>
      <c r="AZ14" s="489"/>
      <c r="BA14" s="489"/>
      <c r="BB14" s="494" t="s">
        <v>387</v>
      </c>
      <c r="BC14" s="489"/>
      <c r="BD14" s="495"/>
      <c r="BE14" s="460"/>
      <c r="BF14" s="461"/>
      <c r="BG14" s="461"/>
      <c r="BH14" s="486"/>
      <c r="BI14" s="461"/>
      <c r="BJ14" s="461"/>
      <c r="BK14" s="461"/>
      <c r="BL14" s="486"/>
      <c r="BM14" s="460"/>
      <c r="BN14" s="461"/>
      <c r="BO14" s="461"/>
      <c r="BP14" s="461"/>
      <c r="BQ14" s="460"/>
      <c r="BR14" s="461"/>
      <c r="BS14" s="461"/>
      <c r="BT14" s="461"/>
      <c r="BU14" s="460"/>
      <c r="BV14" s="461"/>
      <c r="BW14" s="461"/>
      <c r="BX14" s="461"/>
      <c r="BY14" s="460"/>
      <c r="BZ14" s="461"/>
      <c r="CA14" s="461"/>
      <c r="CB14" s="486"/>
      <c r="CC14" s="237"/>
      <c r="CD14" s="237"/>
      <c r="CE14" s="237"/>
      <c r="CF14" s="237"/>
      <c r="CG14" s="237"/>
      <c r="CH14" s="237"/>
      <c r="CI14" s="237"/>
      <c r="CJ14" s="237" t="s">
        <v>403</v>
      </c>
    </row>
    <row r="15" spans="1:92">
      <c r="A15" s="238"/>
      <c r="B15" s="460"/>
      <c r="C15" s="461"/>
      <c r="D15" s="477"/>
      <c r="E15" s="478"/>
      <c r="F15" s="479"/>
      <c r="G15" s="461"/>
      <c r="H15" s="461"/>
      <c r="I15" s="461"/>
      <c r="J15" s="460"/>
      <c r="K15" s="461"/>
      <c r="L15" s="461"/>
      <c r="M15" s="486"/>
      <c r="N15" s="460"/>
      <c r="O15" s="461"/>
      <c r="P15" s="460"/>
      <c r="Q15" s="461"/>
      <c r="R15" s="486"/>
      <c r="S15" s="505"/>
      <c r="T15" s="506"/>
      <c r="U15" s="507"/>
      <c r="V15" s="460"/>
      <c r="W15" s="461"/>
      <c r="X15" s="461"/>
      <c r="Y15" s="486"/>
      <c r="Z15" s="514"/>
      <c r="AA15" s="514"/>
      <c r="AB15" s="515"/>
      <c r="AC15" s="461"/>
      <c r="AD15" s="461"/>
      <c r="AE15" s="461"/>
      <c r="AF15" s="486"/>
      <c r="AG15" s="490"/>
      <c r="AH15" s="491"/>
      <c r="AI15" s="491"/>
      <c r="AJ15" s="491"/>
      <c r="AK15" s="491"/>
      <c r="AL15" s="496"/>
      <c r="AM15" s="490"/>
      <c r="AN15" s="491"/>
      <c r="AO15" s="491"/>
      <c r="AP15" s="491"/>
      <c r="AQ15" s="491"/>
      <c r="AR15" s="496"/>
      <c r="AS15" s="490"/>
      <c r="AT15" s="491"/>
      <c r="AU15" s="491"/>
      <c r="AV15" s="491"/>
      <c r="AW15" s="491"/>
      <c r="AX15" s="496"/>
      <c r="AY15" s="490"/>
      <c r="AZ15" s="491"/>
      <c r="BA15" s="491"/>
      <c r="BB15" s="491"/>
      <c r="BC15" s="491"/>
      <c r="BD15" s="496"/>
      <c r="BE15" s="460"/>
      <c r="BF15" s="461"/>
      <c r="BG15" s="461"/>
      <c r="BH15" s="486"/>
      <c r="BI15" s="461"/>
      <c r="BJ15" s="461"/>
      <c r="BK15" s="461"/>
      <c r="BL15" s="486"/>
      <c r="BM15" s="460"/>
      <c r="BN15" s="461"/>
      <c r="BO15" s="461"/>
      <c r="BP15" s="461"/>
      <c r="BQ15" s="460"/>
      <c r="BR15" s="461"/>
      <c r="BS15" s="461"/>
      <c r="BT15" s="461"/>
      <c r="BU15" s="460"/>
      <c r="BV15" s="461"/>
      <c r="BW15" s="461"/>
      <c r="BX15" s="461"/>
      <c r="BY15" s="460"/>
      <c r="BZ15" s="461"/>
      <c r="CA15" s="461"/>
      <c r="CB15" s="486"/>
      <c r="CC15" s="237"/>
      <c r="CD15" s="237"/>
      <c r="CE15" s="237"/>
      <c r="CF15" s="237"/>
      <c r="CG15" s="237"/>
      <c r="CH15" s="237"/>
      <c r="CI15" s="237"/>
      <c r="CJ15" s="581"/>
      <c r="CK15" s="582" t="s">
        <v>400</v>
      </c>
      <c r="CL15" s="582" t="s">
        <v>401</v>
      </c>
      <c r="CM15" s="582" t="s">
        <v>402</v>
      </c>
      <c r="CN15" s="583"/>
    </row>
    <row r="16" spans="1:92">
      <c r="A16" s="238"/>
      <c r="B16" s="460"/>
      <c r="C16" s="461"/>
      <c r="D16" s="477"/>
      <c r="E16" s="478"/>
      <c r="F16" s="479"/>
      <c r="G16" s="461"/>
      <c r="H16" s="461"/>
      <c r="I16" s="461"/>
      <c r="J16" s="460"/>
      <c r="K16" s="461"/>
      <c r="L16" s="461"/>
      <c r="M16" s="486"/>
      <c r="N16" s="460"/>
      <c r="O16" s="461"/>
      <c r="P16" s="460"/>
      <c r="Q16" s="461"/>
      <c r="R16" s="486"/>
      <c r="S16" s="505"/>
      <c r="T16" s="506"/>
      <c r="U16" s="507"/>
      <c r="V16" s="460"/>
      <c r="W16" s="461"/>
      <c r="X16" s="461"/>
      <c r="Y16" s="486"/>
      <c r="Z16" s="514"/>
      <c r="AA16" s="514"/>
      <c r="AB16" s="515"/>
      <c r="AC16" s="461"/>
      <c r="AD16" s="461"/>
      <c r="AE16" s="461"/>
      <c r="AF16" s="486"/>
      <c r="AG16" s="490"/>
      <c r="AH16" s="491"/>
      <c r="AI16" s="491"/>
      <c r="AJ16" s="491"/>
      <c r="AK16" s="491"/>
      <c r="AL16" s="496"/>
      <c r="AM16" s="490"/>
      <c r="AN16" s="491"/>
      <c r="AO16" s="491"/>
      <c r="AP16" s="491"/>
      <c r="AQ16" s="491"/>
      <c r="AR16" s="496"/>
      <c r="AS16" s="490"/>
      <c r="AT16" s="491"/>
      <c r="AU16" s="491"/>
      <c r="AV16" s="491"/>
      <c r="AW16" s="491"/>
      <c r="AX16" s="496"/>
      <c r="AY16" s="490"/>
      <c r="AZ16" s="491"/>
      <c r="BA16" s="491"/>
      <c r="BB16" s="491"/>
      <c r="BC16" s="491"/>
      <c r="BD16" s="496"/>
      <c r="BE16" s="460"/>
      <c r="BF16" s="461"/>
      <c r="BG16" s="461"/>
      <c r="BH16" s="486"/>
      <c r="BI16" s="461"/>
      <c r="BJ16" s="461"/>
      <c r="BK16" s="461"/>
      <c r="BL16" s="486"/>
      <c r="BM16" s="460"/>
      <c r="BN16" s="461"/>
      <c r="BO16" s="461"/>
      <c r="BP16" s="461"/>
      <c r="BQ16" s="460"/>
      <c r="BR16" s="461"/>
      <c r="BS16" s="461"/>
      <c r="BT16" s="461"/>
      <c r="BU16" s="460"/>
      <c r="BV16" s="461"/>
      <c r="BW16" s="461"/>
      <c r="BX16" s="461"/>
      <c r="BY16" s="460"/>
      <c r="BZ16" s="461"/>
      <c r="CA16" s="461"/>
      <c r="CB16" s="486"/>
      <c r="CC16" s="237"/>
      <c r="CD16" s="237"/>
      <c r="CE16" s="237"/>
      <c r="CF16" s="237"/>
      <c r="CG16" s="237"/>
      <c r="CH16" s="237"/>
      <c r="CI16" s="237"/>
      <c r="CJ16" s="581"/>
      <c r="CK16" s="581"/>
      <c r="CL16" s="581"/>
      <c r="CM16" s="581"/>
      <c r="CN16" s="583"/>
    </row>
    <row r="17" spans="1:92">
      <c r="A17" s="238"/>
      <c r="B17" s="460"/>
      <c r="C17" s="461"/>
      <c r="D17" s="477"/>
      <c r="E17" s="478"/>
      <c r="F17" s="479"/>
      <c r="G17" s="461"/>
      <c r="H17" s="461"/>
      <c r="I17" s="461"/>
      <c r="J17" s="464" t="s">
        <v>388</v>
      </c>
      <c r="K17" s="465"/>
      <c r="L17" s="465"/>
      <c r="M17" s="466"/>
      <c r="N17" s="460"/>
      <c r="O17" s="461"/>
      <c r="P17" s="460"/>
      <c r="Q17" s="461"/>
      <c r="R17" s="486"/>
      <c r="S17" s="505"/>
      <c r="T17" s="506"/>
      <c r="U17" s="507"/>
      <c r="V17" s="460"/>
      <c r="W17" s="461"/>
      <c r="X17" s="461"/>
      <c r="Y17" s="486"/>
      <c r="Z17" s="514"/>
      <c r="AA17" s="514"/>
      <c r="AB17" s="515"/>
      <c r="AC17" s="461"/>
      <c r="AD17" s="461"/>
      <c r="AE17" s="461"/>
      <c r="AF17" s="486"/>
      <c r="AG17" s="490"/>
      <c r="AH17" s="491"/>
      <c r="AI17" s="491"/>
      <c r="AJ17" s="491"/>
      <c r="AK17" s="491"/>
      <c r="AL17" s="496"/>
      <c r="AM17" s="490"/>
      <c r="AN17" s="491"/>
      <c r="AO17" s="491"/>
      <c r="AP17" s="491"/>
      <c r="AQ17" s="491"/>
      <c r="AR17" s="496"/>
      <c r="AS17" s="490"/>
      <c r="AT17" s="491"/>
      <c r="AU17" s="491"/>
      <c r="AV17" s="491"/>
      <c r="AW17" s="491"/>
      <c r="AX17" s="496"/>
      <c r="AY17" s="490"/>
      <c r="AZ17" s="491"/>
      <c r="BA17" s="491"/>
      <c r="BB17" s="491"/>
      <c r="BC17" s="491"/>
      <c r="BD17" s="496"/>
      <c r="BE17" s="460"/>
      <c r="BF17" s="461"/>
      <c r="BG17" s="461"/>
      <c r="BH17" s="486"/>
      <c r="BI17" s="465" t="s">
        <v>389</v>
      </c>
      <c r="BJ17" s="465"/>
      <c r="BK17" s="465"/>
      <c r="BL17" s="466"/>
      <c r="BM17" s="518" t="s">
        <v>390</v>
      </c>
      <c r="BN17" s="519"/>
      <c r="BO17" s="519"/>
      <c r="BP17" s="519"/>
      <c r="BQ17" s="518" t="s">
        <v>391</v>
      </c>
      <c r="BR17" s="519"/>
      <c r="BS17" s="519"/>
      <c r="BT17" s="519"/>
      <c r="BU17" s="518" t="s">
        <v>392</v>
      </c>
      <c r="BV17" s="519"/>
      <c r="BW17" s="519"/>
      <c r="BX17" s="519"/>
      <c r="BY17" s="518"/>
      <c r="BZ17" s="519"/>
      <c r="CA17" s="519"/>
      <c r="CB17" s="522"/>
      <c r="CC17" s="237"/>
      <c r="CD17" s="237"/>
      <c r="CE17" s="237"/>
      <c r="CF17" s="237"/>
      <c r="CG17" s="237"/>
      <c r="CH17" s="237"/>
      <c r="CI17" s="237"/>
      <c r="CJ17" s="581"/>
      <c r="CK17" s="581"/>
      <c r="CL17" s="581"/>
      <c r="CM17" s="581"/>
      <c r="CN17" s="583"/>
    </row>
    <row r="18" spans="1:92">
      <c r="A18" s="238"/>
      <c r="B18" s="462"/>
      <c r="C18" s="463"/>
      <c r="D18" s="480"/>
      <c r="E18" s="481"/>
      <c r="F18" s="482"/>
      <c r="G18" s="463"/>
      <c r="H18" s="463"/>
      <c r="I18" s="463"/>
      <c r="J18" s="467"/>
      <c r="K18" s="468"/>
      <c r="L18" s="468"/>
      <c r="M18" s="469"/>
      <c r="N18" s="462"/>
      <c r="O18" s="463"/>
      <c r="P18" s="462"/>
      <c r="Q18" s="463"/>
      <c r="R18" s="487"/>
      <c r="S18" s="508"/>
      <c r="T18" s="509"/>
      <c r="U18" s="510"/>
      <c r="V18" s="462"/>
      <c r="W18" s="463"/>
      <c r="X18" s="463"/>
      <c r="Y18" s="487"/>
      <c r="Z18" s="516"/>
      <c r="AA18" s="516"/>
      <c r="AB18" s="517"/>
      <c r="AC18" s="463"/>
      <c r="AD18" s="463"/>
      <c r="AE18" s="463"/>
      <c r="AF18" s="487"/>
      <c r="AG18" s="492"/>
      <c r="AH18" s="493"/>
      <c r="AI18" s="493"/>
      <c r="AJ18" s="493"/>
      <c r="AK18" s="493"/>
      <c r="AL18" s="497"/>
      <c r="AM18" s="492"/>
      <c r="AN18" s="493"/>
      <c r="AO18" s="493"/>
      <c r="AP18" s="493"/>
      <c r="AQ18" s="493"/>
      <c r="AR18" s="497"/>
      <c r="AS18" s="492"/>
      <c r="AT18" s="493"/>
      <c r="AU18" s="493"/>
      <c r="AV18" s="493"/>
      <c r="AW18" s="493"/>
      <c r="AX18" s="497"/>
      <c r="AY18" s="492"/>
      <c r="AZ18" s="493"/>
      <c r="BA18" s="493"/>
      <c r="BB18" s="493"/>
      <c r="BC18" s="493"/>
      <c r="BD18" s="497"/>
      <c r="BE18" s="462"/>
      <c r="BF18" s="463"/>
      <c r="BG18" s="463"/>
      <c r="BH18" s="487"/>
      <c r="BI18" s="468"/>
      <c r="BJ18" s="468"/>
      <c r="BK18" s="468"/>
      <c r="BL18" s="469"/>
      <c r="BM18" s="520"/>
      <c r="BN18" s="521"/>
      <c r="BO18" s="521"/>
      <c r="BP18" s="521"/>
      <c r="BQ18" s="520"/>
      <c r="BR18" s="521"/>
      <c r="BS18" s="521"/>
      <c r="BT18" s="521"/>
      <c r="BU18" s="520"/>
      <c r="BV18" s="521"/>
      <c r="BW18" s="521"/>
      <c r="BX18" s="521"/>
      <c r="BY18" s="520"/>
      <c r="BZ18" s="521"/>
      <c r="CA18" s="521"/>
      <c r="CB18" s="523"/>
      <c r="CC18" s="237"/>
      <c r="CD18" s="237"/>
      <c r="CE18" s="237"/>
      <c r="CF18" s="237"/>
      <c r="CG18" s="237"/>
      <c r="CH18" s="237"/>
      <c r="CI18" s="237"/>
      <c r="CJ18" s="581"/>
      <c r="CK18" s="581"/>
      <c r="CL18" s="581"/>
      <c r="CM18" s="581"/>
      <c r="CN18" s="583"/>
    </row>
    <row r="19" spans="1:92">
      <c r="A19" s="238"/>
      <c r="B19" s="472"/>
      <c r="C19" s="485"/>
      <c r="D19" s="473"/>
      <c r="E19" s="473"/>
      <c r="F19" s="473"/>
      <c r="G19" s="472"/>
      <c r="H19" s="473"/>
      <c r="I19" s="485"/>
      <c r="J19" s="498" t="s">
        <v>100</v>
      </c>
      <c r="K19" s="498"/>
      <c r="L19" s="498"/>
      <c r="M19" s="499"/>
      <c r="N19" s="498" t="s">
        <v>99</v>
      </c>
      <c r="O19" s="499"/>
      <c r="P19" s="498" t="s">
        <v>100</v>
      </c>
      <c r="Q19" s="498"/>
      <c r="R19" s="499"/>
      <c r="S19" s="498" t="s">
        <v>393</v>
      </c>
      <c r="T19" s="498"/>
      <c r="U19" s="499"/>
      <c r="V19" s="498" t="s">
        <v>100</v>
      </c>
      <c r="W19" s="498"/>
      <c r="X19" s="498"/>
      <c r="Y19" s="499"/>
      <c r="Z19" s="473"/>
      <c r="AA19" s="473"/>
      <c r="AB19" s="485"/>
      <c r="AC19" s="498" t="s">
        <v>100</v>
      </c>
      <c r="AD19" s="498"/>
      <c r="AE19" s="498"/>
      <c r="AF19" s="499"/>
      <c r="AG19" s="524" t="s">
        <v>100</v>
      </c>
      <c r="AH19" s="500"/>
      <c r="AI19" s="500"/>
      <c r="AJ19" s="500" t="s">
        <v>394</v>
      </c>
      <c r="AK19" s="500"/>
      <c r="AL19" s="501"/>
      <c r="AM19" s="524" t="s">
        <v>100</v>
      </c>
      <c r="AN19" s="500"/>
      <c r="AO19" s="500"/>
      <c r="AP19" s="500" t="s">
        <v>393</v>
      </c>
      <c r="AQ19" s="500"/>
      <c r="AR19" s="501"/>
      <c r="AS19" s="524" t="s">
        <v>100</v>
      </c>
      <c r="AT19" s="500"/>
      <c r="AU19" s="500"/>
      <c r="AV19" s="500" t="s">
        <v>394</v>
      </c>
      <c r="AW19" s="500"/>
      <c r="AX19" s="501"/>
      <c r="AY19" s="524" t="s">
        <v>100</v>
      </c>
      <c r="AZ19" s="500"/>
      <c r="BA19" s="500"/>
      <c r="BB19" s="500" t="s">
        <v>394</v>
      </c>
      <c r="BC19" s="500"/>
      <c r="BD19" s="501"/>
      <c r="BE19" s="498" t="s">
        <v>100</v>
      </c>
      <c r="BF19" s="498"/>
      <c r="BG19" s="498"/>
      <c r="BH19" s="499"/>
      <c r="BI19" s="498" t="s">
        <v>100</v>
      </c>
      <c r="BJ19" s="498"/>
      <c r="BK19" s="498"/>
      <c r="BL19" s="499"/>
      <c r="BM19" s="498" t="s">
        <v>100</v>
      </c>
      <c r="BN19" s="498"/>
      <c r="BO19" s="498"/>
      <c r="BP19" s="499"/>
      <c r="BQ19" s="498" t="s">
        <v>100</v>
      </c>
      <c r="BR19" s="498"/>
      <c r="BS19" s="498"/>
      <c r="BT19" s="499"/>
      <c r="BU19" s="498" t="s">
        <v>100</v>
      </c>
      <c r="BV19" s="498"/>
      <c r="BW19" s="498"/>
      <c r="BX19" s="499"/>
      <c r="BY19" s="473"/>
      <c r="BZ19" s="473"/>
      <c r="CA19" s="473"/>
      <c r="CB19" s="485"/>
      <c r="CC19" s="237"/>
      <c r="CD19" s="237"/>
      <c r="CE19" s="237"/>
      <c r="CF19" s="237"/>
      <c r="CG19" s="237"/>
      <c r="CH19" s="237"/>
      <c r="CI19" s="237"/>
      <c r="CJ19" s="581"/>
      <c r="CK19" s="581"/>
      <c r="CL19" s="581"/>
      <c r="CM19" s="581"/>
      <c r="CN19" s="583"/>
    </row>
    <row r="20" spans="1:92">
      <c r="A20" s="238"/>
      <c r="B20" s="460"/>
      <c r="C20" s="486"/>
      <c r="D20" s="461"/>
      <c r="E20" s="461"/>
      <c r="F20" s="461"/>
      <c r="G20" s="460"/>
      <c r="H20" s="461"/>
      <c r="I20" s="486"/>
      <c r="J20" s="465"/>
      <c r="K20" s="465"/>
      <c r="L20" s="465"/>
      <c r="M20" s="466"/>
      <c r="N20" s="465"/>
      <c r="O20" s="466"/>
      <c r="P20" s="465"/>
      <c r="Q20" s="465"/>
      <c r="R20" s="466"/>
      <c r="S20" s="465"/>
      <c r="T20" s="465"/>
      <c r="U20" s="466"/>
      <c r="V20" s="465"/>
      <c r="W20" s="465"/>
      <c r="X20" s="465"/>
      <c r="Y20" s="466"/>
      <c r="Z20" s="461"/>
      <c r="AA20" s="461"/>
      <c r="AB20" s="486"/>
      <c r="AC20" s="465"/>
      <c r="AD20" s="465"/>
      <c r="AE20" s="465"/>
      <c r="AF20" s="466"/>
      <c r="AG20" s="525"/>
      <c r="AH20" s="502"/>
      <c r="AI20" s="502"/>
      <c r="AJ20" s="502"/>
      <c r="AK20" s="502"/>
      <c r="AL20" s="503"/>
      <c r="AM20" s="525"/>
      <c r="AN20" s="502"/>
      <c r="AO20" s="502"/>
      <c r="AP20" s="502"/>
      <c r="AQ20" s="502"/>
      <c r="AR20" s="503"/>
      <c r="AS20" s="525"/>
      <c r="AT20" s="502"/>
      <c r="AU20" s="502"/>
      <c r="AV20" s="502"/>
      <c r="AW20" s="502"/>
      <c r="AX20" s="503"/>
      <c r="AY20" s="525"/>
      <c r="AZ20" s="502"/>
      <c r="BA20" s="502"/>
      <c r="BB20" s="502"/>
      <c r="BC20" s="502"/>
      <c r="BD20" s="503"/>
      <c r="BE20" s="465"/>
      <c r="BF20" s="465"/>
      <c r="BG20" s="465"/>
      <c r="BH20" s="466"/>
      <c r="BI20" s="465"/>
      <c r="BJ20" s="465"/>
      <c r="BK20" s="465"/>
      <c r="BL20" s="466"/>
      <c r="BM20" s="465"/>
      <c r="BN20" s="465"/>
      <c r="BO20" s="465"/>
      <c r="BP20" s="466"/>
      <c r="BQ20" s="465"/>
      <c r="BR20" s="465"/>
      <c r="BS20" s="465"/>
      <c r="BT20" s="466"/>
      <c r="BU20" s="465"/>
      <c r="BV20" s="465"/>
      <c r="BW20" s="465"/>
      <c r="BX20" s="466"/>
      <c r="BY20" s="461"/>
      <c r="BZ20" s="461"/>
      <c r="CA20" s="461"/>
      <c r="CB20" s="486"/>
      <c r="CC20" s="237"/>
      <c r="CD20" s="237"/>
      <c r="CE20" s="237"/>
      <c r="CF20" s="237"/>
      <c r="CG20" s="237"/>
      <c r="CH20" s="237"/>
      <c r="CI20" s="237"/>
      <c r="CJ20" s="145" t="s">
        <v>258</v>
      </c>
      <c r="CK20" s="228">
        <v>1</v>
      </c>
      <c r="CL20" s="228">
        <v>1</v>
      </c>
      <c r="CM20" s="228">
        <v>2</v>
      </c>
    </row>
    <row r="21" spans="1:92">
      <c r="A21" s="238"/>
      <c r="B21" s="530">
        <f>★補助金額算定★!B10</f>
        <v>0</v>
      </c>
      <c r="C21" s="531"/>
      <c r="D21" s="534"/>
      <c r="E21" s="535"/>
      <c r="F21" s="536"/>
      <c r="G21" s="534"/>
      <c r="H21" s="535"/>
      <c r="I21" s="536"/>
      <c r="J21" s="540">
        <f>収支予算書!S41</f>
        <v>0</v>
      </c>
      <c r="K21" s="541"/>
      <c r="L21" s="541"/>
      <c r="M21" s="542"/>
      <c r="N21" s="546" t="e">
        <f>INDEX(CK20:CK23,MATCH(B21,CJ20:CJ23,0))</f>
        <v>#N/A</v>
      </c>
      <c r="O21" s="547"/>
      <c r="P21" s="550">
        <v>180800</v>
      </c>
      <c r="Q21" s="551"/>
      <c r="R21" s="552"/>
      <c r="S21" s="546">
        <v>12</v>
      </c>
      <c r="T21" s="556"/>
      <c r="U21" s="547"/>
      <c r="V21" s="550" t="e">
        <f>★補助金額算定★!H10</f>
        <v>#N/A</v>
      </c>
      <c r="W21" s="551"/>
      <c r="X21" s="551"/>
      <c r="Y21" s="552"/>
      <c r="Z21" s="546" t="e">
        <f>★補助金額算定★!J10</f>
        <v>#N/A</v>
      </c>
      <c r="AA21" s="556"/>
      <c r="AB21" s="547"/>
      <c r="AC21" s="550" t="e">
        <f>(N21*P21*S21-V21)*Z21</f>
        <v>#N/A</v>
      </c>
      <c r="AD21" s="551"/>
      <c r="AE21" s="551"/>
      <c r="AF21" s="552"/>
      <c r="AG21" s="558">
        <v>23410</v>
      </c>
      <c r="AH21" s="559"/>
      <c r="AI21" s="559"/>
      <c r="AJ21" s="526">
        <f>'第３－１号様式②'!C4</f>
        <v>0</v>
      </c>
      <c r="AK21" s="526"/>
      <c r="AL21" s="527"/>
      <c r="AM21" s="558">
        <v>187560</v>
      </c>
      <c r="AN21" s="559"/>
      <c r="AO21" s="559"/>
      <c r="AP21" s="526">
        <f>'第３－１号様式②'!D4</f>
        <v>0</v>
      </c>
      <c r="AQ21" s="526"/>
      <c r="AR21" s="527"/>
      <c r="AS21" s="558">
        <v>10670</v>
      </c>
      <c r="AT21" s="559"/>
      <c r="AU21" s="559"/>
      <c r="AV21" s="526">
        <f>'第３－１号様式②'!F4</f>
        <v>0</v>
      </c>
      <c r="AW21" s="526"/>
      <c r="AX21" s="527"/>
      <c r="AY21" s="558">
        <v>11630</v>
      </c>
      <c r="AZ21" s="559"/>
      <c r="BA21" s="559"/>
      <c r="BB21" s="526">
        <f>'第３－１号様式②'!G4</f>
        <v>0</v>
      </c>
      <c r="BC21" s="526"/>
      <c r="BD21" s="527"/>
      <c r="BE21" s="568">
        <f>AG21*AJ21+AM21*AP21+AS21*AV21+AY21*BB21</f>
        <v>0</v>
      </c>
      <c r="BF21" s="569"/>
      <c r="BG21" s="569"/>
      <c r="BH21" s="570"/>
      <c r="BI21" s="550" t="e">
        <f>AC21+BE21</f>
        <v>#N/A</v>
      </c>
      <c r="BJ21" s="574"/>
      <c r="BK21" s="574"/>
      <c r="BL21" s="575"/>
      <c r="BM21" s="580">
        <f>収支予算書!S15+委託費内訳!E16</f>
        <v>0</v>
      </c>
      <c r="BN21" s="574"/>
      <c r="BO21" s="574"/>
      <c r="BP21" s="575"/>
      <c r="BQ21" s="550" t="e">
        <f>MIN(BI21:BP34)</f>
        <v>#N/A</v>
      </c>
      <c r="BR21" s="574"/>
      <c r="BS21" s="574"/>
      <c r="BT21" s="575"/>
      <c r="BU21" s="550" t="e">
        <f>ROUNDDOWN(BQ21*1/3,-3)</f>
        <v>#N/A</v>
      </c>
      <c r="BV21" s="551"/>
      <c r="BW21" s="551"/>
      <c r="BX21" s="552"/>
      <c r="BY21" s="562"/>
      <c r="BZ21" s="563"/>
      <c r="CA21" s="563"/>
      <c r="CB21" s="564"/>
      <c r="CC21" s="237"/>
      <c r="CD21" s="237"/>
      <c r="CE21" s="237"/>
      <c r="CF21" s="237"/>
      <c r="CG21" s="237"/>
      <c r="CH21" s="237"/>
      <c r="CI21" s="237"/>
      <c r="CJ21" s="145" t="s">
        <v>259</v>
      </c>
      <c r="CK21" s="228">
        <v>2</v>
      </c>
      <c r="CL21" s="228">
        <v>4</v>
      </c>
      <c r="CM21" s="228">
        <v>2</v>
      </c>
    </row>
    <row r="22" spans="1:92">
      <c r="A22" s="238"/>
      <c r="B22" s="530"/>
      <c r="C22" s="531"/>
      <c r="D22" s="534"/>
      <c r="E22" s="535"/>
      <c r="F22" s="536"/>
      <c r="G22" s="534"/>
      <c r="H22" s="535"/>
      <c r="I22" s="536"/>
      <c r="J22" s="540"/>
      <c r="K22" s="541"/>
      <c r="L22" s="541"/>
      <c r="M22" s="542"/>
      <c r="N22" s="546"/>
      <c r="O22" s="547"/>
      <c r="P22" s="550"/>
      <c r="Q22" s="551"/>
      <c r="R22" s="552"/>
      <c r="S22" s="546"/>
      <c r="T22" s="556"/>
      <c r="U22" s="547"/>
      <c r="V22" s="550"/>
      <c r="W22" s="551"/>
      <c r="X22" s="551"/>
      <c r="Y22" s="552"/>
      <c r="Z22" s="546"/>
      <c r="AA22" s="556"/>
      <c r="AB22" s="547"/>
      <c r="AC22" s="550"/>
      <c r="AD22" s="551"/>
      <c r="AE22" s="551"/>
      <c r="AF22" s="552"/>
      <c r="AG22" s="558"/>
      <c r="AH22" s="559"/>
      <c r="AI22" s="559"/>
      <c r="AJ22" s="526"/>
      <c r="AK22" s="526"/>
      <c r="AL22" s="527"/>
      <c r="AM22" s="558"/>
      <c r="AN22" s="559"/>
      <c r="AO22" s="559"/>
      <c r="AP22" s="526"/>
      <c r="AQ22" s="526"/>
      <c r="AR22" s="527"/>
      <c r="AS22" s="558"/>
      <c r="AT22" s="559"/>
      <c r="AU22" s="559"/>
      <c r="AV22" s="526"/>
      <c r="AW22" s="526"/>
      <c r="AX22" s="527"/>
      <c r="AY22" s="558"/>
      <c r="AZ22" s="559"/>
      <c r="BA22" s="559"/>
      <c r="BB22" s="526"/>
      <c r="BC22" s="526"/>
      <c r="BD22" s="527"/>
      <c r="BE22" s="568"/>
      <c r="BF22" s="569"/>
      <c r="BG22" s="569"/>
      <c r="BH22" s="570"/>
      <c r="BI22" s="576"/>
      <c r="BJ22" s="574"/>
      <c r="BK22" s="574"/>
      <c r="BL22" s="575"/>
      <c r="BM22" s="576"/>
      <c r="BN22" s="574"/>
      <c r="BO22" s="574"/>
      <c r="BP22" s="575"/>
      <c r="BQ22" s="576"/>
      <c r="BR22" s="574"/>
      <c r="BS22" s="574"/>
      <c r="BT22" s="575"/>
      <c r="BU22" s="550"/>
      <c r="BV22" s="551"/>
      <c r="BW22" s="551"/>
      <c r="BX22" s="552"/>
      <c r="BY22" s="562"/>
      <c r="BZ22" s="563"/>
      <c r="CA22" s="563"/>
      <c r="CB22" s="564"/>
      <c r="CC22" s="237"/>
      <c r="CD22" s="237"/>
      <c r="CE22" s="237"/>
      <c r="CF22" s="237"/>
      <c r="CG22" s="237"/>
      <c r="CH22" s="237"/>
      <c r="CI22" s="237"/>
      <c r="CJ22" s="145" t="s">
        <v>260</v>
      </c>
      <c r="CK22" s="228">
        <v>4</v>
      </c>
      <c r="CL22" s="228">
        <v>10</v>
      </c>
      <c r="CM22" s="228">
        <v>4</v>
      </c>
    </row>
    <row r="23" spans="1:92">
      <c r="A23" s="238"/>
      <c r="B23" s="530"/>
      <c r="C23" s="531"/>
      <c r="D23" s="534"/>
      <c r="E23" s="535"/>
      <c r="F23" s="536"/>
      <c r="G23" s="534"/>
      <c r="H23" s="535"/>
      <c r="I23" s="536"/>
      <c r="J23" s="540"/>
      <c r="K23" s="541"/>
      <c r="L23" s="541"/>
      <c r="M23" s="542"/>
      <c r="N23" s="546"/>
      <c r="O23" s="547"/>
      <c r="P23" s="550"/>
      <c r="Q23" s="551"/>
      <c r="R23" s="552"/>
      <c r="S23" s="546"/>
      <c r="T23" s="556"/>
      <c r="U23" s="547"/>
      <c r="V23" s="550"/>
      <c r="W23" s="551"/>
      <c r="X23" s="551"/>
      <c r="Y23" s="552"/>
      <c r="Z23" s="546"/>
      <c r="AA23" s="556"/>
      <c r="AB23" s="547"/>
      <c r="AC23" s="550"/>
      <c r="AD23" s="551"/>
      <c r="AE23" s="551"/>
      <c r="AF23" s="552"/>
      <c r="AG23" s="558"/>
      <c r="AH23" s="559"/>
      <c r="AI23" s="559"/>
      <c r="AJ23" s="526"/>
      <c r="AK23" s="526"/>
      <c r="AL23" s="527"/>
      <c r="AM23" s="558"/>
      <c r="AN23" s="559"/>
      <c r="AO23" s="559"/>
      <c r="AP23" s="526"/>
      <c r="AQ23" s="526"/>
      <c r="AR23" s="527"/>
      <c r="AS23" s="558"/>
      <c r="AT23" s="559"/>
      <c r="AU23" s="559"/>
      <c r="AV23" s="526"/>
      <c r="AW23" s="526"/>
      <c r="AX23" s="527"/>
      <c r="AY23" s="558"/>
      <c r="AZ23" s="559"/>
      <c r="BA23" s="559"/>
      <c r="BB23" s="526"/>
      <c r="BC23" s="526"/>
      <c r="BD23" s="527"/>
      <c r="BE23" s="568"/>
      <c r="BF23" s="569"/>
      <c r="BG23" s="569"/>
      <c r="BH23" s="570"/>
      <c r="BI23" s="576"/>
      <c r="BJ23" s="574"/>
      <c r="BK23" s="574"/>
      <c r="BL23" s="575"/>
      <c r="BM23" s="576"/>
      <c r="BN23" s="574"/>
      <c r="BO23" s="574"/>
      <c r="BP23" s="575"/>
      <c r="BQ23" s="576"/>
      <c r="BR23" s="574"/>
      <c r="BS23" s="574"/>
      <c r="BT23" s="575"/>
      <c r="BU23" s="550"/>
      <c r="BV23" s="551"/>
      <c r="BW23" s="551"/>
      <c r="BX23" s="552"/>
      <c r="BY23" s="562"/>
      <c r="BZ23" s="563"/>
      <c r="CA23" s="563"/>
      <c r="CB23" s="564"/>
      <c r="CC23" s="237"/>
      <c r="CD23" s="237"/>
      <c r="CE23" s="237"/>
      <c r="CF23" s="237"/>
      <c r="CG23" s="237"/>
      <c r="CH23" s="237"/>
      <c r="CI23" s="237"/>
      <c r="CJ23" s="145" t="s">
        <v>261</v>
      </c>
      <c r="CK23" s="228">
        <v>6</v>
      </c>
      <c r="CL23" s="228">
        <v>18</v>
      </c>
      <c r="CM23" s="228">
        <v>10</v>
      </c>
    </row>
    <row r="24" spans="1:92">
      <c r="A24" s="238"/>
      <c r="B24" s="530"/>
      <c r="C24" s="531"/>
      <c r="D24" s="534"/>
      <c r="E24" s="535"/>
      <c r="F24" s="536"/>
      <c r="G24" s="534"/>
      <c r="H24" s="535"/>
      <c r="I24" s="536"/>
      <c r="J24" s="540"/>
      <c r="K24" s="541"/>
      <c r="L24" s="541"/>
      <c r="M24" s="542"/>
      <c r="N24" s="546"/>
      <c r="O24" s="547"/>
      <c r="P24" s="550"/>
      <c r="Q24" s="551"/>
      <c r="R24" s="552"/>
      <c r="S24" s="546"/>
      <c r="T24" s="556"/>
      <c r="U24" s="547"/>
      <c r="V24" s="550"/>
      <c r="W24" s="551"/>
      <c r="X24" s="551"/>
      <c r="Y24" s="552"/>
      <c r="Z24" s="546"/>
      <c r="AA24" s="556"/>
      <c r="AB24" s="547"/>
      <c r="AC24" s="550"/>
      <c r="AD24" s="551"/>
      <c r="AE24" s="551"/>
      <c r="AF24" s="552"/>
      <c r="AG24" s="558"/>
      <c r="AH24" s="559"/>
      <c r="AI24" s="559"/>
      <c r="AJ24" s="526"/>
      <c r="AK24" s="526"/>
      <c r="AL24" s="527"/>
      <c r="AM24" s="558"/>
      <c r="AN24" s="559"/>
      <c r="AO24" s="559"/>
      <c r="AP24" s="526"/>
      <c r="AQ24" s="526"/>
      <c r="AR24" s="527"/>
      <c r="AS24" s="558"/>
      <c r="AT24" s="559"/>
      <c r="AU24" s="559"/>
      <c r="AV24" s="526"/>
      <c r="AW24" s="526"/>
      <c r="AX24" s="527"/>
      <c r="AY24" s="558"/>
      <c r="AZ24" s="559"/>
      <c r="BA24" s="559"/>
      <c r="BB24" s="526"/>
      <c r="BC24" s="526"/>
      <c r="BD24" s="527"/>
      <c r="BE24" s="568"/>
      <c r="BF24" s="569"/>
      <c r="BG24" s="569"/>
      <c r="BH24" s="570"/>
      <c r="BI24" s="576"/>
      <c r="BJ24" s="574"/>
      <c r="BK24" s="574"/>
      <c r="BL24" s="575"/>
      <c r="BM24" s="576"/>
      <c r="BN24" s="574"/>
      <c r="BO24" s="574"/>
      <c r="BP24" s="575"/>
      <c r="BQ24" s="576"/>
      <c r="BR24" s="574"/>
      <c r="BS24" s="574"/>
      <c r="BT24" s="575"/>
      <c r="BU24" s="550"/>
      <c r="BV24" s="551"/>
      <c r="BW24" s="551"/>
      <c r="BX24" s="552"/>
      <c r="BY24" s="562"/>
      <c r="BZ24" s="563"/>
      <c r="CA24" s="563"/>
      <c r="CB24" s="564"/>
      <c r="CC24" s="237"/>
      <c r="CD24" s="237"/>
      <c r="CE24" s="237"/>
      <c r="CF24" s="237"/>
      <c r="CG24" s="237"/>
      <c r="CH24" s="237"/>
      <c r="CI24" s="237"/>
      <c r="CJ24" s="237" t="s">
        <v>404</v>
      </c>
    </row>
    <row r="25" spans="1:92">
      <c r="A25" s="238"/>
      <c r="B25" s="530"/>
      <c r="C25" s="531"/>
      <c r="D25" s="534"/>
      <c r="E25" s="535"/>
      <c r="F25" s="536"/>
      <c r="G25" s="534"/>
      <c r="H25" s="535"/>
      <c r="I25" s="536"/>
      <c r="J25" s="540"/>
      <c r="K25" s="541"/>
      <c r="L25" s="541"/>
      <c r="M25" s="542"/>
      <c r="N25" s="546"/>
      <c r="O25" s="547"/>
      <c r="P25" s="550"/>
      <c r="Q25" s="551"/>
      <c r="R25" s="552"/>
      <c r="S25" s="546"/>
      <c r="T25" s="556"/>
      <c r="U25" s="547"/>
      <c r="V25" s="550"/>
      <c r="W25" s="551"/>
      <c r="X25" s="551"/>
      <c r="Y25" s="552"/>
      <c r="Z25" s="546"/>
      <c r="AA25" s="556"/>
      <c r="AB25" s="547"/>
      <c r="AC25" s="550"/>
      <c r="AD25" s="551"/>
      <c r="AE25" s="551"/>
      <c r="AF25" s="552"/>
      <c r="AG25" s="558"/>
      <c r="AH25" s="559"/>
      <c r="AI25" s="559"/>
      <c r="AJ25" s="526"/>
      <c r="AK25" s="526"/>
      <c r="AL25" s="527"/>
      <c r="AM25" s="558"/>
      <c r="AN25" s="559"/>
      <c r="AO25" s="559"/>
      <c r="AP25" s="526"/>
      <c r="AQ25" s="526"/>
      <c r="AR25" s="527"/>
      <c r="AS25" s="558"/>
      <c r="AT25" s="559"/>
      <c r="AU25" s="559"/>
      <c r="AV25" s="526"/>
      <c r="AW25" s="526"/>
      <c r="AX25" s="527"/>
      <c r="AY25" s="558"/>
      <c r="AZ25" s="559"/>
      <c r="BA25" s="559"/>
      <c r="BB25" s="526"/>
      <c r="BC25" s="526"/>
      <c r="BD25" s="527"/>
      <c r="BE25" s="568"/>
      <c r="BF25" s="569"/>
      <c r="BG25" s="569"/>
      <c r="BH25" s="570"/>
      <c r="BI25" s="576"/>
      <c r="BJ25" s="574"/>
      <c r="BK25" s="574"/>
      <c r="BL25" s="575"/>
      <c r="BM25" s="576"/>
      <c r="BN25" s="574"/>
      <c r="BO25" s="574"/>
      <c r="BP25" s="575"/>
      <c r="BQ25" s="576"/>
      <c r="BR25" s="574"/>
      <c r="BS25" s="574"/>
      <c r="BT25" s="575"/>
      <c r="BU25" s="550"/>
      <c r="BV25" s="551"/>
      <c r="BW25" s="551"/>
      <c r="BX25" s="552"/>
      <c r="BY25" s="562"/>
      <c r="BZ25" s="563"/>
      <c r="CA25" s="563"/>
      <c r="CB25" s="564"/>
      <c r="CC25" s="237"/>
      <c r="CD25" s="237"/>
      <c r="CE25" s="237"/>
      <c r="CF25" s="237"/>
      <c r="CG25" s="237"/>
      <c r="CH25" s="237"/>
      <c r="CI25" s="237"/>
      <c r="CJ25" s="237"/>
    </row>
    <row r="26" spans="1:92">
      <c r="A26" s="238"/>
      <c r="B26" s="530"/>
      <c r="C26" s="531"/>
      <c r="D26" s="534"/>
      <c r="E26" s="535"/>
      <c r="F26" s="536"/>
      <c r="G26" s="534"/>
      <c r="H26" s="535"/>
      <c r="I26" s="536"/>
      <c r="J26" s="540"/>
      <c r="K26" s="541"/>
      <c r="L26" s="541"/>
      <c r="M26" s="542"/>
      <c r="N26" s="546"/>
      <c r="O26" s="547"/>
      <c r="P26" s="550"/>
      <c r="Q26" s="551"/>
      <c r="R26" s="552"/>
      <c r="S26" s="546"/>
      <c r="T26" s="556"/>
      <c r="U26" s="547"/>
      <c r="V26" s="550"/>
      <c r="W26" s="551"/>
      <c r="X26" s="551"/>
      <c r="Y26" s="552"/>
      <c r="Z26" s="546"/>
      <c r="AA26" s="556"/>
      <c r="AB26" s="547"/>
      <c r="AC26" s="550"/>
      <c r="AD26" s="551"/>
      <c r="AE26" s="551"/>
      <c r="AF26" s="552"/>
      <c r="AG26" s="558"/>
      <c r="AH26" s="559"/>
      <c r="AI26" s="559"/>
      <c r="AJ26" s="526"/>
      <c r="AK26" s="526"/>
      <c r="AL26" s="527"/>
      <c r="AM26" s="558"/>
      <c r="AN26" s="559"/>
      <c r="AO26" s="559"/>
      <c r="AP26" s="526"/>
      <c r="AQ26" s="526"/>
      <c r="AR26" s="527"/>
      <c r="AS26" s="558"/>
      <c r="AT26" s="559"/>
      <c r="AU26" s="559"/>
      <c r="AV26" s="526"/>
      <c r="AW26" s="526"/>
      <c r="AX26" s="527"/>
      <c r="AY26" s="558"/>
      <c r="AZ26" s="559"/>
      <c r="BA26" s="559"/>
      <c r="BB26" s="526"/>
      <c r="BC26" s="526"/>
      <c r="BD26" s="527"/>
      <c r="BE26" s="568"/>
      <c r="BF26" s="569"/>
      <c r="BG26" s="569"/>
      <c r="BH26" s="570"/>
      <c r="BI26" s="576"/>
      <c r="BJ26" s="574"/>
      <c r="BK26" s="574"/>
      <c r="BL26" s="575"/>
      <c r="BM26" s="576"/>
      <c r="BN26" s="574"/>
      <c r="BO26" s="574"/>
      <c r="BP26" s="575"/>
      <c r="BQ26" s="576"/>
      <c r="BR26" s="574"/>
      <c r="BS26" s="574"/>
      <c r="BT26" s="575"/>
      <c r="BU26" s="550"/>
      <c r="BV26" s="551"/>
      <c r="BW26" s="551"/>
      <c r="BX26" s="552"/>
      <c r="BY26" s="562"/>
      <c r="BZ26" s="563"/>
      <c r="CA26" s="563"/>
      <c r="CB26" s="564"/>
      <c r="CC26" s="237"/>
      <c r="CD26" s="237"/>
      <c r="CE26" s="237"/>
      <c r="CF26" s="237"/>
      <c r="CG26" s="237"/>
      <c r="CH26" s="237"/>
      <c r="CI26" s="237"/>
      <c r="CJ26" s="237"/>
    </row>
    <row r="27" spans="1:92">
      <c r="A27" s="238"/>
      <c r="B27" s="530"/>
      <c r="C27" s="531"/>
      <c r="D27" s="534"/>
      <c r="E27" s="535"/>
      <c r="F27" s="536"/>
      <c r="G27" s="534"/>
      <c r="H27" s="535"/>
      <c r="I27" s="536"/>
      <c r="J27" s="540"/>
      <c r="K27" s="541"/>
      <c r="L27" s="541"/>
      <c r="M27" s="542"/>
      <c r="N27" s="546"/>
      <c r="O27" s="547"/>
      <c r="P27" s="550"/>
      <c r="Q27" s="551"/>
      <c r="R27" s="552"/>
      <c r="S27" s="546"/>
      <c r="T27" s="556"/>
      <c r="U27" s="547"/>
      <c r="V27" s="550"/>
      <c r="W27" s="551"/>
      <c r="X27" s="551"/>
      <c r="Y27" s="552"/>
      <c r="Z27" s="546"/>
      <c r="AA27" s="556"/>
      <c r="AB27" s="547"/>
      <c r="AC27" s="550"/>
      <c r="AD27" s="551"/>
      <c r="AE27" s="551"/>
      <c r="AF27" s="552"/>
      <c r="AG27" s="558"/>
      <c r="AH27" s="559"/>
      <c r="AI27" s="559"/>
      <c r="AJ27" s="526"/>
      <c r="AK27" s="526"/>
      <c r="AL27" s="527"/>
      <c r="AM27" s="558"/>
      <c r="AN27" s="559"/>
      <c r="AO27" s="559"/>
      <c r="AP27" s="526"/>
      <c r="AQ27" s="526"/>
      <c r="AR27" s="527"/>
      <c r="AS27" s="558"/>
      <c r="AT27" s="559"/>
      <c r="AU27" s="559"/>
      <c r="AV27" s="526"/>
      <c r="AW27" s="526"/>
      <c r="AX27" s="527"/>
      <c r="AY27" s="558"/>
      <c r="AZ27" s="559"/>
      <c r="BA27" s="559"/>
      <c r="BB27" s="526"/>
      <c r="BC27" s="526"/>
      <c r="BD27" s="527"/>
      <c r="BE27" s="568"/>
      <c r="BF27" s="569"/>
      <c r="BG27" s="569"/>
      <c r="BH27" s="570"/>
      <c r="BI27" s="576"/>
      <c r="BJ27" s="574"/>
      <c r="BK27" s="574"/>
      <c r="BL27" s="575"/>
      <c r="BM27" s="576"/>
      <c r="BN27" s="574"/>
      <c r="BO27" s="574"/>
      <c r="BP27" s="575"/>
      <c r="BQ27" s="576"/>
      <c r="BR27" s="574"/>
      <c r="BS27" s="574"/>
      <c r="BT27" s="575"/>
      <c r="BU27" s="550"/>
      <c r="BV27" s="551"/>
      <c r="BW27" s="551"/>
      <c r="BX27" s="552"/>
      <c r="BY27" s="562"/>
      <c r="BZ27" s="563"/>
      <c r="CA27" s="563"/>
      <c r="CB27" s="564"/>
      <c r="CC27" s="237"/>
      <c r="CD27" s="237"/>
      <c r="CE27" s="237"/>
      <c r="CF27" s="237"/>
      <c r="CG27" s="237"/>
      <c r="CH27" s="237"/>
      <c r="CI27" s="237"/>
      <c r="CJ27" s="237"/>
    </row>
    <row r="28" spans="1:92">
      <c r="A28" s="238"/>
      <c r="B28" s="530"/>
      <c r="C28" s="531"/>
      <c r="D28" s="534"/>
      <c r="E28" s="535"/>
      <c r="F28" s="536"/>
      <c r="G28" s="534"/>
      <c r="H28" s="535"/>
      <c r="I28" s="536"/>
      <c r="J28" s="540"/>
      <c r="K28" s="541"/>
      <c r="L28" s="541"/>
      <c r="M28" s="542"/>
      <c r="N28" s="546"/>
      <c r="O28" s="547"/>
      <c r="P28" s="550"/>
      <c r="Q28" s="551"/>
      <c r="R28" s="552"/>
      <c r="S28" s="546"/>
      <c r="T28" s="556"/>
      <c r="U28" s="547"/>
      <c r="V28" s="550"/>
      <c r="W28" s="551"/>
      <c r="X28" s="551"/>
      <c r="Y28" s="552"/>
      <c r="Z28" s="546"/>
      <c r="AA28" s="556"/>
      <c r="AB28" s="547"/>
      <c r="AC28" s="550"/>
      <c r="AD28" s="551"/>
      <c r="AE28" s="551"/>
      <c r="AF28" s="552"/>
      <c r="AG28" s="558"/>
      <c r="AH28" s="559"/>
      <c r="AI28" s="559"/>
      <c r="AJ28" s="526"/>
      <c r="AK28" s="526"/>
      <c r="AL28" s="527"/>
      <c r="AM28" s="558"/>
      <c r="AN28" s="559"/>
      <c r="AO28" s="559"/>
      <c r="AP28" s="526"/>
      <c r="AQ28" s="526"/>
      <c r="AR28" s="527"/>
      <c r="AS28" s="558"/>
      <c r="AT28" s="559"/>
      <c r="AU28" s="559"/>
      <c r="AV28" s="526"/>
      <c r="AW28" s="526"/>
      <c r="AX28" s="527"/>
      <c r="AY28" s="558"/>
      <c r="AZ28" s="559"/>
      <c r="BA28" s="559"/>
      <c r="BB28" s="526"/>
      <c r="BC28" s="526"/>
      <c r="BD28" s="527"/>
      <c r="BE28" s="568"/>
      <c r="BF28" s="569"/>
      <c r="BG28" s="569"/>
      <c r="BH28" s="570"/>
      <c r="BI28" s="576"/>
      <c r="BJ28" s="574"/>
      <c r="BK28" s="574"/>
      <c r="BL28" s="575"/>
      <c r="BM28" s="576"/>
      <c r="BN28" s="574"/>
      <c r="BO28" s="574"/>
      <c r="BP28" s="575"/>
      <c r="BQ28" s="576"/>
      <c r="BR28" s="574"/>
      <c r="BS28" s="574"/>
      <c r="BT28" s="575"/>
      <c r="BU28" s="550"/>
      <c r="BV28" s="551"/>
      <c r="BW28" s="551"/>
      <c r="BX28" s="552"/>
      <c r="BY28" s="562"/>
      <c r="BZ28" s="563"/>
      <c r="CA28" s="563"/>
      <c r="CB28" s="564"/>
      <c r="CC28" s="237"/>
      <c r="CD28" s="237"/>
      <c r="CE28" s="237"/>
      <c r="CF28" s="237"/>
      <c r="CG28" s="237"/>
      <c r="CH28" s="237"/>
      <c r="CI28" s="237"/>
      <c r="CJ28" s="237"/>
    </row>
    <row r="29" spans="1:92">
      <c r="A29" s="238"/>
      <c r="B29" s="530"/>
      <c r="C29" s="531"/>
      <c r="D29" s="534"/>
      <c r="E29" s="535"/>
      <c r="F29" s="536"/>
      <c r="G29" s="534"/>
      <c r="H29" s="535"/>
      <c r="I29" s="536"/>
      <c r="J29" s="540"/>
      <c r="K29" s="541"/>
      <c r="L29" s="541"/>
      <c r="M29" s="542"/>
      <c r="N29" s="546"/>
      <c r="O29" s="547"/>
      <c r="P29" s="550"/>
      <c r="Q29" s="551"/>
      <c r="R29" s="552"/>
      <c r="S29" s="546"/>
      <c r="T29" s="556"/>
      <c r="U29" s="547"/>
      <c r="V29" s="550"/>
      <c r="W29" s="551"/>
      <c r="X29" s="551"/>
      <c r="Y29" s="552"/>
      <c r="Z29" s="546"/>
      <c r="AA29" s="556"/>
      <c r="AB29" s="547"/>
      <c r="AC29" s="550"/>
      <c r="AD29" s="551"/>
      <c r="AE29" s="551"/>
      <c r="AF29" s="552"/>
      <c r="AG29" s="558"/>
      <c r="AH29" s="559"/>
      <c r="AI29" s="559"/>
      <c r="AJ29" s="526"/>
      <c r="AK29" s="526"/>
      <c r="AL29" s="527"/>
      <c r="AM29" s="558"/>
      <c r="AN29" s="559"/>
      <c r="AO29" s="559"/>
      <c r="AP29" s="526"/>
      <c r="AQ29" s="526"/>
      <c r="AR29" s="527"/>
      <c r="AS29" s="558"/>
      <c r="AT29" s="559"/>
      <c r="AU29" s="559"/>
      <c r="AV29" s="526"/>
      <c r="AW29" s="526"/>
      <c r="AX29" s="527"/>
      <c r="AY29" s="558"/>
      <c r="AZ29" s="559"/>
      <c r="BA29" s="559"/>
      <c r="BB29" s="526"/>
      <c r="BC29" s="526"/>
      <c r="BD29" s="527"/>
      <c r="BE29" s="568"/>
      <c r="BF29" s="569"/>
      <c r="BG29" s="569"/>
      <c r="BH29" s="570"/>
      <c r="BI29" s="576"/>
      <c r="BJ29" s="574"/>
      <c r="BK29" s="574"/>
      <c r="BL29" s="575"/>
      <c r="BM29" s="576"/>
      <c r="BN29" s="574"/>
      <c r="BO29" s="574"/>
      <c r="BP29" s="575"/>
      <c r="BQ29" s="576"/>
      <c r="BR29" s="574"/>
      <c r="BS29" s="574"/>
      <c r="BT29" s="575"/>
      <c r="BU29" s="550"/>
      <c r="BV29" s="551"/>
      <c r="BW29" s="551"/>
      <c r="BX29" s="552"/>
      <c r="BY29" s="562"/>
      <c r="BZ29" s="563"/>
      <c r="CA29" s="563"/>
      <c r="CB29" s="564"/>
      <c r="CC29" s="237"/>
      <c r="CD29" s="237"/>
      <c r="CE29" s="237"/>
      <c r="CF29" s="237"/>
      <c r="CG29" s="237"/>
      <c r="CH29" s="237"/>
      <c r="CI29" s="237"/>
      <c r="CJ29" s="237"/>
    </row>
    <row r="30" spans="1:92">
      <c r="A30" s="238"/>
      <c r="B30" s="530"/>
      <c r="C30" s="531"/>
      <c r="D30" s="534"/>
      <c r="E30" s="535"/>
      <c r="F30" s="536"/>
      <c r="G30" s="534"/>
      <c r="H30" s="535"/>
      <c r="I30" s="536"/>
      <c r="J30" s="540"/>
      <c r="K30" s="541"/>
      <c r="L30" s="541"/>
      <c r="M30" s="542"/>
      <c r="N30" s="546"/>
      <c r="O30" s="547"/>
      <c r="P30" s="550"/>
      <c r="Q30" s="551"/>
      <c r="R30" s="552"/>
      <c r="S30" s="546"/>
      <c r="T30" s="556"/>
      <c r="U30" s="547"/>
      <c r="V30" s="550"/>
      <c r="W30" s="551"/>
      <c r="X30" s="551"/>
      <c r="Y30" s="552"/>
      <c r="Z30" s="546"/>
      <c r="AA30" s="556"/>
      <c r="AB30" s="547"/>
      <c r="AC30" s="550"/>
      <c r="AD30" s="551"/>
      <c r="AE30" s="551"/>
      <c r="AF30" s="552"/>
      <c r="AG30" s="558"/>
      <c r="AH30" s="559"/>
      <c r="AI30" s="559"/>
      <c r="AJ30" s="526"/>
      <c r="AK30" s="526"/>
      <c r="AL30" s="527"/>
      <c r="AM30" s="558"/>
      <c r="AN30" s="559"/>
      <c r="AO30" s="559"/>
      <c r="AP30" s="526"/>
      <c r="AQ30" s="526"/>
      <c r="AR30" s="527"/>
      <c r="AS30" s="558"/>
      <c r="AT30" s="559"/>
      <c r="AU30" s="559"/>
      <c r="AV30" s="526"/>
      <c r="AW30" s="526"/>
      <c r="AX30" s="527"/>
      <c r="AY30" s="558"/>
      <c r="AZ30" s="559"/>
      <c r="BA30" s="559"/>
      <c r="BB30" s="526"/>
      <c r="BC30" s="526"/>
      <c r="BD30" s="527"/>
      <c r="BE30" s="568"/>
      <c r="BF30" s="569"/>
      <c r="BG30" s="569"/>
      <c r="BH30" s="570"/>
      <c r="BI30" s="576"/>
      <c r="BJ30" s="574"/>
      <c r="BK30" s="574"/>
      <c r="BL30" s="575"/>
      <c r="BM30" s="576"/>
      <c r="BN30" s="574"/>
      <c r="BO30" s="574"/>
      <c r="BP30" s="575"/>
      <c r="BQ30" s="576"/>
      <c r="BR30" s="574"/>
      <c r="BS30" s="574"/>
      <c r="BT30" s="575"/>
      <c r="BU30" s="550"/>
      <c r="BV30" s="551"/>
      <c r="BW30" s="551"/>
      <c r="BX30" s="552"/>
      <c r="BY30" s="562"/>
      <c r="BZ30" s="563"/>
      <c r="CA30" s="563"/>
      <c r="CB30" s="564"/>
      <c r="CC30" s="237"/>
      <c r="CD30" s="237"/>
      <c r="CE30" s="237"/>
      <c r="CF30" s="237"/>
      <c r="CG30" s="237"/>
      <c r="CH30" s="237"/>
      <c r="CI30" s="237"/>
      <c r="CJ30" s="237"/>
    </row>
    <row r="31" spans="1:92">
      <c r="A31" s="238"/>
      <c r="B31" s="530"/>
      <c r="C31" s="531"/>
      <c r="D31" s="534"/>
      <c r="E31" s="535"/>
      <c r="F31" s="536"/>
      <c r="G31" s="534"/>
      <c r="H31" s="535"/>
      <c r="I31" s="536"/>
      <c r="J31" s="540"/>
      <c r="K31" s="541"/>
      <c r="L31" s="541"/>
      <c r="M31" s="542"/>
      <c r="N31" s="546"/>
      <c r="O31" s="547"/>
      <c r="P31" s="550"/>
      <c r="Q31" s="551"/>
      <c r="R31" s="552"/>
      <c r="S31" s="546"/>
      <c r="T31" s="556"/>
      <c r="U31" s="547"/>
      <c r="V31" s="550"/>
      <c r="W31" s="551"/>
      <c r="X31" s="551"/>
      <c r="Y31" s="552"/>
      <c r="Z31" s="546"/>
      <c r="AA31" s="556"/>
      <c r="AB31" s="547"/>
      <c r="AC31" s="550"/>
      <c r="AD31" s="551"/>
      <c r="AE31" s="551"/>
      <c r="AF31" s="552"/>
      <c r="AG31" s="558"/>
      <c r="AH31" s="559"/>
      <c r="AI31" s="559"/>
      <c r="AJ31" s="526"/>
      <c r="AK31" s="526"/>
      <c r="AL31" s="527"/>
      <c r="AM31" s="558"/>
      <c r="AN31" s="559"/>
      <c r="AO31" s="559"/>
      <c r="AP31" s="526"/>
      <c r="AQ31" s="526"/>
      <c r="AR31" s="527"/>
      <c r="AS31" s="558"/>
      <c r="AT31" s="559"/>
      <c r="AU31" s="559"/>
      <c r="AV31" s="526"/>
      <c r="AW31" s="526"/>
      <c r="AX31" s="527"/>
      <c r="AY31" s="558"/>
      <c r="AZ31" s="559"/>
      <c r="BA31" s="559"/>
      <c r="BB31" s="526"/>
      <c r="BC31" s="526"/>
      <c r="BD31" s="527"/>
      <c r="BE31" s="568"/>
      <c r="BF31" s="569"/>
      <c r="BG31" s="569"/>
      <c r="BH31" s="570"/>
      <c r="BI31" s="576"/>
      <c r="BJ31" s="574"/>
      <c r="BK31" s="574"/>
      <c r="BL31" s="575"/>
      <c r="BM31" s="576"/>
      <c r="BN31" s="574"/>
      <c r="BO31" s="574"/>
      <c r="BP31" s="575"/>
      <c r="BQ31" s="576"/>
      <c r="BR31" s="574"/>
      <c r="BS31" s="574"/>
      <c r="BT31" s="575"/>
      <c r="BU31" s="550"/>
      <c r="BV31" s="551"/>
      <c r="BW31" s="551"/>
      <c r="BX31" s="552"/>
      <c r="BY31" s="562"/>
      <c r="BZ31" s="563"/>
      <c r="CA31" s="563"/>
      <c r="CB31" s="564"/>
      <c r="CC31" s="237"/>
      <c r="CD31" s="237"/>
      <c r="CE31" s="237"/>
      <c r="CF31" s="237"/>
      <c r="CG31" s="237"/>
      <c r="CH31" s="237"/>
      <c r="CI31" s="237"/>
      <c r="CJ31" s="237"/>
    </row>
    <row r="32" spans="1:92">
      <c r="A32" s="238"/>
      <c r="B32" s="530"/>
      <c r="C32" s="531"/>
      <c r="D32" s="534"/>
      <c r="E32" s="535"/>
      <c r="F32" s="536"/>
      <c r="G32" s="534"/>
      <c r="H32" s="535"/>
      <c r="I32" s="536"/>
      <c r="J32" s="540"/>
      <c r="K32" s="541"/>
      <c r="L32" s="541"/>
      <c r="M32" s="542"/>
      <c r="N32" s="546"/>
      <c r="O32" s="547"/>
      <c r="P32" s="550"/>
      <c r="Q32" s="551"/>
      <c r="R32" s="552"/>
      <c r="S32" s="546"/>
      <c r="T32" s="556"/>
      <c r="U32" s="547"/>
      <c r="V32" s="550"/>
      <c r="W32" s="551"/>
      <c r="X32" s="551"/>
      <c r="Y32" s="552"/>
      <c r="Z32" s="546"/>
      <c r="AA32" s="556"/>
      <c r="AB32" s="547"/>
      <c r="AC32" s="550"/>
      <c r="AD32" s="551"/>
      <c r="AE32" s="551"/>
      <c r="AF32" s="552"/>
      <c r="AG32" s="558"/>
      <c r="AH32" s="559"/>
      <c r="AI32" s="559"/>
      <c r="AJ32" s="526"/>
      <c r="AK32" s="526"/>
      <c r="AL32" s="527"/>
      <c r="AM32" s="558"/>
      <c r="AN32" s="559"/>
      <c r="AO32" s="559"/>
      <c r="AP32" s="526"/>
      <c r="AQ32" s="526"/>
      <c r="AR32" s="527"/>
      <c r="AS32" s="558"/>
      <c r="AT32" s="559"/>
      <c r="AU32" s="559"/>
      <c r="AV32" s="526"/>
      <c r="AW32" s="526"/>
      <c r="AX32" s="527"/>
      <c r="AY32" s="558"/>
      <c r="AZ32" s="559"/>
      <c r="BA32" s="559"/>
      <c r="BB32" s="526"/>
      <c r="BC32" s="526"/>
      <c r="BD32" s="527"/>
      <c r="BE32" s="568"/>
      <c r="BF32" s="569"/>
      <c r="BG32" s="569"/>
      <c r="BH32" s="570"/>
      <c r="BI32" s="576"/>
      <c r="BJ32" s="574"/>
      <c r="BK32" s="574"/>
      <c r="BL32" s="575"/>
      <c r="BM32" s="576"/>
      <c r="BN32" s="574"/>
      <c r="BO32" s="574"/>
      <c r="BP32" s="575"/>
      <c r="BQ32" s="576"/>
      <c r="BR32" s="574"/>
      <c r="BS32" s="574"/>
      <c r="BT32" s="575"/>
      <c r="BU32" s="550"/>
      <c r="BV32" s="551"/>
      <c r="BW32" s="551"/>
      <c r="BX32" s="552"/>
      <c r="BY32" s="562"/>
      <c r="BZ32" s="563"/>
      <c r="CA32" s="563"/>
      <c r="CB32" s="564"/>
      <c r="CC32" s="237"/>
      <c r="CD32" s="237"/>
      <c r="CE32" s="237"/>
      <c r="CF32" s="237"/>
      <c r="CG32" s="237"/>
      <c r="CH32" s="237"/>
      <c r="CI32" s="237"/>
      <c r="CJ32" s="237"/>
    </row>
    <row r="33" spans="1:98">
      <c r="A33" s="238"/>
      <c r="B33" s="530"/>
      <c r="C33" s="531"/>
      <c r="D33" s="534"/>
      <c r="E33" s="535"/>
      <c r="F33" s="536"/>
      <c r="G33" s="534"/>
      <c r="H33" s="535"/>
      <c r="I33" s="536"/>
      <c r="J33" s="540"/>
      <c r="K33" s="541"/>
      <c r="L33" s="541"/>
      <c r="M33" s="542"/>
      <c r="N33" s="546"/>
      <c r="O33" s="547"/>
      <c r="P33" s="550"/>
      <c r="Q33" s="551"/>
      <c r="R33" s="552"/>
      <c r="S33" s="546"/>
      <c r="T33" s="556"/>
      <c r="U33" s="547"/>
      <c r="V33" s="550"/>
      <c r="W33" s="551"/>
      <c r="X33" s="551"/>
      <c r="Y33" s="552"/>
      <c r="Z33" s="546"/>
      <c r="AA33" s="556"/>
      <c r="AB33" s="547"/>
      <c r="AC33" s="550"/>
      <c r="AD33" s="551"/>
      <c r="AE33" s="551"/>
      <c r="AF33" s="552"/>
      <c r="AG33" s="558"/>
      <c r="AH33" s="559"/>
      <c r="AI33" s="559"/>
      <c r="AJ33" s="526"/>
      <c r="AK33" s="526"/>
      <c r="AL33" s="527"/>
      <c r="AM33" s="558"/>
      <c r="AN33" s="559"/>
      <c r="AO33" s="559"/>
      <c r="AP33" s="526"/>
      <c r="AQ33" s="526"/>
      <c r="AR33" s="527"/>
      <c r="AS33" s="558"/>
      <c r="AT33" s="559"/>
      <c r="AU33" s="559"/>
      <c r="AV33" s="526"/>
      <c r="AW33" s="526"/>
      <c r="AX33" s="527"/>
      <c r="AY33" s="558"/>
      <c r="AZ33" s="559"/>
      <c r="BA33" s="559"/>
      <c r="BB33" s="526"/>
      <c r="BC33" s="526"/>
      <c r="BD33" s="527"/>
      <c r="BE33" s="568"/>
      <c r="BF33" s="569"/>
      <c r="BG33" s="569"/>
      <c r="BH33" s="570"/>
      <c r="BI33" s="576"/>
      <c r="BJ33" s="574"/>
      <c r="BK33" s="574"/>
      <c r="BL33" s="575"/>
      <c r="BM33" s="576"/>
      <c r="BN33" s="574"/>
      <c r="BO33" s="574"/>
      <c r="BP33" s="575"/>
      <c r="BQ33" s="576"/>
      <c r="BR33" s="574"/>
      <c r="BS33" s="574"/>
      <c r="BT33" s="575"/>
      <c r="BU33" s="550"/>
      <c r="BV33" s="551"/>
      <c r="BW33" s="551"/>
      <c r="BX33" s="552"/>
      <c r="BY33" s="562"/>
      <c r="BZ33" s="563"/>
      <c r="CA33" s="563"/>
      <c r="CB33" s="564"/>
      <c r="CC33" s="237"/>
      <c r="CD33" s="237"/>
      <c r="CE33" s="237"/>
      <c r="CF33" s="237"/>
      <c r="CG33" s="237"/>
      <c r="CH33" s="237"/>
      <c r="CI33" s="237"/>
      <c r="CJ33" s="237"/>
    </row>
    <row r="34" spans="1:98">
      <c r="A34" s="238"/>
      <c r="B34" s="532"/>
      <c r="C34" s="533"/>
      <c r="D34" s="537"/>
      <c r="E34" s="538"/>
      <c r="F34" s="539"/>
      <c r="G34" s="537"/>
      <c r="H34" s="538"/>
      <c r="I34" s="539"/>
      <c r="J34" s="543"/>
      <c r="K34" s="544"/>
      <c r="L34" s="544"/>
      <c r="M34" s="545"/>
      <c r="N34" s="548"/>
      <c r="O34" s="549"/>
      <c r="P34" s="553"/>
      <c r="Q34" s="554"/>
      <c r="R34" s="555"/>
      <c r="S34" s="548"/>
      <c r="T34" s="557"/>
      <c r="U34" s="549"/>
      <c r="V34" s="553"/>
      <c r="W34" s="554"/>
      <c r="X34" s="554"/>
      <c r="Y34" s="555"/>
      <c r="Z34" s="548"/>
      <c r="AA34" s="557"/>
      <c r="AB34" s="549"/>
      <c r="AC34" s="553"/>
      <c r="AD34" s="554"/>
      <c r="AE34" s="554"/>
      <c r="AF34" s="555"/>
      <c r="AG34" s="560"/>
      <c r="AH34" s="561"/>
      <c r="AI34" s="561"/>
      <c r="AJ34" s="528"/>
      <c r="AK34" s="528"/>
      <c r="AL34" s="529"/>
      <c r="AM34" s="560"/>
      <c r="AN34" s="561"/>
      <c r="AO34" s="561"/>
      <c r="AP34" s="528"/>
      <c r="AQ34" s="528"/>
      <c r="AR34" s="529"/>
      <c r="AS34" s="560"/>
      <c r="AT34" s="561"/>
      <c r="AU34" s="561"/>
      <c r="AV34" s="528"/>
      <c r="AW34" s="528"/>
      <c r="AX34" s="529"/>
      <c r="AY34" s="560"/>
      <c r="AZ34" s="561"/>
      <c r="BA34" s="561"/>
      <c r="BB34" s="528"/>
      <c r="BC34" s="528"/>
      <c r="BD34" s="529"/>
      <c r="BE34" s="571"/>
      <c r="BF34" s="572"/>
      <c r="BG34" s="572"/>
      <c r="BH34" s="573"/>
      <c r="BI34" s="577"/>
      <c r="BJ34" s="578"/>
      <c r="BK34" s="578"/>
      <c r="BL34" s="579"/>
      <c r="BM34" s="577"/>
      <c r="BN34" s="578"/>
      <c r="BO34" s="578"/>
      <c r="BP34" s="579"/>
      <c r="BQ34" s="577"/>
      <c r="BR34" s="578"/>
      <c r="BS34" s="578"/>
      <c r="BT34" s="579"/>
      <c r="BU34" s="553"/>
      <c r="BV34" s="554"/>
      <c r="BW34" s="554"/>
      <c r="BX34" s="555"/>
      <c r="BY34" s="565"/>
      <c r="BZ34" s="566"/>
      <c r="CA34" s="566"/>
      <c r="CB34" s="567"/>
      <c r="CC34" s="237"/>
      <c r="CD34" s="237"/>
      <c r="CE34" s="237"/>
      <c r="CF34" s="237"/>
      <c r="CG34" s="237"/>
      <c r="CH34" s="237"/>
      <c r="CI34" s="237"/>
      <c r="CJ34" s="237"/>
    </row>
    <row r="35" spans="1:98">
      <c r="A35" s="238"/>
      <c r="B35" s="242"/>
      <c r="C35" s="240"/>
      <c r="D35" s="240"/>
      <c r="E35" s="240"/>
      <c r="F35" s="240"/>
      <c r="G35" s="240"/>
      <c r="H35" s="240"/>
      <c r="I35" s="240"/>
      <c r="J35" s="240"/>
      <c r="K35" s="240"/>
      <c r="L35" s="240"/>
      <c r="M35" s="240"/>
      <c r="N35" s="240"/>
      <c r="O35" s="240"/>
      <c r="P35" s="240"/>
      <c r="Q35" s="240"/>
      <c r="R35" s="240"/>
      <c r="S35" s="240"/>
      <c r="T35" s="240"/>
      <c r="U35" s="240"/>
      <c r="V35" s="240"/>
      <c r="W35" s="240"/>
      <c r="X35" s="240"/>
      <c r="Y35" s="240"/>
      <c r="Z35" s="240"/>
      <c r="AA35" s="240"/>
      <c r="AB35" s="240"/>
      <c r="AC35" s="240"/>
      <c r="AD35" s="240"/>
      <c r="AE35" s="240"/>
      <c r="AF35" s="240"/>
      <c r="AG35" s="240"/>
      <c r="AH35" s="240"/>
      <c r="AI35" s="240"/>
      <c r="AJ35" s="240"/>
      <c r="AK35" s="240"/>
      <c r="AL35" s="240"/>
      <c r="AM35" s="240"/>
      <c r="AN35" s="240"/>
      <c r="AO35" s="240"/>
      <c r="AP35" s="240"/>
      <c r="AQ35" s="240"/>
      <c r="AR35" s="240"/>
      <c r="AS35" s="240"/>
      <c r="AT35" s="240"/>
      <c r="AU35" s="240"/>
      <c r="AV35" s="240"/>
      <c r="AW35" s="240"/>
      <c r="AX35" s="240"/>
      <c r="AY35" s="240"/>
      <c r="AZ35" s="240"/>
      <c r="BA35" s="240"/>
      <c r="BB35" s="240"/>
      <c r="BC35" s="240"/>
      <c r="BD35" s="240"/>
      <c r="BE35" s="240"/>
      <c r="BF35" s="240"/>
      <c r="BG35" s="240"/>
      <c r="BH35" s="240"/>
      <c r="BI35" s="240"/>
      <c r="BJ35" s="240"/>
      <c r="BK35" s="240"/>
      <c r="BL35" s="240"/>
      <c r="BM35" s="240"/>
      <c r="BN35" s="240"/>
      <c r="BO35" s="240"/>
      <c r="BP35" s="240"/>
      <c r="BQ35" s="240"/>
      <c r="BR35" s="240"/>
      <c r="BS35" s="240"/>
      <c r="BT35" s="240"/>
      <c r="BU35" s="240"/>
      <c r="BV35" s="240"/>
      <c r="BW35" s="240"/>
      <c r="BX35" s="240"/>
      <c r="BY35" s="240"/>
      <c r="BZ35" s="240"/>
      <c r="CA35" s="240"/>
      <c r="CB35" s="240"/>
      <c r="CC35" s="237"/>
      <c r="CD35" s="237"/>
      <c r="CE35" s="237"/>
      <c r="CF35" s="237"/>
      <c r="CG35" s="237"/>
      <c r="CH35" s="237"/>
      <c r="CI35" s="237"/>
      <c r="CJ35" s="237"/>
    </row>
    <row r="36" spans="1:98" ht="20.25" customHeight="1">
      <c r="A36" s="238"/>
      <c r="B36" s="243"/>
      <c r="C36" s="240"/>
      <c r="D36" s="239" t="s">
        <v>395</v>
      </c>
      <c r="E36" s="240"/>
      <c r="F36" s="240"/>
      <c r="G36" s="240"/>
      <c r="H36" s="240"/>
      <c r="I36" s="240"/>
      <c r="J36" s="240"/>
      <c r="K36" s="240"/>
      <c r="L36" s="240"/>
      <c r="M36" s="240"/>
      <c r="N36" s="240"/>
      <c r="O36" s="240"/>
      <c r="P36" s="240"/>
      <c r="Q36" s="240"/>
      <c r="R36" s="240"/>
      <c r="S36" s="240"/>
      <c r="T36" s="240"/>
      <c r="U36" s="240"/>
      <c r="V36" s="240"/>
      <c r="W36" s="240"/>
      <c r="X36" s="240"/>
      <c r="Y36" s="240"/>
      <c r="Z36" s="240"/>
      <c r="AA36" s="240"/>
      <c r="AB36" s="240"/>
      <c r="AC36" s="240"/>
      <c r="AD36" s="240"/>
      <c r="AE36" s="240"/>
      <c r="AF36" s="240"/>
      <c r="AG36" s="240"/>
      <c r="AH36" s="240"/>
      <c r="AI36" s="240"/>
      <c r="AJ36" s="240"/>
      <c r="AK36" s="240"/>
      <c r="AL36" s="240"/>
      <c r="AM36" s="240"/>
      <c r="AN36" s="240"/>
      <c r="AO36" s="240"/>
      <c r="AP36" s="240"/>
      <c r="AQ36" s="240"/>
      <c r="AR36" s="240"/>
      <c r="AS36" s="240"/>
      <c r="AT36" s="240"/>
      <c r="AU36" s="240"/>
      <c r="AV36" s="240"/>
      <c r="AW36" s="240"/>
      <c r="AX36" s="240"/>
      <c r="AY36" s="240"/>
      <c r="AZ36" s="240"/>
      <c r="BA36" s="240"/>
      <c r="BB36" s="240"/>
      <c r="BC36" s="240"/>
      <c r="BD36" s="240"/>
      <c r="BE36" s="240"/>
      <c r="BF36" s="240"/>
      <c r="BG36" s="240"/>
      <c r="BH36" s="240"/>
      <c r="BI36" s="240"/>
      <c r="BJ36" s="240"/>
      <c r="BK36" s="240"/>
      <c r="BL36" s="240"/>
      <c r="BM36" s="240"/>
      <c r="BN36" s="240"/>
      <c r="BO36" s="240"/>
      <c r="BP36" s="240"/>
      <c r="BQ36" s="240"/>
      <c r="BR36" s="240"/>
      <c r="BS36" s="240"/>
      <c r="BT36" s="240"/>
      <c r="BU36" s="240"/>
      <c r="BV36" s="240"/>
      <c r="BW36" s="240"/>
      <c r="BX36" s="240"/>
      <c r="BY36" s="240"/>
      <c r="BZ36" s="240"/>
      <c r="CA36" s="240"/>
      <c r="CB36" s="240"/>
      <c r="CC36" s="237"/>
      <c r="CD36" s="237"/>
      <c r="CE36" s="237"/>
      <c r="CF36" s="237"/>
      <c r="CG36" s="237"/>
      <c r="CH36" s="237"/>
      <c r="CI36" s="237"/>
      <c r="CJ36" s="237"/>
      <c r="CK36" s="237"/>
      <c r="CL36" s="237"/>
      <c r="CM36" s="237"/>
      <c r="CN36" s="237"/>
      <c r="CO36" s="237"/>
      <c r="CP36" s="237"/>
      <c r="CQ36" s="237"/>
      <c r="CR36" s="237"/>
      <c r="CS36" s="237"/>
      <c r="CT36" s="237"/>
    </row>
    <row r="37" spans="1:98">
      <c r="A37" s="235"/>
      <c r="B37" s="235"/>
      <c r="C37" s="235"/>
      <c r="D37" s="235"/>
      <c r="E37" s="235"/>
      <c r="F37" s="235"/>
      <c r="G37" s="235"/>
      <c r="H37" s="235"/>
      <c r="I37" s="235"/>
      <c r="J37" s="235"/>
      <c r="K37" s="235"/>
      <c r="L37" s="235"/>
      <c r="M37" s="235"/>
      <c r="N37" s="235"/>
      <c r="O37" s="235"/>
      <c r="P37" s="235"/>
      <c r="Q37" s="235"/>
      <c r="R37" s="235"/>
      <c r="S37" s="235"/>
      <c r="T37" s="235"/>
      <c r="U37" s="235"/>
      <c r="V37" s="235"/>
      <c r="W37" s="235"/>
      <c r="X37" s="235"/>
      <c r="Y37" s="235"/>
      <c r="Z37" s="235"/>
      <c r="AA37" s="235"/>
      <c r="AB37" s="235"/>
      <c r="AC37" s="235"/>
      <c r="AD37" s="235"/>
      <c r="AE37" s="235"/>
      <c r="AF37" s="235"/>
      <c r="AG37" s="235"/>
      <c r="AH37" s="235"/>
      <c r="AI37" s="235"/>
      <c r="AJ37" s="235"/>
      <c r="AK37" s="235"/>
      <c r="AL37" s="235"/>
      <c r="AM37" s="235"/>
      <c r="AN37" s="235"/>
      <c r="AO37" s="235"/>
      <c r="AP37" s="235"/>
      <c r="AQ37" s="235"/>
      <c r="AR37" s="235"/>
      <c r="AS37" s="235"/>
      <c r="AT37" s="235"/>
      <c r="AU37" s="235"/>
      <c r="AV37" s="235"/>
      <c r="AW37" s="235"/>
      <c r="AX37" s="235"/>
      <c r="AY37" s="235"/>
      <c r="AZ37" s="235"/>
      <c r="BA37" s="235"/>
      <c r="BB37" s="235"/>
      <c r="BC37" s="235"/>
      <c r="BD37" s="235"/>
      <c r="BE37" s="235"/>
      <c r="BF37" s="235"/>
      <c r="BG37" s="235"/>
      <c r="BH37" s="235"/>
      <c r="BI37" s="235"/>
      <c r="BJ37" s="235"/>
      <c r="BK37" s="235"/>
      <c r="BL37" s="235"/>
      <c r="BM37" s="235"/>
      <c r="BN37" s="235"/>
      <c r="BO37" s="235"/>
      <c r="BP37" s="235"/>
      <c r="BQ37" s="235"/>
      <c r="BR37" s="235"/>
      <c r="BS37" s="235"/>
      <c r="BT37" s="235"/>
      <c r="BU37" s="235"/>
      <c r="BV37" s="235"/>
      <c r="BW37" s="235"/>
      <c r="BX37" s="235"/>
      <c r="BY37" s="235"/>
      <c r="BZ37" s="235"/>
      <c r="CA37" s="235"/>
      <c r="CB37" s="235"/>
      <c r="CC37" s="236"/>
    </row>
    <row r="38" spans="1:98">
      <c r="A38" s="235"/>
      <c r="B38" s="235"/>
      <c r="C38" s="235"/>
      <c r="D38" s="235"/>
      <c r="E38" s="235"/>
      <c r="F38" s="235"/>
      <c r="G38" s="235"/>
      <c r="H38" s="235"/>
      <c r="I38" s="235"/>
      <c r="J38" s="235"/>
      <c r="K38" s="235"/>
      <c r="L38" s="235"/>
      <c r="M38" s="235"/>
      <c r="N38" s="235"/>
      <c r="O38" s="235"/>
      <c r="P38" s="235"/>
      <c r="Q38" s="235"/>
      <c r="R38" s="235"/>
      <c r="S38" s="235"/>
      <c r="T38" s="235"/>
      <c r="U38" s="235"/>
      <c r="V38" s="235"/>
      <c r="W38" s="235"/>
      <c r="X38" s="235"/>
      <c r="Y38" s="235"/>
      <c r="Z38" s="235"/>
      <c r="AA38" s="235"/>
      <c r="AB38" s="235"/>
      <c r="AC38" s="235"/>
      <c r="AD38" s="235"/>
      <c r="AE38" s="235"/>
      <c r="AF38" s="235"/>
      <c r="AG38" s="235"/>
      <c r="AH38" s="235"/>
      <c r="AI38" s="235"/>
      <c r="AJ38" s="235"/>
      <c r="AK38" s="235"/>
      <c r="AL38" s="235"/>
      <c r="AM38" s="235"/>
      <c r="AN38" s="235"/>
      <c r="AO38" s="235"/>
      <c r="AP38" s="235"/>
      <c r="AQ38" s="235"/>
      <c r="AR38" s="235"/>
      <c r="AS38" s="235"/>
      <c r="AT38" s="235"/>
      <c r="AU38" s="235"/>
      <c r="AV38" s="235"/>
      <c r="AW38" s="235"/>
      <c r="AX38" s="235"/>
      <c r="AY38" s="235"/>
      <c r="AZ38" s="235"/>
      <c r="BA38" s="235"/>
      <c r="BB38" s="235"/>
      <c r="BC38" s="235"/>
      <c r="BD38" s="235"/>
      <c r="BE38" s="235"/>
      <c r="BF38" s="235"/>
      <c r="BG38" s="235"/>
      <c r="BH38" s="235"/>
      <c r="BI38" s="235"/>
      <c r="BJ38" s="235"/>
      <c r="BK38" s="235"/>
      <c r="BL38" s="235"/>
      <c r="BM38" s="235"/>
      <c r="BN38" s="235"/>
      <c r="BO38" s="235"/>
      <c r="BP38" s="235"/>
      <c r="BQ38" s="235"/>
      <c r="BR38" s="235"/>
      <c r="BS38" s="235"/>
      <c r="BT38" s="235"/>
      <c r="BU38" s="235"/>
      <c r="BV38" s="235"/>
      <c r="BW38" s="235"/>
      <c r="BX38" s="235"/>
      <c r="BY38" s="235"/>
      <c r="BZ38" s="235"/>
      <c r="CA38" s="235"/>
      <c r="CB38" s="235"/>
      <c r="CC38" s="236"/>
    </row>
    <row r="39" spans="1:98">
      <c r="A39" s="235"/>
      <c r="B39" s="235"/>
      <c r="C39" s="235"/>
      <c r="D39" s="235"/>
      <c r="E39" s="235"/>
      <c r="F39" s="235"/>
      <c r="G39" s="235"/>
      <c r="H39" s="235"/>
      <c r="I39" s="235"/>
      <c r="J39" s="235"/>
      <c r="K39" s="235"/>
      <c r="L39" s="235"/>
      <c r="M39" s="235"/>
      <c r="N39" s="235"/>
      <c r="O39" s="235"/>
      <c r="P39" s="235"/>
      <c r="Q39" s="235"/>
      <c r="R39" s="235"/>
      <c r="S39" s="235"/>
      <c r="T39" s="235"/>
      <c r="U39" s="235"/>
      <c r="V39" s="235"/>
      <c r="W39" s="235"/>
      <c r="X39" s="235"/>
      <c r="Y39" s="235"/>
      <c r="Z39" s="235"/>
      <c r="AA39" s="235"/>
      <c r="AB39" s="235"/>
      <c r="AC39" s="235"/>
      <c r="AD39" s="235"/>
      <c r="AE39" s="235"/>
      <c r="AF39" s="235"/>
      <c r="AG39" s="235"/>
      <c r="AH39" s="235"/>
      <c r="AI39" s="235"/>
      <c r="AJ39" s="235"/>
      <c r="AK39" s="235"/>
      <c r="AL39" s="235"/>
      <c r="AM39" s="235"/>
      <c r="AN39" s="235"/>
      <c r="AO39" s="235"/>
      <c r="AP39" s="235"/>
      <c r="AQ39" s="235"/>
      <c r="AR39" s="235"/>
      <c r="AS39" s="235"/>
      <c r="AT39" s="235"/>
      <c r="AU39" s="235"/>
      <c r="AV39" s="235"/>
      <c r="AW39" s="235"/>
      <c r="AX39" s="235"/>
      <c r="AY39" s="235"/>
      <c r="AZ39" s="235"/>
      <c r="BA39" s="235"/>
      <c r="BB39" s="235"/>
      <c r="BC39" s="235"/>
      <c r="BD39" s="235"/>
      <c r="BE39" s="235"/>
      <c r="BF39" s="235"/>
      <c r="BG39" s="235"/>
      <c r="BH39" s="235"/>
      <c r="BI39" s="235"/>
      <c r="BJ39" s="235"/>
      <c r="BK39" s="235"/>
      <c r="BL39" s="235"/>
      <c r="BM39" s="235"/>
      <c r="BN39" s="235"/>
      <c r="BO39" s="235"/>
      <c r="BP39" s="235"/>
      <c r="BQ39" s="235"/>
      <c r="BR39" s="235"/>
      <c r="BS39" s="235"/>
      <c r="BT39" s="235"/>
      <c r="BU39" s="235"/>
      <c r="BV39" s="235"/>
      <c r="BW39" s="235"/>
      <c r="BX39" s="235"/>
      <c r="BY39" s="235"/>
      <c r="BZ39" s="235"/>
      <c r="CA39" s="235"/>
      <c r="CB39" s="235"/>
      <c r="CC39" s="236"/>
    </row>
  </sheetData>
  <mergeCells count="93">
    <mergeCell ref="CJ15:CJ19"/>
    <mergeCell ref="CK15:CK19"/>
    <mergeCell ref="CL15:CL19"/>
    <mergeCell ref="CM15:CM19"/>
    <mergeCell ref="CN15:CN19"/>
    <mergeCell ref="BY21:CB34"/>
    <mergeCell ref="AM21:AO34"/>
    <mergeCell ref="AP21:AR34"/>
    <mergeCell ref="AS21:AU34"/>
    <mergeCell ref="AV21:AX34"/>
    <mergeCell ref="AY21:BA34"/>
    <mergeCell ref="BB21:BD34"/>
    <mergeCell ref="BE21:BH34"/>
    <mergeCell ref="BI21:BL34"/>
    <mergeCell ref="BM21:BP34"/>
    <mergeCell ref="BQ21:BT34"/>
    <mergeCell ref="BU21:BX34"/>
    <mergeCell ref="AJ21:AL34"/>
    <mergeCell ref="B21:C34"/>
    <mergeCell ref="D21:F34"/>
    <mergeCell ref="G21:I34"/>
    <mergeCell ref="J21:M34"/>
    <mergeCell ref="N21:O34"/>
    <mergeCell ref="P21:R34"/>
    <mergeCell ref="S21:U34"/>
    <mergeCell ref="V21:Y34"/>
    <mergeCell ref="Z21:AB34"/>
    <mergeCell ref="AC21:AF34"/>
    <mergeCell ref="AG21:AI34"/>
    <mergeCell ref="BE19:BH20"/>
    <mergeCell ref="BI19:BL20"/>
    <mergeCell ref="BM19:BP20"/>
    <mergeCell ref="BQ19:BT20"/>
    <mergeCell ref="BU19:BX20"/>
    <mergeCell ref="BM17:BP18"/>
    <mergeCell ref="BQ17:BT18"/>
    <mergeCell ref="BU17:BX18"/>
    <mergeCell ref="BY17:CB18"/>
    <mergeCell ref="S19:U20"/>
    <mergeCell ref="V19:Y20"/>
    <mergeCell ref="Z19:AB20"/>
    <mergeCell ref="AC19:AF20"/>
    <mergeCell ref="AG19:AI20"/>
    <mergeCell ref="BY19:CB20"/>
    <mergeCell ref="AM19:AO20"/>
    <mergeCell ref="AP19:AR20"/>
    <mergeCell ref="AS19:AU20"/>
    <mergeCell ref="AV19:AX20"/>
    <mergeCell ref="AY19:BA20"/>
    <mergeCell ref="BB19:BD20"/>
    <mergeCell ref="B19:C20"/>
    <mergeCell ref="D19:F20"/>
    <mergeCell ref="G19:I20"/>
    <mergeCell ref="J19:M20"/>
    <mergeCell ref="N19:O20"/>
    <mergeCell ref="P19:R20"/>
    <mergeCell ref="AS14:AU18"/>
    <mergeCell ref="AV14:AX18"/>
    <mergeCell ref="AY14:BA18"/>
    <mergeCell ref="BB14:BD18"/>
    <mergeCell ref="AJ19:AL20"/>
    <mergeCell ref="P12:R18"/>
    <mergeCell ref="S12:U18"/>
    <mergeCell ref="V12:Y18"/>
    <mergeCell ref="Z12:AB18"/>
    <mergeCell ref="BI10:BL16"/>
    <mergeCell ref="BI17:BL18"/>
    <mergeCell ref="AC12:AF18"/>
    <mergeCell ref="AG12:AL13"/>
    <mergeCell ref="AM12:AR13"/>
    <mergeCell ref="AS12:AX13"/>
    <mergeCell ref="AY12:BD13"/>
    <mergeCell ref="BE12:BH18"/>
    <mergeCell ref="AG14:AI18"/>
    <mergeCell ref="AJ14:AL18"/>
    <mergeCell ref="AM14:AO18"/>
    <mergeCell ref="AP14:AR18"/>
    <mergeCell ref="N12:O18"/>
    <mergeCell ref="J17:M18"/>
    <mergeCell ref="B3:CB4"/>
    <mergeCell ref="BE6:BI6"/>
    <mergeCell ref="BJ6:CB6"/>
    <mergeCell ref="B8:C18"/>
    <mergeCell ref="D8:F18"/>
    <mergeCell ref="G8:I18"/>
    <mergeCell ref="J8:M16"/>
    <mergeCell ref="N8:BL9"/>
    <mergeCell ref="BM8:BP16"/>
    <mergeCell ref="BQ8:BT16"/>
    <mergeCell ref="BU8:BX16"/>
    <mergeCell ref="BY8:CB16"/>
    <mergeCell ref="N10:AF11"/>
    <mergeCell ref="AG10:BH11"/>
  </mergeCells>
  <phoneticPr fontId="2"/>
  <dataValidations count="1">
    <dataValidation type="list" allowBlank="1" showInputMessage="1" showErrorMessage="1" sqref="B21:C34" xr:uid="{00000000-0002-0000-0300-000000000000}">
      <formula1>$CJ$20:$CJ$24</formula1>
    </dataValidation>
  </dataValidations>
  <pageMargins left="0.7" right="0.7" top="0.75" bottom="0.75" header="0.3" footer="0.3"/>
  <pageSetup paperSize="9" scale="74" orientation="landscape"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tabColor theme="3" tint="0.59999389629810485"/>
    <pageSetUpPr fitToPage="1"/>
  </sheetPr>
  <dimension ref="A1:S31"/>
  <sheetViews>
    <sheetView view="pageBreakPreview" zoomScaleNormal="100" zoomScaleSheetLayoutView="100" workbookViewId="0">
      <selection activeCell="B32" sqref="B32"/>
    </sheetView>
  </sheetViews>
  <sheetFormatPr defaultColWidth="4.625" defaultRowHeight="20.100000000000001" customHeight="1"/>
  <cols>
    <col min="1" max="1" width="4.625" style="2" customWidth="1"/>
    <col min="2" max="19" width="4.625" style="179"/>
    <col min="20" max="16384" width="4.625" style="2"/>
  </cols>
  <sheetData>
    <row r="1" spans="1:19" ht="20.100000000000001" customHeight="1">
      <c r="A1" s="2" t="s">
        <v>16</v>
      </c>
    </row>
    <row r="3" spans="1:19" ht="20.100000000000001" customHeight="1">
      <c r="A3" s="599" t="s">
        <v>0</v>
      </c>
      <c r="B3" s="599"/>
      <c r="C3" s="599"/>
      <c r="D3" s="599"/>
      <c r="E3" s="599"/>
      <c r="F3" s="599"/>
      <c r="G3" s="599"/>
      <c r="H3" s="599"/>
      <c r="I3" s="599"/>
      <c r="J3" s="599"/>
      <c r="K3" s="599"/>
      <c r="L3" s="599"/>
      <c r="M3" s="599"/>
      <c r="N3" s="599"/>
      <c r="O3" s="599"/>
      <c r="P3" s="599"/>
      <c r="Q3" s="599"/>
      <c r="R3" s="599"/>
      <c r="S3" s="599"/>
    </row>
    <row r="5" spans="1:19" ht="20.100000000000001" customHeight="1">
      <c r="G5" s="600" t="s">
        <v>1</v>
      </c>
      <c r="H5" s="600"/>
      <c r="I5" s="600"/>
      <c r="J5" s="601">
        <f>★補助金額算定★!B10</f>
        <v>0</v>
      </c>
      <c r="K5" s="601"/>
      <c r="L5" s="601"/>
      <c r="M5" s="601"/>
      <c r="N5" s="600"/>
      <c r="O5" s="600"/>
      <c r="P5" s="601"/>
      <c r="Q5" s="601"/>
      <c r="R5" s="601"/>
      <c r="S5" s="601"/>
    </row>
    <row r="6" spans="1:19" ht="20.100000000000001" customHeight="1">
      <c r="G6" s="600" t="s">
        <v>2</v>
      </c>
      <c r="H6" s="600"/>
      <c r="I6" s="600"/>
      <c r="J6" s="602"/>
      <c r="K6" s="602"/>
      <c r="L6" s="602"/>
      <c r="M6" s="602"/>
      <c r="N6" s="584" t="s">
        <v>3</v>
      </c>
      <c r="O6" s="586"/>
      <c r="P6" s="602"/>
      <c r="Q6" s="602"/>
      <c r="R6" s="602"/>
      <c r="S6" s="602"/>
    </row>
    <row r="8" spans="1:19" ht="20.100000000000001" customHeight="1">
      <c r="A8" s="2" t="s">
        <v>405</v>
      </c>
    </row>
    <row r="9" spans="1:19" ht="20.100000000000001" customHeight="1">
      <c r="B9" s="584" t="s">
        <v>4</v>
      </c>
      <c r="C9" s="585"/>
      <c r="D9" s="585"/>
      <c r="E9" s="585"/>
      <c r="F9" s="585"/>
      <c r="G9" s="585"/>
      <c r="H9" s="585"/>
      <c r="I9" s="585"/>
      <c r="J9" s="585"/>
      <c r="K9" s="585"/>
      <c r="L9" s="585"/>
      <c r="M9" s="585"/>
      <c r="N9" s="585"/>
      <c r="O9" s="585"/>
      <c r="P9" s="585"/>
      <c r="Q9" s="585"/>
      <c r="R9" s="585"/>
      <c r="S9" s="586"/>
    </row>
    <row r="10" spans="1:19" ht="20.100000000000001" customHeight="1">
      <c r="B10" s="584" t="s">
        <v>3</v>
      </c>
      <c r="C10" s="585"/>
      <c r="D10" s="585"/>
      <c r="E10" s="585"/>
      <c r="F10" s="585"/>
      <c r="G10" s="586"/>
      <c r="H10" s="584" t="s">
        <v>5</v>
      </c>
      <c r="I10" s="585"/>
      <c r="J10" s="585"/>
      <c r="K10" s="585"/>
      <c r="L10" s="585"/>
      <c r="M10" s="586"/>
      <c r="N10" s="584" t="s">
        <v>6</v>
      </c>
      <c r="O10" s="585"/>
      <c r="P10" s="585"/>
      <c r="Q10" s="585"/>
      <c r="R10" s="585"/>
      <c r="S10" s="586"/>
    </row>
    <row r="11" spans="1:19" ht="20.100000000000001" customHeight="1">
      <c r="B11" s="590"/>
      <c r="C11" s="591"/>
      <c r="D11" s="591"/>
      <c r="E11" s="591"/>
      <c r="F11" s="591"/>
      <c r="G11" s="592"/>
      <c r="H11" s="590"/>
      <c r="I11" s="591"/>
      <c r="J11" s="591"/>
      <c r="K11" s="591"/>
      <c r="L11" s="591"/>
      <c r="M11" s="592"/>
      <c r="N11" s="590"/>
      <c r="O11" s="591"/>
      <c r="P11" s="591"/>
      <c r="Q11" s="591"/>
      <c r="R11" s="591"/>
      <c r="S11" s="592"/>
    </row>
    <row r="12" spans="1:19" ht="20.100000000000001" customHeight="1">
      <c r="B12" s="593"/>
      <c r="C12" s="594"/>
      <c r="D12" s="594"/>
      <c r="E12" s="594"/>
      <c r="F12" s="594"/>
      <c r="G12" s="595"/>
      <c r="H12" s="593"/>
      <c r="I12" s="594"/>
      <c r="J12" s="594"/>
      <c r="K12" s="594"/>
      <c r="L12" s="594"/>
      <c r="M12" s="595"/>
      <c r="N12" s="593"/>
      <c r="O12" s="594"/>
      <c r="P12" s="594"/>
      <c r="Q12" s="594"/>
      <c r="R12" s="594"/>
      <c r="S12" s="595"/>
    </row>
    <row r="13" spans="1:19" ht="20.100000000000001" customHeight="1">
      <c r="B13" s="180"/>
      <c r="C13" s="180"/>
      <c r="D13" s="180"/>
      <c r="E13" s="180"/>
      <c r="F13" s="180"/>
      <c r="G13" s="180"/>
      <c r="H13" s="180"/>
      <c r="I13" s="180"/>
      <c r="J13" s="180"/>
      <c r="K13" s="180"/>
      <c r="L13" s="180"/>
      <c r="M13" s="180"/>
      <c r="N13" s="180"/>
      <c r="O13" s="180"/>
      <c r="P13" s="180"/>
      <c r="Q13" s="180"/>
      <c r="R13" s="180"/>
      <c r="S13" s="180"/>
    </row>
    <row r="15" spans="1:19" ht="20.100000000000001" customHeight="1">
      <c r="B15" s="584" t="s">
        <v>7</v>
      </c>
      <c r="C15" s="585"/>
      <c r="D15" s="585"/>
      <c r="E15" s="585"/>
      <c r="F15" s="585"/>
      <c r="G15" s="585"/>
      <c r="H15" s="585"/>
      <c r="I15" s="585"/>
      <c r="J15" s="585"/>
      <c r="K15" s="585"/>
      <c r="L15" s="585"/>
      <c r="M15" s="585"/>
      <c r="N15" s="585"/>
      <c r="O15" s="585"/>
      <c r="P15" s="585"/>
      <c r="Q15" s="585"/>
      <c r="R15" s="585"/>
      <c r="S15" s="586"/>
    </row>
    <row r="16" spans="1:19" ht="20.100000000000001" customHeight="1">
      <c r="B16" s="584" t="s">
        <v>8</v>
      </c>
      <c r="C16" s="585"/>
      <c r="D16" s="585"/>
      <c r="E16" s="585"/>
      <c r="F16" s="585"/>
      <c r="G16" s="586"/>
      <c r="H16" s="584" t="s">
        <v>9</v>
      </c>
      <c r="I16" s="585"/>
      <c r="J16" s="585"/>
      <c r="K16" s="585"/>
      <c r="L16" s="585"/>
      <c r="M16" s="586"/>
      <c r="N16" s="584" t="s">
        <v>6</v>
      </c>
      <c r="O16" s="585"/>
      <c r="P16" s="585"/>
      <c r="Q16" s="585"/>
      <c r="R16" s="585"/>
      <c r="S16" s="586"/>
    </row>
    <row r="17" spans="2:19" ht="20.100000000000001" customHeight="1">
      <c r="B17" s="590"/>
      <c r="C17" s="591"/>
      <c r="D17" s="591"/>
      <c r="E17" s="591"/>
      <c r="F17" s="591"/>
      <c r="G17" s="592"/>
      <c r="H17" s="590"/>
      <c r="I17" s="591"/>
      <c r="J17" s="591"/>
      <c r="K17" s="591"/>
      <c r="L17" s="591"/>
      <c r="M17" s="592"/>
      <c r="N17" s="590"/>
      <c r="O17" s="591"/>
      <c r="P17" s="591"/>
      <c r="Q17" s="591"/>
      <c r="R17" s="591"/>
      <c r="S17" s="592"/>
    </row>
    <row r="18" spans="2:19" ht="20.100000000000001" customHeight="1">
      <c r="B18" s="593"/>
      <c r="C18" s="594"/>
      <c r="D18" s="594"/>
      <c r="E18" s="594"/>
      <c r="F18" s="594"/>
      <c r="G18" s="595"/>
      <c r="H18" s="593"/>
      <c r="I18" s="594"/>
      <c r="J18" s="594"/>
      <c r="K18" s="594"/>
      <c r="L18" s="594"/>
      <c r="M18" s="595"/>
      <c r="N18" s="593"/>
      <c r="O18" s="594"/>
      <c r="P18" s="594"/>
      <c r="Q18" s="594"/>
      <c r="R18" s="594"/>
      <c r="S18" s="595"/>
    </row>
    <row r="21" spans="2:19" ht="20.100000000000001" customHeight="1">
      <c r="B21" s="584" t="s">
        <v>12</v>
      </c>
      <c r="C21" s="585"/>
      <c r="D21" s="585"/>
      <c r="E21" s="585"/>
      <c r="F21" s="585"/>
      <c r="G21" s="585"/>
      <c r="H21" s="585"/>
      <c r="I21" s="585"/>
      <c r="J21" s="585"/>
      <c r="K21" s="585"/>
      <c r="L21" s="585"/>
      <c r="M21" s="585"/>
      <c r="N21" s="585"/>
      <c r="O21" s="585"/>
      <c r="P21" s="585"/>
      <c r="Q21" s="585"/>
      <c r="R21" s="585"/>
      <c r="S21" s="586"/>
    </row>
    <row r="22" spans="2:19" ht="20.100000000000001" customHeight="1">
      <c r="B22" s="584" t="s">
        <v>10</v>
      </c>
      <c r="C22" s="585"/>
      <c r="D22" s="585"/>
      <c r="E22" s="585"/>
      <c r="F22" s="585"/>
      <c r="G22" s="585"/>
      <c r="H22" s="585"/>
      <c r="I22" s="585"/>
      <c r="J22" s="586"/>
      <c r="K22" s="584" t="s">
        <v>11</v>
      </c>
      <c r="L22" s="585"/>
      <c r="M22" s="585"/>
      <c r="N22" s="585"/>
      <c r="O22" s="585"/>
      <c r="P22" s="585"/>
      <c r="Q22" s="585"/>
      <c r="R22" s="585"/>
      <c r="S22" s="586"/>
    </row>
    <row r="23" spans="2:19" ht="20.100000000000001" customHeight="1">
      <c r="B23" s="590"/>
      <c r="C23" s="591"/>
      <c r="D23" s="591"/>
      <c r="E23" s="591"/>
      <c r="F23" s="591"/>
      <c r="G23" s="591"/>
      <c r="H23" s="591"/>
      <c r="I23" s="591"/>
      <c r="J23" s="592"/>
      <c r="K23" s="590"/>
      <c r="L23" s="591"/>
      <c r="M23" s="591"/>
      <c r="N23" s="591"/>
      <c r="O23" s="591"/>
      <c r="P23" s="591"/>
      <c r="Q23" s="591"/>
      <c r="R23" s="591"/>
      <c r="S23" s="592"/>
    </row>
    <row r="24" spans="2:19" ht="20.100000000000001" customHeight="1">
      <c r="B24" s="593"/>
      <c r="C24" s="594"/>
      <c r="D24" s="594"/>
      <c r="E24" s="594"/>
      <c r="F24" s="594"/>
      <c r="G24" s="594"/>
      <c r="H24" s="594"/>
      <c r="I24" s="594"/>
      <c r="J24" s="595"/>
      <c r="K24" s="593"/>
      <c r="L24" s="594"/>
      <c r="M24" s="594"/>
      <c r="N24" s="594"/>
      <c r="O24" s="594"/>
      <c r="P24" s="594"/>
      <c r="Q24" s="594"/>
      <c r="R24" s="594"/>
      <c r="S24" s="595"/>
    </row>
    <row r="27" spans="2:19" ht="20.100000000000001" customHeight="1">
      <c r="B27" s="584" t="s">
        <v>13</v>
      </c>
      <c r="C27" s="585"/>
      <c r="D27" s="585"/>
      <c r="E27" s="585"/>
      <c r="F27" s="585"/>
      <c r="G27" s="585"/>
      <c r="H27" s="585"/>
      <c r="I27" s="585"/>
      <c r="J27" s="585"/>
      <c r="K27" s="585"/>
      <c r="L27" s="585"/>
      <c r="M27" s="585"/>
      <c r="N27" s="585"/>
      <c r="O27" s="585"/>
      <c r="P27" s="585"/>
      <c r="Q27" s="585"/>
      <c r="R27" s="585"/>
      <c r="S27" s="586"/>
    </row>
    <row r="28" spans="2:19" ht="20.100000000000001" customHeight="1">
      <c r="B28" s="596" t="s">
        <v>14</v>
      </c>
      <c r="C28" s="597"/>
      <c r="D28" s="597"/>
      <c r="E28" s="597"/>
      <c r="F28" s="597"/>
      <c r="G28" s="597"/>
      <c r="H28" s="597"/>
      <c r="I28" s="597"/>
      <c r="J28" s="598"/>
      <c r="K28" s="596" t="s">
        <v>15</v>
      </c>
      <c r="L28" s="597"/>
      <c r="M28" s="597"/>
      <c r="N28" s="597"/>
      <c r="O28" s="597"/>
      <c r="P28" s="597"/>
      <c r="Q28" s="597"/>
      <c r="R28" s="597"/>
      <c r="S28" s="598"/>
    </row>
    <row r="29" spans="2:19" ht="20.100000000000001" customHeight="1">
      <c r="B29" s="587" t="s">
        <v>442</v>
      </c>
      <c r="C29" s="588"/>
      <c r="D29" s="588"/>
      <c r="E29" s="588"/>
      <c r="F29" s="588"/>
      <c r="G29" s="588"/>
      <c r="H29" s="588"/>
      <c r="I29" s="588"/>
      <c r="J29" s="589"/>
      <c r="K29" s="587" t="s">
        <v>443</v>
      </c>
      <c r="L29" s="588"/>
      <c r="M29" s="588"/>
      <c r="N29" s="588"/>
      <c r="O29" s="588"/>
      <c r="P29" s="588"/>
      <c r="Q29" s="588"/>
      <c r="R29" s="588"/>
      <c r="S29" s="589"/>
    </row>
    <row r="30" spans="2:19" ht="20.100000000000001" customHeight="1">
      <c r="B30" s="590"/>
      <c r="C30" s="591"/>
      <c r="D30" s="591"/>
      <c r="E30" s="591"/>
      <c r="F30" s="591"/>
      <c r="G30" s="591"/>
      <c r="H30" s="591"/>
      <c r="I30" s="591"/>
      <c r="J30" s="592"/>
      <c r="K30" s="590"/>
      <c r="L30" s="591"/>
      <c r="M30" s="591"/>
      <c r="N30" s="591"/>
      <c r="O30" s="591"/>
      <c r="P30" s="591"/>
      <c r="Q30" s="591"/>
      <c r="R30" s="591"/>
      <c r="S30" s="592"/>
    </row>
    <row r="31" spans="2:19" ht="20.100000000000001" customHeight="1">
      <c r="B31" s="593"/>
      <c r="C31" s="594"/>
      <c r="D31" s="594"/>
      <c r="E31" s="594"/>
      <c r="F31" s="594"/>
      <c r="G31" s="594"/>
      <c r="H31" s="594"/>
      <c r="I31" s="594"/>
      <c r="J31" s="595"/>
      <c r="K31" s="593"/>
      <c r="L31" s="594"/>
      <c r="M31" s="594"/>
      <c r="N31" s="594"/>
      <c r="O31" s="594"/>
      <c r="P31" s="594"/>
      <c r="Q31" s="594"/>
      <c r="R31" s="594"/>
      <c r="S31" s="595"/>
    </row>
  </sheetData>
  <mergeCells count="35">
    <mergeCell ref="B9:S9"/>
    <mergeCell ref="B10:G10"/>
    <mergeCell ref="H10:M10"/>
    <mergeCell ref="N10:S10"/>
    <mergeCell ref="A3:S3"/>
    <mergeCell ref="G5:I5"/>
    <mergeCell ref="G6:I6"/>
    <mergeCell ref="J5:M5"/>
    <mergeCell ref="J6:M6"/>
    <mergeCell ref="P5:S5"/>
    <mergeCell ref="P6:S6"/>
    <mergeCell ref="N5:O5"/>
    <mergeCell ref="N6:O6"/>
    <mergeCell ref="B17:G18"/>
    <mergeCell ref="H17:M18"/>
    <mergeCell ref="N17:S18"/>
    <mergeCell ref="K23:S24"/>
    <mergeCell ref="B11:G12"/>
    <mergeCell ref="H11:M12"/>
    <mergeCell ref="N11:S12"/>
    <mergeCell ref="B21:S21"/>
    <mergeCell ref="B22:J22"/>
    <mergeCell ref="K22:S22"/>
    <mergeCell ref="B23:J24"/>
    <mergeCell ref="B15:S15"/>
    <mergeCell ref="B16:G16"/>
    <mergeCell ref="H16:M16"/>
    <mergeCell ref="N16:S16"/>
    <mergeCell ref="B27:S27"/>
    <mergeCell ref="B29:J29"/>
    <mergeCell ref="K29:S29"/>
    <mergeCell ref="B30:J31"/>
    <mergeCell ref="K30:S31"/>
    <mergeCell ref="B28:J28"/>
    <mergeCell ref="K28:S28"/>
  </mergeCells>
  <phoneticPr fontId="2"/>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tabColor theme="3" tint="0.59999389629810485"/>
    <pageSetUpPr fitToPage="1"/>
  </sheetPr>
  <dimension ref="A1:H25"/>
  <sheetViews>
    <sheetView view="pageBreakPreview" zoomScaleNormal="100" zoomScaleSheetLayoutView="100" workbookViewId="0">
      <selection activeCell="K14" sqref="K14"/>
    </sheetView>
  </sheetViews>
  <sheetFormatPr defaultColWidth="4.625" defaultRowHeight="20.100000000000001" customHeight="1"/>
  <cols>
    <col min="1" max="1" width="4.625" style="179"/>
    <col min="2" max="2" width="10.75" style="179" customWidth="1"/>
    <col min="3" max="10" width="10.625" style="179" customWidth="1"/>
    <col min="11" max="16384" width="4.625" style="179"/>
  </cols>
  <sheetData>
    <row r="1" spans="1:8" ht="20.100000000000001" customHeight="1">
      <c r="A1" s="179" t="s">
        <v>17</v>
      </c>
    </row>
    <row r="3" spans="1:8" ht="52.5" customHeight="1">
      <c r="B3" s="257" t="s">
        <v>28</v>
      </c>
      <c r="C3" s="257" t="s">
        <v>406</v>
      </c>
      <c r="D3" s="257" t="s">
        <v>433</v>
      </c>
      <c r="E3" s="257" t="s">
        <v>444</v>
      </c>
      <c r="F3" s="257" t="s">
        <v>407</v>
      </c>
      <c r="G3" s="257" t="s">
        <v>408</v>
      </c>
    </row>
    <row r="4" spans="1:8" ht="34.5" customHeight="1">
      <c r="B4" s="274"/>
      <c r="C4" s="296">
        <f>'第３－１号様式③'!AG19</f>
        <v>0</v>
      </c>
      <c r="D4" s="296">
        <f>'第３－１号様式④'!AG19</f>
        <v>0</v>
      </c>
      <c r="E4" s="275"/>
      <c r="F4" s="296">
        <f>'第３－１号様式⑤'!AG19</f>
        <v>0</v>
      </c>
      <c r="G4" s="357">
        <f>'第３－１号様式⑥'!AG19</f>
        <v>0</v>
      </c>
    </row>
    <row r="6" spans="1:8" ht="36">
      <c r="B6" s="182" t="s">
        <v>279</v>
      </c>
      <c r="C6" s="603" t="s">
        <v>409</v>
      </c>
      <c r="D6" s="604"/>
      <c r="E6" s="182" t="s">
        <v>448</v>
      </c>
      <c r="F6" s="182" t="s">
        <v>446</v>
      </c>
      <c r="G6" s="181" t="s">
        <v>447</v>
      </c>
    </row>
    <row r="7" spans="1:8" ht="50.1" customHeight="1">
      <c r="B7" s="276"/>
      <c r="C7" s="593"/>
      <c r="D7" s="595"/>
      <c r="E7" s="276"/>
      <c r="F7" s="276"/>
      <c r="G7" s="277"/>
    </row>
    <row r="9" spans="1:8" ht="20.100000000000001" customHeight="1">
      <c r="B9" s="584" t="s">
        <v>18</v>
      </c>
      <c r="C9" s="585"/>
      <c r="D9" s="585"/>
      <c r="E9" s="585"/>
      <c r="F9" s="585"/>
      <c r="G9" s="585"/>
      <c r="H9" s="586"/>
    </row>
    <row r="10" spans="1:8" ht="20.100000000000001" customHeight="1">
      <c r="B10" s="584" t="s">
        <v>19</v>
      </c>
      <c r="C10" s="586"/>
      <c r="D10" s="603" t="s">
        <v>20</v>
      </c>
      <c r="E10" s="604"/>
      <c r="F10" s="603" t="s">
        <v>21</v>
      </c>
      <c r="G10" s="617"/>
      <c r="H10" s="604"/>
    </row>
    <row r="11" spans="1:8" ht="50.1" customHeight="1">
      <c r="B11" s="611"/>
      <c r="C11" s="612"/>
      <c r="D11" s="611"/>
      <c r="E11" s="612"/>
      <c r="F11" s="611"/>
      <c r="G11" s="613"/>
      <c r="H11" s="612"/>
    </row>
    <row r="13" spans="1:8" ht="47.25" customHeight="1">
      <c r="B13" s="603" t="s">
        <v>281</v>
      </c>
      <c r="C13" s="604"/>
      <c r="D13" s="614" t="s">
        <v>280</v>
      </c>
      <c r="E13" s="615"/>
      <c r="F13" s="615"/>
      <c r="G13" s="615"/>
      <c r="H13" s="616"/>
    </row>
    <row r="14" spans="1:8" ht="20.100000000000001" customHeight="1">
      <c r="B14" s="590"/>
      <c r="C14" s="592"/>
      <c r="D14" s="605"/>
      <c r="E14" s="606"/>
      <c r="F14" s="606"/>
      <c r="G14" s="606"/>
      <c r="H14" s="607"/>
    </row>
    <row r="15" spans="1:8" ht="20.100000000000001" customHeight="1">
      <c r="B15" s="593"/>
      <c r="C15" s="595"/>
      <c r="D15" s="608"/>
      <c r="E15" s="609"/>
      <c r="F15" s="609"/>
      <c r="G15" s="609"/>
      <c r="H15" s="610"/>
    </row>
    <row r="17" spans="1:2" ht="20.100000000000001" customHeight="1">
      <c r="A17" s="179" t="s">
        <v>22</v>
      </c>
    </row>
    <row r="18" spans="1:2" ht="20.100000000000001" customHeight="1">
      <c r="A18" s="179" t="s">
        <v>410</v>
      </c>
    </row>
    <row r="19" spans="1:2" ht="20.100000000000001" customHeight="1">
      <c r="B19" s="179" t="s">
        <v>23</v>
      </c>
    </row>
    <row r="20" spans="1:2" ht="20.100000000000001" customHeight="1">
      <c r="B20" s="179" t="s">
        <v>24</v>
      </c>
    </row>
    <row r="21" spans="1:2" ht="20.100000000000001" customHeight="1">
      <c r="B21" s="179" t="s">
        <v>25</v>
      </c>
    </row>
    <row r="22" spans="1:2" ht="20.100000000000001" customHeight="1">
      <c r="B22" s="179" t="s">
        <v>26</v>
      </c>
    </row>
    <row r="23" spans="1:2" ht="20.100000000000001" customHeight="1">
      <c r="A23" s="179" t="s">
        <v>445</v>
      </c>
    </row>
    <row r="24" spans="1:2" ht="20.100000000000001" customHeight="1">
      <c r="A24" s="179" t="s">
        <v>411</v>
      </c>
    </row>
    <row r="25" spans="1:2" ht="20.100000000000001" customHeight="1">
      <c r="A25" s="179" t="s">
        <v>27</v>
      </c>
    </row>
  </sheetData>
  <mergeCells count="13">
    <mergeCell ref="C6:D6"/>
    <mergeCell ref="D14:H15"/>
    <mergeCell ref="B11:C11"/>
    <mergeCell ref="D11:E11"/>
    <mergeCell ref="F11:H11"/>
    <mergeCell ref="C7:D7"/>
    <mergeCell ref="D13:H13"/>
    <mergeCell ref="B13:C13"/>
    <mergeCell ref="B14:C15"/>
    <mergeCell ref="F10:H10"/>
    <mergeCell ref="D10:E10"/>
    <mergeCell ref="B10:C10"/>
    <mergeCell ref="B9:H9"/>
  </mergeCells>
  <phoneticPr fontId="2"/>
  <pageMargins left="0.7" right="0.7" top="0.75" bottom="0.75" header="0.3" footer="0.3"/>
  <pageSetup paperSize="9" orientation="portrait"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tabColor theme="3" tint="0.59999389629810485"/>
    <pageSetUpPr fitToPage="1"/>
  </sheetPr>
  <dimension ref="A1:AH22"/>
  <sheetViews>
    <sheetView zoomScale="85" zoomScaleNormal="85" workbookViewId="0">
      <selection activeCell="AC21" sqref="AC21"/>
    </sheetView>
  </sheetViews>
  <sheetFormatPr defaultRowHeight="13.5"/>
  <cols>
    <col min="1" max="1" width="6.5" customWidth="1"/>
    <col min="2" max="32" width="3.875" customWidth="1"/>
    <col min="33" max="33" width="6.5" bestFit="1" customWidth="1"/>
    <col min="34" max="34" width="0" hidden="1" customWidth="1"/>
  </cols>
  <sheetData>
    <row r="1" spans="1:34" ht="19.5" customHeight="1">
      <c r="A1" s="307" t="s">
        <v>449</v>
      </c>
      <c r="AH1" t="s">
        <v>474</v>
      </c>
    </row>
    <row r="2" spans="1:34" ht="19.5" customHeight="1">
      <c r="A2" s="628" t="s">
        <v>450</v>
      </c>
      <c r="B2" s="628"/>
      <c r="C2" s="628"/>
      <c r="D2" s="628"/>
      <c r="E2" s="628"/>
      <c r="F2" s="628"/>
      <c r="G2" s="628"/>
      <c r="H2" s="628"/>
      <c r="I2" s="628"/>
      <c r="J2" s="628"/>
      <c r="K2" s="628"/>
      <c r="L2" s="628"/>
      <c r="M2" s="628"/>
      <c r="N2" s="628"/>
      <c r="O2" s="628"/>
      <c r="P2" s="628"/>
      <c r="Q2" s="628"/>
      <c r="R2" s="628"/>
      <c r="S2" s="628"/>
      <c r="T2" s="628"/>
      <c r="U2" s="628"/>
      <c r="V2" s="628"/>
      <c r="W2" s="628"/>
      <c r="X2" s="628"/>
      <c r="Y2" s="628"/>
      <c r="Z2" s="628"/>
      <c r="AA2" s="628"/>
      <c r="AB2" s="628"/>
      <c r="AC2" s="628"/>
      <c r="AD2" s="628"/>
      <c r="AE2" s="628"/>
      <c r="AF2" s="628"/>
      <c r="AG2" s="628"/>
    </row>
    <row r="3" spans="1:34" ht="19.5" customHeight="1" thickBot="1"/>
    <row r="4" spans="1:34" ht="19.5" customHeight="1" thickBot="1">
      <c r="B4" s="632" t="s">
        <v>451</v>
      </c>
      <c r="C4" s="632"/>
      <c r="D4" s="632"/>
      <c r="E4" s="632"/>
      <c r="X4" t="s">
        <v>452</v>
      </c>
      <c r="AA4" s="629"/>
      <c r="AB4" s="630"/>
      <c r="AC4" s="630"/>
      <c r="AD4" s="630"/>
      <c r="AE4" s="630"/>
      <c r="AF4" s="630"/>
      <c r="AG4" s="631"/>
    </row>
    <row r="5" spans="1:34">
      <c r="A5" s="369" t="s">
        <v>457</v>
      </c>
      <c r="B5" s="626">
        <v>1</v>
      </c>
      <c r="C5" s="621">
        <v>2</v>
      </c>
      <c r="D5" s="621">
        <v>3</v>
      </c>
      <c r="E5" s="621">
        <v>4</v>
      </c>
      <c r="F5" s="621">
        <v>5</v>
      </c>
      <c r="G5" s="621">
        <v>6</v>
      </c>
      <c r="H5" s="621">
        <v>7</v>
      </c>
      <c r="I5" s="621">
        <v>8</v>
      </c>
      <c r="J5" s="621">
        <v>9</v>
      </c>
      <c r="K5" s="622">
        <v>10</v>
      </c>
      <c r="L5" s="626">
        <v>11</v>
      </c>
      <c r="M5" s="621">
        <v>12</v>
      </c>
      <c r="N5" s="621">
        <v>13</v>
      </c>
      <c r="O5" s="621">
        <v>14</v>
      </c>
      <c r="P5" s="621">
        <v>15</v>
      </c>
      <c r="Q5" s="621">
        <v>16</v>
      </c>
      <c r="R5" s="621">
        <v>17</v>
      </c>
      <c r="S5" s="621">
        <v>18</v>
      </c>
      <c r="T5" s="621">
        <v>19</v>
      </c>
      <c r="U5" s="622">
        <v>20</v>
      </c>
      <c r="V5" s="626">
        <v>21</v>
      </c>
      <c r="W5" s="621">
        <v>22</v>
      </c>
      <c r="X5" s="621">
        <v>23</v>
      </c>
      <c r="Y5" s="621">
        <v>24</v>
      </c>
      <c r="Z5" s="621">
        <v>25</v>
      </c>
      <c r="AA5" s="621">
        <v>26</v>
      </c>
      <c r="AB5" s="621">
        <v>27</v>
      </c>
      <c r="AC5" s="621">
        <v>28</v>
      </c>
      <c r="AD5" s="621">
        <v>29</v>
      </c>
      <c r="AE5" s="622">
        <v>30</v>
      </c>
      <c r="AF5" s="624">
        <v>31</v>
      </c>
      <c r="AG5" s="622" t="s">
        <v>453</v>
      </c>
    </row>
    <row r="6" spans="1:34">
      <c r="A6" s="370" t="s">
        <v>393</v>
      </c>
      <c r="B6" s="627"/>
      <c r="C6" s="431"/>
      <c r="D6" s="431"/>
      <c r="E6" s="431"/>
      <c r="F6" s="431"/>
      <c r="G6" s="431"/>
      <c r="H6" s="431"/>
      <c r="I6" s="431"/>
      <c r="J6" s="431"/>
      <c r="K6" s="623"/>
      <c r="L6" s="627"/>
      <c r="M6" s="431"/>
      <c r="N6" s="431"/>
      <c r="O6" s="431"/>
      <c r="P6" s="431"/>
      <c r="Q6" s="431"/>
      <c r="R6" s="431"/>
      <c r="S6" s="431"/>
      <c r="T6" s="431"/>
      <c r="U6" s="623"/>
      <c r="V6" s="627"/>
      <c r="W6" s="431"/>
      <c r="X6" s="431"/>
      <c r="Y6" s="431"/>
      <c r="Z6" s="431"/>
      <c r="AA6" s="431"/>
      <c r="AB6" s="431"/>
      <c r="AC6" s="431"/>
      <c r="AD6" s="431"/>
      <c r="AE6" s="623"/>
      <c r="AF6" s="625"/>
      <c r="AG6" s="623"/>
    </row>
    <row r="7" spans="1:34" ht="24.75" customHeight="1">
      <c r="A7" s="302">
        <v>4</v>
      </c>
      <c r="B7" s="361"/>
      <c r="C7" s="358"/>
      <c r="D7" s="358"/>
      <c r="E7" s="358"/>
      <c r="F7" s="358"/>
      <c r="G7" s="358"/>
      <c r="H7" s="358"/>
      <c r="I7" s="358"/>
      <c r="J7" s="358"/>
      <c r="K7" s="360"/>
      <c r="L7" s="361"/>
      <c r="M7" s="358"/>
      <c r="N7" s="358"/>
      <c r="O7" s="358"/>
      <c r="P7" s="358"/>
      <c r="Q7" s="358"/>
      <c r="R7" s="358"/>
      <c r="S7" s="358"/>
      <c r="T7" s="358"/>
      <c r="U7" s="359"/>
      <c r="V7" s="361"/>
      <c r="W7" s="358"/>
      <c r="X7" s="358"/>
      <c r="Y7" s="358"/>
      <c r="Z7" s="358"/>
      <c r="AA7" s="358"/>
      <c r="AB7" s="358"/>
      <c r="AC7" s="358"/>
      <c r="AD7" s="359"/>
      <c r="AE7" s="360"/>
      <c r="AF7" s="362"/>
      <c r="AG7" s="300">
        <f>COUNTIF(B7:AF7,"○")</f>
        <v>0</v>
      </c>
    </row>
    <row r="8" spans="1:34" ht="24.75" customHeight="1">
      <c r="A8" s="302">
        <v>5</v>
      </c>
      <c r="B8" s="361"/>
      <c r="C8" s="358"/>
      <c r="D8" s="358"/>
      <c r="E8" s="358"/>
      <c r="F8" s="358"/>
      <c r="G8" s="358"/>
      <c r="H8" s="358"/>
      <c r="I8" s="358"/>
      <c r="J8" s="358"/>
      <c r="K8" s="360"/>
      <c r="L8" s="361"/>
      <c r="M8" s="358"/>
      <c r="N8" s="358"/>
      <c r="O8" s="358"/>
      <c r="P8" s="358"/>
      <c r="Q8" s="358"/>
      <c r="R8" s="358"/>
      <c r="S8" s="358"/>
      <c r="T8" s="358"/>
      <c r="U8" s="359"/>
      <c r="V8" s="361"/>
      <c r="W8" s="358"/>
      <c r="X8" s="358"/>
      <c r="Y8" s="358"/>
      <c r="Z8" s="358"/>
      <c r="AA8" s="358"/>
      <c r="AB8" s="358"/>
      <c r="AC8" s="358"/>
      <c r="AD8" s="359"/>
      <c r="AE8" s="360"/>
      <c r="AF8" s="363"/>
      <c r="AG8" s="300">
        <f t="shared" ref="AG8:AG18" si="0">COUNTIF(B8:AF8,"○")</f>
        <v>0</v>
      </c>
    </row>
    <row r="9" spans="1:34" ht="24.75" customHeight="1">
      <c r="A9" s="302">
        <v>6</v>
      </c>
      <c r="B9" s="361"/>
      <c r="C9" s="358"/>
      <c r="D9" s="358"/>
      <c r="E9" s="358"/>
      <c r="F9" s="358"/>
      <c r="G9" s="358"/>
      <c r="H9" s="358"/>
      <c r="I9" s="358"/>
      <c r="J9" s="358"/>
      <c r="K9" s="360"/>
      <c r="L9" s="361"/>
      <c r="M9" s="358"/>
      <c r="N9" s="358"/>
      <c r="O9" s="358"/>
      <c r="P9" s="358"/>
      <c r="Q9" s="358"/>
      <c r="R9" s="358"/>
      <c r="S9" s="358"/>
      <c r="T9" s="358"/>
      <c r="U9" s="359"/>
      <c r="V9" s="361"/>
      <c r="W9" s="358"/>
      <c r="X9" s="358"/>
      <c r="Y9" s="358"/>
      <c r="Z9" s="358"/>
      <c r="AA9" s="358"/>
      <c r="AB9" s="358"/>
      <c r="AC9" s="358"/>
      <c r="AD9" s="359"/>
      <c r="AE9" s="360"/>
      <c r="AF9" s="362"/>
      <c r="AG9" s="300">
        <f t="shared" si="0"/>
        <v>0</v>
      </c>
    </row>
    <row r="10" spans="1:34" ht="24.75" customHeight="1">
      <c r="A10" s="302">
        <v>7</v>
      </c>
      <c r="B10" s="361"/>
      <c r="C10" s="358"/>
      <c r="D10" s="358"/>
      <c r="E10" s="358"/>
      <c r="F10" s="358"/>
      <c r="G10" s="358"/>
      <c r="H10" s="358"/>
      <c r="I10" s="358"/>
      <c r="J10" s="358"/>
      <c r="K10" s="360"/>
      <c r="L10" s="361"/>
      <c r="M10" s="358"/>
      <c r="N10" s="358"/>
      <c r="O10" s="358"/>
      <c r="P10" s="358"/>
      <c r="Q10" s="358"/>
      <c r="R10" s="358"/>
      <c r="S10" s="358"/>
      <c r="T10" s="358"/>
      <c r="U10" s="359"/>
      <c r="V10" s="361"/>
      <c r="W10" s="358"/>
      <c r="X10" s="358"/>
      <c r="Y10" s="358"/>
      <c r="Z10" s="358"/>
      <c r="AA10" s="358"/>
      <c r="AB10" s="358"/>
      <c r="AC10" s="358"/>
      <c r="AD10" s="359"/>
      <c r="AE10" s="360"/>
      <c r="AF10" s="363"/>
      <c r="AG10" s="300">
        <f t="shared" si="0"/>
        <v>0</v>
      </c>
    </row>
    <row r="11" spans="1:34" ht="24.75" customHeight="1">
      <c r="A11" s="302">
        <v>8</v>
      </c>
      <c r="B11" s="361"/>
      <c r="C11" s="358"/>
      <c r="D11" s="358"/>
      <c r="E11" s="358"/>
      <c r="F11" s="358"/>
      <c r="G11" s="358"/>
      <c r="H11" s="358"/>
      <c r="I11" s="358"/>
      <c r="J11" s="358"/>
      <c r="K11" s="360"/>
      <c r="L11" s="361"/>
      <c r="M11" s="358"/>
      <c r="N11" s="358"/>
      <c r="O11" s="358"/>
      <c r="P11" s="358"/>
      <c r="Q11" s="358"/>
      <c r="R11" s="358"/>
      <c r="S11" s="358"/>
      <c r="T11" s="358"/>
      <c r="U11" s="359"/>
      <c r="V11" s="361"/>
      <c r="W11" s="358"/>
      <c r="X11" s="358"/>
      <c r="Y11" s="358"/>
      <c r="Z11" s="358"/>
      <c r="AA11" s="358"/>
      <c r="AB11" s="358"/>
      <c r="AC11" s="358"/>
      <c r="AD11" s="359"/>
      <c r="AE11" s="360"/>
      <c r="AF11" s="363"/>
      <c r="AG11" s="300">
        <f t="shared" si="0"/>
        <v>0</v>
      </c>
    </row>
    <row r="12" spans="1:34" ht="24.75" customHeight="1">
      <c r="A12" s="302">
        <v>9</v>
      </c>
      <c r="B12" s="361"/>
      <c r="C12" s="358"/>
      <c r="D12" s="358"/>
      <c r="E12" s="358"/>
      <c r="F12" s="358"/>
      <c r="G12" s="358"/>
      <c r="H12" s="358"/>
      <c r="I12" s="358"/>
      <c r="J12" s="358"/>
      <c r="K12" s="360"/>
      <c r="L12" s="361"/>
      <c r="M12" s="358"/>
      <c r="N12" s="358"/>
      <c r="O12" s="358"/>
      <c r="P12" s="358"/>
      <c r="Q12" s="358"/>
      <c r="R12" s="358"/>
      <c r="S12" s="358"/>
      <c r="T12" s="358"/>
      <c r="U12" s="359"/>
      <c r="V12" s="361"/>
      <c r="W12" s="358"/>
      <c r="X12" s="358"/>
      <c r="Y12" s="358"/>
      <c r="Z12" s="358"/>
      <c r="AA12" s="358"/>
      <c r="AB12" s="358"/>
      <c r="AC12" s="358"/>
      <c r="AD12" s="359"/>
      <c r="AE12" s="360"/>
      <c r="AF12" s="362"/>
      <c r="AG12" s="300">
        <f t="shared" si="0"/>
        <v>0</v>
      </c>
    </row>
    <row r="13" spans="1:34" ht="24.75" customHeight="1">
      <c r="A13" s="302">
        <v>10</v>
      </c>
      <c r="B13" s="361"/>
      <c r="C13" s="358"/>
      <c r="D13" s="358"/>
      <c r="E13" s="358"/>
      <c r="F13" s="358"/>
      <c r="G13" s="358"/>
      <c r="H13" s="358"/>
      <c r="I13" s="358"/>
      <c r="J13" s="358"/>
      <c r="K13" s="360"/>
      <c r="L13" s="361"/>
      <c r="M13" s="358"/>
      <c r="N13" s="358"/>
      <c r="O13" s="358"/>
      <c r="P13" s="358"/>
      <c r="Q13" s="358"/>
      <c r="R13" s="358"/>
      <c r="S13" s="358"/>
      <c r="T13" s="358"/>
      <c r="U13" s="359"/>
      <c r="V13" s="361"/>
      <c r="W13" s="358"/>
      <c r="X13" s="358"/>
      <c r="Y13" s="358"/>
      <c r="Z13" s="358"/>
      <c r="AA13" s="358"/>
      <c r="AB13" s="358"/>
      <c r="AC13" s="358"/>
      <c r="AD13" s="359"/>
      <c r="AE13" s="360"/>
      <c r="AF13" s="363"/>
      <c r="AG13" s="300">
        <f t="shared" si="0"/>
        <v>0</v>
      </c>
    </row>
    <row r="14" spans="1:34" ht="24.75" customHeight="1">
      <c r="A14" s="302">
        <v>11</v>
      </c>
      <c r="B14" s="361"/>
      <c r="C14" s="358"/>
      <c r="D14" s="358"/>
      <c r="E14" s="358"/>
      <c r="F14" s="358"/>
      <c r="G14" s="358"/>
      <c r="H14" s="358"/>
      <c r="I14" s="358"/>
      <c r="J14" s="358"/>
      <c r="K14" s="360"/>
      <c r="L14" s="361"/>
      <c r="M14" s="358"/>
      <c r="N14" s="358"/>
      <c r="O14" s="358"/>
      <c r="P14" s="358"/>
      <c r="Q14" s="358"/>
      <c r="R14" s="358"/>
      <c r="S14" s="358"/>
      <c r="T14" s="358"/>
      <c r="U14" s="359"/>
      <c r="V14" s="361"/>
      <c r="W14" s="358"/>
      <c r="X14" s="358"/>
      <c r="Y14" s="358"/>
      <c r="Z14" s="358"/>
      <c r="AA14" s="358"/>
      <c r="AB14" s="358"/>
      <c r="AC14" s="358"/>
      <c r="AD14" s="359"/>
      <c r="AE14" s="360"/>
      <c r="AF14" s="362"/>
      <c r="AG14" s="300">
        <f t="shared" si="0"/>
        <v>0</v>
      </c>
    </row>
    <row r="15" spans="1:34" ht="24.75" customHeight="1">
      <c r="A15" s="302">
        <v>12</v>
      </c>
      <c r="B15" s="361"/>
      <c r="C15" s="358"/>
      <c r="D15" s="358"/>
      <c r="E15" s="358"/>
      <c r="F15" s="358"/>
      <c r="G15" s="358"/>
      <c r="H15" s="358"/>
      <c r="I15" s="358"/>
      <c r="J15" s="358"/>
      <c r="K15" s="360"/>
      <c r="L15" s="361"/>
      <c r="M15" s="358"/>
      <c r="N15" s="358"/>
      <c r="O15" s="358"/>
      <c r="P15" s="358"/>
      <c r="Q15" s="358"/>
      <c r="R15" s="358"/>
      <c r="S15" s="358"/>
      <c r="T15" s="358"/>
      <c r="U15" s="359"/>
      <c r="V15" s="361"/>
      <c r="W15" s="358"/>
      <c r="X15" s="358"/>
      <c r="Y15" s="358"/>
      <c r="Z15" s="358"/>
      <c r="AA15" s="358"/>
      <c r="AB15" s="358"/>
      <c r="AC15" s="358"/>
      <c r="AD15" s="359"/>
      <c r="AE15" s="360"/>
      <c r="AF15" s="363"/>
      <c r="AG15" s="300">
        <f t="shared" si="0"/>
        <v>0</v>
      </c>
    </row>
    <row r="16" spans="1:34" ht="24.75" customHeight="1">
      <c r="A16" s="302">
        <v>1</v>
      </c>
      <c r="B16" s="361"/>
      <c r="C16" s="358"/>
      <c r="D16" s="358"/>
      <c r="E16" s="358"/>
      <c r="F16" s="358"/>
      <c r="G16" s="358"/>
      <c r="H16" s="358"/>
      <c r="I16" s="358"/>
      <c r="J16" s="358"/>
      <c r="K16" s="360"/>
      <c r="L16" s="361"/>
      <c r="M16" s="358"/>
      <c r="N16" s="358"/>
      <c r="O16" s="358"/>
      <c r="P16" s="358"/>
      <c r="Q16" s="358"/>
      <c r="R16" s="358"/>
      <c r="S16" s="358"/>
      <c r="T16" s="358"/>
      <c r="U16" s="359"/>
      <c r="V16" s="361"/>
      <c r="W16" s="358"/>
      <c r="X16" s="358"/>
      <c r="Y16" s="358"/>
      <c r="Z16" s="358"/>
      <c r="AA16" s="358"/>
      <c r="AB16" s="358"/>
      <c r="AC16" s="358"/>
      <c r="AD16" s="359"/>
      <c r="AE16" s="360"/>
      <c r="AF16" s="363"/>
      <c r="AG16" s="300">
        <f t="shared" si="0"/>
        <v>0</v>
      </c>
    </row>
    <row r="17" spans="1:33" ht="24.75" customHeight="1">
      <c r="A17" s="302">
        <v>2</v>
      </c>
      <c r="B17" s="361"/>
      <c r="C17" s="358"/>
      <c r="D17" s="358"/>
      <c r="E17" s="358"/>
      <c r="F17" s="358"/>
      <c r="G17" s="358"/>
      <c r="H17" s="358"/>
      <c r="I17" s="358"/>
      <c r="J17" s="358"/>
      <c r="K17" s="360"/>
      <c r="L17" s="361"/>
      <c r="M17" s="358"/>
      <c r="N17" s="358"/>
      <c r="O17" s="358"/>
      <c r="P17" s="358"/>
      <c r="Q17" s="358"/>
      <c r="R17" s="358"/>
      <c r="S17" s="358"/>
      <c r="T17" s="358"/>
      <c r="U17" s="359"/>
      <c r="V17" s="361"/>
      <c r="W17" s="358"/>
      <c r="X17" s="358"/>
      <c r="Y17" s="358"/>
      <c r="Z17" s="358"/>
      <c r="AA17" s="358"/>
      <c r="AB17" s="358"/>
      <c r="AC17" s="358"/>
      <c r="AD17" s="358"/>
      <c r="AE17" s="378"/>
      <c r="AF17" s="362"/>
      <c r="AG17" s="300">
        <f>COUNTIF(B17:AF17,"○")</f>
        <v>0</v>
      </c>
    </row>
    <row r="18" spans="1:33" ht="24.75" customHeight="1" thickBot="1">
      <c r="A18" s="303">
        <v>3</v>
      </c>
      <c r="B18" s="367"/>
      <c r="C18" s="365"/>
      <c r="D18" s="365"/>
      <c r="E18" s="365"/>
      <c r="F18" s="365"/>
      <c r="G18" s="365"/>
      <c r="H18" s="365"/>
      <c r="I18" s="365"/>
      <c r="J18" s="365"/>
      <c r="K18" s="364"/>
      <c r="L18" s="367"/>
      <c r="M18" s="365"/>
      <c r="N18" s="365"/>
      <c r="O18" s="365"/>
      <c r="P18" s="365"/>
      <c r="Q18" s="365"/>
      <c r="R18" s="365"/>
      <c r="S18" s="365"/>
      <c r="T18" s="365"/>
      <c r="U18" s="366"/>
      <c r="V18" s="367"/>
      <c r="W18" s="365"/>
      <c r="X18" s="365"/>
      <c r="Y18" s="365"/>
      <c r="Z18" s="365"/>
      <c r="AA18" s="365"/>
      <c r="AB18" s="365"/>
      <c r="AC18" s="365"/>
      <c r="AD18" s="366"/>
      <c r="AE18" s="364"/>
      <c r="AF18" s="368"/>
      <c r="AG18" s="301">
        <f t="shared" si="0"/>
        <v>0</v>
      </c>
    </row>
    <row r="19" spans="1:33" ht="24.75" customHeight="1" thickBot="1">
      <c r="A19" s="618" t="s">
        <v>454</v>
      </c>
      <c r="B19" s="619"/>
      <c r="C19" s="619"/>
      <c r="D19" s="619"/>
      <c r="E19" s="619"/>
      <c r="F19" s="619"/>
      <c r="G19" s="619"/>
      <c r="H19" s="619"/>
      <c r="I19" s="619"/>
      <c r="J19" s="619"/>
      <c r="K19" s="619"/>
      <c r="L19" s="619"/>
      <c r="M19" s="619"/>
      <c r="N19" s="619"/>
      <c r="O19" s="619"/>
      <c r="P19" s="619"/>
      <c r="Q19" s="619"/>
      <c r="R19" s="619"/>
      <c r="S19" s="619"/>
      <c r="T19" s="619"/>
      <c r="U19" s="619"/>
      <c r="V19" s="619"/>
      <c r="W19" s="619"/>
      <c r="X19" s="619"/>
      <c r="Y19" s="619"/>
      <c r="Z19" s="619"/>
      <c r="AA19" s="619"/>
      <c r="AB19" s="619"/>
      <c r="AC19" s="619"/>
      <c r="AD19" s="619"/>
      <c r="AE19" s="619"/>
      <c r="AF19" s="620"/>
      <c r="AG19" s="306">
        <f>SUM(AG7:AG18)</f>
        <v>0</v>
      </c>
    </row>
    <row r="21" spans="1:33">
      <c r="A21" t="s">
        <v>455</v>
      </c>
    </row>
    <row r="22" spans="1:33">
      <c r="A22" t="s">
        <v>456</v>
      </c>
    </row>
  </sheetData>
  <mergeCells count="36">
    <mergeCell ref="B4:E4"/>
    <mergeCell ref="T5:T6"/>
    <mergeCell ref="R5:R6"/>
    <mergeCell ref="Z5:Z6"/>
    <mergeCell ref="M5:M6"/>
    <mergeCell ref="P5:P6"/>
    <mergeCell ref="Q5:Q6"/>
    <mergeCell ref="A2:AG2"/>
    <mergeCell ref="AG5:AG6"/>
    <mergeCell ref="N5:N6"/>
    <mergeCell ref="AA4:AG4"/>
    <mergeCell ref="B5:B6"/>
    <mergeCell ref="C5:C6"/>
    <mergeCell ref="D5:D6"/>
    <mergeCell ref="E5:E6"/>
    <mergeCell ref="F5:F6"/>
    <mergeCell ref="G5:G6"/>
    <mergeCell ref="H5:H6"/>
    <mergeCell ref="I5:I6"/>
    <mergeCell ref="S5:S6"/>
    <mergeCell ref="K5:K6"/>
    <mergeCell ref="L5:L6"/>
    <mergeCell ref="O5:O6"/>
    <mergeCell ref="A19:AF19"/>
    <mergeCell ref="AA5:AA6"/>
    <mergeCell ref="AB5:AB6"/>
    <mergeCell ref="AC5:AC6"/>
    <mergeCell ref="AD5:AD6"/>
    <mergeCell ref="AE5:AE6"/>
    <mergeCell ref="AF5:AF6"/>
    <mergeCell ref="U5:U6"/>
    <mergeCell ref="V5:V6"/>
    <mergeCell ref="W5:W6"/>
    <mergeCell ref="X5:X6"/>
    <mergeCell ref="Y5:Y6"/>
    <mergeCell ref="J5:J6"/>
  </mergeCells>
  <phoneticPr fontId="2"/>
  <dataValidations count="1">
    <dataValidation type="list" allowBlank="1" showInputMessage="1" showErrorMessage="1" sqref="B7:AF18" xr:uid="{00000000-0002-0000-0600-000000000000}">
      <formula1>$AH$1:$AH$2</formula1>
    </dataValidation>
  </dataValidations>
  <pageMargins left="0.7" right="0.7" top="0.75" bottom="0.75" header="0.3" footer="0.3"/>
  <pageSetup paperSize="9"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tabColor theme="3" tint="0.59999389629810485"/>
    <pageSetUpPr fitToPage="1"/>
  </sheetPr>
  <dimension ref="A1:AH22"/>
  <sheetViews>
    <sheetView zoomScale="85" zoomScaleNormal="85" workbookViewId="0">
      <selection activeCell="AL23" sqref="AL23"/>
    </sheetView>
  </sheetViews>
  <sheetFormatPr defaultRowHeight="13.5"/>
  <cols>
    <col min="1" max="1" width="6.5" customWidth="1"/>
    <col min="2" max="32" width="3.875" customWidth="1"/>
    <col min="33" max="33" width="6.5" bestFit="1" customWidth="1"/>
    <col min="34" max="34" width="5.375" style="308" customWidth="1"/>
  </cols>
  <sheetData>
    <row r="1" spans="1:34" ht="19.5" customHeight="1">
      <c r="A1" s="307" t="s">
        <v>470</v>
      </c>
    </row>
    <row r="2" spans="1:34" ht="19.5" customHeight="1">
      <c r="A2" s="628" t="s">
        <v>450</v>
      </c>
      <c r="B2" s="628"/>
      <c r="C2" s="628"/>
      <c r="D2" s="628"/>
      <c r="E2" s="628"/>
      <c r="F2" s="628"/>
      <c r="G2" s="628"/>
      <c r="H2" s="628"/>
      <c r="I2" s="628"/>
      <c r="J2" s="628"/>
      <c r="K2" s="628"/>
      <c r="L2" s="628"/>
      <c r="M2" s="628"/>
      <c r="N2" s="628"/>
      <c r="O2" s="628"/>
      <c r="P2" s="628"/>
      <c r="Q2" s="628"/>
      <c r="R2" s="628"/>
      <c r="S2" s="628"/>
      <c r="T2" s="628"/>
      <c r="U2" s="628"/>
      <c r="V2" s="628"/>
      <c r="W2" s="628"/>
      <c r="X2" s="628"/>
      <c r="Y2" s="628"/>
      <c r="Z2" s="628"/>
      <c r="AA2" s="628"/>
      <c r="AB2" s="628"/>
      <c r="AC2" s="628"/>
      <c r="AD2" s="628"/>
      <c r="AE2" s="628"/>
      <c r="AF2" s="628"/>
      <c r="AG2" s="628"/>
    </row>
    <row r="3" spans="1:34" ht="19.5" customHeight="1" thickBot="1"/>
    <row r="4" spans="1:34" ht="19.5" customHeight="1" thickBot="1">
      <c r="B4" s="636" t="s">
        <v>458</v>
      </c>
      <c r="C4" s="636"/>
      <c r="D4" s="636"/>
      <c r="E4" s="636"/>
      <c r="X4" t="s">
        <v>452</v>
      </c>
      <c r="AA4" s="629"/>
      <c r="AB4" s="630"/>
      <c r="AC4" s="630"/>
      <c r="AD4" s="630"/>
      <c r="AE4" s="630"/>
      <c r="AF4" s="630"/>
      <c r="AG4" s="631"/>
    </row>
    <row r="5" spans="1:34">
      <c r="A5" s="304" t="s">
        <v>457</v>
      </c>
      <c r="B5" s="626">
        <v>1</v>
      </c>
      <c r="C5" s="621">
        <v>2</v>
      </c>
      <c r="D5" s="621">
        <v>3</v>
      </c>
      <c r="E5" s="621">
        <v>4</v>
      </c>
      <c r="F5" s="621">
        <v>5</v>
      </c>
      <c r="G5" s="621">
        <v>6</v>
      </c>
      <c r="H5" s="621">
        <v>7</v>
      </c>
      <c r="I5" s="621">
        <v>8</v>
      </c>
      <c r="J5" s="621">
        <v>9</v>
      </c>
      <c r="K5" s="622">
        <v>10</v>
      </c>
      <c r="L5" s="626">
        <v>11</v>
      </c>
      <c r="M5" s="621">
        <v>12</v>
      </c>
      <c r="N5" s="621">
        <v>13</v>
      </c>
      <c r="O5" s="621">
        <v>14</v>
      </c>
      <c r="P5" s="621">
        <v>15</v>
      </c>
      <c r="Q5" s="621">
        <v>16</v>
      </c>
      <c r="R5" s="621">
        <v>17</v>
      </c>
      <c r="S5" s="621">
        <v>18</v>
      </c>
      <c r="T5" s="621">
        <v>19</v>
      </c>
      <c r="U5" s="622">
        <v>20</v>
      </c>
      <c r="V5" s="626">
        <v>21</v>
      </c>
      <c r="W5" s="621">
        <v>22</v>
      </c>
      <c r="X5" s="621">
        <v>23</v>
      </c>
      <c r="Y5" s="621">
        <v>24</v>
      </c>
      <c r="Z5" s="621">
        <v>25</v>
      </c>
      <c r="AA5" s="621">
        <v>26</v>
      </c>
      <c r="AB5" s="621">
        <v>27</v>
      </c>
      <c r="AC5" s="621">
        <v>28</v>
      </c>
      <c r="AD5" s="621">
        <v>29</v>
      </c>
      <c r="AE5" s="622">
        <v>30</v>
      </c>
      <c r="AF5" s="624">
        <v>31</v>
      </c>
      <c r="AG5" s="637" t="s">
        <v>459</v>
      </c>
    </row>
    <row r="6" spans="1:34">
      <c r="A6" s="305" t="s">
        <v>393</v>
      </c>
      <c r="B6" s="627"/>
      <c r="C6" s="431"/>
      <c r="D6" s="431"/>
      <c r="E6" s="431"/>
      <c r="F6" s="431"/>
      <c r="G6" s="431"/>
      <c r="H6" s="431"/>
      <c r="I6" s="431"/>
      <c r="J6" s="431"/>
      <c r="K6" s="623"/>
      <c r="L6" s="627"/>
      <c r="M6" s="431"/>
      <c r="N6" s="431"/>
      <c r="O6" s="431"/>
      <c r="P6" s="431"/>
      <c r="Q6" s="431"/>
      <c r="R6" s="431"/>
      <c r="S6" s="431"/>
      <c r="T6" s="431"/>
      <c r="U6" s="623"/>
      <c r="V6" s="627"/>
      <c r="W6" s="431"/>
      <c r="X6" s="431"/>
      <c r="Y6" s="431"/>
      <c r="Z6" s="431"/>
      <c r="AA6" s="431"/>
      <c r="AB6" s="431"/>
      <c r="AC6" s="431"/>
      <c r="AD6" s="431"/>
      <c r="AE6" s="623"/>
      <c r="AF6" s="625"/>
      <c r="AG6" s="638"/>
    </row>
    <row r="7" spans="1:34" ht="24.75" customHeight="1">
      <c r="A7" s="302">
        <v>4</v>
      </c>
      <c r="B7" s="346"/>
      <c r="C7" s="347"/>
      <c r="D7" s="347"/>
      <c r="E7" s="347"/>
      <c r="F7" s="347"/>
      <c r="G7" s="347"/>
      <c r="H7" s="347"/>
      <c r="I7" s="347"/>
      <c r="J7" s="347"/>
      <c r="K7" s="348"/>
      <c r="L7" s="346"/>
      <c r="M7" s="347"/>
      <c r="N7" s="347"/>
      <c r="O7" s="347"/>
      <c r="P7" s="347"/>
      <c r="Q7" s="347"/>
      <c r="R7" s="347"/>
      <c r="S7" s="347"/>
      <c r="T7" s="347"/>
      <c r="U7" s="348"/>
      <c r="V7" s="346"/>
      <c r="W7" s="347"/>
      <c r="X7" s="347"/>
      <c r="Y7" s="347"/>
      <c r="Z7" s="347"/>
      <c r="AA7" s="347"/>
      <c r="AB7" s="347"/>
      <c r="AC7" s="347"/>
      <c r="AD7" s="347"/>
      <c r="AE7" s="348"/>
      <c r="AF7" s="377"/>
      <c r="AG7" s="300" t="str">
        <f>IF(AH7&gt;=1,"○","")</f>
        <v/>
      </c>
      <c r="AH7" s="308">
        <f>COUNT(B7:AF7)</f>
        <v>0</v>
      </c>
    </row>
    <row r="8" spans="1:34" ht="24.75" customHeight="1">
      <c r="A8" s="302">
        <v>5</v>
      </c>
      <c r="B8" s="346"/>
      <c r="C8" s="347"/>
      <c r="D8" s="347"/>
      <c r="E8" s="347"/>
      <c r="F8" s="347"/>
      <c r="G8" s="347"/>
      <c r="H8" s="347"/>
      <c r="I8" s="347"/>
      <c r="J8" s="347"/>
      <c r="K8" s="348"/>
      <c r="L8" s="346"/>
      <c r="M8" s="347"/>
      <c r="N8" s="347"/>
      <c r="O8" s="347"/>
      <c r="P8" s="347"/>
      <c r="Q8" s="347"/>
      <c r="R8" s="347"/>
      <c r="S8" s="347"/>
      <c r="T8" s="347"/>
      <c r="U8" s="348"/>
      <c r="V8" s="346"/>
      <c r="W8" s="347"/>
      <c r="X8" s="347"/>
      <c r="Y8" s="347"/>
      <c r="Z8" s="347"/>
      <c r="AA8" s="347"/>
      <c r="AB8" s="347"/>
      <c r="AC8" s="347"/>
      <c r="AD8" s="347"/>
      <c r="AE8" s="348"/>
      <c r="AF8" s="349"/>
      <c r="AG8" s="300" t="str">
        <f t="shared" ref="AG8:AG18" si="0">IF(AH8&gt;=1,"○","")</f>
        <v/>
      </c>
      <c r="AH8" s="308">
        <f t="shared" ref="AH8:AH18" si="1">COUNT(B8:AF8)</f>
        <v>0</v>
      </c>
    </row>
    <row r="9" spans="1:34" ht="24.75" customHeight="1">
      <c r="A9" s="302">
        <v>6</v>
      </c>
      <c r="B9" s="346"/>
      <c r="C9" s="347"/>
      <c r="D9" s="347"/>
      <c r="E9" s="347"/>
      <c r="F9" s="347"/>
      <c r="G9" s="347"/>
      <c r="H9" s="347"/>
      <c r="I9" s="347"/>
      <c r="J9" s="347"/>
      <c r="K9" s="348"/>
      <c r="L9" s="346"/>
      <c r="M9" s="347"/>
      <c r="N9" s="347"/>
      <c r="O9" s="347"/>
      <c r="P9" s="347"/>
      <c r="Q9" s="347"/>
      <c r="R9" s="347"/>
      <c r="S9" s="347"/>
      <c r="T9" s="347"/>
      <c r="U9" s="348"/>
      <c r="V9" s="346"/>
      <c r="W9" s="347"/>
      <c r="X9" s="347"/>
      <c r="Y9" s="347"/>
      <c r="Z9" s="347"/>
      <c r="AA9" s="347"/>
      <c r="AB9" s="347"/>
      <c r="AC9" s="347"/>
      <c r="AD9" s="347"/>
      <c r="AE9" s="348"/>
      <c r="AF9" s="377"/>
      <c r="AG9" s="300" t="str">
        <f t="shared" si="0"/>
        <v/>
      </c>
      <c r="AH9" s="308">
        <f t="shared" si="1"/>
        <v>0</v>
      </c>
    </row>
    <row r="10" spans="1:34" ht="24.75" customHeight="1">
      <c r="A10" s="302">
        <v>7</v>
      </c>
      <c r="B10" s="346"/>
      <c r="C10" s="347"/>
      <c r="D10" s="347"/>
      <c r="E10" s="347"/>
      <c r="F10" s="347"/>
      <c r="G10" s="347"/>
      <c r="H10" s="347"/>
      <c r="I10" s="347"/>
      <c r="J10" s="347"/>
      <c r="K10" s="348"/>
      <c r="L10" s="346"/>
      <c r="M10" s="347"/>
      <c r="N10" s="347"/>
      <c r="O10" s="347"/>
      <c r="P10" s="347"/>
      <c r="Q10" s="347"/>
      <c r="R10" s="347"/>
      <c r="S10" s="347"/>
      <c r="T10" s="347"/>
      <c r="U10" s="348"/>
      <c r="V10" s="346"/>
      <c r="W10" s="347"/>
      <c r="X10" s="347"/>
      <c r="Y10" s="347"/>
      <c r="Z10" s="347"/>
      <c r="AA10" s="347"/>
      <c r="AB10" s="347"/>
      <c r="AC10" s="347"/>
      <c r="AD10" s="347"/>
      <c r="AE10" s="348"/>
      <c r="AF10" s="349"/>
      <c r="AG10" s="300" t="str">
        <f t="shared" si="0"/>
        <v/>
      </c>
      <c r="AH10" s="308">
        <f t="shared" si="1"/>
        <v>0</v>
      </c>
    </row>
    <row r="11" spans="1:34" ht="24.75" customHeight="1">
      <c r="A11" s="302">
        <v>8</v>
      </c>
      <c r="B11" s="346"/>
      <c r="C11" s="347"/>
      <c r="D11" s="347"/>
      <c r="E11" s="347"/>
      <c r="F11" s="347"/>
      <c r="G11" s="347"/>
      <c r="H11" s="347"/>
      <c r="I11" s="347"/>
      <c r="J11" s="347"/>
      <c r="K11" s="348"/>
      <c r="L11" s="346"/>
      <c r="M11" s="347"/>
      <c r="N11" s="347"/>
      <c r="O11" s="347"/>
      <c r="P11" s="347"/>
      <c r="Q11" s="347"/>
      <c r="R11" s="347"/>
      <c r="S11" s="347"/>
      <c r="T11" s="347"/>
      <c r="U11" s="348"/>
      <c r="V11" s="346"/>
      <c r="W11" s="347"/>
      <c r="X11" s="347"/>
      <c r="Y11" s="347"/>
      <c r="Z11" s="347"/>
      <c r="AA11" s="347"/>
      <c r="AB11" s="347"/>
      <c r="AC11" s="347"/>
      <c r="AD11" s="347"/>
      <c r="AE11" s="348"/>
      <c r="AF11" s="349"/>
      <c r="AG11" s="300" t="str">
        <f t="shared" si="0"/>
        <v/>
      </c>
      <c r="AH11" s="308">
        <f t="shared" si="1"/>
        <v>0</v>
      </c>
    </row>
    <row r="12" spans="1:34" ht="24.75" customHeight="1">
      <c r="A12" s="302">
        <v>9</v>
      </c>
      <c r="B12" s="346"/>
      <c r="C12" s="347"/>
      <c r="D12" s="347"/>
      <c r="E12" s="347"/>
      <c r="F12" s="347"/>
      <c r="G12" s="347"/>
      <c r="H12" s="347"/>
      <c r="I12" s="347"/>
      <c r="J12" s="347"/>
      <c r="K12" s="348"/>
      <c r="L12" s="346"/>
      <c r="M12" s="347"/>
      <c r="N12" s="347"/>
      <c r="O12" s="347"/>
      <c r="P12" s="347"/>
      <c r="Q12" s="347"/>
      <c r="R12" s="347"/>
      <c r="S12" s="347"/>
      <c r="T12" s="347"/>
      <c r="U12" s="348"/>
      <c r="V12" s="346"/>
      <c r="W12" s="347"/>
      <c r="X12" s="347"/>
      <c r="Y12" s="347"/>
      <c r="Z12" s="347"/>
      <c r="AA12" s="347"/>
      <c r="AB12" s="347"/>
      <c r="AC12" s="347"/>
      <c r="AD12" s="347"/>
      <c r="AE12" s="348"/>
      <c r="AF12" s="377"/>
      <c r="AG12" s="300" t="str">
        <f t="shared" si="0"/>
        <v/>
      </c>
      <c r="AH12" s="308">
        <f t="shared" si="1"/>
        <v>0</v>
      </c>
    </row>
    <row r="13" spans="1:34" ht="24.75" customHeight="1">
      <c r="A13" s="302">
        <v>10</v>
      </c>
      <c r="B13" s="346"/>
      <c r="C13" s="347"/>
      <c r="D13" s="347"/>
      <c r="E13" s="347"/>
      <c r="F13" s="347"/>
      <c r="G13" s="347"/>
      <c r="H13" s="347"/>
      <c r="I13" s="347"/>
      <c r="J13" s="347"/>
      <c r="K13" s="348"/>
      <c r="L13" s="346"/>
      <c r="M13" s="347"/>
      <c r="N13" s="347"/>
      <c r="O13" s="347"/>
      <c r="P13" s="347"/>
      <c r="Q13" s="347"/>
      <c r="R13" s="347"/>
      <c r="S13" s="347"/>
      <c r="T13" s="347"/>
      <c r="U13" s="348"/>
      <c r="V13" s="346"/>
      <c r="W13" s="347"/>
      <c r="X13" s="347"/>
      <c r="Y13" s="347"/>
      <c r="Z13" s="347"/>
      <c r="AA13" s="347"/>
      <c r="AB13" s="347"/>
      <c r="AC13" s="347"/>
      <c r="AD13" s="347"/>
      <c r="AE13" s="348"/>
      <c r="AF13" s="349"/>
      <c r="AG13" s="300" t="str">
        <f t="shared" si="0"/>
        <v/>
      </c>
      <c r="AH13" s="308">
        <f t="shared" si="1"/>
        <v>0</v>
      </c>
    </row>
    <row r="14" spans="1:34" ht="24.75" customHeight="1">
      <c r="A14" s="302">
        <v>11</v>
      </c>
      <c r="B14" s="346"/>
      <c r="C14" s="347"/>
      <c r="D14" s="347"/>
      <c r="E14" s="347"/>
      <c r="F14" s="347"/>
      <c r="G14" s="347"/>
      <c r="H14" s="347"/>
      <c r="I14" s="347"/>
      <c r="J14" s="347"/>
      <c r="K14" s="348"/>
      <c r="L14" s="346"/>
      <c r="M14" s="347"/>
      <c r="N14" s="347"/>
      <c r="O14" s="347"/>
      <c r="P14" s="347"/>
      <c r="Q14" s="347"/>
      <c r="R14" s="347"/>
      <c r="S14" s="347"/>
      <c r="T14" s="347"/>
      <c r="U14" s="348"/>
      <c r="V14" s="346"/>
      <c r="W14" s="347"/>
      <c r="X14" s="347"/>
      <c r="Y14" s="347"/>
      <c r="Z14" s="347"/>
      <c r="AA14" s="347"/>
      <c r="AB14" s="347"/>
      <c r="AC14" s="347"/>
      <c r="AD14" s="347"/>
      <c r="AE14" s="348"/>
      <c r="AF14" s="377"/>
      <c r="AG14" s="300" t="str">
        <f t="shared" si="0"/>
        <v/>
      </c>
      <c r="AH14" s="308">
        <f t="shared" si="1"/>
        <v>0</v>
      </c>
    </row>
    <row r="15" spans="1:34" ht="24.75" customHeight="1">
      <c r="A15" s="302">
        <v>12</v>
      </c>
      <c r="B15" s="346"/>
      <c r="C15" s="347"/>
      <c r="D15" s="347"/>
      <c r="E15" s="347"/>
      <c r="F15" s="347"/>
      <c r="G15" s="347"/>
      <c r="H15" s="347"/>
      <c r="I15" s="347"/>
      <c r="J15" s="347"/>
      <c r="K15" s="348"/>
      <c r="L15" s="346"/>
      <c r="M15" s="347"/>
      <c r="N15" s="347"/>
      <c r="O15" s="347"/>
      <c r="P15" s="347"/>
      <c r="Q15" s="347"/>
      <c r="R15" s="347"/>
      <c r="S15" s="347"/>
      <c r="T15" s="347"/>
      <c r="U15" s="348"/>
      <c r="V15" s="346"/>
      <c r="W15" s="347"/>
      <c r="X15" s="347"/>
      <c r="Y15" s="347"/>
      <c r="Z15" s="347"/>
      <c r="AA15" s="347"/>
      <c r="AB15" s="347"/>
      <c r="AC15" s="347"/>
      <c r="AD15" s="347"/>
      <c r="AE15" s="348"/>
      <c r="AF15" s="349"/>
      <c r="AG15" s="300" t="str">
        <f t="shared" si="0"/>
        <v/>
      </c>
      <c r="AH15" s="308">
        <f t="shared" si="1"/>
        <v>0</v>
      </c>
    </row>
    <row r="16" spans="1:34" ht="24.75" customHeight="1">
      <c r="A16" s="302">
        <v>1</v>
      </c>
      <c r="B16" s="346"/>
      <c r="C16" s="347"/>
      <c r="D16" s="347"/>
      <c r="E16" s="347"/>
      <c r="F16" s="347"/>
      <c r="G16" s="347"/>
      <c r="H16" s="347"/>
      <c r="I16" s="347"/>
      <c r="J16" s="347"/>
      <c r="K16" s="348"/>
      <c r="L16" s="346"/>
      <c r="M16" s="347"/>
      <c r="N16" s="347"/>
      <c r="O16" s="347"/>
      <c r="P16" s="347"/>
      <c r="Q16" s="347"/>
      <c r="R16" s="347"/>
      <c r="S16" s="347"/>
      <c r="T16" s="347"/>
      <c r="U16" s="348"/>
      <c r="V16" s="346"/>
      <c r="W16" s="347"/>
      <c r="X16" s="347"/>
      <c r="Y16" s="347"/>
      <c r="Z16" s="347"/>
      <c r="AA16" s="347"/>
      <c r="AB16" s="347"/>
      <c r="AC16" s="347"/>
      <c r="AD16" s="347"/>
      <c r="AE16" s="348"/>
      <c r="AF16" s="349"/>
      <c r="AG16" s="300" t="str">
        <f t="shared" si="0"/>
        <v/>
      </c>
      <c r="AH16" s="308">
        <f t="shared" si="1"/>
        <v>0</v>
      </c>
    </row>
    <row r="17" spans="1:34" ht="24.75" customHeight="1">
      <c r="A17" s="302">
        <v>2</v>
      </c>
      <c r="B17" s="346"/>
      <c r="C17" s="347"/>
      <c r="D17" s="347"/>
      <c r="E17" s="347"/>
      <c r="F17" s="347"/>
      <c r="G17" s="347"/>
      <c r="H17" s="347"/>
      <c r="I17" s="347"/>
      <c r="J17" s="347"/>
      <c r="K17" s="348"/>
      <c r="L17" s="346"/>
      <c r="M17" s="347"/>
      <c r="N17" s="347"/>
      <c r="O17" s="347"/>
      <c r="P17" s="347"/>
      <c r="Q17" s="347"/>
      <c r="R17" s="347"/>
      <c r="S17" s="347"/>
      <c r="T17" s="347"/>
      <c r="U17" s="348"/>
      <c r="V17" s="346"/>
      <c r="W17" s="347"/>
      <c r="X17" s="347"/>
      <c r="Y17" s="347"/>
      <c r="Z17" s="347"/>
      <c r="AA17" s="347"/>
      <c r="AB17" s="347"/>
      <c r="AC17" s="350"/>
      <c r="AD17" s="347"/>
      <c r="AE17" s="379"/>
      <c r="AF17" s="377"/>
      <c r="AG17" s="300" t="str">
        <f t="shared" si="0"/>
        <v/>
      </c>
      <c r="AH17" s="308">
        <f t="shared" si="1"/>
        <v>0</v>
      </c>
    </row>
    <row r="18" spans="1:34" ht="24.75" customHeight="1" thickBot="1">
      <c r="A18" s="303">
        <v>3</v>
      </c>
      <c r="B18" s="351"/>
      <c r="C18" s="352"/>
      <c r="D18" s="352"/>
      <c r="E18" s="352"/>
      <c r="F18" s="352"/>
      <c r="G18" s="352"/>
      <c r="H18" s="352"/>
      <c r="I18" s="352"/>
      <c r="J18" s="352"/>
      <c r="K18" s="353"/>
      <c r="L18" s="351"/>
      <c r="M18" s="352"/>
      <c r="N18" s="352"/>
      <c r="O18" s="352"/>
      <c r="P18" s="352"/>
      <c r="Q18" s="352"/>
      <c r="R18" s="352"/>
      <c r="S18" s="352"/>
      <c r="T18" s="352"/>
      <c r="U18" s="353"/>
      <c r="V18" s="351"/>
      <c r="W18" s="352"/>
      <c r="X18" s="352"/>
      <c r="Y18" s="352"/>
      <c r="Z18" s="352"/>
      <c r="AA18" s="352"/>
      <c r="AB18" s="352"/>
      <c r="AC18" s="352"/>
      <c r="AD18" s="352"/>
      <c r="AE18" s="353"/>
      <c r="AF18" s="354"/>
      <c r="AG18" s="301" t="str">
        <f t="shared" si="0"/>
        <v/>
      </c>
      <c r="AH18" s="308">
        <f t="shared" si="1"/>
        <v>0</v>
      </c>
    </row>
    <row r="19" spans="1:34" ht="24.75" customHeight="1" thickBot="1">
      <c r="A19" s="633" t="s">
        <v>462</v>
      </c>
      <c r="B19" s="634"/>
      <c r="C19" s="634"/>
      <c r="D19" s="634"/>
      <c r="E19" s="634"/>
      <c r="F19" s="634"/>
      <c r="G19" s="634"/>
      <c r="H19" s="634"/>
      <c r="I19" s="634"/>
      <c r="J19" s="634"/>
      <c r="K19" s="634"/>
      <c r="L19" s="634"/>
      <c r="M19" s="634"/>
      <c r="N19" s="634"/>
      <c r="O19" s="634"/>
      <c r="P19" s="634"/>
      <c r="Q19" s="634"/>
      <c r="R19" s="634"/>
      <c r="S19" s="634"/>
      <c r="T19" s="634"/>
      <c r="U19" s="634"/>
      <c r="V19" s="634"/>
      <c r="W19" s="634"/>
      <c r="X19" s="634"/>
      <c r="Y19" s="634"/>
      <c r="Z19" s="634"/>
      <c r="AA19" s="634"/>
      <c r="AB19" s="634"/>
      <c r="AC19" s="634"/>
      <c r="AD19" s="634"/>
      <c r="AE19" s="634"/>
      <c r="AF19" s="635"/>
      <c r="AG19" s="306">
        <f>COUNTIF(AG7:AG18,"○")</f>
        <v>0</v>
      </c>
    </row>
    <row r="21" spans="1:34">
      <c r="A21" s="299" t="s">
        <v>460</v>
      </c>
    </row>
    <row r="22" spans="1:34">
      <c r="A22" s="299" t="s">
        <v>461</v>
      </c>
    </row>
  </sheetData>
  <mergeCells count="36">
    <mergeCell ref="A2:AG2"/>
    <mergeCell ref="AA4:AG4"/>
    <mergeCell ref="B5:B6"/>
    <mergeCell ref="C5:C6"/>
    <mergeCell ref="D5:D6"/>
    <mergeCell ref="E5:E6"/>
    <mergeCell ref="F5:F6"/>
    <mergeCell ref="G5:G6"/>
    <mergeCell ref="H5:H6"/>
    <mergeCell ref="I5:I6"/>
    <mergeCell ref="AG5:AG6"/>
    <mergeCell ref="V5:V6"/>
    <mergeCell ref="J5:J6"/>
    <mergeCell ref="K5:K6"/>
    <mergeCell ref="AA5:AA6"/>
    <mergeCell ref="L5:L6"/>
    <mergeCell ref="B4:E4"/>
    <mergeCell ref="N5:N6"/>
    <mergeCell ref="O5:O6"/>
    <mergeCell ref="Z5:Z6"/>
    <mergeCell ref="W5:W6"/>
    <mergeCell ref="M5:M6"/>
    <mergeCell ref="Y5:Y6"/>
    <mergeCell ref="X5:X6"/>
    <mergeCell ref="A19:AF19"/>
    <mergeCell ref="AB5:AB6"/>
    <mergeCell ref="AC5:AC6"/>
    <mergeCell ref="AD5:AD6"/>
    <mergeCell ref="AE5:AE6"/>
    <mergeCell ref="AF5:AF6"/>
    <mergeCell ref="P5:P6"/>
    <mergeCell ref="Q5:Q6"/>
    <mergeCell ref="R5:R6"/>
    <mergeCell ref="S5:S6"/>
    <mergeCell ref="T5:T6"/>
    <mergeCell ref="U5:U6"/>
  </mergeCells>
  <phoneticPr fontId="2"/>
  <pageMargins left="0.7" right="0.7" top="0.75" bottom="0.75" header="0.3" footer="0.3"/>
  <pageSetup paperSize="9" scale="96"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tabColor theme="3" tint="0.59999389629810485"/>
    <pageSetUpPr fitToPage="1"/>
  </sheetPr>
  <dimension ref="A1:AG22"/>
  <sheetViews>
    <sheetView zoomScale="85" zoomScaleNormal="85" workbookViewId="0">
      <selection activeCell="AL16" sqref="AL16"/>
    </sheetView>
  </sheetViews>
  <sheetFormatPr defaultRowHeight="13.5"/>
  <cols>
    <col min="1" max="1" width="6.5" customWidth="1"/>
    <col min="2" max="32" width="3.875" customWidth="1"/>
    <col min="33" max="33" width="6.5" bestFit="1" customWidth="1"/>
  </cols>
  <sheetData>
    <row r="1" spans="1:33" ht="19.5" customHeight="1">
      <c r="A1" s="307" t="s">
        <v>469</v>
      </c>
    </row>
    <row r="2" spans="1:33" ht="19.5" customHeight="1">
      <c r="A2" s="628" t="s">
        <v>450</v>
      </c>
      <c r="B2" s="628"/>
      <c r="C2" s="628"/>
      <c r="D2" s="628"/>
      <c r="E2" s="628"/>
      <c r="F2" s="628"/>
      <c r="G2" s="628"/>
      <c r="H2" s="628"/>
      <c r="I2" s="628"/>
      <c r="J2" s="628"/>
      <c r="K2" s="628"/>
      <c r="L2" s="628"/>
      <c r="M2" s="628"/>
      <c r="N2" s="628"/>
      <c r="O2" s="628"/>
      <c r="P2" s="628"/>
      <c r="Q2" s="628"/>
      <c r="R2" s="628"/>
      <c r="S2" s="628"/>
      <c r="T2" s="628"/>
      <c r="U2" s="628"/>
      <c r="V2" s="628"/>
      <c r="W2" s="628"/>
      <c r="X2" s="628"/>
      <c r="Y2" s="628"/>
      <c r="Z2" s="628"/>
      <c r="AA2" s="628"/>
      <c r="AB2" s="628"/>
      <c r="AC2" s="628"/>
      <c r="AD2" s="628"/>
      <c r="AE2" s="628"/>
      <c r="AF2" s="628"/>
      <c r="AG2" s="628"/>
    </row>
    <row r="3" spans="1:33" ht="19.5" customHeight="1" thickBot="1"/>
    <row r="4" spans="1:33" ht="19.5" customHeight="1" thickBot="1">
      <c r="B4" s="639" t="s">
        <v>463</v>
      </c>
      <c r="C4" s="639"/>
      <c r="D4" s="639"/>
      <c r="E4" s="639"/>
      <c r="X4" t="s">
        <v>452</v>
      </c>
      <c r="AA4" s="629"/>
      <c r="AB4" s="630"/>
      <c r="AC4" s="630"/>
      <c r="AD4" s="630"/>
      <c r="AE4" s="630"/>
      <c r="AF4" s="630"/>
      <c r="AG4" s="631"/>
    </row>
    <row r="5" spans="1:33">
      <c r="A5" s="304" t="s">
        <v>457</v>
      </c>
      <c r="B5" s="626">
        <v>1</v>
      </c>
      <c r="C5" s="621">
        <v>2</v>
      </c>
      <c r="D5" s="621">
        <v>3</v>
      </c>
      <c r="E5" s="621">
        <v>4</v>
      </c>
      <c r="F5" s="621">
        <v>5</v>
      </c>
      <c r="G5" s="621">
        <v>6</v>
      </c>
      <c r="H5" s="621">
        <v>7</v>
      </c>
      <c r="I5" s="621">
        <v>8</v>
      </c>
      <c r="J5" s="621">
        <v>9</v>
      </c>
      <c r="K5" s="622">
        <v>10</v>
      </c>
      <c r="L5" s="626">
        <v>11</v>
      </c>
      <c r="M5" s="621">
        <v>12</v>
      </c>
      <c r="N5" s="621">
        <v>13</v>
      </c>
      <c r="O5" s="621">
        <v>14</v>
      </c>
      <c r="P5" s="621">
        <v>15</v>
      </c>
      <c r="Q5" s="621">
        <v>16</v>
      </c>
      <c r="R5" s="621">
        <v>17</v>
      </c>
      <c r="S5" s="621">
        <v>18</v>
      </c>
      <c r="T5" s="621">
        <v>19</v>
      </c>
      <c r="U5" s="622">
        <v>20</v>
      </c>
      <c r="V5" s="626">
        <v>21</v>
      </c>
      <c r="W5" s="621">
        <v>22</v>
      </c>
      <c r="X5" s="621">
        <v>23</v>
      </c>
      <c r="Y5" s="621">
        <v>24</v>
      </c>
      <c r="Z5" s="621">
        <v>25</v>
      </c>
      <c r="AA5" s="621">
        <v>26</v>
      </c>
      <c r="AB5" s="621">
        <v>27</v>
      </c>
      <c r="AC5" s="621">
        <v>28</v>
      </c>
      <c r="AD5" s="621">
        <v>29</v>
      </c>
      <c r="AE5" s="622">
        <v>30</v>
      </c>
      <c r="AF5" s="624">
        <v>31</v>
      </c>
      <c r="AG5" s="622" t="s">
        <v>453</v>
      </c>
    </row>
    <row r="6" spans="1:33">
      <c r="A6" s="305" t="s">
        <v>393</v>
      </c>
      <c r="B6" s="627"/>
      <c r="C6" s="431"/>
      <c r="D6" s="431"/>
      <c r="E6" s="431"/>
      <c r="F6" s="431"/>
      <c r="G6" s="431"/>
      <c r="H6" s="431"/>
      <c r="I6" s="431"/>
      <c r="J6" s="431"/>
      <c r="K6" s="623"/>
      <c r="L6" s="627"/>
      <c r="M6" s="431"/>
      <c r="N6" s="431"/>
      <c r="O6" s="431"/>
      <c r="P6" s="431"/>
      <c r="Q6" s="431"/>
      <c r="R6" s="431"/>
      <c r="S6" s="431"/>
      <c r="T6" s="431"/>
      <c r="U6" s="623"/>
      <c r="V6" s="627"/>
      <c r="W6" s="431"/>
      <c r="X6" s="431"/>
      <c r="Y6" s="431"/>
      <c r="Z6" s="431"/>
      <c r="AA6" s="431"/>
      <c r="AB6" s="431"/>
      <c r="AC6" s="431"/>
      <c r="AD6" s="431"/>
      <c r="AE6" s="623"/>
      <c r="AF6" s="625"/>
      <c r="AG6" s="623"/>
    </row>
    <row r="7" spans="1:33" ht="24.75" customHeight="1">
      <c r="A7" s="302">
        <v>4</v>
      </c>
      <c r="B7" s="346"/>
      <c r="C7" s="347"/>
      <c r="D7" s="347"/>
      <c r="E7" s="347"/>
      <c r="F7" s="347"/>
      <c r="G7" s="347"/>
      <c r="H7" s="347"/>
      <c r="I7" s="347"/>
      <c r="J7" s="347"/>
      <c r="K7" s="348"/>
      <c r="L7" s="346"/>
      <c r="M7" s="347"/>
      <c r="N7" s="347"/>
      <c r="O7" s="347"/>
      <c r="P7" s="347"/>
      <c r="Q7" s="347"/>
      <c r="R7" s="347"/>
      <c r="S7" s="347"/>
      <c r="T7" s="347"/>
      <c r="U7" s="348"/>
      <c r="V7" s="346"/>
      <c r="W7" s="347"/>
      <c r="X7" s="347"/>
      <c r="Y7" s="347"/>
      <c r="Z7" s="347"/>
      <c r="AA7" s="347"/>
      <c r="AB7" s="347"/>
      <c r="AC7" s="347"/>
      <c r="AD7" s="347"/>
      <c r="AE7" s="348"/>
      <c r="AF7" s="377"/>
      <c r="AG7" s="300">
        <f>(COUNT(B7:AF7))</f>
        <v>0</v>
      </c>
    </row>
    <row r="8" spans="1:33" ht="24.75" customHeight="1">
      <c r="A8" s="302">
        <v>5</v>
      </c>
      <c r="B8" s="346"/>
      <c r="C8" s="347"/>
      <c r="D8" s="347"/>
      <c r="E8" s="347"/>
      <c r="F8" s="347"/>
      <c r="G8" s="347"/>
      <c r="H8" s="347"/>
      <c r="I8" s="347"/>
      <c r="J8" s="347"/>
      <c r="K8" s="348"/>
      <c r="L8" s="346"/>
      <c r="M8" s="347"/>
      <c r="N8" s="347"/>
      <c r="O8" s="347"/>
      <c r="P8" s="347"/>
      <c r="Q8" s="347"/>
      <c r="R8" s="347"/>
      <c r="S8" s="347"/>
      <c r="T8" s="347"/>
      <c r="U8" s="348"/>
      <c r="V8" s="346"/>
      <c r="W8" s="347"/>
      <c r="X8" s="347"/>
      <c r="Y8" s="347"/>
      <c r="Z8" s="347"/>
      <c r="AA8" s="347"/>
      <c r="AB8" s="347"/>
      <c r="AC8" s="347"/>
      <c r="AD8" s="347"/>
      <c r="AE8" s="348"/>
      <c r="AF8" s="349"/>
      <c r="AG8" s="300">
        <f>(COUNT(B8:AF8))</f>
        <v>0</v>
      </c>
    </row>
    <row r="9" spans="1:33" ht="24.75" customHeight="1">
      <c r="A9" s="302">
        <v>6</v>
      </c>
      <c r="B9" s="346"/>
      <c r="C9" s="347"/>
      <c r="D9" s="347"/>
      <c r="E9" s="347"/>
      <c r="F9" s="347"/>
      <c r="G9" s="347"/>
      <c r="H9" s="347"/>
      <c r="I9" s="347"/>
      <c r="J9" s="347"/>
      <c r="K9" s="348"/>
      <c r="L9" s="346"/>
      <c r="M9" s="347"/>
      <c r="N9" s="347"/>
      <c r="O9" s="347"/>
      <c r="P9" s="347"/>
      <c r="Q9" s="347"/>
      <c r="R9" s="347"/>
      <c r="S9" s="347"/>
      <c r="T9" s="347"/>
      <c r="U9" s="348"/>
      <c r="V9" s="346"/>
      <c r="W9" s="347"/>
      <c r="X9" s="347"/>
      <c r="Y9" s="347"/>
      <c r="Z9" s="347"/>
      <c r="AA9" s="347"/>
      <c r="AB9" s="347"/>
      <c r="AC9" s="347"/>
      <c r="AD9" s="347"/>
      <c r="AE9" s="348"/>
      <c r="AF9" s="377"/>
      <c r="AG9" s="300">
        <f t="shared" ref="AG9:AG18" si="0">(COUNT(B9:AF9))</f>
        <v>0</v>
      </c>
    </row>
    <row r="10" spans="1:33" ht="24.75" customHeight="1">
      <c r="A10" s="302">
        <v>7</v>
      </c>
      <c r="B10" s="346"/>
      <c r="C10" s="347"/>
      <c r="D10" s="347"/>
      <c r="E10" s="347"/>
      <c r="F10" s="347"/>
      <c r="G10" s="347"/>
      <c r="H10" s="347"/>
      <c r="I10" s="347"/>
      <c r="J10" s="347"/>
      <c r="K10" s="348"/>
      <c r="L10" s="346"/>
      <c r="M10" s="347"/>
      <c r="N10" s="347"/>
      <c r="O10" s="347"/>
      <c r="P10" s="347"/>
      <c r="Q10" s="347"/>
      <c r="R10" s="347"/>
      <c r="S10" s="347"/>
      <c r="T10" s="347"/>
      <c r="U10" s="348"/>
      <c r="V10" s="346"/>
      <c r="W10" s="347"/>
      <c r="X10" s="347"/>
      <c r="Y10" s="347"/>
      <c r="Z10" s="347"/>
      <c r="AA10" s="347"/>
      <c r="AB10" s="347"/>
      <c r="AC10" s="347"/>
      <c r="AD10" s="347"/>
      <c r="AE10" s="348"/>
      <c r="AF10" s="349"/>
      <c r="AG10" s="300">
        <f t="shared" si="0"/>
        <v>0</v>
      </c>
    </row>
    <row r="11" spans="1:33" ht="24.75" customHeight="1">
      <c r="A11" s="302">
        <v>8</v>
      </c>
      <c r="B11" s="346"/>
      <c r="C11" s="347"/>
      <c r="D11" s="347"/>
      <c r="E11" s="347"/>
      <c r="F11" s="347"/>
      <c r="G11" s="347"/>
      <c r="H11" s="347"/>
      <c r="I11" s="347"/>
      <c r="J11" s="347"/>
      <c r="K11" s="348"/>
      <c r="L11" s="346"/>
      <c r="M11" s="347"/>
      <c r="N11" s="347"/>
      <c r="O11" s="347"/>
      <c r="P11" s="347"/>
      <c r="Q11" s="347"/>
      <c r="R11" s="347"/>
      <c r="S11" s="347"/>
      <c r="T11" s="347"/>
      <c r="U11" s="348"/>
      <c r="V11" s="346"/>
      <c r="W11" s="347"/>
      <c r="X11" s="347"/>
      <c r="Y11" s="347"/>
      <c r="Z11" s="347"/>
      <c r="AA11" s="347"/>
      <c r="AB11" s="347"/>
      <c r="AC11" s="347"/>
      <c r="AD11" s="347"/>
      <c r="AE11" s="348"/>
      <c r="AF11" s="349"/>
      <c r="AG11" s="300">
        <f>(COUNT(B11:AF11))</f>
        <v>0</v>
      </c>
    </row>
    <row r="12" spans="1:33" ht="24.75" customHeight="1">
      <c r="A12" s="302">
        <v>9</v>
      </c>
      <c r="B12" s="346"/>
      <c r="C12" s="347"/>
      <c r="D12" s="347"/>
      <c r="E12" s="347"/>
      <c r="F12" s="347"/>
      <c r="G12" s="347"/>
      <c r="H12" s="347"/>
      <c r="I12" s="347"/>
      <c r="J12" s="347"/>
      <c r="K12" s="348"/>
      <c r="L12" s="346"/>
      <c r="M12" s="347"/>
      <c r="N12" s="347"/>
      <c r="O12" s="347"/>
      <c r="P12" s="347"/>
      <c r="Q12" s="347"/>
      <c r="R12" s="347"/>
      <c r="S12" s="347"/>
      <c r="T12" s="347"/>
      <c r="U12" s="348"/>
      <c r="V12" s="346"/>
      <c r="W12" s="347"/>
      <c r="X12" s="347"/>
      <c r="Y12" s="347"/>
      <c r="Z12" s="347"/>
      <c r="AA12" s="347"/>
      <c r="AB12" s="347"/>
      <c r="AC12" s="347"/>
      <c r="AD12" s="347"/>
      <c r="AE12" s="348"/>
      <c r="AF12" s="377"/>
      <c r="AG12" s="300">
        <f t="shared" si="0"/>
        <v>0</v>
      </c>
    </row>
    <row r="13" spans="1:33" ht="24.75" customHeight="1">
      <c r="A13" s="302">
        <v>10</v>
      </c>
      <c r="B13" s="346"/>
      <c r="C13" s="347"/>
      <c r="D13" s="347"/>
      <c r="E13" s="347"/>
      <c r="F13" s="347"/>
      <c r="G13" s="347"/>
      <c r="H13" s="347"/>
      <c r="I13" s="347"/>
      <c r="J13" s="347"/>
      <c r="K13" s="348"/>
      <c r="L13" s="346"/>
      <c r="M13" s="347"/>
      <c r="N13" s="347"/>
      <c r="O13" s="347"/>
      <c r="P13" s="347"/>
      <c r="Q13" s="347"/>
      <c r="R13" s="347"/>
      <c r="S13" s="347"/>
      <c r="T13" s="347"/>
      <c r="U13" s="348"/>
      <c r="V13" s="346"/>
      <c r="W13" s="347"/>
      <c r="X13" s="347"/>
      <c r="Y13" s="347"/>
      <c r="Z13" s="347"/>
      <c r="AA13" s="347"/>
      <c r="AB13" s="347"/>
      <c r="AC13" s="347"/>
      <c r="AD13" s="347"/>
      <c r="AE13" s="348"/>
      <c r="AF13" s="349"/>
      <c r="AG13" s="300">
        <f t="shared" si="0"/>
        <v>0</v>
      </c>
    </row>
    <row r="14" spans="1:33" ht="24.75" customHeight="1">
      <c r="A14" s="302">
        <v>11</v>
      </c>
      <c r="B14" s="346"/>
      <c r="C14" s="347"/>
      <c r="D14" s="347"/>
      <c r="E14" s="347"/>
      <c r="F14" s="347"/>
      <c r="G14" s="347"/>
      <c r="H14" s="347"/>
      <c r="I14" s="347"/>
      <c r="J14" s="347"/>
      <c r="K14" s="348"/>
      <c r="L14" s="346"/>
      <c r="M14" s="347"/>
      <c r="N14" s="347"/>
      <c r="O14" s="347"/>
      <c r="P14" s="347"/>
      <c r="Q14" s="347"/>
      <c r="R14" s="347"/>
      <c r="S14" s="347"/>
      <c r="T14" s="347"/>
      <c r="U14" s="348"/>
      <c r="V14" s="346"/>
      <c r="W14" s="347"/>
      <c r="X14" s="347"/>
      <c r="Y14" s="347"/>
      <c r="Z14" s="347"/>
      <c r="AA14" s="347"/>
      <c r="AB14" s="347"/>
      <c r="AC14" s="347"/>
      <c r="AD14" s="347"/>
      <c r="AE14" s="348"/>
      <c r="AF14" s="377"/>
      <c r="AG14" s="300">
        <f t="shared" si="0"/>
        <v>0</v>
      </c>
    </row>
    <row r="15" spans="1:33" ht="24.75" customHeight="1">
      <c r="A15" s="302">
        <v>12</v>
      </c>
      <c r="B15" s="346"/>
      <c r="C15" s="347"/>
      <c r="D15" s="347"/>
      <c r="E15" s="347"/>
      <c r="F15" s="347"/>
      <c r="G15" s="347"/>
      <c r="H15" s="347"/>
      <c r="I15" s="347"/>
      <c r="J15" s="347"/>
      <c r="K15" s="348"/>
      <c r="L15" s="346"/>
      <c r="M15" s="347"/>
      <c r="N15" s="347"/>
      <c r="O15" s="347"/>
      <c r="P15" s="347"/>
      <c r="Q15" s="347"/>
      <c r="R15" s="347"/>
      <c r="S15" s="347"/>
      <c r="T15" s="347"/>
      <c r="U15" s="348"/>
      <c r="V15" s="346"/>
      <c r="W15" s="347"/>
      <c r="X15" s="347"/>
      <c r="Y15" s="347"/>
      <c r="Z15" s="347"/>
      <c r="AA15" s="347"/>
      <c r="AB15" s="347"/>
      <c r="AC15" s="347"/>
      <c r="AD15" s="347"/>
      <c r="AE15" s="348"/>
      <c r="AF15" s="349"/>
      <c r="AG15" s="300">
        <f t="shared" si="0"/>
        <v>0</v>
      </c>
    </row>
    <row r="16" spans="1:33" ht="24.75" customHeight="1">
      <c r="A16" s="302">
        <v>1</v>
      </c>
      <c r="B16" s="346"/>
      <c r="C16" s="347"/>
      <c r="D16" s="347"/>
      <c r="E16" s="347"/>
      <c r="F16" s="347"/>
      <c r="G16" s="347"/>
      <c r="H16" s="347"/>
      <c r="I16" s="347"/>
      <c r="J16" s="347"/>
      <c r="K16" s="348"/>
      <c r="L16" s="346"/>
      <c r="M16" s="347"/>
      <c r="N16" s="347"/>
      <c r="O16" s="347"/>
      <c r="P16" s="347"/>
      <c r="Q16" s="347"/>
      <c r="R16" s="347"/>
      <c r="S16" s="347"/>
      <c r="T16" s="347"/>
      <c r="U16" s="348"/>
      <c r="V16" s="346"/>
      <c r="W16" s="347"/>
      <c r="X16" s="347"/>
      <c r="Y16" s="347"/>
      <c r="Z16" s="347"/>
      <c r="AA16" s="347"/>
      <c r="AB16" s="347"/>
      <c r="AC16" s="347"/>
      <c r="AD16" s="347"/>
      <c r="AE16" s="348"/>
      <c r="AF16" s="349"/>
      <c r="AG16" s="300">
        <f t="shared" si="0"/>
        <v>0</v>
      </c>
    </row>
    <row r="17" spans="1:33" ht="24.75" customHeight="1">
      <c r="A17" s="302">
        <v>2</v>
      </c>
      <c r="B17" s="346"/>
      <c r="C17" s="347"/>
      <c r="D17" s="347"/>
      <c r="E17" s="347"/>
      <c r="F17" s="347"/>
      <c r="G17" s="347"/>
      <c r="H17" s="347"/>
      <c r="I17" s="347"/>
      <c r="J17" s="347"/>
      <c r="K17" s="348"/>
      <c r="L17" s="346"/>
      <c r="M17" s="347"/>
      <c r="N17" s="347"/>
      <c r="O17" s="347"/>
      <c r="P17" s="347"/>
      <c r="Q17" s="347"/>
      <c r="R17" s="347"/>
      <c r="S17" s="347"/>
      <c r="T17" s="347"/>
      <c r="U17" s="348"/>
      <c r="V17" s="346"/>
      <c r="W17" s="347"/>
      <c r="X17" s="347"/>
      <c r="Y17" s="347"/>
      <c r="Z17" s="347"/>
      <c r="AA17" s="347"/>
      <c r="AB17" s="347"/>
      <c r="AC17" s="350"/>
      <c r="AD17" s="347"/>
      <c r="AE17" s="379"/>
      <c r="AF17" s="377"/>
      <c r="AG17" s="300">
        <f t="shared" si="0"/>
        <v>0</v>
      </c>
    </row>
    <row r="18" spans="1:33" ht="24.75" customHeight="1" thickBot="1">
      <c r="A18" s="303">
        <v>3</v>
      </c>
      <c r="B18" s="351"/>
      <c r="C18" s="352"/>
      <c r="D18" s="352"/>
      <c r="E18" s="352"/>
      <c r="F18" s="352"/>
      <c r="G18" s="352"/>
      <c r="H18" s="352"/>
      <c r="I18" s="352"/>
      <c r="J18" s="352"/>
      <c r="K18" s="353"/>
      <c r="L18" s="351"/>
      <c r="M18" s="352"/>
      <c r="N18" s="352"/>
      <c r="O18" s="352"/>
      <c r="P18" s="352"/>
      <c r="Q18" s="352"/>
      <c r="R18" s="352"/>
      <c r="S18" s="352"/>
      <c r="T18" s="352"/>
      <c r="U18" s="353"/>
      <c r="V18" s="351"/>
      <c r="W18" s="352"/>
      <c r="X18" s="352"/>
      <c r="Y18" s="352"/>
      <c r="Z18" s="352"/>
      <c r="AA18" s="352"/>
      <c r="AB18" s="352"/>
      <c r="AC18" s="352"/>
      <c r="AD18" s="352"/>
      <c r="AE18" s="353"/>
      <c r="AF18" s="354"/>
      <c r="AG18" s="301">
        <f t="shared" si="0"/>
        <v>0</v>
      </c>
    </row>
    <row r="19" spans="1:33" ht="24.75" customHeight="1" thickBot="1">
      <c r="A19" s="618" t="s">
        <v>454</v>
      </c>
      <c r="B19" s="619"/>
      <c r="C19" s="619"/>
      <c r="D19" s="619"/>
      <c r="E19" s="619"/>
      <c r="F19" s="619"/>
      <c r="G19" s="619"/>
      <c r="H19" s="619"/>
      <c r="I19" s="619"/>
      <c r="J19" s="619"/>
      <c r="K19" s="619"/>
      <c r="L19" s="619"/>
      <c r="M19" s="619"/>
      <c r="N19" s="619"/>
      <c r="O19" s="619"/>
      <c r="P19" s="619"/>
      <c r="Q19" s="619"/>
      <c r="R19" s="619"/>
      <c r="S19" s="619"/>
      <c r="T19" s="619"/>
      <c r="U19" s="619"/>
      <c r="V19" s="619"/>
      <c r="W19" s="619"/>
      <c r="X19" s="619"/>
      <c r="Y19" s="619"/>
      <c r="Z19" s="619"/>
      <c r="AA19" s="619"/>
      <c r="AB19" s="619"/>
      <c r="AC19" s="619"/>
      <c r="AD19" s="619"/>
      <c r="AE19" s="619"/>
      <c r="AF19" s="620"/>
      <c r="AG19" s="306">
        <f>SUM(AG7:AG18)</f>
        <v>0</v>
      </c>
    </row>
    <row r="21" spans="1:33">
      <c r="A21" s="299" t="s">
        <v>464</v>
      </c>
    </row>
    <row r="22" spans="1:33">
      <c r="A22" s="299" t="s">
        <v>465</v>
      </c>
    </row>
  </sheetData>
  <mergeCells count="36">
    <mergeCell ref="A2:AG2"/>
    <mergeCell ref="AA4:AG4"/>
    <mergeCell ref="B5:B6"/>
    <mergeCell ref="C5:C6"/>
    <mergeCell ref="D5:D6"/>
    <mergeCell ref="E5:E6"/>
    <mergeCell ref="F5:F6"/>
    <mergeCell ref="G5:G6"/>
    <mergeCell ref="H5:H6"/>
    <mergeCell ref="I5:I6"/>
    <mergeCell ref="AG5:AG6"/>
    <mergeCell ref="V5:V6"/>
    <mergeCell ref="J5:J6"/>
    <mergeCell ref="K5:K6"/>
    <mergeCell ref="AA5:AA6"/>
    <mergeCell ref="L5:L6"/>
    <mergeCell ref="B4:E4"/>
    <mergeCell ref="N5:N6"/>
    <mergeCell ref="O5:O6"/>
    <mergeCell ref="Z5:Z6"/>
    <mergeCell ref="W5:W6"/>
    <mergeCell ref="M5:M6"/>
    <mergeCell ref="Y5:Y6"/>
    <mergeCell ref="X5:X6"/>
    <mergeCell ref="A19:AF19"/>
    <mergeCell ref="AB5:AB6"/>
    <mergeCell ref="AC5:AC6"/>
    <mergeCell ref="AD5:AD6"/>
    <mergeCell ref="AE5:AE6"/>
    <mergeCell ref="AF5:AF6"/>
    <mergeCell ref="P5:P6"/>
    <mergeCell ref="Q5:Q6"/>
    <mergeCell ref="R5:R6"/>
    <mergeCell ref="S5:S6"/>
    <mergeCell ref="T5:T6"/>
    <mergeCell ref="U5:U6"/>
  </mergeCells>
  <phoneticPr fontId="2"/>
  <pageMargins left="0.7" right="0.7" top="0.75" bottom="0.75" header="0.3" footer="0.3"/>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20</vt:i4>
      </vt:variant>
      <vt:variant>
        <vt:lpstr>名前付き一覧</vt:lpstr>
      </vt:variant>
      <vt:variant>
        <vt:i4>5</vt:i4>
      </vt:variant>
    </vt:vector>
  </HeadingPairs>
  <TitlesOfParts>
    <vt:vector size="25" baseType="lpstr">
      <vt:lpstr>★補助金額算定★</vt:lpstr>
      <vt:lpstr>確認表</vt:lpstr>
      <vt:lpstr>第１号様式</vt:lpstr>
      <vt:lpstr>第２号様式</vt:lpstr>
      <vt:lpstr>第３－１号様式①</vt:lpstr>
      <vt:lpstr>第３－１号様式②</vt:lpstr>
      <vt:lpstr>第３－１号様式③</vt:lpstr>
      <vt:lpstr>第３－１号様式④</vt:lpstr>
      <vt:lpstr>第３－１号様式⑤</vt:lpstr>
      <vt:lpstr>第３－１号様式⑥</vt:lpstr>
      <vt:lpstr>第３－２号様式</vt:lpstr>
      <vt:lpstr>第３－３号様式</vt:lpstr>
      <vt:lpstr>第４号様式</vt:lpstr>
      <vt:lpstr>第５号様式</vt:lpstr>
      <vt:lpstr>収支予算書</vt:lpstr>
      <vt:lpstr>委託費内訳</vt:lpstr>
      <vt:lpstr>別添</vt:lpstr>
      <vt:lpstr>（参考）別添２</vt:lpstr>
      <vt:lpstr>（参考）第３－２号記入要領</vt:lpstr>
      <vt:lpstr>（参考）保育料収入相当額及び調整率の算出方法</vt:lpstr>
      <vt:lpstr>'（参考）第３－２号記入要領'!Print_Area</vt:lpstr>
      <vt:lpstr>確認表!Print_Area</vt:lpstr>
      <vt:lpstr>収支予算書!Print_Area</vt:lpstr>
      <vt:lpstr>第２号様式!Print_Area</vt:lpstr>
      <vt:lpstr>'第３－２号様式'!Print_Area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2025-05-19T00:17:01Z</dcterms:modified>
</cp:coreProperties>
</file>