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3(Ｒ1決算)\06令和元年度財政状況資料集の作成について(２回目)\03市町村回答\"/>
    </mc:Choice>
  </mc:AlternateContent>
  <bookViews>
    <workbookView xWindow="0" yWindow="0" windowWidth="20490" windowHeight="7530" tabRatio="58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<sst xmlns="http://schemas.openxmlformats.org/spreadsheetml/2006/main" count="1077" uniqueCount="620">
  <si>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</si>
  <si>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</si>
  <si>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</si>
  <si>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</si>
  <si>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</si>
  <si>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</si>
  <si>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</si>
  <si>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</si>
  <si>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</si>
  <si>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</si>
  <si>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</si>
  <si>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</si>
  <si>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</si>
  <si>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</si>
  <si>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</si>
  <si>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</si>
  <si>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</si>
  <si>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</si>
  <si>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</si>
  <si>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</si>
  <si>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</si>
  <si>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</si>
  <si>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</si>
  <si>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</si>
  <si>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</si>
  <si>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</si>
  <si>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</si>
  <si>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</si>
  <si>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</si>
  <si>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</si>
  <si>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</si>
  <si>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</si>
  <si>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</si>
  <si>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</si>
  <si>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</si>
  <si>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</si>
  <si>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</si>
  <si>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</si>
  <si>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</si>
  <si>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</si>
  <si>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</si>
  <si>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</si>
  <si>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</si>
  <si>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</si>
  <si>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</si>
  <si>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</si>
  <si>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</si>
  <si>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</si>
  <si>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</si>
  <si>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</si>
  <si>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</si>
  <si>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</si>
  <si>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</si>
  <si>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</si>
  <si>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</si>
  <si>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</si>
  <si>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</si>
  <si>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</si>
  <si>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</si>
  <si>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</si>
  <si>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</si>
  <si>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</si>
  <si>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</si>
  <si>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</si>
  <si>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</si>
  <si>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</si>
  <si>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</si>
  <si>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</si>
  <si>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</si>
  <si>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</si>
  <si>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</si>
  <si>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</si>
  <si>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</si>
  <si>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</si>
  <si>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</si>
  <si>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</si>
  <si>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</si>
  <si>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</si>
  <si>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</si>
  <si>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</si>
  <si>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</si>
  <si>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</si>
  <si>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</si>
  <si>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</si>
  <si>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</si>
  <si>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Ⅲ－３</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</si>
  <si>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</si>
  <si>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</si>
  <si>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</si>
  <si>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</si>
  <si>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</si>
  <si>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</si>
  <si>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</si>
  <si>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</si>
  <si>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</si>
  <si>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</si>
  <si>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</si>
  <si>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</si>
  <si>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橿原市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</si>
  <si>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</si>
  <si>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</si>
  <si>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</si>
  <si>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</si>
  <si>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</si>
  <si>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</si>
  <si>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</si>
  <si>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</si>
  <si>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</si>
  <si>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</si>
  <si>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</si>
  <si>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</si>
  <si>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</si>
  <si>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</si>
  <si>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</si>
  <si>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</si>
  <si>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</si>
  <si>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</si>
  <si>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</si>
  <si>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</si>
  <si>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</si>
  <si>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</si>
  <si>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</si>
  <si>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</si>
  <si>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</si>
  <si>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</si>
  <si>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</si>
  <si>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</si>
  <si>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</si>
  <si>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</si>
  <si>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</si>
  <si>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</si>
  <si>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</si>
  <si>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</si>
  <si>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</si>
  <si>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</si>
  <si>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</si>
  <si>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</si>
  <si>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</si>
  <si>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</si>
  <si>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</si>
  <si>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</si>
  <si>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</si>
  <si>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</si>
  <si>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</si>
  <si>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</si>
  <si>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</si>
  <si>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</si>
  <si>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</si>
  <si>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</si>
  <si>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</si>
  <si>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</si>
  <si>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</si>
  <si>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</si>
  <si>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</si>
  <si>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</si>
  <si>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</si>
  <si>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</si>
  <si>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</si>
  <si>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</si>
  <si>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</si>
  <si>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</si>
  <si>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</si>
  <si>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</si>
  <si>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</si>
  <si>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</si>
  <si>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</si>
  <si>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</si>
  <si>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</si>
  <si>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</si>
  <si>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</si>
  <si>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</si>
  <si>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</si>
  <si>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</si>
  <si>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</si>
  <si>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</si>
  <si>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</si>
  <si>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</si>
  <si>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</si>
  <si>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</si>
  <si>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</si>
  <si>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</si>
  <si>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</si>
  <si>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</si>
  <si>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</si>
  <si>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</si>
  <si>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</si>
  <si>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</si>
  <si>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</si>
  <si>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</si>
  <si>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</si>
  <si>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</si>
  <si>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</si>
  <si>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</si>
  <si>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</si>
  <si>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</si>
  <si>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</si>
  <si>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</si>
  <si>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</si>
  <si>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</si>
  <si>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</si>
  <si>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</si>
  <si>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</si>
  <si>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</si>
  <si>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</si>
  <si>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</si>
  <si>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</si>
  <si>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</si>
  <si>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</si>
  <si>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奈良県橿原市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</si>
  <si>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</si>
  <si>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</si>
  <si>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</si>
  <si>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</si>
  <si>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</si>
  <si>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</si>
  <si>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</si>
  <si>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</si>
  <si>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</si>
  <si>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</si>
  <si>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</si>
  <si>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</si>
  <si>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</si>
  <si>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</si>
  <si>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</si>
  <si>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</si>
  <si>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</si>
  <si>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</si>
  <si>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</si>
  <si>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</si>
  <si>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</si>
  <si>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</si>
  <si>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</si>
  <si>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</si>
  <si>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</si>
  <si>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</si>
  <si>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</si>
  <si>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</si>
  <si>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</si>
  <si>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</si>
  <si>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</si>
  <si>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</si>
  <si>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</si>
  <si>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</si>
  <si>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</si>
  <si>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</si>
  <si>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</si>
  <si>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</si>
  <si>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</si>
  <si>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</si>
  <si>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</si>
  <si>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</si>
  <si>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</si>
  <si>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</si>
  <si>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</si>
  <si>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</si>
  <si>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</si>
  <si>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</si>
  <si>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</si>
  <si>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</si>
  <si>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</si>
  <si>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</si>
  <si>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</si>
  <si>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</si>
  <si>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</si>
  <si>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</si>
  <si>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</si>
  <si>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</si>
  <si>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</si>
  <si>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</si>
  <si>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</si>
  <si>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</si>
  <si>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</si>
  <si>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</si>
  <si>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</si>
  <si>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</si>
  <si>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</si>
  <si>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</si>
  <si>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</si>
  <si>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</si>
  <si>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</si>
  <si>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</si>
  <si>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</si>
  <si>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</si>
  <si>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</si>
  <si>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</si>
  <si>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</si>
  <si>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</si>
  <si>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</si>
  <si>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</si>
  <si>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</si>
  <si>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</si>
  <si>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</si>
  <si>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</si>
  <si>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</si>
  <si>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</si>
  <si>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</si>
  <si>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</si>
  <si>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</si>
  <si>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</si>
  <si>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</si>
  <si>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</si>
  <si>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</si>
  <si>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</si>
  <si>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</si>
  <si>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</si>
  <si>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</si>
  <si>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</si>
  <si>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</si>
  <si>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</si>
  <si>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</si>
  <si>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</si>
  <si>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</si>
  <si>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</si>
  <si>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</si>
  <si>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</si>
  <si>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</si>
  <si>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</si>
  <si>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</si>
  <si>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</si>
  <si>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</si>
  <si>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</si>
  <si>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</si>
  <si>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</si>
  <si>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</si>
  <si>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</si>
  <si>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</si>
  <si>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</si>
  <si>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</si>
  <si>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</si>
  <si>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</si>
  <si>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</si>
  <si>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</si>
  <si>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</si>
  <si>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</si>
  <si>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</si>
  <si>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</si>
  <si>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</si>
  <si>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</si>
  <si>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</si>
  <si>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</si>
  <si>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</si>
  <si>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</si>
  <si>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</si>
  <si>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</si>
  <si>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</si>
  <si>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</si>
  <si>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</si>
  <si>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</si>
  <si>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</si>
  <si>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</si>
  <si>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</si>
  <si>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</si>
  <si>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</si>
  <si>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</si>
  <si>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</si>
  <si>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</si>
  <si>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</si>
  <si>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</si>
  <si>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</si>
  <si>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</si>
  <si>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</si>
  <si>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奈良県橿原市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</si>
  <si>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</si>
  <si>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</si>
  <si>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</si>
  <si>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</si>
  <si>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</si>
  <si>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</si>
  <si>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</si>
  <si>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</si>
  <si>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</si>
  <si>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</si>
  <si>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</si>
  <si>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</si>
  <si>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</si>
  <si>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</si>
  <si>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</si>
  <si>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</si>
  <si>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</si>
  <si>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</si>
  <si>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</si>
  <si>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</si>
  <si>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墓園事業</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</si>
  <si>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</si>
  <si>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</si>
  <si>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</si>
  <si>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</si>
  <si>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</si>
  <si>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</si>
  <si>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</si>
  <si>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</si>
  <si>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</si>
  <si>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</si>
  <si>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</si>
  <si>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</si>
  <si>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</si>
  <si>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</si>
  <si>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</si>
  <si>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t>
    <phoneticPr fontId="5"/>
  </si>
  <si>
    <t>後期高齢者医療</t>
    <phoneticPr fontId="5"/>
  </si>
  <si>
    <t>介護保険</t>
    <phoneticPr fontId="5"/>
  </si>
  <si>
    <t>駐車場事業</t>
    <phoneticPr fontId="5"/>
  </si>
  <si>
    <t>-</t>
    <phoneticPr fontId="5"/>
  </si>
  <si>
    <t>上水道事業</t>
    <phoneticPr fontId="5"/>
  </si>
  <si>
    <t>法適用企業</t>
    <phoneticPr fontId="5"/>
  </si>
  <si>
    <t>下水道事業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</si>
  <si>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</si>
  <si>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</si>
  <si>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</si>
  <si>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</si>
  <si>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</si>
  <si>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</si>
  <si>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</si>
  <si>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</si>
  <si>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</si>
  <si>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</si>
  <si>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</si>
  <si>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</si>
  <si>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</si>
  <si>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</si>
  <si>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</si>
  <si>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</si>
  <si>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</si>
  <si>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</si>
  <si>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</si>
  <si>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</si>
  <si>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</si>
  <si>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</si>
  <si>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</si>
  <si>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</si>
  <si>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</si>
  <si>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</si>
  <si>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</si>
  <si>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</si>
  <si>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</si>
  <si>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</si>
  <si>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</si>
  <si>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</si>
  <si>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</si>
  <si>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</si>
  <si>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</si>
  <si>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</si>
  <si>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</si>
  <si>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</si>
  <si>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</si>
  <si>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</si>
  <si>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</si>
  <si>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</si>
  <si>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</si>
  <si>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</si>
  <si>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</si>
  <si>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</si>
  <si>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</si>
  <si>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</si>
  <si>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</si>
  <si>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</si>
  <si>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</si>
  <si>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</si>
  <si>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</si>
  <si>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</si>
  <si>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</si>
  <si>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</si>
  <si>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</si>
  <si>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</si>
  <si>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</si>
  <si>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</si>
  <si>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</si>
  <si>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</si>
  <si>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</si>
  <si>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</si>
  <si>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</si>
  <si>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</si>
  <si>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</si>
  <si>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</si>
  <si>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</si>
  <si>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</si>
  <si>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</si>
  <si>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</si>
  <si>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</si>
  <si>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上水道事業</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</si>
  <si>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</si>
  <si>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</si>
  <si>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</si>
  <si>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</si>
  <si>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</si>
  <si>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</si>
  <si>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</si>
  <si>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</si>
  <si>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</si>
  <si>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</si>
  <si>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</si>
  <si>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</si>
  <si>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</si>
  <si>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</si>
  <si>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</si>
  <si>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</si>
  <si>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</si>
  <si>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</si>
  <si>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</si>
  <si>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</si>
  <si>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</si>
  <si>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</si>
  <si>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</si>
  <si>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</si>
  <si>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</si>
  <si>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</si>
  <si>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</si>
  <si>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</si>
  <si>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</si>
  <si>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</si>
  <si>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</si>
  <si>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</si>
  <si>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</si>
  <si>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</si>
  <si>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</si>
  <si>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</si>
  <si>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</si>
  <si>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</si>
  <si>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</si>
  <si>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</si>
  <si>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</si>
  <si>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</si>
  <si>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</si>
  <si>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</si>
  <si>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</si>
  <si>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</si>
  <si>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</si>
  <si>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</si>
  <si>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</si>
  <si>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</si>
  <si>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</si>
  <si>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</si>
  <si>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</si>
  <si>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</si>
  <si>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</si>
  <si>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</si>
  <si>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</si>
  <si>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</si>
  <si>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</si>
  <si>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</si>
  <si>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</si>
  <si>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</si>
  <si>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</si>
  <si>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</si>
  <si>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</si>
  <si>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</si>
  <si>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</si>
  <si>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</si>
  <si>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</si>
  <si>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</si>
  <si>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</si>
  <si>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</si>
  <si>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</si>
  <si>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</si>
  <si>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</si>
  <si>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</si>
  <si>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</si>
  <si>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</si>
  <si>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</si>
  <si>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</si>
  <si>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</si>
  <si>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</si>
  <si>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</si>
  <si>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</si>
  <si>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</si>
  <si>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</si>
  <si>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</si>
  <si>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</si>
  <si>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0.62</t>
  </si>
  <si>
    <t>▲ 2.06</t>
  </si>
  <si>
    <t>▲ 0.74</t>
  </si>
  <si>
    <t>▲ 1.03</t>
  </si>
  <si>
    <t>上水道事業</t>
  </si>
  <si>
    <t>下水道事業</t>
  </si>
  <si>
    <t>一般会計</t>
  </si>
  <si>
    <t>国民健康保険</t>
  </si>
  <si>
    <t>介護保険</t>
  </si>
  <si>
    <t>後期高齢者医療</t>
  </si>
  <si>
    <t>墓園事業</t>
  </si>
  <si>
    <t>駐車場事業</t>
  </si>
  <si>
    <t>その他会計（赤字）</t>
  </si>
  <si>
    <t>▲ 0.60</t>
  </si>
  <si>
    <t>▲ 0.19</t>
  </si>
  <si>
    <t>その他会計（黒字）</t>
  </si>
  <si>
    <t>（百万円）</t>
    <phoneticPr fontId="5"/>
  </si>
  <si>
    <t>H26末</t>
    <phoneticPr fontId="5"/>
  </si>
  <si>
    <t>H27末</t>
    <phoneticPr fontId="5"/>
  </si>
  <si>
    <t>H28末</t>
    <phoneticPr fontId="5"/>
  </si>
  <si>
    <t>H29末</t>
    <phoneticPr fontId="5"/>
  </si>
  <si>
    <t>H30末</t>
    <phoneticPr fontId="5"/>
  </si>
  <si>
    <t>公共施設整備基金</t>
    <rPh sb="0" eb="2">
      <t>コウキョウ</t>
    </rPh>
    <rPh sb="2" eb="4">
      <t>シセツ</t>
    </rPh>
    <rPh sb="4" eb="6">
      <t>セイビ</t>
    </rPh>
    <rPh sb="6" eb="8">
      <t>キキン</t>
    </rPh>
    <phoneticPr fontId="5"/>
  </si>
  <si>
    <t>退職手当基金</t>
    <rPh sb="0" eb="2">
      <t>タイショク</t>
    </rPh>
    <rPh sb="2" eb="4">
      <t>テアテ</t>
    </rPh>
    <rPh sb="4" eb="6">
      <t>キキン</t>
    </rPh>
    <phoneticPr fontId="5"/>
  </si>
  <si>
    <t>墓園管理基金</t>
    <rPh sb="0" eb="2">
      <t>ボエン</t>
    </rPh>
    <rPh sb="2" eb="4">
      <t>カンリ</t>
    </rPh>
    <rPh sb="4" eb="6">
      <t>キキン</t>
    </rPh>
    <phoneticPr fontId="5"/>
  </si>
  <si>
    <t>橿原運動公園硬式野球場整備基金</t>
    <rPh sb="0" eb="2">
      <t>カシハラ</t>
    </rPh>
    <rPh sb="2" eb="4">
      <t>ウンドウ</t>
    </rPh>
    <rPh sb="4" eb="6">
      <t>コウエン</t>
    </rPh>
    <rPh sb="6" eb="8">
      <t>コウシキ</t>
    </rPh>
    <rPh sb="8" eb="10">
      <t>ヤキュウ</t>
    </rPh>
    <rPh sb="10" eb="11">
      <t>ジョウ</t>
    </rPh>
    <rPh sb="11" eb="13">
      <t>セイビ</t>
    </rPh>
    <rPh sb="13" eb="15">
      <t>キキン</t>
    </rPh>
    <phoneticPr fontId="5"/>
  </si>
  <si>
    <t>再生可能エネルギー設備維持管理基金</t>
    <rPh sb="0" eb="4">
      <t>サイセイカノウ</t>
    </rPh>
    <rPh sb="9" eb="11">
      <t>セツビ</t>
    </rPh>
    <rPh sb="11" eb="13">
      <t>イジ</t>
    </rPh>
    <rPh sb="13" eb="15">
      <t>カンリ</t>
    </rPh>
    <rPh sb="15" eb="17">
      <t>キキン</t>
    </rPh>
    <phoneticPr fontId="5"/>
  </si>
  <si>
    <t>奈良県市町村総合事務組合</t>
    <rPh sb="0" eb="3">
      <t>ナラケン</t>
    </rPh>
    <rPh sb="3" eb="6">
      <t>シチョウソン</t>
    </rPh>
    <rPh sb="6" eb="8">
      <t>ソウゴウ</t>
    </rPh>
    <rPh sb="8" eb="10">
      <t>ジム</t>
    </rPh>
    <rPh sb="10" eb="12">
      <t>クミアイ</t>
    </rPh>
    <phoneticPr fontId="2"/>
  </si>
  <si>
    <t>奈良広域水質検査センター組合</t>
    <rPh sb="0" eb="2">
      <t>ナラ</t>
    </rPh>
    <rPh sb="2" eb="4">
      <t>コウイキ</t>
    </rPh>
    <rPh sb="4" eb="6">
      <t>スイシツ</t>
    </rPh>
    <rPh sb="6" eb="8">
      <t>ケンサ</t>
    </rPh>
    <rPh sb="12" eb="14">
      <t>クミアイ</t>
    </rPh>
    <phoneticPr fontId="2"/>
  </si>
  <si>
    <t>飛鳥広域行政事務組合</t>
    <rPh sb="0" eb="2">
      <t>アスカ</t>
    </rPh>
    <rPh sb="2" eb="4">
      <t>コウイキ</t>
    </rPh>
    <rPh sb="4" eb="6">
      <t>ギョウセイ</t>
    </rPh>
    <rPh sb="6" eb="8">
      <t>ジム</t>
    </rPh>
    <rPh sb="8" eb="10">
      <t>クミアイ</t>
    </rPh>
    <phoneticPr fontId="2"/>
  </si>
  <si>
    <t>奈良県住宅新築資金等貸付金回収管理組合</t>
    <rPh sb="0" eb="3">
      <t>ナラケン</t>
    </rPh>
    <rPh sb="3" eb="5">
      <t>ジュウタク</t>
    </rPh>
    <rPh sb="5" eb="7">
      <t>シンチク</t>
    </rPh>
    <rPh sb="7" eb="10">
      <t>シキンナド</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</si>
  <si>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</si>
  <si>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</si>
  <si>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橿原市土地開発公社</t>
    <rPh sb="0" eb="3">
      <t>カシハラシ</t>
    </rPh>
    <rPh sb="3" eb="5">
      <t>トチ</t>
    </rPh>
    <rPh sb="5" eb="7">
      <t>カイハツ</t>
    </rPh>
    <rPh sb="7" eb="9">
      <t>コウシャ</t>
    </rPh>
    <phoneticPr fontId="2"/>
  </si>
  <si>
    <t>－</t>
    <phoneticPr fontId="2"/>
  </si>
  <si>
    <t>－</t>
    <phoneticPr fontId="2"/>
  </si>
  <si>
    <t>-</t>
    <phoneticPr fontId="5"/>
  </si>
  <si>
    <t>-</t>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</si>
  <si>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</si>
  <si>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</si>
  <si>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</si>
  <si>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</si>
  <si>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ともに、類似団体平均と比較して高い水準にある。施設の老朽化によって、今後も有形固定資産減価償却率は増加することが見込まれる。また、その対策として、施設の長寿命化や統廃合を行うには、市債の借入が不可欠であるため、将来負担比率が増加することになる。
　両方の指標を同時に減少させることは困難であるが、まずは、コストの削減が可能となる長寿命化や統廃合を行い、有形固定資産減価償却率の改善から考えていきたい。</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</si>
  <si>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</si>
  <si>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</si>
  <si>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</si>
  <si>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</si>
  <si>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</si>
  <si>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</si>
  <si>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将来負担比率、実質公債費比率ともに、類似団体平均と比較して高い水準にある。今後、施設の老朽化対策等による市債の借入により両方の数値は増加していくことが予想される。</t>
    <rPh sb="8" eb="10">
      <t>ジッシツ</t>
    </rPh>
    <rPh sb="10" eb="13">
      <t>コウサイヒ</t>
    </rPh>
    <rPh sb="13" eb="15">
      <t>ヒリツ</t>
    </rPh>
    <rPh sb="53" eb="55">
      <t>シサイ</t>
    </rPh>
    <rPh sb="56" eb="57">
      <t>カ</t>
    </rPh>
    <rPh sb="57" eb="58">
      <t>イ</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</si>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</sst>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44267</c:v>
                </c:pt>
                <c:pt idx="1">
                  <c:v>40879</c:v>
                </c:pt>
                <c:pt idx="2">
                  <c:v>42651</c:v>
                </c:pt>
                <c:pt idx="3">
                  <c:v>43226</c:v>
                </c:pt>
                <c:pt idx="4">
                  <c:v>42836</c:v>
                </c:pt>
              </c:numCache>
            </c:numRef>
          </c:val>
          <c:smooth val="0"/>
          <c:extLst xmlns:c16r2="http://schemas.microsoft.com/office/drawing/2015/06/chart">
            <c:ext xmlns:c16="http://schemas.microsoft.com/office/drawing/2014/chart" uri="{C3380CC4-5D6E-409C-BE32-E72D297353CC}">
              <c16:uniqueId val="{00000000-DC98-448E-9806-71960124E30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31974</c:v>
                </c:pt>
                <c:pt idx="1">
                  <c:v>26593</c:v>
                </c:pt>
                <c:pt idx="2">
                  <c:v>47862</c:v>
                </c:pt>
                <c:pt idx="3">
                  <c:v>31123</c:v>
                </c:pt>
                <c:pt idx="4">
                  <c:v>27866</c:v>
                </c:pt>
              </c:numCache>
            </c:numRef>
          </c:val>
          <c:smooth val="0"/>
          <c:extLst xmlns:c16r2="http://schemas.microsoft.com/office/drawing/2015/06/chart">
            <c:ext xmlns:c16="http://schemas.microsoft.com/office/drawing/2014/chart" uri="{C3380CC4-5D6E-409C-BE32-E72D297353CC}">
              <c16:uniqueId val="{00000001-DC98-448E-9806-71960124E302}"/>
            </c:ext>
          </c:extLst>
        </c:ser>
        <c:dLbls>
          <c:showLegendKey val="0"/>
          <c:showVal val="0"/>
          <c:showCatName val="0"/>
          <c:showSerName val="0"/>
          <c:showPercent val="0"/>
          <c:showBubbleSize val="0"/>
        </c:dLbls>
        <c:marker val="1"/>
        <c:smooth val="0"/>
        <c:axId val="387786648"/>
        <c:axId val="386478200"/>
      </c:lineChart>
      <c:catAx>
        <c:axId val="3877866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6478200"/>
        <c:crosses val="autoZero"/>
        <c:auto val="1"/>
        <c:lblAlgn val="ctr"/>
        <c:lblOffset val="100"/>
        <c:tickLblSkip val="1"/>
        <c:tickMarkSkip val="1"/>
        <c:noMultiLvlLbl val="0"/>
      </c:catAx>
      <c:valAx>
        <c:axId val="38647820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877866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5.83</c:v>
                </c:pt>
                <c:pt idx="1">
                  <c:v>3.91</c:v>
                </c:pt>
                <c:pt idx="2">
                  <c:v>0.56999999999999995</c:v>
                </c:pt>
                <c:pt idx="3">
                  <c:v>1.08</c:v>
                </c:pt>
                <c:pt idx="4">
                  <c:v>1.59</c:v>
                </c:pt>
              </c:numCache>
            </c:numRef>
          </c:val>
          <c:extLst xmlns:c16r2="http://schemas.microsoft.com/office/drawing/2015/06/chart">
            <c:ext xmlns:c16="http://schemas.microsoft.com/office/drawing/2014/chart" uri="{C3380CC4-5D6E-409C-BE32-E72D297353CC}">
              <c16:uniqueId val="{00000000-9C4A-4783-B047-084ECC807C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8.92</c:v>
                </c:pt>
                <c:pt idx="1">
                  <c:v>10.16</c:v>
                </c:pt>
                <c:pt idx="2">
                  <c:v>11.41</c:v>
                </c:pt>
                <c:pt idx="3">
                  <c:v>10.130000000000001</c:v>
                </c:pt>
                <c:pt idx="4">
                  <c:v>8.52</c:v>
                </c:pt>
              </c:numCache>
            </c:numRef>
          </c:val>
          <c:extLst xmlns:c16r2="http://schemas.microsoft.com/office/drawing/2015/06/chart">
            <c:ext xmlns:c16="http://schemas.microsoft.com/office/drawing/2014/chart" uri="{C3380CC4-5D6E-409C-BE32-E72D297353CC}">
              <c16:uniqueId val="{00000001-9C4A-4783-B047-084ECC807C4B}"/>
            </c:ext>
          </c:extLst>
        </c:ser>
        <c:dLbls>
          <c:showLegendKey val="0"/>
          <c:showVal val="0"/>
          <c:showCatName val="0"/>
          <c:showSerName val="0"/>
          <c:showPercent val="0"/>
          <c:showBubbleSize val="0"/>
        </c:dLbls>
        <c:gapWidth val="250"/>
        <c:overlap val="100"/>
        <c:axId val="503798384"/>
        <c:axId val="5037987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1.45</c:v>
                </c:pt>
                <c:pt idx="1">
                  <c:v>-0.62</c:v>
                </c:pt>
                <c:pt idx="2">
                  <c:v>-2.06</c:v>
                </c:pt>
                <c:pt idx="3">
                  <c:v>-0.74</c:v>
                </c:pt>
                <c:pt idx="4">
                  <c:v>-1.03</c:v>
                </c:pt>
              </c:numCache>
            </c:numRef>
          </c:val>
          <c:smooth val="0"/>
          <c:extLst xmlns:c16r2="http://schemas.microsoft.com/office/drawing/2015/06/chart">
            <c:ext xmlns:c16="http://schemas.microsoft.com/office/drawing/2014/chart" uri="{C3380CC4-5D6E-409C-BE32-E72D297353CC}">
              <c16:uniqueId val="{00000002-9C4A-4783-B047-084ECC807C4B}"/>
            </c:ext>
          </c:extLst>
        </c:ser>
        <c:dLbls>
          <c:showLegendKey val="0"/>
          <c:showVal val="0"/>
          <c:showCatName val="0"/>
          <c:showSerName val="0"/>
          <c:showPercent val="0"/>
          <c:showBubbleSize val="0"/>
        </c:dLbls>
        <c:marker val="1"/>
        <c:smooth val="0"/>
        <c:axId val="503798384"/>
        <c:axId val="503798768"/>
      </c:lineChart>
      <c:catAx>
        <c:axId val="503798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03798768"/>
        <c:crosses val="autoZero"/>
        <c:auto val="1"/>
        <c:lblAlgn val="ctr"/>
        <c:lblOffset val="100"/>
        <c:tickLblSkip val="1"/>
        <c:tickMarkSkip val="1"/>
        <c:noMultiLvlLbl val="0"/>
      </c:catAx>
      <c:valAx>
        <c:axId val="503798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03798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#N/A</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551-44F1-9063-057A4386E80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0.6</c:v>
                </c:pt>
                <c:pt idx="1">
                  <c:v>#N/A</c:v>
                </c:pt>
                <c:pt idx="2">
                  <c:v>0.19</c:v>
                </c:pt>
                <c:pt idx="3">
                  <c:v>#N/A</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551-44F1-9063-057A4386E803}"/>
            </c:ext>
          </c:extLst>
        </c:ser>
        <c:ser>
          <c:idx val="2"/>
          <c:order val="2"/>
          <c:tx>
            <c:strRef>
              <c:f>データシート!$A$29</c:f>
              <c:strCache>
                <c:ptCount val="1"/>
                <c:pt idx="0">
                  <c:v>駐車場事業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0.04</c:v>
                </c:pt>
                <c:pt idx="2">
                  <c:v>#N/A</c:v>
                </c:pt>
                <c:pt idx="3">
                  <c:v>0.04</c:v>
                </c:pt>
                <c:pt idx="4">
                  <c:v>#N/A</c:v>
                </c:pt>
                <c:pt idx="5">
                  <c:v>0.05</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B551-44F1-9063-057A4386E803}"/>
            </c:ext>
          </c:extLst>
        </c:ser>
        <c:ser>
          <c:idx val="3"/>
          <c:order val="3"/>
          <c:tx>
            <c:strRef>
              <c:f>データシート!$A$30</c:f>
              <c:strCache>
                <c:ptCount val="1"/>
                <c:pt idx="0">
                  <c:v>墓園事業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0.01</c:v>
                </c:pt>
                <c:pt idx="2">
                  <c:v>#N/A</c:v>
                </c:pt>
                <c:pt idx="3">
                  <c:v>0.01</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B551-44F1-9063-057A4386E803}"/>
            </c:ext>
          </c:extLst>
        </c:ser>
        <c:ser>
          <c:idx val="4"/>
          <c:order val="4"/>
          <c:tx>
            <c:strRef>
              <c:f>データシート!$A$31</c:f>
              <c:strCache>
                <c:ptCount val="1"/>
                <c:pt idx="0">
                  <c:v>後期高齢者医療</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B551-44F1-9063-057A4386E803}"/>
            </c:ext>
          </c:extLst>
        </c:ser>
        <c:ser>
          <c:idx val="5"/>
          <c:order val="5"/>
          <c:tx>
            <c:strRef>
              <c:f>データシート!$A$32</c:f>
              <c:strCache>
                <c:ptCount val="1"/>
                <c:pt idx="0">
                  <c:v>介護保険</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1.49</c:v>
                </c:pt>
                <c:pt idx="2">
                  <c:v>#N/A</c:v>
                </c:pt>
                <c:pt idx="3">
                  <c:v>0.98</c:v>
                </c:pt>
                <c:pt idx="4">
                  <c:v>#N/A</c:v>
                </c:pt>
                <c:pt idx="5">
                  <c:v>0.76</c:v>
                </c:pt>
                <c:pt idx="6">
                  <c:v>#N/A</c:v>
                </c:pt>
                <c:pt idx="7">
                  <c:v>0.3</c:v>
                </c:pt>
                <c:pt idx="8">
                  <c:v>#N/A</c:v>
                </c:pt>
                <c:pt idx="9">
                  <c:v>0.77</c:v>
                </c:pt>
              </c:numCache>
            </c:numRef>
          </c:val>
          <c:extLst xmlns:c16r2="http://schemas.microsoft.com/office/drawing/2015/06/chart">
            <c:ext xmlns:c16="http://schemas.microsoft.com/office/drawing/2014/chart" uri="{C3380CC4-5D6E-409C-BE32-E72D297353CC}">
              <c16:uniqueId val="{00000005-B551-44F1-9063-057A4386E803}"/>
            </c:ext>
          </c:extLst>
        </c:ser>
        <c:ser>
          <c:idx val="6"/>
          <c:order val="6"/>
          <c:tx>
            <c:strRef>
              <c:f>データシート!$A$33</c:f>
              <c:strCache>
                <c:ptCount val="1"/>
                <c:pt idx="0">
                  <c:v>国民健康保険</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0.48</c:v>
                </c:pt>
                <c:pt idx="2">
                  <c:v>#N/A</c:v>
                </c:pt>
                <c:pt idx="3">
                  <c:v>0.52</c:v>
                </c:pt>
                <c:pt idx="4">
                  <c:v>#N/A</c:v>
                </c:pt>
                <c:pt idx="5">
                  <c:v>0.57999999999999996</c:v>
                </c:pt>
                <c:pt idx="6">
                  <c:v>#N/A</c:v>
                </c:pt>
                <c:pt idx="7">
                  <c:v>0.71</c:v>
                </c:pt>
                <c:pt idx="8">
                  <c:v>#N/A</c:v>
                </c:pt>
                <c:pt idx="9">
                  <c:v>1.07</c:v>
                </c:pt>
              </c:numCache>
            </c:numRef>
          </c:val>
          <c:extLst xmlns:c16r2="http://schemas.microsoft.com/office/drawing/2015/06/chart">
            <c:ext xmlns:c16="http://schemas.microsoft.com/office/drawing/2014/chart" uri="{C3380CC4-5D6E-409C-BE32-E72D297353CC}">
              <c16:uniqueId val="{00000006-B551-44F1-9063-057A4386E80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5.98</c:v>
                </c:pt>
                <c:pt idx="2">
                  <c:v>#N/A</c:v>
                </c:pt>
                <c:pt idx="3">
                  <c:v>4.08</c:v>
                </c:pt>
                <c:pt idx="4">
                  <c:v>#N/A</c:v>
                </c:pt>
                <c:pt idx="5">
                  <c:v>0.54</c:v>
                </c:pt>
                <c:pt idx="6">
                  <c:v>#N/A</c:v>
                </c:pt>
                <c:pt idx="7">
                  <c:v>1.08</c:v>
                </c:pt>
                <c:pt idx="8">
                  <c:v>#N/A</c:v>
                </c:pt>
                <c:pt idx="9">
                  <c:v>1.58</c:v>
                </c:pt>
              </c:numCache>
            </c:numRef>
          </c:val>
          <c:extLst xmlns:c16r2="http://schemas.microsoft.com/office/drawing/2015/06/chart">
            <c:ext xmlns:c16="http://schemas.microsoft.com/office/drawing/2014/chart" uri="{C3380CC4-5D6E-409C-BE32-E72D297353CC}">
              <c16:uniqueId val="{00000007-B551-44F1-9063-057A4386E803}"/>
            </c:ext>
          </c:extLst>
        </c:ser>
        <c:ser>
          <c:idx val="8"/>
          <c:order val="8"/>
          <c:tx>
            <c:strRef>
              <c:f>データシート!$A$35</c:f>
              <c:strCache>
                <c:ptCount val="1"/>
                <c:pt idx="0">
                  <c:v>下水道事業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0</c:v>
                </c:pt>
                <c:pt idx="1">
                  <c:v>0</c:v>
                </c:pt>
                <c:pt idx="2">
                  <c:v>#N/A</c:v>
                </c:pt>
                <c:pt idx="3">
                  <c:v>1.23</c:v>
                </c:pt>
                <c:pt idx="4">
                  <c:v>#N/A</c:v>
                </c:pt>
                <c:pt idx="5">
                  <c:v>1.89</c:v>
                </c:pt>
                <c:pt idx="6">
                  <c:v>#N/A</c:v>
                </c:pt>
                <c:pt idx="7">
                  <c:v>3.03</c:v>
                </c:pt>
                <c:pt idx="8">
                  <c:v>#N/A</c:v>
                </c:pt>
                <c:pt idx="9">
                  <c:v>2</c:v>
                </c:pt>
              </c:numCache>
            </c:numRef>
          </c:val>
          <c:extLst xmlns:c16r2="http://schemas.microsoft.com/office/drawing/2015/06/chart">
            <c:ext xmlns:c16="http://schemas.microsoft.com/office/drawing/2014/chart" uri="{C3380CC4-5D6E-409C-BE32-E72D297353CC}">
              <c16:uniqueId val="{00000008-B551-44F1-9063-057A4386E803}"/>
            </c:ext>
          </c:extLst>
        </c:ser>
        <c:ser>
          <c:idx val="9"/>
          <c:order val="9"/>
          <c:tx>
            <c:strRef>
              <c:f>データシート!$A$36</c:f>
              <c:strCache>
                <c:ptCount val="1"/>
                <c:pt idx="0">
                  <c:v>上水道事業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12.31</c:v>
                </c:pt>
                <c:pt idx="2">
                  <c:v>#N/A</c:v>
                </c:pt>
                <c:pt idx="3">
                  <c:v>14.7</c:v>
                </c:pt>
                <c:pt idx="4">
                  <c:v>#N/A</c:v>
                </c:pt>
                <c:pt idx="5">
                  <c:v>13.36</c:v>
                </c:pt>
                <c:pt idx="6">
                  <c:v>#N/A</c:v>
                </c:pt>
                <c:pt idx="7">
                  <c:v>12.73</c:v>
                </c:pt>
                <c:pt idx="8">
                  <c:v>#N/A</c:v>
                </c:pt>
                <c:pt idx="9">
                  <c:v>12.97</c:v>
                </c:pt>
              </c:numCache>
            </c:numRef>
          </c:val>
          <c:extLst xmlns:c16r2="http://schemas.microsoft.com/office/drawing/2015/06/chart">
            <c:ext xmlns:c16="http://schemas.microsoft.com/office/drawing/2014/chart" uri="{C3380CC4-5D6E-409C-BE32-E72D297353CC}">
              <c16:uniqueId val="{00000009-B551-44F1-9063-057A4386E803}"/>
            </c:ext>
          </c:extLst>
        </c:ser>
        <c:dLbls>
          <c:showLegendKey val="0"/>
          <c:showVal val="0"/>
          <c:showCatName val="0"/>
          <c:showSerName val="0"/>
          <c:showPercent val="0"/>
          <c:showBubbleSize val="0"/>
        </c:dLbls>
        <c:gapWidth val="150"/>
        <c:overlap val="100"/>
        <c:axId val="497846544"/>
        <c:axId val="384807752"/>
      </c:barChart>
      <c:catAx>
        <c:axId val="49784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4807752"/>
        <c:crosses val="autoZero"/>
        <c:auto val="1"/>
        <c:lblAlgn val="ctr"/>
        <c:lblOffset val="100"/>
        <c:tickLblSkip val="1"/>
        <c:tickMarkSkip val="1"/>
        <c:noMultiLvlLbl val="0"/>
      </c:catAx>
      <c:valAx>
        <c:axId val="384807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8465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3863</c:v>
                </c:pt>
                <c:pt idx="5">
                  <c:v>4344</c:v>
                </c:pt>
                <c:pt idx="8">
                  <c:v>4184</c:v>
                </c:pt>
                <c:pt idx="11">
                  <c:v>4054</c:v>
                </c:pt>
                <c:pt idx="14">
                  <c:v>4222</c:v>
                </c:pt>
              </c:numCache>
            </c:numRef>
          </c:val>
          <c:extLst xmlns:c16r2="http://schemas.microsoft.com/office/drawing/2015/06/chart">
            <c:ext xmlns:c16="http://schemas.microsoft.com/office/drawing/2014/chart" uri="{C3380CC4-5D6E-409C-BE32-E72D297353CC}">
              <c16:uniqueId val="{00000000-248B-4047-9D11-A1EF6745EE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48B-4047-9D11-A1EF6745EE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400</c:v>
                </c:pt>
                <c:pt idx="3">
                  <c:v>400</c:v>
                </c:pt>
                <c:pt idx="6">
                  <c:v>400</c:v>
                </c:pt>
                <c:pt idx="9">
                  <c:v>593</c:v>
                </c:pt>
                <c:pt idx="12">
                  <c:v>233</c:v>
                </c:pt>
              </c:numCache>
            </c:numRef>
          </c:val>
          <c:extLst xmlns:c16r2="http://schemas.microsoft.com/office/drawing/2015/06/chart">
            <c:ext xmlns:c16="http://schemas.microsoft.com/office/drawing/2014/chart" uri="{C3380CC4-5D6E-409C-BE32-E72D297353CC}">
              <c16:uniqueId val="{00000002-248B-4047-9D11-A1EF6745EE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39</c:v>
                </c:pt>
                <c:pt idx="3">
                  <c:v>50</c:v>
                </c:pt>
                <c:pt idx="6">
                  <c:v>77</c:v>
                </c:pt>
                <c:pt idx="9">
                  <c:v>91</c:v>
                </c:pt>
                <c:pt idx="12">
                  <c:v>92</c:v>
                </c:pt>
              </c:numCache>
            </c:numRef>
          </c:val>
          <c:extLst xmlns:c16r2="http://schemas.microsoft.com/office/drawing/2015/06/chart">
            <c:ext xmlns:c16="http://schemas.microsoft.com/office/drawing/2014/chart" uri="{C3380CC4-5D6E-409C-BE32-E72D297353CC}">
              <c16:uniqueId val="{00000003-248B-4047-9D11-A1EF6745EE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718</c:v>
                </c:pt>
                <c:pt idx="3">
                  <c:v>879</c:v>
                </c:pt>
                <c:pt idx="6">
                  <c:v>777</c:v>
                </c:pt>
                <c:pt idx="9">
                  <c:v>812</c:v>
                </c:pt>
                <c:pt idx="12">
                  <c:v>793</c:v>
                </c:pt>
              </c:numCache>
            </c:numRef>
          </c:val>
          <c:extLst xmlns:c16r2="http://schemas.microsoft.com/office/drawing/2015/06/chart">
            <c:ext xmlns:c16="http://schemas.microsoft.com/office/drawing/2014/chart" uri="{C3380CC4-5D6E-409C-BE32-E72D297353CC}">
              <c16:uniqueId val="{00000004-248B-4047-9D11-A1EF6745EE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48B-4047-9D11-A1EF6745EE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48B-4047-9D11-A1EF6745EE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4489</c:v>
                </c:pt>
                <c:pt idx="3">
                  <c:v>4552</c:v>
                </c:pt>
                <c:pt idx="6">
                  <c:v>4308</c:v>
                </c:pt>
                <c:pt idx="9">
                  <c:v>3892</c:v>
                </c:pt>
                <c:pt idx="12">
                  <c:v>3709</c:v>
                </c:pt>
              </c:numCache>
            </c:numRef>
          </c:val>
          <c:extLst xmlns:c16r2="http://schemas.microsoft.com/office/drawing/2015/06/chart">
            <c:ext xmlns:c16="http://schemas.microsoft.com/office/drawing/2014/chart" uri="{C3380CC4-5D6E-409C-BE32-E72D297353CC}">
              <c16:uniqueId val="{00000007-248B-4047-9D11-A1EF6745EEBB}"/>
            </c:ext>
          </c:extLst>
        </c:ser>
        <c:dLbls>
          <c:showLegendKey val="0"/>
          <c:showVal val="0"/>
          <c:showCatName val="0"/>
          <c:showSerName val="0"/>
          <c:showPercent val="0"/>
          <c:showBubbleSize val="0"/>
        </c:dLbls>
        <c:gapWidth val="100"/>
        <c:overlap val="100"/>
        <c:axId val="385927656"/>
        <c:axId val="3859280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1783</c:v>
                </c:pt>
                <c:pt idx="2">
                  <c:v>#N/A</c:v>
                </c:pt>
                <c:pt idx="3">
                  <c:v>#N/A</c:v>
                </c:pt>
                <c:pt idx="4">
                  <c:v>1537</c:v>
                </c:pt>
                <c:pt idx="5">
                  <c:v>#N/A</c:v>
                </c:pt>
                <c:pt idx="6">
                  <c:v>#N/A</c:v>
                </c:pt>
                <c:pt idx="7">
                  <c:v>1378</c:v>
                </c:pt>
                <c:pt idx="8">
                  <c:v>#N/A</c:v>
                </c:pt>
                <c:pt idx="9">
                  <c:v>#N/A</c:v>
                </c:pt>
                <c:pt idx="10">
                  <c:v>1334</c:v>
                </c:pt>
                <c:pt idx="11">
                  <c:v>#N/A</c:v>
                </c:pt>
                <c:pt idx="12">
                  <c:v>#N/A</c:v>
                </c:pt>
                <c:pt idx="13">
                  <c:v>605</c:v>
                </c:pt>
                <c:pt idx="14">
                  <c:v>#N/A</c:v>
                </c:pt>
              </c:numCache>
            </c:numRef>
          </c:val>
          <c:smooth val="0"/>
          <c:extLst xmlns:c16r2="http://schemas.microsoft.com/office/drawing/2015/06/chart">
            <c:ext xmlns:c16="http://schemas.microsoft.com/office/drawing/2014/chart" uri="{C3380CC4-5D6E-409C-BE32-E72D297353CC}">
              <c16:uniqueId val="{00000008-248B-4047-9D11-A1EF6745EEBB}"/>
            </c:ext>
          </c:extLst>
        </c:ser>
        <c:dLbls>
          <c:showLegendKey val="0"/>
          <c:showVal val="0"/>
          <c:showCatName val="0"/>
          <c:showSerName val="0"/>
          <c:showPercent val="0"/>
          <c:showBubbleSize val="0"/>
        </c:dLbls>
        <c:marker val="1"/>
        <c:smooth val="0"/>
        <c:axId val="385927656"/>
        <c:axId val="385928040"/>
      </c:lineChart>
      <c:catAx>
        <c:axId val="385927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85928040"/>
        <c:crosses val="autoZero"/>
        <c:auto val="1"/>
        <c:lblAlgn val="ctr"/>
        <c:lblOffset val="100"/>
        <c:tickLblSkip val="1"/>
        <c:tickMarkSkip val="1"/>
        <c:noMultiLvlLbl val="0"/>
      </c:catAx>
      <c:valAx>
        <c:axId val="3859280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85927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37344</c:v>
                </c:pt>
                <c:pt idx="5">
                  <c:v>36279</c:v>
                </c:pt>
                <c:pt idx="8">
                  <c:v>35386</c:v>
                </c:pt>
                <c:pt idx="11">
                  <c:v>34795</c:v>
                </c:pt>
                <c:pt idx="14">
                  <c:v>33642</c:v>
                </c:pt>
              </c:numCache>
            </c:numRef>
          </c:val>
          <c:extLst xmlns:c16r2="http://schemas.microsoft.com/office/drawing/2015/06/chart">
            <c:ext xmlns:c16="http://schemas.microsoft.com/office/drawing/2014/chart" uri="{C3380CC4-5D6E-409C-BE32-E72D297353CC}">
              <c16:uniqueId val="{00000000-9F88-4FD1-AA8A-DFFC8070A86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3636</c:v>
                </c:pt>
                <c:pt idx="5">
                  <c:v>8634</c:v>
                </c:pt>
                <c:pt idx="8">
                  <c:v>8353</c:v>
                </c:pt>
                <c:pt idx="11">
                  <c:v>8945</c:v>
                </c:pt>
                <c:pt idx="14">
                  <c:v>7534</c:v>
                </c:pt>
              </c:numCache>
            </c:numRef>
          </c:val>
          <c:extLst xmlns:c16r2="http://schemas.microsoft.com/office/drawing/2015/06/chart">
            <c:ext xmlns:c16="http://schemas.microsoft.com/office/drawing/2014/chart" uri="{C3380CC4-5D6E-409C-BE32-E72D297353CC}">
              <c16:uniqueId val="{00000001-9F88-4FD1-AA8A-DFFC8070A86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5839</c:v>
                </c:pt>
                <c:pt idx="5">
                  <c:v>6413</c:v>
                </c:pt>
                <c:pt idx="8">
                  <c:v>7186</c:v>
                </c:pt>
                <c:pt idx="11">
                  <c:v>6934</c:v>
                </c:pt>
                <c:pt idx="14">
                  <c:v>6429</c:v>
                </c:pt>
              </c:numCache>
            </c:numRef>
          </c:val>
          <c:extLst xmlns:c16r2="http://schemas.microsoft.com/office/drawing/2015/06/chart">
            <c:ext xmlns:c16="http://schemas.microsoft.com/office/drawing/2014/chart" uri="{C3380CC4-5D6E-409C-BE32-E72D297353CC}">
              <c16:uniqueId val="{00000002-9F88-4FD1-AA8A-DFFC8070A86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F88-4FD1-AA8A-DFFC8070A86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F88-4FD1-AA8A-DFFC8070A86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3811</c:v>
                </c:pt>
                <c:pt idx="3">
                  <c:v>3500</c:v>
                </c:pt>
                <c:pt idx="6">
                  <c:v>3302</c:v>
                </c:pt>
                <c:pt idx="9">
                  <c:v>3477</c:v>
                </c:pt>
                <c:pt idx="12">
                  <c:v>3352</c:v>
                </c:pt>
              </c:numCache>
            </c:numRef>
          </c:val>
          <c:extLst xmlns:c16r2="http://schemas.microsoft.com/office/drawing/2015/06/chart">
            <c:ext xmlns:c16="http://schemas.microsoft.com/office/drawing/2014/chart" uri="{C3380CC4-5D6E-409C-BE32-E72D297353CC}">
              <c16:uniqueId val="{00000005-9F88-4FD1-AA8A-DFFC8070A86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4892</c:v>
                </c:pt>
                <c:pt idx="3">
                  <c:v>5038</c:v>
                </c:pt>
                <c:pt idx="6">
                  <c:v>5008</c:v>
                </c:pt>
                <c:pt idx="9">
                  <c:v>5221</c:v>
                </c:pt>
                <c:pt idx="12">
                  <c:v>5104</c:v>
                </c:pt>
              </c:numCache>
            </c:numRef>
          </c:val>
          <c:extLst xmlns:c16r2="http://schemas.microsoft.com/office/drawing/2015/06/chart">
            <c:ext xmlns:c16="http://schemas.microsoft.com/office/drawing/2014/chart" uri="{C3380CC4-5D6E-409C-BE32-E72D297353CC}">
              <c16:uniqueId val="{00000006-9F88-4FD1-AA8A-DFFC8070A86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463</c:v>
                </c:pt>
                <c:pt idx="3">
                  <c:v>510</c:v>
                </c:pt>
                <c:pt idx="6">
                  <c:v>492</c:v>
                </c:pt>
                <c:pt idx="9">
                  <c:v>438</c:v>
                </c:pt>
                <c:pt idx="12">
                  <c:v>388</c:v>
                </c:pt>
              </c:numCache>
            </c:numRef>
          </c:val>
          <c:extLst xmlns:c16r2="http://schemas.microsoft.com/office/drawing/2015/06/chart">
            <c:ext xmlns:c16="http://schemas.microsoft.com/office/drawing/2014/chart" uri="{C3380CC4-5D6E-409C-BE32-E72D297353CC}">
              <c16:uniqueId val="{00000007-9F88-4FD1-AA8A-DFFC8070A86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12995</c:v>
                </c:pt>
                <c:pt idx="3">
                  <c:v>12635</c:v>
                </c:pt>
                <c:pt idx="6">
                  <c:v>11788</c:v>
                </c:pt>
                <c:pt idx="9">
                  <c:v>11141</c:v>
                </c:pt>
                <c:pt idx="12">
                  <c:v>9901</c:v>
                </c:pt>
              </c:numCache>
            </c:numRef>
          </c:val>
          <c:extLst xmlns:c16r2="http://schemas.microsoft.com/office/drawing/2015/06/chart">
            <c:ext xmlns:c16="http://schemas.microsoft.com/office/drawing/2014/chart" uri="{C3380CC4-5D6E-409C-BE32-E72D297353CC}">
              <c16:uniqueId val="{00000008-9F88-4FD1-AA8A-DFFC8070A86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1482</c:v>
                </c:pt>
                <c:pt idx="3">
                  <c:v>1076</c:v>
                </c:pt>
                <c:pt idx="6">
                  <c:v>5297</c:v>
                </c:pt>
                <c:pt idx="9">
                  <c:v>4390</c:v>
                </c:pt>
                <c:pt idx="12">
                  <c:v>4044</c:v>
                </c:pt>
              </c:numCache>
            </c:numRef>
          </c:val>
          <c:extLst xmlns:c16r2="http://schemas.microsoft.com/office/drawing/2015/06/chart">
            <c:ext xmlns:c16="http://schemas.microsoft.com/office/drawing/2014/chart" uri="{C3380CC4-5D6E-409C-BE32-E72D297353CC}">
              <c16:uniqueId val="{00000009-9F88-4FD1-AA8A-DFFC8070A86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38645</c:v>
                </c:pt>
                <c:pt idx="3">
                  <c:v>36888</c:v>
                </c:pt>
                <c:pt idx="6">
                  <c:v>37929</c:v>
                </c:pt>
                <c:pt idx="9">
                  <c:v>37368</c:v>
                </c:pt>
                <c:pt idx="12">
                  <c:v>36535</c:v>
                </c:pt>
              </c:numCache>
            </c:numRef>
          </c:val>
          <c:extLst xmlns:c16r2="http://schemas.microsoft.com/office/drawing/2015/06/chart">
            <c:ext xmlns:c16="http://schemas.microsoft.com/office/drawing/2014/chart" uri="{C3380CC4-5D6E-409C-BE32-E72D297353CC}">
              <c16:uniqueId val="{0000000A-9F88-4FD1-AA8A-DFFC8070A867}"/>
            </c:ext>
          </c:extLst>
        </c:ser>
        <c:dLbls>
          <c:showLegendKey val="0"/>
          <c:showVal val="0"/>
          <c:showCatName val="0"/>
          <c:showSerName val="0"/>
          <c:showPercent val="0"/>
          <c:showBubbleSize val="0"/>
        </c:dLbls>
        <c:gapWidth val="100"/>
        <c:overlap val="100"/>
        <c:axId val="497785088"/>
        <c:axId val="4977788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15469</c:v>
                </c:pt>
                <c:pt idx="2">
                  <c:v>#N/A</c:v>
                </c:pt>
                <c:pt idx="3">
                  <c:v>#N/A</c:v>
                </c:pt>
                <c:pt idx="4">
                  <c:v>8321</c:v>
                </c:pt>
                <c:pt idx="5">
                  <c:v>#N/A</c:v>
                </c:pt>
                <c:pt idx="6">
                  <c:v>#N/A</c:v>
                </c:pt>
                <c:pt idx="7">
                  <c:v>12892</c:v>
                </c:pt>
                <c:pt idx="8">
                  <c:v>#N/A</c:v>
                </c:pt>
                <c:pt idx="9">
                  <c:v>#N/A</c:v>
                </c:pt>
                <c:pt idx="10">
                  <c:v>11361</c:v>
                </c:pt>
                <c:pt idx="11">
                  <c:v>#N/A</c:v>
                </c:pt>
                <c:pt idx="12">
                  <c:v>#N/A</c:v>
                </c:pt>
                <c:pt idx="13">
                  <c:v>11720</c:v>
                </c:pt>
                <c:pt idx="14">
                  <c:v>#N/A</c:v>
                </c:pt>
              </c:numCache>
            </c:numRef>
          </c:val>
          <c:smooth val="0"/>
          <c:extLst xmlns:c16r2="http://schemas.microsoft.com/office/drawing/2015/06/chart">
            <c:ext xmlns:c16="http://schemas.microsoft.com/office/drawing/2014/chart" uri="{C3380CC4-5D6E-409C-BE32-E72D297353CC}">
              <c16:uniqueId val="{0000000B-9F88-4FD1-AA8A-DFFC8070A867}"/>
            </c:ext>
          </c:extLst>
        </c:ser>
        <c:dLbls>
          <c:showLegendKey val="0"/>
          <c:showVal val="0"/>
          <c:showCatName val="0"/>
          <c:showSerName val="0"/>
          <c:showPercent val="0"/>
          <c:showBubbleSize val="0"/>
        </c:dLbls>
        <c:marker val="1"/>
        <c:smooth val="0"/>
        <c:axId val="497785088"/>
        <c:axId val="497778816"/>
      </c:lineChart>
      <c:catAx>
        <c:axId val="497785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7778816"/>
        <c:crosses val="autoZero"/>
        <c:auto val="1"/>
        <c:lblAlgn val="ctr"/>
        <c:lblOffset val="100"/>
        <c:tickLblSkip val="1"/>
        <c:tickMarkSkip val="1"/>
        <c:noMultiLvlLbl val="0"/>
      </c:catAx>
      <c:valAx>
        <c:axId val="497778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7785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2713</c:v>
                </c:pt>
                <c:pt idx="1">
                  <c:v>2414</c:v>
                </c:pt>
                <c:pt idx="2">
                  <c:v>2044</c:v>
                </c:pt>
              </c:numCache>
            </c:numRef>
          </c:val>
          <c:extLst xmlns:c16r2="http://schemas.microsoft.com/office/drawing/2015/06/chart">
            <c:ext xmlns:c16="http://schemas.microsoft.com/office/drawing/2014/chart" uri="{C3380CC4-5D6E-409C-BE32-E72D297353CC}">
              <c16:uniqueId val="{00000000-523A-4330-B7FF-F056BFC66EB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4</c:v>
                </c:pt>
                <c:pt idx="1">
                  <c:v>14</c:v>
                </c:pt>
                <c:pt idx="2">
                  <c:v>16</c:v>
                </c:pt>
              </c:numCache>
            </c:numRef>
          </c:val>
          <c:extLst xmlns:c16r2="http://schemas.microsoft.com/office/drawing/2015/06/chart">
            <c:ext xmlns:c16="http://schemas.microsoft.com/office/drawing/2014/chart" uri="{C3380CC4-5D6E-409C-BE32-E72D297353CC}">
              <c16:uniqueId val="{00000001-523A-4330-B7FF-F056BFC66EB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4264</c:v>
                </c:pt>
                <c:pt idx="1">
                  <c:v>4188</c:v>
                </c:pt>
                <c:pt idx="2">
                  <c:v>4052</c:v>
                </c:pt>
              </c:numCache>
            </c:numRef>
          </c:val>
          <c:extLst xmlns:c16r2="http://schemas.microsoft.com/office/drawing/2015/06/chart">
            <c:ext xmlns:c16="http://schemas.microsoft.com/office/drawing/2014/chart" uri="{C3380CC4-5D6E-409C-BE32-E72D297353CC}">
              <c16:uniqueId val="{00000002-523A-4330-B7FF-F056BFC66EBB}"/>
            </c:ext>
          </c:extLst>
        </c:ser>
        <c:dLbls>
          <c:showLegendKey val="0"/>
          <c:showVal val="0"/>
          <c:showCatName val="0"/>
          <c:showSerName val="0"/>
          <c:showPercent val="0"/>
          <c:showBubbleSize val="0"/>
        </c:dLbls>
        <c:gapWidth val="120"/>
        <c:overlap val="100"/>
        <c:axId val="497781560"/>
        <c:axId val="497786264"/>
      </c:barChart>
      <c:catAx>
        <c:axId val="497781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7786264"/>
        <c:crosses val="autoZero"/>
        <c:auto val="1"/>
        <c:lblAlgn val="ctr"/>
        <c:lblOffset val="100"/>
        <c:tickLblSkip val="1"/>
        <c:tickMarkSkip val="1"/>
        <c:noMultiLvlLbl val="0"/>
      </c:catAx>
      <c:valAx>
        <c:axId val="49778626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7781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915-4BBC-BB76-A49748E0F42B}"/>
                </c:ext>
                <c:ext xmlns:c15="http://schemas.microsoft.com/office/drawing/2012/chart" uri="{CE6537A1-D6FC-4f65-9D91-7224C49458BB}">
                  <c15:dlblFieldTable>
                    <c15:dlblFTEntry>
                      <c15:txfldGUID>{F78F2135-EF11-45AC-ADE2-6DEF80AE3DDB}</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915-4BBC-BB76-A49748E0F42B}"/>
                </c:ext>
                <c:ext xmlns:c15="http://schemas.microsoft.com/office/drawing/2012/chart" uri="{CE6537A1-D6FC-4f65-9D91-7224C49458BB}">
                  <c15:dlblFieldTable>
                    <c15:dlblFTEntry>
                      <c15:txfldGUID>{5CB5090A-3271-4D9D-8833-EBA52B10629E}</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915-4BBC-BB76-A49748E0F42B}"/>
                </c:ext>
                <c:ext xmlns:c15="http://schemas.microsoft.com/office/drawing/2012/chart" uri="{CE6537A1-D6FC-4f65-9D91-7224C49458BB}">
                  <c15:dlblFieldTable>
                    <c15:dlblFTEntry>
                      <c15:txfldGUID>{1C3FC7AC-C62C-42AC-BAA4-3F35EA3C47D3}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915-4BBC-BB76-A49748E0F42B}"/>
                </c:ext>
                <c:ext xmlns:c15="http://schemas.microsoft.com/office/drawing/2012/chart" uri="{CE6537A1-D6FC-4f65-9D91-7224C49458BB}">
                  <c15:dlblFieldTable>
                    <c15:dlblFTEntry>
                      <c15:txfldGUID>{C7C91CC5-2F44-44AB-9CFA-445D0BFE1AF7}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915-4BBC-BB76-A49748E0F42B}"/>
                </c:ext>
                <c:ext xmlns:c15="http://schemas.microsoft.com/office/drawing/2012/chart" uri="{CE6537A1-D6FC-4f65-9D91-7224C49458BB}">
                  <c15:dlblFieldTable>
                    <c15:dlblFTEntry>
                      <c15:txfldGUID>{5E5E79AC-8F39-4975-BEEF-AC044E6D7549}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915-4BBC-BB76-A49748E0F42B}"/>
                </c:ext>
                <c:ext xmlns:c15="http://schemas.microsoft.com/office/drawing/2012/chart" uri="{CE6537A1-D6FC-4f65-9D91-7224C49458BB}">
                  <c15:dlblFieldTable>
                    <c15:dlblFTEntry>
                      <c15:txfldGUID>{B081B273-78AA-4E9C-B216-2450CA8549B3}</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915-4BBC-BB76-A49748E0F42B}"/>
                </c:ext>
                <c:ext xmlns:c15="http://schemas.microsoft.com/office/drawing/2012/chart" uri="{CE6537A1-D6FC-4f65-9D91-7224C49458BB}">
                  <c15:dlblFieldTable>
                    <c15:dlblFTEntry>
                      <c15:txfldGUID>{00BA99A1-5626-45BB-88DB-369D1D444FC6}</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915-4BBC-BB76-A49748E0F42B}"/>
                </c:ext>
                <c:ext xmlns:c15="http://schemas.microsoft.com/office/drawing/2012/chart" uri="{CE6537A1-D6FC-4f65-9D91-7224C49458BB}">
                  <c15:dlblFieldTable>
                    <c15:dlblFTEntry>
                      <c15:txfldGUID>{AA5F727F-9386-4666-9B18-FFD6069E7CF1}</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915-4BBC-BB76-A49748E0F42B}"/>
                </c:ext>
                <c:ext xmlns:c15="http://schemas.microsoft.com/office/drawing/2012/chart" uri="{CE6537A1-D6FC-4f65-9D91-7224C49458BB}">
                  <c15:dlblFieldTable>
                    <c15:dlblFTEntry>
                      <c15:txfldGUID>{150A399B-227F-41CC-BB91-B83E42196A3E}</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57.8</c:v>
                </c:pt>
                <c:pt idx="8">
                  <c:v>61.4</c:v>
                </c:pt>
                <c:pt idx="16">
                  <c:v>60.7</c:v>
                </c:pt>
                <c:pt idx="24">
                  <c:v>62.3</c:v>
                </c:pt>
                <c:pt idx="32">
                  <c:v>63.6</c:v>
                </c:pt>
              </c:numCache>
            </c:numRef>
          </c:xVal>
          <c:yVal>
            <c:numRef>
              <c:f>公会計指標分析・財政指標組合せ分析表!$BP$51:$DC$51</c:f>
              <c:numCache>
                <c:formatCode>#,##0.0;"▲ "#,##0.0</c:formatCode>
                <c:ptCount val="40"/>
                <c:pt idx="0">
                  <c:v>75.900000000000006</c:v>
                </c:pt>
                <c:pt idx="8">
                  <c:v>40.9</c:v>
                </c:pt>
                <c:pt idx="16">
                  <c:v>62.8</c:v>
                </c:pt>
                <c:pt idx="24">
                  <c:v>55</c:v>
                </c:pt>
                <c:pt idx="32">
                  <c:v>56.6</c:v>
                </c:pt>
              </c:numCache>
            </c:numRef>
          </c:yVal>
          <c:smooth val="0"/>
          <c:extLst xmlns:c16r2="http://schemas.microsoft.com/office/drawing/2015/06/chart">
            <c:ext xmlns:c16="http://schemas.microsoft.com/office/drawing/2014/chart" uri="{C3380CC4-5D6E-409C-BE32-E72D297353CC}">
              <c16:uniqueId val="{00000009-8915-4BBC-BB76-A49748E0F42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915-4BBC-BB76-A49748E0F42B}"/>
                </c:ext>
                <c:ext xmlns:c15="http://schemas.microsoft.com/office/drawing/2012/chart" uri="{CE6537A1-D6FC-4f65-9D91-7224C49458BB}">
                  <c15:dlblFieldTable>
                    <c15:dlblFTEntry>
                      <c15:txfldGUID>{39DA985A-C9FB-4670-B686-86641C51B0FA}</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915-4BBC-BB76-A49748E0F42B}"/>
                </c:ext>
                <c:ext xmlns:c15="http://schemas.microsoft.com/office/drawing/2012/chart" uri="{CE6537A1-D6FC-4f65-9D91-7224C49458BB}">
                  <c15:dlblFieldTable>
                    <c15:dlblFTEntry>
                      <c15:txfldGUID>{2E3FBAD4-957D-4103-B9C6-239D928A3D68}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915-4BBC-BB76-A49748E0F42B}"/>
                </c:ext>
                <c:ext xmlns:c15="http://schemas.microsoft.com/office/drawing/2012/chart" uri="{CE6537A1-D6FC-4f65-9D91-7224C49458BB}">
                  <c15:dlblFieldTable>
                    <c15:dlblFTEntry>
                      <c15:txfldGUID>{4E070F70-4445-43E6-BA44-827F0E85081C}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915-4BBC-BB76-A49748E0F42B}"/>
                </c:ext>
                <c:ext xmlns:c15="http://schemas.microsoft.com/office/drawing/2012/chart" uri="{CE6537A1-D6FC-4f65-9D91-7224C49458BB}">
                  <c15:dlblFieldTable>
                    <c15:dlblFTEntry>
                      <c15:txfldGUID>{30DB2B9F-DB58-4B56-80C5-6B858104DD6E}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915-4BBC-BB76-A49748E0F42B}"/>
                </c:ext>
                <c:ext xmlns:c15="http://schemas.microsoft.com/office/drawing/2012/chart" uri="{CE6537A1-D6FC-4f65-9D91-7224C49458BB}">
                  <c15:dlblFieldTable>
                    <c15:dlblFTEntry>
                      <c15:txfldGUID>{E1AC00CD-58FE-41CA-8763-9FF43F95AFBC}</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915-4BBC-BB76-A49748E0F42B}"/>
                </c:ext>
                <c:ext xmlns:c15="http://schemas.microsoft.com/office/drawing/2012/chart" uri="{CE6537A1-D6FC-4f65-9D91-7224C49458BB}">
                  <c15:dlblFieldTable>
                    <c15:dlblFTEntry>
                      <c15:txfldGUID>{AC0C3488-09EC-4310-BC8A-89619E37CA51}</c15:txfldGUID>
                      <c15:f>公会計指標分析・財政指標組合せ分析表!$BX$50</c15:f>
                      <c15:dlblFieldTableCache>
                        <c:ptCount val="1"/>
                        <c:pt idx="0">
                          <c:v>H28</c:v>
                        </c:pt>
                      </c15:dlblFieldTableCache>
                    </c15:dlblFTEntry>
                  </c15:dlblFieldTable>
                  <c15:showDataLabelsRange val="0"/>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915-4BBC-BB76-A49748E0F42B}"/>
                </c:ext>
                <c:ext xmlns:c15="http://schemas.microsoft.com/office/drawing/2012/chart" uri="{CE6537A1-D6FC-4f65-9D91-7224C49458BB}">
                  <c15:dlblFieldTable>
                    <c15:dlblFTEntry>
                      <c15:txfldGUID>{60FB728B-4A1C-4F60-A91D-445DAA6E0817}</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915-4BBC-BB76-A49748E0F42B}"/>
                </c:ext>
                <c:ext xmlns:c15="http://schemas.microsoft.com/office/drawing/2012/chart" uri="{CE6537A1-D6FC-4f65-9D91-7224C49458BB}">
                  <c15:dlblFieldTable>
                    <c15:dlblFTEntry>
                      <c15:txfldGUID>{B84F96A9-F853-4380-A646-0BA656599F1F}</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915-4BBC-BB76-A49748E0F42B}"/>
                </c:ext>
                <c:ext xmlns:c15="http://schemas.microsoft.com/office/drawing/2012/chart" uri="{CE6537A1-D6FC-4f65-9D91-7224C49458BB}">
                  <c15:dlblFieldTable>
                    <c15:dlblFTEntry>
                      <c15:txfldGUID>{04D7E895-7F3E-413F-BE49-06B7BD35C464}</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56.2</c:v>
                </c:pt>
                <c:pt idx="8">
                  <c:v>60.1</c:v>
                </c:pt>
                <c:pt idx="16">
                  <c:v>61.2</c:v>
                </c:pt>
                <c:pt idx="24">
                  <c:v>61.7</c:v>
                </c:pt>
                <c:pt idx="32">
                  <c:v>62.6</c:v>
                </c:pt>
              </c:numCache>
            </c:numRef>
          </c:xVal>
          <c:yVal>
            <c:numRef>
              <c:f>公会計指標分析・財政指標組合せ分析表!$BP$55:$DC$55</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8915-4BBC-BB76-A49748E0F42B}"/>
            </c:ext>
          </c:extLst>
        </c:ser>
        <c:dLbls>
          <c:showLegendKey val="0"/>
          <c:showVal val="1"/>
          <c:showCatName val="0"/>
          <c:showSerName val="0"/>
          <c:showPercent val="0"/>
          <c:showBubbleSize val="0"/>
        </c:dLbls>
        <c:axId val="497779992"/>
        <c:axId val="497784304"/>
      </c:scatterChart>
      <c:valAx>
        <c:axId val="497779992"/>
        <c:scaling>
          <c:orientation val="minMax"/>
          <c:max val="64.3"/>
          <c:min val="5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784304"/>
        <c:crosses val="autoZero"/>
        <c:crossBetween val="midCat"/>
      </c:valAx>
      <c:valAx>
        <c:axId val="497784304"/>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779992"/>
        <c:crosses val="autoZero"/>
        <c:crossBetween val="midCat"/>
        <c:majorUnit val="1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510-42AF-9088-F1BAD2191B1E}"/>
                </c:ext>
                <c:ext xmlns:c15="http://schemas.microsoft.com/office/drawing/2012/chart" uri="{CE6537A1-D6FC-4f65-9D91-7224C49458BB}">
                  <c15:dlblFieldTable>
                    <c15:dlblFTEntry>
                      <c15:txfldGUID>{C643DE91-FBA0-4B47-9692-6D4C9B281B8A}</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510-42AF-9088-F1BAD2191B1E}"/>
                </c:ext>
                <c:ext xmlns:c15="http://schemas.microsoft.com/office/drawing/2012/chart" uri="{CE6537A1-D6FC-4f65-9D91-7224C49458BB}">
                  <c15:dlblFieldTable>
                    <c15:dlblFTEntry>
                      <c15:txfldGUID>{650E00C6-42DD-4ED7-88FC-3B97209200FD}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510-42AF-9088-F1BAD2191B1E}"/>
                </c:ext>
                <c:ext xmlns:c15="http://schemas.microsoft.com/office/drawing/2012/chart" uri="{CE6537A1-D6FC-4f65-9D91-7224C49458BB}">
                  <c15:dlblFieldTable>
                    <c15:dlblFTEntry>
                      <c15:txfldGUID>{54E2EC46-BF90-4542-9506-27647ACE8E94}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510-42AF-9088-F1BAD2191B1E}"/>
                </c:ext>
                <c:ext xmlns:c15="http://schemas.microsoft.com/office/drawing/2012/chart" uri="{CE6537A1-D6FC-4f65-9D91-7224C49458BB}">
                  <c15:dlblFieldTable>
                    <c15:dlblFTEntry>
                      <c15:txfldGUID>{62246DB8-19F4-4745-9373-5D4AE80E8691}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510-42AF-9088-F1BAD2191B1E}"/>
                </c:ext>
                <c:ext xmlns:c15="http://schemas.microsoft.com/office/drawing/2012/chart" uri="{CE6537A1-D6FC-4f65-9D91-7224C49458BB}">
                  <c15:dlblFieldTable>
                    <c15:dlblFTEntry>
                      <c15:txfldGUID>{9F25D942-681D-42CD-9443-C7F699FDCD3F}</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510-42AF-9088-F1BAD2191B1E}"/>
                </c:ext>
                <c:ext xmlns:c15="http://schemas.microsoft.com/office/drawing/2012/chart" uri="{CE6537A1-D6FC-4f65-9D91-7224C49458BB}">
                  <c15:dlblFieldTable>
                    <c15:dlblFTEntry>
                      <c15:txfldGUID>{8E8A0A1F-5D14-4619-BB4C-7248E34BE0F3}</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510-42AF-9088-F1BAD2191B1E}"/>
                </c:ext>
                <c:ext xmlns:c15="http://schemas.microsoft.com/office/drawing/2012/chart" uri="{CE6537A1-D6FC-4f65-9D91-7224C49458BB}">
                  <c15:dlblFieldTable>
                    <c15:dlblFTEntry>
                      <c15:txfldGUID>{6A97FE13-0ECF-4A21-82D3-5463EB84102F}</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510-42AF-9088-F1BAD2191B1E}"/>
                </c:ext>
                <c:ext xmlns:c15="http://schemas.microsoft.com/office/drawing/2012/chart" uri="{CE6537A1-D6FC-4f65-9D91-7224C49458BB}">
                  <c15:dlblFieldTable>
                    <c15:dlblFTEntry>
                      <c15:txfldGUID>{8A16D620-491A-44A3-8A4F-F81F1F330B7D}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510-42AF-9088-F1BAD2191B1E}"/>
                </c:ext>
                <c:ext xmlns:c15="http://schemas.microsoft.com/office/drawing/2012/chart" uri="{CE6537A1-D6FC-4f65-9D91-7224C49458BB}">
                  <c15:dlblFieldTable>
                    <c15:dlblFTEntry>
                      <c15:txfldGUID>{7E11BD08-A560-4C77-B1AB-84DE6EEAAF7F}</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8.9</c:v>
                </c:pt>
                <c:pt idx="8">
                  <c:v>8.4</c:v>
                </c:pt>
                <c:pt idx="16">
                  <c:v>7.6</c:v>
                </c:pt>
                <c:pt idx="24">
                  <c:v>6.9</c:v>
                </c:pt>
                <c:pt idx="32">
                  <c:v>5.3</c:v>
                </c:pt>
              </c:numCache>
            </c:numRef>
          </c:xVal>
          <c:yVal>
            <c:numRef>
              <c:f>公会計指標分析・財政指標組合せ分析表!$BP$73:$DC$73</c:f>
              <c:numCache>
                <c:formatCode>#,##0.0;"▲ "#,##0.0</c:formatCode>
                <c:ptCount val="40"/>
                <c:pt idx="0">
                  <c:v>75.900000000000006</c:v>
                </c:pt>
                <c:pt idx="8">
                  <c:v>40.9</c:v>
                </c:pt>
                <c:pt idx="16">
                  <c:v>62.8</c:v>
                </c:pt>
                <c:pt idx="24">
                  <c:v>55</c:v>
                </c:pt>
                <c:pt idx="32">
                  <c:v>56.6</c:v>
                </c:pt>
              </c:numCache>
            </c:numRef>
          </c:yVal>
          <c:smooth val="0"/>
          <c:extLst xmlns:c16r2="http://schemas.microsoft.com/office/drawing/2015/06/chart">
            <c:ext xmlns:c16="http://schemas.microsoft.com/office/drawing/2014/chart" uri="{C3380CC4-5D6E-409C-BE32-E72D297353CC}">
              <c16:uniqueId val="{00000009-3510-42AF-9088-F1BAD2191B1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510-42AF-9088-F1BAD2191B1E}"/>
                </c:ext>
                <c:ext xmlns:c15="http://schemas.microsoft.com/office/drawing/2012/chart" uri="{CE6537A1-D6FC-4f65-9D91-7224C49458BB}">
                  <c15:dlblFieldTable>
                    <c15:dlblFTEntry>
                      <c15:txfldGUID>{C19FD95F-6265-458C-9807-06C1F0C253CD}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510-42AF-9088-F1BAD2191B1E}"/>
                </c:ext>
                <c:ext xmlns:c15="http://schemas.microsoft.com/office/drawing/2012/chart" uri="{CE6537A1-D6FC-4f65-9D91-7224C49458BB}">
                  <c15:dlblFieldTable>
                    <c15:dlblFTEntry>
                      <c15:txfldGUID>{38F6DC05-B75F-4F1C-BB98-938F29C52E5F}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510-42AF-9088-F1BAD2191B1E}"/>
                </c:ext>
                <c:ext xmlns:c15="http://schemas.microsoft.com/office/drawing/2012/chart" uri="{CE6537A1-D6FC-4f65-9D91-7224C49458BB}">
                  <c15:dlblFieldTable>
                    <c15:dlblFTEntry>
                      <c15:txfldGUID>{0A94F687-9AA0-41AA-8D31-9EA6C7AED18B}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510-42AF-9088-F1BAD2191B1E}"/>
                </c:ext>
                <c:ext xmlns:c15="http://schemas.microsoft.com/office/drawing/2012/chart" uri="{CE6537A1-D6FC-4f65-9D91-7224C49458BB}">
                  <c15:dlblFieldTable>
                    <c15:dlblFTEntry>
                      <c15:txfldGUID>{4AF49403-9DB8-40E5-AA5E-F91DCF985155}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510-42AF-9088-F1BAD2191B1E}"/>
                </c:ext>
                <c:ext xmlns:c15="http://schemas.microsoft.com/office/drawing/2012/chart" uri="{CE6537A1-D6FC-4f65-9D91-7224C49458BB}">
                  <c15:dlblFieldTable>
                    <c15:dlblFTEntry>
                      <c15:txfldGUID>{7847060A-1536-4670-ACB4-91482A59F7C1}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510-42AF-9088-F1BAD2191B1E}"/>
                </c:ext>
                <c:ext xmlns:c15="http://schemas.microsoft.com/office/drawing/2012/chart" uri="{CE6537A1-D6FC-4f65-9D91-7224C49458BB}">
                  <c15:dlblFieldTable>
                    <c15:dlblFTEntry>
                      <c15:txfldGUID>{56BEC76B-5BEC-4390-AE22-E559971A0412}</c15:txfldGUID>
                      <c15:f>公会計指標分析・財政指標組合せ分析表!$BX$72</c15:f>
                      <c15:dlblFieldTableCache>
                        <c:ptCount val="1"/>
                        <c:pt idx="0">
                          <c:v>H28</c:v>
                        </c:pt>
                      </c15:dlblFieldTableCache>
                    </c15:dlblFTEntry>
                  </c15:dlblFieldTable>
                  <c15:showDataLabelsRange val="0"/>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510-42AF-9088-F1BAD2191B1E}"/>
                </c:ext>
                <c:ext xmlns:c15="http://schemas.microsoft.com/office/drawing/2012/chart" uri="{CE6537A1-D6FC-4f65-9D91-7224C49458BB}">
                  <c15:dlblFieldTable>
                    <c15:dlblFTEntry>
                      <c15:txfldGUID>{BF51CB09-06DD-44B1-904D-85C8ABC106BE}</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510-42AF-9088-F1BAD2191B1E}"/>
                </c:ext>
                <c:ext xmlns:c15="http://schemas.microsoft.com/office/drawing/2012/chart" uri="{CE6537A1-D6FC-4f65-9D91-7224C49458BB}">
                  <c15:dlblFieldTable>
                    <c15:dlblFTEntry>
                      <c15:txfldGUID>{4DD02134-FF8E-4AE2-86AC-FEF66728139D}</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510-42AF-9088-F1BAD2191B1E}"/>
                </c:ext>
                <c:ext xmlns:c15="http://schemas.microsoft.com/office/drawing/2012/chart" uri="{CE6537A1-D6FC-4f65-9D91-7224C49458BB}">
                  <c15:dlblFieldTable>
                    <c15:dlblFTEntry>
                      <c15:txfldGUID>{DAF5F825-D4AF-43A4-8849-EF37FD86AA67}</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5.3</c:v>
                </c:pt>
                <c:pt idx="8">
                  <c:v>5</c:v>
                </c:pt>
                <c:pt idx="16">
                  <c:v>4.8</c:v>
                </c:pt>
                <c:pt idx="24">
                  <c:v>4.5</c:v>
                </c:pt>
                <c:pt idx="32">
                  <c:v>4.2</c:v>
                </c:pt>
              </c:numCache>
            </c:numRef>
          </c:xVal>
          <c:yVal>
            <c:numRef>
              <c:f>公会計指標分析・財政指標組合せ分析表!$BP$77:$DC$77</c:f>
              <c:numCache>
                <c:formatCode>#,##0.0;"▲ "#,##0.0</c:formatCode>
                <c:ptCount val="40"/>
                <c:pt idx="0">
                  <c:v>17.8</c:v>
                </c:pt>
                <c:pt idx="8">
                  <c:v>15</c:v>
                </c:pt>
                <c:pt idx="16">
                  <c:v>12.2</c:v>
                </c:pt>
                <c:pt idx="24">
                  <c:v>5</c:v>
                </c:pt>
                <c:pt idx="32">
                  <c:v>5.4</c:v>
                </c:pt>
              </c:numCache>
            </c:numRef>
          </c:yVal>
          <c:smooth val="0"/>
          <c:extLst xmlns:c16r2="http://schemas.microsoft.com/office/drawing/2015/06/chart">
            <c:ext xmlns:c16="http://schemas.microsoft.com/office/drawing/2014/chart" uri="{C3380CC4-5D6E-409C-BE32-E72D297353CC}">
              <c16:uniqueId val="{00000013-3510-42AF-9088-F1BAD2191B1E}"/>
            </c:ext>
          </c:extLst>
        </c:ser>
        <c:dLbls>
          <c:showLegendKey val="0"/>
          <c:showVal val="1"/>
          <c:showCatName val="0"/>
          <c:showSerName val="0"/>
          <c:showPercent val="0"/>
          <c:showBubbleSize val="0"/>
        </c:dLbls>
        <c:axId val="497780776"/>
        <c:axId val="497782736"/>
      </c:scatterChart>
      <c:valAx>
        <c:axId val="497780776"/>
        <c:scaling>
          <c:orientation val="minMax"/>
          <c:max val="9.2999999999999989"/>
          <c:min val="3.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7782736"/>
        <c:crosses val="autoZero"/>
        <c:crossBetween val="midCat"/>
      </c:valAx>
      <c:valAx>
        <c:axId val="497782736"/>
        <c:scaling>
          <c:orientation val="minMax"/>
          <c:max val="88"/>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7780776"/>
        <c:crosses val="autoZero"/>
        <c:crossBetween val="midCat"/>
        <c:majorUnit val="11"/>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過去に発行した大型施設整備のための地方債の償還が進み、元利償還金は</a:t>
          </a:r>
          <a:r>
            <a:rPr kumimoji="1" lang="en-US" altLang="ja-JP" sz="1400">
              <a:latin typeface="ＭＳ ゴシック" pitchFamily="49" charset="-128"/>
              <a:ea typeface="ＭＳ ゴシック" pitchFamily="49" charset="-128"/>
            </a:rPr>
            <a:t>183</a:t>
          </a:r>
          <a:r>
            <a:rPr kumimoji="1" lang="ja-JP" altLang="en-US" sz="1400">
              <a:latin typeface="ＭＳ ゴシック" pitchFamily="49" charset="-128"/>
              <a:ea typeface="ＭＳ ゴシック" pitchFamily="49" charset="-128"/>
            </a:rPr>
            <a:t>百万円減少している。</a:t>
          </a: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年度には、奈良県市町村財政健全化支援事業を活用して高金利の地方債の繰上償還を行い、利子償還額の圧縮を行った。また、市場金利に応じた地方債借入により利子の圧縮も行っている。</a:t>
          </a:r>
        </a:p>
        <a:p>
          <a:r>
            <a:rPr kumimoji="1" lang="ja-JP" altLang="en-US" sz="1400">
              <a:latin typeface="ＭＳ ゴシック" pitchFamily="49" charset="-128"/>
              <a:ea typeface="ＭＳ ゴシック" pitchFamily="49" charset="-128"/>
            </a:rPr>
            <a:t>元利償還金等は減少傾向にあるものの、今後も将来負担を少しでも軽減するように新規発行分については、十分に検討していく。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満期一括償還地方債の償還の財源として積立は行っていない。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一般会計等に係る地方債の現在額については、償還が進み減少している。今後も金融市場の動向にも注意し、適正な資金調達に努める。</a:t>
          </a:r>
        </a:p>
        <a:p>
          <a:r>
            <a:rPr kumimoji="1" lang="ja-JP" altLang="en-US" sz="1400">
              <a:latin typeface="ＭＳ ゴシック" pitchFamily="49" charset="-128"/>
              <a:ea typeface="ＭＳ ゴシック" pitchFamily="49" charset="-128"/>
            </a:rPr>
            <a:t>充当可能基金については減少しており、令和元年度は財政調整基金や公共施設整備基金への積立よりも取崩し額が多かったためである。</a:t>
          </a:r>
        </a:p>
        <a:p>
          <a:r>
            <a:rPr kumimoji="1" lang="ja-JP" altLang="en-US" sz="1400">
              <a:latin typeface="ＭＳ ゴシック" pitchFamily="49" charset="-128"/>
              <a:ea typeface="ＭＳ ゴシック" pitchFamily="49" charset="-128"/>
            </a:rPr>
            <a:t>将来負担額は昨年に比べれば減少したが、本庁舎の建設が控えていることから、今後も将来負担額については増加すると考えられる。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奈良県橿原市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令和元年度は、全基金残高において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百万円減少しており、主な要因は財政調整基金で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百万円、かしはら元気っ子基金で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また、主な積立として、財政調整基金で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本庁舎の建設等が控えているため、さらに公共施設整備基金を積み立てたいが、令和元年度は本庁舎整備に伴う発掘調査や万葉ホール改修、中央公民館移転等のために積立てることなく取崩しを行った。同じように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年度以降についても施設整備が予定されていることから、公共施設整備基金の積立や取崩しには、財政運営に大きな支障をきたさないよう考慮する必要がある。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公共施設整備基金：大規模な公共施設等の整備事業を実施するため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退職手当基金：職員の退職により、退職手当の財源が不足する場合に、当該不足額を補てんするため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橿原運動公園硬式野球場整備基金：橿原運動公園硬式野球場の利用環境を向上させるため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かしはら元気っ子基金：市立学校の校舎その他の施設及び設備の整備事業を実施するため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公共施設の整備のため公共施設整備基金を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百万円、退職手当支給のため退職手当基金を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百万円、橿原運動公園硬式野球場整備のために橿原運動公園硬式野球場整備基金を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百万円、それぞれを取崩した。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また、積立としては、公共施設整備基金に利子積立金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百万円、橿原運動公園硬式野球場整備基金に寄付金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かしはら元気っ子基金については、小中学校のトイレの洋式化工事のために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公共施設整備基金や退職手当基金については、今後の大規模な公共施設整備事業や退職する職員が多くなる時に合わせて、基金の取崩しを実施する。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にあたる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百万円を積み立てたが、一方で年度末に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令和元年度については財源調整のため、積立だけでなく取崩しを行った。今後の財政運営において決算状況を見ながら、基金の積立や取崩を検討していく。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令和元年度は、奈良県との包括協定による事業の県補助分の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百万円の積立てを行い、同事業の起債発行分への充当として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百万円の取り崩しを行った。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医大新キャンパスアクセス道路の整備事業に関して、奈良県から補助金を受けており、その分は減債基金に積立て、本整備事業のための地方債の償還に減債基金を取り崩して充当していく。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前年度と比較すると、</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増加しているが、奈良県平均との差は</a:t>
          </a:r>
          <a:r>
            <a:rPr kumimoji="1" lang="en-US" altLang="ja-JP" sz="1100">
              <a:latin typeface="ＭＳ Ｐゴシック" panose="020B0600070205080204" pitchFamily="50" charset="-128"/>
              <a:ea typeface="ＭＳ Ｐゴシック" panose="020B0600070205080204" pitchFamily="50" charset="-128"/>
            </a:rPr>
            <a:t>3.1%</a:t>
          </a:r>
          <a:r>
            <a:rPr kumimoji="1" lang="ja-JP" altLang="en-US" sz="1100">
              <a:latin typeface="ＭＳ Ｐゴシック" panose="020B0600070205080204" pitchFamily="50" charset="-128"/>
              <a:ea typeface="ＭＳ Ｐゴシック" panose="020B0600070205080204" pitchFamily="50" charset="-128"/>
            </a:rPr>
            <a:t>であり、その差は前年度から横ばいである。</a:t>
          </a:r>
        </a:p>
        <a:p>
          <a:r>
            <a:rPr kumimoji="1" lang="ja-JP" altLang="en-US" sz="1100">
              <a:latin typeface="ＭＳ Ｐゴシック" panose="020B0600070205080204" pitchFamily="50" charset="-128"/>
              <a:ea typeface="ＭＳ Ｐゴシック" panose="020B0600070205080204" pitchFamily="50" charset="-128"/>
            </a:rPr>
            <a:t>　今後は平成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年度に策定した公共施設等総合管理計画や同計画に基づく個別施設計画により、施設の長寿命化や統廃合を進めていくことで減価償却率の改善を目指していきたい。</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109601</xdr:rowOff>
    </xdr:to>
    <xdr:cxnSp macro="">
      <xdr:nvCxnSpPr>
        <xdr:cNvPr id="63" name="直線コネクタ 62"/>
        <xdr:cNvCxnSpPr/>
      </xdr:nvCxnSpPr>
      <xdr:spPr>
        <a:xfrm flipV="1">
          <a:off x="4760595" y="5380482"/>
          <a:ext cx="1270" cy="1329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113428</xdr:rowOff>
    </xdr:from>
    <xdr:ext cx="405111" cy="259045"/>
    <xdr:sp macro="" textlink="">
      <xdr:nvSpPr>
        <xdr:cNvPr id="64" name="有形固定資産減価償却率最小値テキスト"/>
        <xdr:cNvSpPr txBox="1"/>
      </xdr:nvSpPr>
      <xdr:spPr>
        <a:xfrm>
          <a:off x="4813300" y="6714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109601</xdr:rowOff>
    </xdr:from>
    <xdr:to>
      <xdr:col>23</xdr:col>
      <xdr:colOff>174625</xdr:colOff>
      <xdr:row>34</xdr:row>
      <xdr:rowOff>109601</xdr:rowOff>
    </xdr:to>
    <xdr:cxnSp macro="">
      <xdr:nvCxnSpPr>
        <xdr:cNvPr id="65" name="直線コネクタ 64"/>
        <xdr:cNvCxnSpPr/>
      </xdr:nvCxnSpPr>
      <xdr:spPr>
        <a:xfrm>
          <a:off x="4673600" y="6710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xdr:cNvSpPr txBox="1"/>
      </xdr:nvSpPr>
      <xdr:spPr>
        <a:xfrm>
          <a:off x="4813300" y="5155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xdr:cNvCxnSpPr/>
      </xdr:nvCxnSpPr>
      <xdr:spPr>
        <a:xfrm>
          <a:off x="4673600" y="5380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157370</xdr:rowOff>
    </xdr:from>
    <xdr:ext cx="405111" cy="259045"/>
    <xdr:sp macro="" textlink="">
      <xdr:nvSpPr>
        <xdr:cNvPr id="68" name="有形固定資産減価償却率平均値テキスト"/>
        <xdr:cNvSpPr txBox="1"/>
      </xdr:nvSpPr>
      <xdr:spPr>
        <a:xfrm>
          <a:off x="4813300" y="5729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134493</xdr:rowOff>
    </xdr:from>
    <xdr:to>
      <xdr:col>23</xdr:col>
      <xdr:colOff>136525</xdr:colOff>
      <xdr:row>30</xdr:row>
      <xdr:rowOff>64643</xdr:rowOff>
    </xdr:to>
    <xdr:sp macro="" textlink="">
      <xdr:nvSpPr>
        <xdr:cNvPr id="69" name="フローチャート: 判断 68"/>
        <xdr:cNvSpPr/>
      </xdr:nvSpPr>
      <xdr:spPr>
        <a:xfrm>
          <a:off x="47117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95631</xdr:rowOff>
    </xdr:from>
    <xdr:to>
      <xdr:col>19</xdr:col>
      <xdr:colOff>187325</xdr:colOff>
      <xdr:row>30</xdr:row>
      <xdr:rowOff>25781</xdr:rowOff>
    </xdr:to>
    <xdr:sp macro="" textlink="">
      <xdr:nvSpPr>
        <xdr:cNvPr id="70" name="フローチャート: 判断 69"/>
        <xdr:cNvSpPr/>
      </xdr:nvSpPr>
      <xdr:spPr>
        <a:xfrm>
          <a:off x="4000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74041</xdr:rowOff>
    </xdr:from>
    <xdr:to>
      <xdr:col>15</xdr:col>
      <xdr:colOff>187325</xdr:colOff>
      <xdr:row>30</xdr:row>
      <xdr:rowOff>4191</xdr:rowOff>
    </xdr:to>
    <xdr:sp macro="" textlink="">
      <xdr:nvSpPr>
        <xdr:cNvPr id="71" name="フローチャート: 判断 70"/>
        <xdr:cNvSpPr/>
      </xdr:nvSpPr>
      <xdr:spPr>
        <a:xfrm>
          <a:off x="32385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26543</xdr:rowOff>
    </xdr:from>
    <xdr:to>
      <xdr:col>11</xdr:col>
      <xdr:colOff>187325</xdr:colOff>
      <xdr:row>29</xdr:row>
      <xdr:rowOff>128143</xdr:rowOff>
    </xdr:to>
    <xdr:sp macro="" textlink="">
      <xdr:nvSpPr>
        <xdr:cNvPr id="72" name="フローチャート: 判断 71"/>
        <xdr:cNvSpPr/>
      </xdr:nvSpPr>
      <xdr:spPr>
        <a:xfrm>
          <a:off x="2476500" y="577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29591</xdr:rowOff>
    </xdr:from>
    <xdr:to>
      <xdr:col>7</xdr:col>
      <xdr:colOff>187325</xdr:colOff>
      <xdr:row>28</xdr:row>
      <xdr:rowOff>131191</xdr:rowOff>
    </xdr:to>
    <xdr:sp macro="" textlink="">
      <xdr:nvSpPr>
        <xdr:cNvPr id="73" name="フローチャート: 判断 72"/>
        <xdr:cNvSpPr/>
      </xdr:nvSpPr>
      <xdr:spPr>
        <a:xfrm>
          <a:off x="1714500" y="5601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6223</xdr:rowOff>
    </xdr:from>
    <xdr:to>
      <xdr:col>23</xdr:col>
      <xdr:colOff>136525</xdr:colOff>
      <xdr:row>30</xdr:row>
      <xdr:rowOff>107823</xdr:rowOff>
    </xdr:to>
    <xdr:sp macro="" textlink="">
      <xdr:nvSpPr>
        <xdr:cNvPr id="79" name="楕円 78"/>
        <xdr:cNvSpPr/>
      </xdr:nvSpPr>
      <xdr:spPr>
        <a:xfrm>
          <a:off x="4711700" y="592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156100</xdr:rowOff>
    </xdr:from>
    <xdr:ext cx="405111" cy="259045"/>
    <xdr:sp macro="" textlink="">
      <xdr:nvSpPr>
        <xdr:cNvPr id="80" name="有形固定資産減価償却率該当値テキスト"/>
        <xdr:cNvSpPr txBox="1"/>
      </xdr:nvSpPr>
      <xdr:spPr>
        <a:xfrm>
          <a:off x="4813300" y="589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121539</xdr:rowOff>
    </xdr:from>
    <xdr:to>
      <xdr:col>19</xdr:col>
      <xdr:colOff>187325</xdr:colOff>
      <xdr:row>30</xdr:row>
      <xdr:rowOff>51689</xdr:rowOff>
    </xdr:to>
    <xdr:sp macro="" textlink="">
      <xdr:nvSpPr>
        <xdr:cNvPr id="81" name="楕円 80"/>
        <xdr:cNvSpPr/>
      </xdr:nvSpPr>
      <xdr:spPr>
        <a:xfrm>
          <a:off x="4000500" y="58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889</xdr:rowOff>
    </xdr:from>
    <xdr:to>
      <xdr:col>23</xdr:col>
      <xdr:colOff>85725</xdr:colOff>
      <xdr:row>30</xdr:row>
      <xdr:rowOff>57023</xdr:rowOff>
    </xdr:to>
    <xdr:cxnSp macro="">
      <xdr:nvCxnSpPr>
        <xdr:cNvPr id="82" name="直線コネクタ 81"/>
        <xdr:cNvCxnSpPr/>
      </xdr:nvCxnSpPr>
      <xdr:spPr>
        <a:xfrm>
          <a:off x="4051300" y="5915914"/>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52451</xdr:rowOff>
    </xdr:from>
    <xdr:to>
      <xdr:col>15</xdr:col>
      <xdr:colOff>187325</xdr:colOff>
      <xdr:row>29</xdr:row>
      <xdr:rowOff>154051</xdr:rowOff>
    </xdr:to>
    <xdr:sp macro="" textlink="">
      <xdr:nvSpPr>
        <xdr:cNvPr id="83" name="楕円 82"/>
        <xdr:cNvSpPr/>
      </xdr:nvSpPr>
      <xdr:spPr>
        <a:xfrm>
          <a:off x="3238500" y="5796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103251</xdr:rowOff>
    </xdr:from>
    <xdr:to>
      <xdr:col>19</xdr:col>
      <xdr:colOff>136525</xdr:colOff>
      <xdr:row>30</xdr:row>
      <xdr:rowOff>889</xdr:rowOff>
    </xdr:to>
    <xdr:cxnSp macro="">
      <xdr:nvCxnSpPr>
        <xdr:cNvPr id="84" name="直線コネクタ 83"/>
        <xdr:cNvCxnSpPr/>
      </xdr:nvCxnSpPr>
      <xdr:spPr>
        <a:xfrm>
          <a:off x="3289300" y="5846826"/>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82677</xdr:rowOff>
    </xdr:from>
    <xdr:to>
      <xdr:col>11</xdr:col>
      <xdr:colOff>187325</xdr:colOff>
      <xdr:row>30</xdr:row>
      <xdr:rowOff>12827</xdr:rowOff>
    </xdr:to>
    <xdr:sp macro="" textlink="">
      <xdr:nvSpPr>
        <xdr:cNvPr id="85" name="楕円 84"/>
        <xdr:cNvSpPr/>
      </xdr:nvSpPr>
      <xdr:spPr>
        <a:xfrm>
          <a:off x="2476500" y="582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103251</xdr:rowOff>
    </xdr:from>
    <xdr:to>
      <xdr:col>15</xdr:col>
      <xdr:colOff>136525</xdr:colOff>
      <xdr:row>29</xdr:row>
      <xdr:rowOff>133477</xdr:rowOff>
    </xdr:to>
    <xdr:cxnSp macro="">
      <xdr:nvCxnSpPr>
        <xdr:cNvPr id="86" name="直線コネクタ 85"/>
        <xdr:cNvCxnSpPr/>
      </xdr:nvCxnSpPr>
      <xdr:spPr>
        <a:xfrm flipV="1">
          <a:off x="2527300" y="5846826"/>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98679</xdr:rowOff>
    </xdr:from>
    <xdr:to>
      <xdr:col>7</xdr:col>
      <xdr:colOff>187325</xdr:colOff>
      <xdr:row>29</xdr:row>
      <xdr:rowOff>28829</xdr:rowOff>
    </xdr:to>
    <xdr:sp macro="" textlink="">
      <xdr:nvSpPr>
        <xdr:cNvPr id="87" name="楕円 86"/>
        <xdr:cNvSpPr/>
      </xdr:nvSpPr>
      <xdr:spPr>
        <a:xfrm>
          <a:off x="1714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149479</xdr:rowOff>
    </xdr:from>
    <xdr:to>
      <xdr:col>11</xdr:col>
      <xdr:colOff>136525</xdr:colOff>
      <xdr:row>29</xdr:row>
      <xdr:rowOff>133477</xdr:rowOff>
    </xdr:to>
    <xdr:cxnSp macro="">
      <xdr:nvCxnSpPr>
        <xdr:cNvPr id="88" name="直線コネクタ 87"/>
        <xdr:cNvCxnSpPr/>
      </xdr:nvCxnSpPr>
      <xdr:spPr>
        <a:xfrm>
          <a:off x="1765300" y="5721604"/>
          <a:ext cx="762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42308</xdr:rowOff>
    </xdr:from>
    <xdr:ext cx="405111" cy="259045"/>
    <xdr:sp macro="" textlink="">
      <xdr:nvSpPr>
        <xdr:cNvPr id="89" name="n_1aveValue有形固定資産減価償却率"/>
        <xdr:cNvSpPr txBox="1"/>
      </xdr:nvSpPr>
      <xdr:spPr>
        <a:xfrm>
          <a:off x="3836044" y="561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166768</xdr:rowOff>
    </xdr:from>
    <xdr:ext cx="405111" cy="259045"/>
    <xdr:sp macro="" textlink="">
      <xdr:nvSpPr>
        <xdr:cNvPr id="90" name="n_2aveValue有形固定資産減価償却率"/>
        <xdr:cNvSpPr txBox="1"/>
      </xdr:nvSpPr>
      <xdr:spPr>
        <a:xfrm>
          <a:off x="3086744" y="59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144670</xdr:rowOff>
    </xdr:from>
    <xdr:ext cx="405111" cy="259045"/>
    <xdr:sp macro="" textlink="">
      <xdr:nvSpPr>
        <xdr:cNvPr id="91" name="n_3aveValue有形固定資産減価償却率"/>
        <xdr:cNvSpPr txBox="1"/>
      </xdr:nvSpPr>
      <xdr:spPr>
        <a:xfrm>
          <a:off x="2324744" y="5545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147718</xdr:rowOff>
    </xdr:from>
    <xdr:ext cx="405111" cy="259045"/>
    <xdr:sp macro="" textlink="">
      <xdr:nvSpPr>
        <xdr:cNvPr id="92" name="n_4aveValue有形固定資産減価償却率"/>
        <xdr:cNvSpPr txBox="1"/>
      </xdr:nvSpPr>
      <xdr:spPr>
        <a:xfrm>
          <a:off x="1562744" y="537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42816</xdr:rowOff>
    </xdr:from>
    <xdr:ext cx="405111" cy="259045"/>
    <xdr:sp macro="" textlink="">
      <xdr:nvSpPr>
        <xdr:cNvPr id="93" name="n_1mainValue有形固定資産減価償却率"/>
        <xdr:cNvSpPr txBox="1"/>
      </xdr:nvSpPr>
      <xdr:spPr>
        <a:xfrm>
          <a:off x="3836044" y="5957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170578</xdr:rowOff>
    </xdr:from>
    <xdr:ext cx="405111" cy="259045"/>
    <xdr:sp macro="" textlink="">
      <xdr:nvSpPr>
        <xdr:cNvPr id="94" name="n_2mainValue有形固定資産減価償却率"/>
        <xdr:cNvSpPr txBox="1"/>
      </xdr:nvSpPr>
      <xdr:spPr>
        <a:xfrm>
          <a:off x="3086744" y="557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3954</xdr:rowOff>
    </xdr:from>
    <xdr:ext cx="405111" cy="259045"/>
    <xdr:sp macro="" textlink="">
      <xdr:nvSpPr>
        <xdr:cNvPr id="95" name="n_3mainValue有形固定資産減価償却率"/>
        <xdr:cNvSpPr txBox="1"/>
      </xdr:nvSpPr>
      <xdr:spPr>
        <a:xfrm>
          <a:off x="2324744" y="5918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19956</xdr:rowOff>
    </xdr:from>
    <xdr:ext cx="405111" cy="259045"/>
    <xdr:sp macro="" textlink="">
      <xdr:nvSpPr>
        <xdr:cNvPr id="96" name="n_4mainValue有形固定資産減価償却率"/>
        <xdr:cNvSpPr txBox="1"/>
      </xdr:nvSpPr>
      <xdr:spPr>
        <a:xfrm>
          <a:off x="1562744" y="5763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前年度の当市の数値と比較すると</a:t>
          </a:r>
          <a:r>
            <a:rPr kumimoji="1" lang="en-US" altLang="ja-JP" sz="1100">
              <a:latin typeface="ＭＳ Ｐゴシック" panose="020B0600070205080204" pitchFamily="50" charset="-128"/>
              <a:ea typeface="ＭＳ Ｐゴシック" panose="020B0600070205080204" pitchFamily="50" charset="-128"/>
            </a:rPr>
            <a:t>81</a:t>
          </a:r>
          <a:r>
            <a:rPr kumimoji="1" lang="ja-JP" altLang="en-US" sz="1100">
              <a:latin typeface="ＭＳ Ｐゴシック" panose="020B0600070205080204" pitchFamily="50" charset="-128"/>
              <a:ea typeface="ＭＳ Ｐゴシック" panose="020B0600070205080204" pitchFamily="50" charset="-128"/>
            </a:rPr>
            <a:t>ポイント悪化した。近年、市債の借入額よりも償還額のほうが多い状況にあるが、令和元年度は基金の取崩しが例年より増加したことで、債務償還比率は増加した。</a:t>
          </a:r>
        </a:p>
        <a:p>
          <a:r>
            <a:rPr kumimoji="1" lang="ja-JP" altLang="en-US" sz="1100">
              <a:latin typeface="ＭＳ Ｐゴシック" panose="020B0600070205080204" pitchFamily="50" charset="-128"/>
              <a:ea typeface="ＭＳ Ｐゴシック" panose="020B0600070205080204" pitchFamily="50" charset="-128"/>
            </a:rPr>
            <a:t>　また、類似団体の平均と比較すると、当市は</a:t>
          </a:r>
          <a:r>
            <a:rPr kumimoji="1" lang="en-US" altLang="ja-JP" sz="1100">
              <a:latin typeface="ＭＳ Ｐゴシック" panose="020B0600070205080204" pitchFamily="50" charset="-128"/>
              <a:ea typeface="ＭＳ Ｐゴシック" panose="020B0600070205080204" pitchFamily="50" charset="-128"/>
            </a:rPr>
            <a:t>286.7</a:t>
          </a:r>
          <a:r>
            <a:rPr kumimoji="1" lang="ja-JP" altLang="en-US" sz="1100">
              <a:latin typeface="ＭＳ Ｐゴシック" panose="020B0600070205080204" pitchFamily="50" charset="-128"/>
              <a:ea typeface="ＭＳ Ｐゴシック" panose="020B0600070205080204" pitchFamily="50" charset="-128"/>
            </a:rPr>
            <a:t>ポイント上回る結果となった。今後、小・中学校の長寿命化等の大規模な整備が予定されているため、本指標は増加することが見込まれる。増加の度合いを抑えるため、市債の借入や債務負担行為の設定について慎重に行っていく必要があると考え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13885</xdr:rowOff>
    </xdr:to>
    <xdr:cxnSp macro="">
      <xdr:nvCxnSpPr>
        <xdr:cNvPr id="127" name="直線コネクタ 126"/>
        <xdr:cNvCxnSpPr/>
      </xdr:nvCxnSpPr>
      <xdr:spPr>
        <a:xfrm flipV="1">
          <a:off x="14793595" y="5261428"/>
          <a:ext cx="1269" cy="1353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17712</xdr:rowOff>
    </xdr:from>
    <xdr:ext cx="560923" cy="259045"/>
    <xdr:sp macro="" textlink="">
      <xdr:nvSpPr>
        <xdr:cNvPr id="128" name="債務償還比率最小値テキスト"/>
        <xdr:cNvSpPr txBox="1"/>
      </xdr:nvSpPr>
      <xdr:spPr>
        <a:xfrm>
          <a:off x="14846300" y="661853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13885</xdr:rowOff>
    </xdr:from>
    <xdr:to>
      <xdr:col>76</xdr:col>
      <xdr:colOff>111125</xdr:colOff>
      <xdr:row>34</xdr:row>
      <xdr:rowOff>13885</xdr:rowOff>
    </xdr:to>
    <xdr:cxnSp macro="">
      <xdr:nvCxnSpPr>
        <xdr:cNvPr id="129" name="直線コネクタ 128"/>
        <xdr:cNvCxnSpPr/>
      </xdr:nvCxnSpPr>
      <xdr:spPr>
        <a:xfrm>
          <a:off x="14706600" y="66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112237</xdr:rowOff>
    </xdr:from>
    <xdr:ext cx="469744" cy="259045"/>
    <xdr:sp macro="" textlink="">
      <xdr:nvSpPr>
        <xdr:cNvPr id="132" name="債務償還比率平均値テキスト"/>
        <xdr:cNvSpPr txBox="1"/>
      </xdr:nvSpPr>
      <xdr:spPr>
        <a:xfrm>
          <a:off x="14846300" y="56843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89360</xdr:rowOff>
    </xdr:from>
    <xdr:to>
      <xdr:col>76</xdr:col>
      <xdr:colOff>73025</xdr:colOff>
      <xdr:row>30</xdr:row>
      <xdr:rowOff>19510</xdr:rowOff>
    </xdr:to>
    <xdr:sp macro="" textlink="">
      <xdr:nvSpPr>
        <xdr:cNvPr id="133" name="フローチャート: 判断 132"/>
        <xdr:cNvSpPr/>
      </xdr:nvSpPr>
      <xdr:spPr>
        <a:xfrm>
          <a:off x="14744700" y="583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76714</xdr:rowOff>
    </xdr:from>
    <xdr:to>
      <xdr:col>72</xdr:col>
      <xdr:colOff>123825</xdr:colOff>
      <xdr:row>30</xdr:row>
      <xdr:rowOff>6864</xdr:rowOff>
    </xdr:to>
    <xdr:sp macro="" textlink="">
      <xdr:nvSpPr>
        <xdr:cNvPr id="134" name="フローチャート: 判断 133"/>
        <xdr:cNvSpPr/>
      </xdr:nvSpPr>
      <xdr:spPr>
        <a:xfrm>
          <a:off x="14033500" y="582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95631</xdr:rowOff>
    </xdr:from>
    <xdr:to>
      <xdr:col>68</xdr:col>
      <xdr:colOff>123825</xdr:colOff>
      <xdr:row>30</xdr:row>
      <xdr:rowOff>25781</xdr:rowOff>
    </xdr:to>
    <xdr:sp macro="" textlink="">
      <xdr:nvSpPr>
        <xdr:cNvPr id="135" name="フローチャート: 判断 134"/>
        <xdr:cNvSpPr/>
      </xdr:nvSpPr>
      <xdr:spPr>
        <a:xfrm>
          <a:off x="132715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117427</xdr:rowOff>
    </xdr:from>
    <xdr:to>
      <xdr:col>64</xdr:col>
      <xdr:colOff>123825</xdr:colOff>
      <xdr:row>30</xdr:row>
      <xdr:rowOff>47577</xdr:rowOff>
    </xdr:to>
    <xdr:sp macro="" textlink="">
      <xdr:nvSpPr>
        <xdr:cNvPr id="136" name="フローチャート: 判断 135"/>
        <xdr:cNvSpPr/>
      </xdr:nvSpPr>
      <xdr:spPr>
        <a:xfrm>
          <a:off x="12509500" y="586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88846</xdr:rowOff>
    </xdr:from>
    <xdr:to>
      <xdr:col>60</xdr:col>
      <xdr:colOff>123825</xdr:colOff>
      <xdr:row>30</xdr:row>
      <xdr:rowOff>18996</xdr:rowOff>
    </xdr:to>
    <xdr:sp macro="" textlink="">
      <xdr:nvSpPr>
        <xdr:cNvPr id="137" name="フローチャート: 判断 136"/>
        <xdr:cNvSpPr/>
      </xdr:nvSpPr>
      <xdr:spPr>
        <a:xfrm>
          <a:off x="11747500" y="583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41215</xdr:rowOff>
    </xdr:from>
    <xdr:to>
      <xdr:col>76</xdr:col>
      <xdr:colOff>73025</xdr:colOff>
      <xdr:row>31</xdr:row>
      <xdr:rowOff>142815</xdr:rowOff>
    </xdr:to>
    <xdr:sp macro="" textlink="">
      <xdr:nvSpPr>
        <xdr:cNvPr id="143" name="楕円 142"/>
        <xdr:cNvSpPr/>
      </xdr:nvSpPr>
      <xdr:spPr>
        <a:xfrm>
          <a:off x="14744700" y="61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19642</xdr:rowOff>
    </xdr:from>
    <xdr:ext cx="469744" cy="259045"/>
    <xdr:sp macro="" textlink="">
      <xdr:nvSpPr>
        <xdr:cNvPr id="144" name="債務償還比率該当値テキスト"/>
        <xdr:cNvSpPr txBox="1"/>
      </xdr:nvSpPr>
      <xdr:spPr>
        <a:xfrm>
          <a:off x="14846300" y="61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129389</xdr:rowOff>
    </xdr:from>
    <xdr:to>
      <xdr:col>72</xdr:col>
      <xdr:colOff>123825</xdr:colOff>
      <xdr:row>31</xdr:row>
      <xdr:rowOff>59539</xdr:rowOff>
    </xdr:to>
    <xdr:sp macro="" textlink="">
      <xdr:nvSpPr>
        <xdr:cNvPr id="145" name="楕円 144"/>
        <xdr:cNvSpPr/>
      </xdr:nvSpPr>
      <xdr:spPr>
        <a:xfrm>
          <a:off x="14033500" y="604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8739</xdr:rowOff>
    </xdr:from>
    <xdr:to>
      <xdr:col>76</xdr:col>
      <xdr:colOff>22225</xdr:colOff>
      <xdr:row>31</xdr:row>
      <xdr:rowOff>92015</xdr:rowOff>
    </xdr:to>
    <xdr:cxnSp macro="">
      <xdr:nvCxnSpPr>
        <xdr:cNvPr id="146" name="直線コネクタ 145"/>
        <xdr:cNvCxnSpPr/>
      </xdr:nvCxnSpPr>
      <xdr:spPr>
        <a:xfrm>
          <a:off x="14084300" y="6095214"/>
          <a:ext cx="711200" cy="8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164241</xdr:rowOff>
    </xdr:from>
    <xdr:to>
      <xdr:col>68</xdr:col>
      <xdr:colOff>123825</xdr:colOff>
      <xdr:row>31</xdr:row>
      <xdr:rowOff>94391</xdr:rowOff>
    </xdr:to>
    <xdr:sp macro="" textlink="">
      <xdr:nvSpPr>
        <xdr:cNvPr id="147" name="楕円 146"/>
        <xdr:cNvSpPr/>
      </xdr:nvSpPr>
      <xdr:spPr>
        <a:xfrm>
          <a:off x="13271500" y="607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8739</xdr:rowOff>
    </xdr:from>
    <xdr:to>
      <xdr:col>72</xdr:col>
      <xdr:colOff>73025</xdr:colOff>
      <xdr:row>31</xdr:row>
      <xdr:rowOff>43591</xdr:rowOff>
    </xdr:to>
    <xdr:cxnSp macro="">
      <xdr:nvCxnSpPr>
        <xdr:cNvPr id="148" name="直線コネクタ 147"/>
        <xdr:cNvCxnSpPr/>
      </xdr:nvCxnSpPr>
      <xdr:spPr>
        <a:xfrm flipV="1">
          <a:off x="13322300" y="6095214"/>
          <a:ext cx="762000" cy="3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49609</xdr:rowOff>
    </xdr:from>
    <xdr:to>
      <xdr:col>64</xdr:col>
      <xdr:colOff>123825</xdr:colOff>
      <xdr:row>30</xdr:row>
      <xdr:rowOff>151209</xdr:rowOff>
    </xdr:to>
    <xdr:sp macro="" textlink="">
      <xdr:nvSpPr>
        <xdr:cNvPr id="149" name="楕円 148"/>
        <xdr:cNvSpPr/>
      </xdr:nvSpPr>
      <xdr:spPr>
        <a:xfrm>
          <a:off x="12509500" y="596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100409</xdr:rowOff>
    </xdr:from>
    <xdr:to>
      <xdr:col>68</xdr:col>
      <xdr:colOff>73025</xdr:colOff>
      <xdr:row>31</xdr:row>
      <xdr:rowOff>43591</xdr:rowOff>
    </xdr:to>
    <xdr:cxnSp macro="">
      <xdr:nvCxnSpPr>
        <xdr:cNvPr id="150" name="直線コネクタ 149"/>
        <xdr:cNvCxnSpPr/>
      </xdr:nvCxnSpPr>
      <xdr:spPr>
        <a:xfrm>
          <a:off x="12560300" y="6015434"/>
          <a:ext cx="762000" cy="1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130931</xdr:rowOff>
    </xdr:from>
    <xdr:to>
      <xdr:col>60</xdr:col>
      <xdr:colOff>123825</xdr:colOff>
      <xdr:row>31</xdr:row>
      <xdr:rowOff>61081</xdr:rowOff>
    </xdr:to>
    <xdr:sp macro="" textlink="">
      <xdr:nvSpPr>
        <xdr:cNvPr id="151" name="楕円 150"/>
        <xdr:cNvSpPr/>
      </xdr:nvSpPr>
      <xdr:spPr>
        <a:xfrm>
          <a:off x="11747500" y="604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100409</xdr:rowOff>
    </xdr:from>
    <xdr:to>
      <xdr:col>64</xdr:col>
      <xdr:colOff>73025</xdr:colOff>
      <xdr:row>31</xdr:row>
      <xdr:rowOff>10281</xdr:rowOff>
    </xdr:to>
    <xdr:cxnSp macro="">
      <xdr:nvCxnSpPr>
        <xdr:cNvPr id="152" name="直線コネクタ 151"/>
        <xdr:cNvCxnSpPr/>
      </xdr:nvCxnSpPr>
      <xdr:spPr>
        <a:xfrm flipV="1">
          <a:off x="11798300" y="6015434"/>
          <a:ext cx="762000" cy="8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23391</xdr:rowOff>
    </xdr:from>
    <xdr:ext cx="469744" cy="259045"/>
    <xdr:sp macro="" textlink="">
      <xdr:nvSpPr>
        <xdr:cNvPr id="153" name="n_1aveValue債務償還比率"/>
        <xdr:cNvSpPr txBox="1"/>
      </xdr:nvSpPr>
      <xdr:spPr>
        <a:xfrm>
          <a:off x="13836727" y="5595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42308</xdr:rowOff>
    </xdr:from>
    <xdr:ext cx="469744" cy="259045"/>
    <xdr:sp macro="" textlink="">
      <xdr:nvSpPr>
        <xdr:cNvPr id="154" name="n_2aveValue債務償還比率"/>
        <xdr:cNvSpPr txBox="1"/>
      </xdr:nvSpPr>
      <xdr:spPr>
        <a:xfrm>
          <a:off x="13087427" y="5614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64104</xdr:rowOff>
    </xdr:from>
    <xdr:ext cx="469744" cy="259045"/>
    <xdr:sp macro="" textlink="">
      <xdr:nvSpPr>
        <xdr:cNvPr id="155" name="n_3aveValue債務償還比率"/>
        <xdr:cNvSpPr txBox="1"/>
      </xdr:nvSpPr>
      <xdr:spPr>
        <a:xfrm>
          <a:off x="12325427" y="563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35523</xdr:rowOff>
    </xdr:from>
    <xdr:ext cx="469744" cy="259045"/>
    <xdr:sp macro="" textlink="">
      <xdr:nvSpPr>
        <xdr:cNvPr id="156" name="n_4aveValue債務償還比率"/>
        <xdr:cNvSpPr txBox="1"/>
      </xdr:nvSpPr>
      <xdr:spPr>
        <a:xfrm>
          <a:off x="11563427" y="560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50666</xdr:rowOff>
    </xdr:from>
    <xdr:ext cx="469744" cy="259045"/>
    <xdr:sp macro="" textlink="">
      <xdr:nvSpPr>
        <xdr:cNvPr id="157" name="n_1mainValue債務償還比率"/>
        <xdr:cNvSpPr txBox="1"/>
      </xdr:nvSpPr>
      <xdr:spPr>
        <a:xfrm>
          <a:off x="13836727" y="613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85518</xdr:rowOff>
    </xdr:from>
    <xdr:ext cx="469744" cy="259045"/>
    <xdr:sp macro="" textlink="">
      <xdr:nvSpPr>
        <xdr:cNvPr id="158" name="n_2mainValue債務償還比率"/>
        <xdr:cNvSpPr txBox="1"/>
      </xdr:nvSpPr>
      <xdr:spPr>
        <a:xfrm>
          <a:off x="13087427" y="617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142336</xdr:rowOff>
    </xdr:from>
    <xdr:ext cx="469744" cy="259045"/>
    <xdr:sp macro="" textlink="">
      <xdr:nvSpPr>
        <xdr:cNvPr id="159" name="n_3mainValue債務償還比率"/>
        <xdr:cNvSpPr txBox="1"/>
      </xdr:nvSpPr>
      <xdr:spPr>
        <a:xfrm>
          <a:off x="12325427" y="6057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52208</xdr:rowOff>
    </xdr:from>
    <xdr:ext cx="469744" cy="259045"/>
    <xdr:sp macro="" textlink="">
      <xdr:nvSpPr>
        <xdr:cNvPr id="160" name="n_4mainValue債務償還比率"/>
        <xdr:cNvSpPr txBox="1"/>
      </xdr:nvSpPr>
      <xdr:spPr>
        <a:xfrm>
          <a:off x="11563427" y="613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37338</xdr:rowOff>
    </xdr:from>
    <xdr:to>
      <xdr:col>24</xdr:col>
      <xdr:colOff>62865</xdr:colOff>
      <xdr:row>41</xdr:row>
      <xdr:rowOff>32766</xdr:rowOff>
    </xdr:to>
    <xdr:cxnSp macro="">
      <xdr:nvCxnSpPr>
        <xdr:cNvPr id="55" name="直線コネクタ 54"/>
        <xdr:cNvCxnSpPr/>
      </xdr:nvCxnSpPr>
      <xdr:spPr>
        <a:xfrm flipV="1">
          <a:off x="4634865" y="5866638"/>
          <a:ext cx="0" cy="1195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36593</xdr:rowOff>
    </xdr:from>
    <xdr:ext cx="405111" cy="259045"/>
    <xdr:sp macro="" textlink="">
      <xdr:nvSpPr>
        <xdr:cNvPr id="56" name="【道路】&#10;有形固定資産減価償却率最小値テキスト"/>
        <xdr:cNvSpPr txBox="1"/>
      </xdr:nvSpPr>
      <xdr:spPr>
        <a:xfrm>
          <a:off x="4673600" y="706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32766</xdr:rowOff>
    </xdr:from>
    <xdr:to>
      <xdr:col>24</xdr:col>
      <xdr:colOff>152400</xdr:colOff>
      <xdr:row>41</xdr:row>
      <xdr:rowOff>32766</xdr:rowOff>
    </xdr:to>
    <xdr:cxnSp macro="">
      <xdr:nvCxnSpPr>
        <xdr:cNvPr id="57" name="直線コネクタ 56"/>
        <xdr:cNvCxnSpPr/>
      </xdr:nvCxnSpPr>
      <xdr:spPr>
        <a:xfrm>
          <a:off x="4546600" y="706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155465</xdr:rowOff>
    </xdr:from>
    <xdr:ext cx="405111" cy="259045"/>
    <xdr:sp macro="" textlink="">
      <xdr:nvSpPr>
        <xdr:cNvPr id="58" name="【道路】&#10;有形固定資産減価償却率最大値テキスト"/>
        <xdr:cNvSpPr txBox="1"/>
      </xdr:nvSpPr>
      <xdr:spPr>
        <a:xfrm>
          <a:off x="4673600" y="5641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37338</xdr:rowOff>
    </xdr:from>
    <xdr:to>
      <xdr:col>24</xdr:col>
      <xdr:colOff>152400</xdr:colOff>
      <xdr:row>34</xdr:row>
      <xdr:rowOff>37338</xdr:rowOff>
    </xdr:to>
    <xdr:cxnSp macro="">
      <xdr:nvCxnSpPr>
        <xdr:cNvPr id="59" name="直線コネクタ 58"/>
        <xdr:cNvCxnSpPr/>
      </xdr:nvCxnSpPr>
      <xdr:spPr>
        <a:xfrm>
          <a:off x="4546600" y="5866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113555</xdr:rowOff>
    </xdr:from>
    <xdr:ext cx="405111" cy="259045"/>
    <xdr:sp macro="" textlink="">
      <xdr:nvSpPr>
        <xdr:cNvPr id="60" name="【道路】&#10;有形固定資産減価償却率平均値テキスト"/>
        <xdr:cNvSpPr txBox="1"/>
      </xdr:nvSpPr>
      <xdr:spPr>
        <a:xfrm>
          <a:off x="4673600" y="628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135128</xdr:rowOff>
    </xdr:from>
    <xdr:to>
      <xdr:col>24</xdr:col>
      <xdr:colOff>114300</xdr:colOff>
      <xdr:row>37</xdr:row>
      <xdr:rowOff>65278</xdr:rowOff>
    </xdr:to>
    <xdr:sp macro="" textlink="">
      <xdr:nvSpPr>
        <xdr:cNvPr id="61" name="フローチャート: 判断 60"/>
        <xdr:cNvSpPr/>
      </xdr:nvSpPr>
      <xdr:spPr>
        <a:xfrm>
          <a:off x="4584700" y="630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103124</xdr:rowOff>
    </xdr:from>
    <xdr:to>
      <xdr:col>20</xdr:col>
      <xdr:colOff>38100</xdr:colOff>
      <xdr:row>37</xdr:row>
      <xdr:rowOff>33274</xdr:rowOff>
    </xdr:to>
    <xdr:sp macro="" textlink="">
      <xdr:nvSpPr>
        <xdr:cNvPr id="62" name="フローチャート: 判断 61"/>
        <xdr:cNvSpPr/>
      </xdr:nvSpPr>
      <xdr:spPr>
        <a:xfrm>
          <a:off x="3746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80264</xdr:rowOff>
    </xdr:from>
    <xdr:to>
      <xdr:col>15</xdr:col>
      <xdr:colOff>101600</xdr:colOff>
      <xdr:row>37</xdr:row>
      <xdr:rowOff>10414</xdr:rowOff>
    </xdr:to>
    <xdr:sp macro="" textlink="">
      <xdr:nvSpPr>
        <xdr:cNvPr id="63" name="フローチャート: 判断 62"/>
        <xdr:cNvSpPr/>
      </xdr:nvSpPr>
      <xdr:spPr>
        <a:xfrm>
          <a:off x="2857500" y="625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55118</xdr:rowOff>
    </xdr:from>
    <xdr:to>
      <xdr:col>10</xdr:col>
      <xdr:colOff>165100</xdr:colOff>
      <xdr:row>36</xdr:row>
      <xdr:rowOff>156718</xdr:rowOff>
    </xdr:to>
    <xdr:sp macro="" textlink="">
      <xdr:nvSpPr>
        <xdr:cNvPr id="64" name="フローチャート: 判断 63"/>
        <xdr:cNvSpPr/>
      </xdr:nvSpPr>
      <xdr:spPr>
        <a:xfrm>
          <a:off x="1968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75692</xdr:rowOff>
    </xdr:from>
    <xdr:to>
      <xdr:col>6</xdr:col>
      <xdr:colOff>38100</xdr:colOff>
      <xdr:row>36</xdr:row>
      <xdr:rowOff>5842</xdr:rowOff>
    </xdr:to>
    <xdr:sp macro="" textlink="">
      <xdr:nvSpPr>
        <xdr:cNvPr id="65" name="フローチャート: 判断 64"/>
        <xdr:cNvSpPr/>
      </xdr:nvSpPr>
      <xdr:spPr>
        <a:xfrm>
          <a:off x="1079500" y="6076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141986</xdr:rowOff>
    </xdr:from>
    <xdr:to>
      <xdr:col>24</xdr:col>
      <xdr:colOff>114300</xdr:colOff>
      <xdr:row>35</xdr:row>
      <xdr:rowOff>72136</xdr:rowOff>
    </xdr:to>
    <xdr:sp macro="" textlink="">
      <xdr:nvSpPr>
        <xdr:cNvPr id="71" name="楕円 70"/>
        <xdr:cNvSpPr/>
      </xdr:nvSpPr>
      <xdr:spPr>
        <a:xfrm>
          <a:off x="4584700" y="597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164863</xdr:rowOff>
    </xdr:from>
    <xdr:ext cx="405111" cy="259045"/>
    <xdr:sp macro="" textlink="">
      <xdr:nvSpPr>
        <xdr:cNvPr id="72" name="【道路】&#10;有形固定資産減価償却率該当値テキスト"/>
        <xdr:cNvSpPr txBox="1"/>
      </xdr:nvSpPr>
      <xdr:spPr>
        <a:xfrm>
          <a:off x="4673600" y="5822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132842</xdr:rowOff>
    </xdr:from>
    <xdr:to>
      <xdr:col>20</xdr:col>
      <xdr:colOff>38100</xdr:colOff>
      <xdr:row>35</xdr:row>
      <xdr:rowOff>62992</xdr:rowOff>
    </xdr:to>
    <xdr:sp macro="" textlink="">
      <xdr:nvSpPr>
        <xdr:cNvPr id="73" name="楕円 72"/>
        <xdr:cNvSpPr/>
      </xdr:nvSpPr>
      <xdr:spPr>
        <a:xfrm>
          <a:off x="3746500" y="596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12192</xdr:rowOff>
    </xdr:from>
    <xdr:to>
      <xdr:col>24</xdr:col>
      <xdr:colOff>63500</xdr:colOff>
      <xdr:row>35</xdr:row>
      <xdr:rowOff>21336</xdr:rowOff>
    </xdr:to>
    <xdr:cxnSp macro="">
      <xdr:nvCxnSpPr>
        <xdr:cNvPr id="74" name="直線コネクタ 73"/>
        <xdr:cNvCxnSpPr/>
      </xdr:nvCxnSpPr>
      <xdr:spPr>
        <a:xfrm>
          <a:off x="3797300" y="601294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123698</xdr:rowOff>
    </xdr:from>
    <xdr:to>
      <xdr:col>15</xdr:col>
      <xdr:colOff>101600</xdr:colOff>
      <xdr:row>35</xdr:row>
      <xdr:rowOff>53848</xdr:rowOff>
    </xdr:to>
    <xdr:sp macro="" textlink="">
      <xdr:nvSpPr>
        <xdr:cNvPr id="75" name="楕円 74"/>
        <xdr:cNvSpPr/>
      </xdr:nvSpPr>
      <xdr:spPr>
        <a:xfrm>
          <a:off x="2857500" y="595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3048</xdr:rowOff>
    </xdr:from>
    <xdr:to>
      <xdr:col>19</xdr:col>
      <xdr:colOff>177800</xdr:colOff>
      <xdr:row>35</xdr:row>
      <xdr:rowOff>12192</xdr:rowOff>
    </xdr:to>
    <xdr:cxnSp macro="">
      <xdr:nvCxnSpPr>
        <xdr:cNvPr id="76" name="直線コネクタ 75"/>
        <xdr:cNvCxnSpPr/>
      </xdr:nvCxnSpPr>
      <xdr:spPr>
        <a:xfrm>
          <a:off x="2908300" y="600379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109982</xdr:rowOff>
    </xdr:from>
    <xdr:to>
      <xdr:col>10</xdr:col>
      <xdr:colOff>165100</xdr:colOff>
      <xdr:row>35</xdr:row>
      <xdr:rowOff>40132</xdr:rowOff>
    </xdr:to>
    <xdr:sp macro="" textlink="">
      <xdr:nvSpPr>
        <xdr:cNvPr id="77" name="楕円 76"/>
        <xdr:cNvSpPr/>
      </xdr:nvSpPr>
      <xdr:spPr>
        <a:xfrm>
          <a:off x="1968500" y="593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160782</xdr:rowOff>
    </xdr:from>
    <xdr:to>
      <xdr:col>15</xdr:col>
      <xdr:colOff>50800</xdr:colOff>
      <xdr:row>35</xdr:row>
      <xdr:rowOff>3048</xdr:rowOff>
    </xdr:to>
    <xdr:cxnSp macro="">
      <xdr:nvCxnSpPr>
        <xdr:cNvPr id="78" name="直線コネクタ 77"/>
        <xdr:cNvCxnSpPr/>
      </xdr:nvCxnSpPr>
      <xdr:spPr>
        <a:xfrm>
          <a:off x="2019300" y="599008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34</xdr:row>
      <xdr:rowOff>80264</xdr:rowOff>
    </xdr:from>
    <xdr:to>
      <xdr:col>6</xdr:col>
      <xdr:colOff>38100</xdr:colOff>
      <xdr:row>35</xdr:row>
      <xdr:rowOff>10414</xdr:rowOff>
    </xdr:to>
    <xdr:sp macro="" textlink="">
      <xdr:nvSpPr>
        <xdr:cNvPr id="79" name="楕円 78"/>
        <xdr:cNvSpPr/>
      </xdr:nvSpPr>
      <xdr:spPr>
        <a:xfrm>
          <a:off x="1079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131064</xdr:rowOff>
    </xdr:from>
    <xdr:to>
      <xdr:col>10</xdr:col>
      <xdr:colOff>114300</xdr:colOff>
      <xdr:row>34</xdr:row>
      <xdr:rowOff>160782</xdr:rowOff>
    </xdr:to>
    <xdr:cxnSp macro="">
      <xdr:nvCxnSpPr>
        <xdr:cNvPr id="80" name="直線コネクタ 79"/>
        <xdr:cNvCxnSpPr/>
      </xdr:nvCxnSpPr>
      <xdr:spPr>
        <a:xfrm>
          <a:off x="1130300" y="596036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24401</xdr:rowOff>
    </xdr:from>
    <xdr:ext cx="405111" cy="259045"/>
    <xdr:sp macro="" textlink="">
      <xdr:nvSpPr>
        <xdr:cNvPr id="81" name="n_1aveValue【道路】&#10;有形固定資産減価償却率"/>
        <xdr:cNvSpPr txBox="1"/>
      </xdr:nvSpPr>
      <xdr:spPr>
        <a:xfrm>
          <a:off x="3582044" y="636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1541</xdr:rowOff>
    </xdr:from>
    <xdr:ext cx="405111" cy="259045"/>
    <xdr:sp macro="" textlink="">
      <xdr:nvSpPr>
        <xdr:cNvPr id="82" name="n_2aveValue【道路】&#10;有形固定資産減価償却率"/>
        <xdr:cNvSpPr txBox="1"/>
      </xdr:nvSpPr>
      <xdr:spPr>
        <a:xfrm>
          <a:off x="2705744" y="634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147845</xdr:rowOff>
    </xdr:from>
    <xdr:ext cx="405111" cy="259045"/>
    <xdr:sp macro="" textlink="">
      <xdr:nvSpPr>
        <xdr:cNvPr id="83" name="n_3aveValue【道路】&#10;有形固定資産減価償却率"/>
        <xdr:cNvSpPr txBox="1"/>
      </xdr:nvSpPr>
      <xdr:spPr>
        <a:xfrm>
          <a:off x="1816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168419</xdr:rowOff>
    </xdr:from>
    <xdr:ext cx="405111" cy="259045"/>
    <xdr:sp macro="" textlink="">
      <xdr:nvSpPr>
        <xdr:cNvPr id="84" name="n_4aveValue【道路】&#10;有形固定資産減価償却率"/>
        <xdr:cNvSpPr txBox="1"/>
      </xdr:nvSpPr>
      <xdr:spPr>
        <a:xfrm>
          <a:off x="927744" y="6169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79519</xdr:rowOff>
    </xdr:from>
    <xdr:ext cx="405111" cy="259045"/>
    <xdr:sp macro="" textlink="">
      <xdr:nvSpPr>
        <xdr:cNvPr id="85" name="n_1mainValue【道路】&#10;有形固定資産減価償却率"/>
        <xdr:cNvSpPr txBox="1"/>
      </xdr:nvSpPr>
      <xdr:spPr>
        <a:xfrm>
          <a:off x="35820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70375</xdr:rowOff>
    </xdr:from>
    <xdr:ext cx="405111" cy="259045"/>
    <xdr:sp macro="" textlink="">
      <xdr:nvSpPr>
        <xdr:cNvPr id="86" name="n_2mainValue【道路】&#10;有形固定資産減価償却率"/>
        <xdr:cNvSpPr txBox="1"/>
      </xdr:nvSpPr>
      <xdr:spPr>
        <a:xfrm>
          <a:off x="2705744" y="572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56659</xdr:rowOff>
    </xdr:from>
    <xdr:ext cx="405111" cy="259045"/>
    <xdr:sp macro="" textlink="">
      <xdr:nvSpPr>
        <xdr:cNvPr id="87" name="n_3mainValue【道路】&#10;有形固定資産減価償却率"/>
        <xdr:cNvSpPr txBox="1"/>
      </xdr:nvSpPr>
      <xdr:spPr>
        <a:xfrm>
          <a:off x="1816744" y="571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26941</xdr:rowOff>
    </xdr:from>
    <xdr:ext cx="405111" cy="259045"/>
    <xdr:sp macro="" textlink="">
      <xdr:nvSpPr>
        <xdr:cNvPr id="88" name="n_4mainValue【道路】&#10;有形固定資産減価償却率"/>
        <xdr:cNvSpPr txBox="1"/>
      </xdr:nvSpPr>
      <xdr:spPr>
        <a:xfrm>
          <a:off x="927744"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105080</xdr:rowOff>
    </xdr:from>
    <xdr:to>
      <xdr:col>54</xdr:col>
      <xdr:colOff>189865</xdr:colOff>
      <xdr:row>41</xdr:row>
      <xdr:rowOff>143180</xdr:rowOff>
    </xdr:to>
    <xdr:cxnSp macro="">
      <xdr:nvCxnSpPr>
        <xdr:cNvPr id="112" name="直線コネクタ 111"/>
        <xdr:cNvCxnSpPr/>
      </xdr:nvCxnSpPr>
      <xdr:spPr>
        <a:xfrm flipV="1">
          <a:off x="10476865" y="593438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147007</xdr:rowOff>
    </xdr:from>
    <xdr:ext cx="469744" cy="259045"/>
    <xdr:sp macro="" textlink="">
      <xdr:nvSpPr>
        <xdr:cNvPr id="113" name="【道路】&#10;一人当たり延長最小値テキスト"/>
        <xdr:cNvSpPr txBox="1"/>
      </xdr:nvSpPr>
      <xdr:spPr>
        <a:xfrm>
          <a:off x="10515600" y="717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143180</xdr:rowOff>
    </xdr:from>
    <xdr:to>
      <xdr:col>55</xdr:col>
      <xdr:colOff>88900</xdr:colOff>
      <xdr:row>41</xdr:row>
      <xdr:rowOff>143180</xdr:rowOff>
    </xdr:to>
    <xdr:cxnSp macro="">
      <xdr:nvCxnSpPr>
        <xdr:cNvPr id="114" name="直線コネクタ 113"/>
        <xdr:cNvCxnSpPr/>
      </xdr:nvCxnSpPr>
      <xdr:spPr>
        <a:xfrm>
          <a:off x="10388600" y="717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51757</xdr:rowOff>
    </xdr:from>
    <xdr:ext cx="534377" cy="259045"/>
    <xdr:sp macro="" textlink="">
      <xdr:nvSpPr>
        <xdr:cNvPr id="115" name="【道路】&#10;一人当たり延長最大値テキスト"/>
        <xdr:cNvSpPr txBox="1"/>
      </xdr:nvSpPr>
      <xdr:spPr>
        <a:xfrm>
          <a:off x="10515600" y="5709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105080</xdr:rowOff>
    </xdr:from>
    <xdr:to>
      <xdr:col>55</xdr:col>
      <xdr:colOff>88900</xdr:colOff>
      <xdr:row>34</xdr:row>
      <xdr:rowOff>105080</xdr:rowOff>
    </xdr:to>
    <xdr:cxnSp macro="">
      <xdr:nvCxnSpPr>
        <xdr:cNvPr id="116" name="直線コネクタ 115"/>
        <xdr:cNvCxnSpPr/>
      </xdr:nvCxnSpPr>
      <xdr:spPr>
        <a:xfrm>
          <a:off x="10388600" y="59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104818</xdr:rowOff>
    </xdr:from>
    <xdr:ext cx="469744" cy="259045"/>
    <xdr:sp macro="" textlink="">
      <xdr:nvSpPr>
        <xdr:cNvPr id="117" name="【道路】&#10;一人当たり延長平均値テキスト"/>
        <xdr:cNvSpPr txBox="1"/>
      </xdr:nvSpPr>
      <xdr:spPr>
        <a:xfrm>
          <a:off x="10515600" y="6619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81941</xdr:rowOff>
    </xdr:from>
    <xdr:to>
      <xdr:col>55</xdr:col>
      <xdr:colOff>50800</xdr:colOff>
      <xdr:row>40</xdr:row>
      <xdr:rowOff>12091</xdr:rowOff>
    </xdr:to>
    <xdr:sp macro="" textlink="">
      <xdr:nvSpPr>
        <xdr:cNvPr id="118" name="フローチャート: 判断 117"/>
        <xdr:cNvSpPr/>
      </xdr:nvSpPr>
      <xdr:spPr>
        <a:xfrm>
          <a:off x="10426700" y="67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81864</xdr:rowOff>
    </xdr:from>
    <xdr:to>
      <xdr:col>50</xdr:col>
      <xdr:colOff>165100</xdr:colOff>
      <xdr:row>40</xdr:row>
      <xdr:rowOff>12014</xdr:rowOff>
    </xdr:to>
    <xdr:sp macro="" textlink="">
      <xdr:nvSpPr>
        <xdr:cNvPr id="119" name="フローチャート: 判断 118"/>
        <xdr:cNvSpPr/>
      </xdr:nvSpPr>
      <xdr:spPr>
        <a:xfrm>
          <a:off x="9588500" y="676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85446</xdr:rowOff>
    </xdr:from>
    <xdr:to>
      <xdr:col>46</xdr:col>
      <xdr:colOff>38100</xdr:colOff>
      <xdr:row>40</xdr:row>
      <xdr:rowOff>15596</xdr:rowOff>
    </xdr:to>
    <xdr:sp macro="" textlink="">
      <xdr:nvSpPr>
        <xdr:cNvPr id="120" name="フローチャート: 判断 119"/>
        <xdr:cNvSpPr/>
      </xdr:nvSpPr>
      <xdr:spPr>
        <a:xfrm>
          <a:off x="8699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79045</xdr:rowOff>
    </xdr:from>
    <xdr:to>
      <xdr:col>41</xdr:col>
      <xdr:colOff>101600</xdr:colOff>
      <xdr:row>40</xdr:row>
      <xdr:rowOff>9195</xdr:rowOff>
    </xdr:to>
    <xdr:sp macro="" textlink="">
      <xdr:nvSpPr>
        <xdr:cNvPr id="121" name="フローチャート: 判断 120"/>
        <xdr:cNvSpPr/>
      </xdr:nvSpPr>
      <xdr:spPr>
        <a:xfrm>
          <a:off x="7810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34316</xdr:rowOff>
    </xdr:from>
    <xdr:to>
      <xdr:col>36</xdr:col>
      <xdr:colOff>165100</xdr:colOff>
      <xdr:row>39</xdr:row>
      <xdr:rowOff>135916</xdr:rowOff>
    </xdr:to>
    <xdr:sp macro="" textlink="">
      <xdr:nvSpPr>
        <xdr:cNvPr id="122" name="フローチャート: 判断 121"/>
        <xdr:cNvSpPr/>
      </xdr:nvSpPr>
      <xdr:spPr>
        <a:xfrm>
          <a:off x="6921500" y="672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23343</xdr:rowOff>
    </xdr:from>
    <xdr:to>
      <xdr:col>55</xdr:col>
      <xdr:colOff>50800</xdr:colOff>
      <xdr:row>40</xdr:row>
      <xdr:rowOff>124943</xdr:rowOff>
    </xdr:to>
    <xdr:sp macro="" textlink="">
      <xdr:nvSpPr>
        <xdr:cNvPr id="128" name="楕円 127"/>
        <xdr:cNvSpPr/>
      </xdr:nvSpPr>
      <xdr:spPr>
        <a:xfrm>
          <a:off x="10426700" y="688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1770</xdr:rowOff>
    </xdr:from>
    <xdr:ext cx="469744" cy="259045"/>
    <xdr:sp macro="" textlink="">
      <xdr:nvSpPr>
        <xdr:cNvPr id="129" name="【道路】&#10;一人当たり延長該当値テキスト"/>
        <xdr:cNvSpPr txBox="1"/>
      </xdr:nvSpPr>
      <xdr:spPr>
        <a:xfrm>
          <a:off x="10515600" y="685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28219</xdr:rowOff>
    </xdr:from>
    <xdr:to>
      <xdr:col>50</xdr:col>
      <xdr:colOff>165100</xdr:colOff>
      <xdr:row>40</xdr:row>
      <xdr:rowOff>129819</xdr:rowOff>
    </xdr:to>
    <xdr:sp macro="" textlink="">
      <xdr:nvSpPr>
        <xdr:cNvPr id="130" name="楕円 129"/>
        <xdr:cNvSpPr/>
      </xdr:nvSpPr>
      <xdr:spPr>
        <a:xfrm>
          <a:off x="9588500" y="6886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74143</xdr:rowOff>
    </xdr:from>
    <xdr:to>
      <xdr:col>55</xdr:col>
      <xdr:colOff>0</xdr:colOff>
      <xdr:row>40</xdr:row>
      <xdr:rowOff>79019</xdr:rowOff>
    </xdr:to>
    <xdr:cxnSp macro="">
      <xdr:nvCxnSpPr>
        <xdr:cNvPr id="131" name="直線コネクタ 130"/>
        <xdr:cNvCxnSpPr/>
      </xdr:nvCxnSpPr>
      <xdr:spPr>
        <a:xfrm flipV="1">
          <a:off x="9639300" y="6932143"/>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30429</xdr:rowOff>
    </xdr:from>
    <xdr:to>
      <xdr:col>46</xdr:col>
      <xdr:colOff>38100</xdr:colOff>
      <xdr:row>40</xdr:row>
      <xdr:rowOff>132029</xdr:rowOff>
    </xdr:to>
    <xdr:sp macro="" textlink="">
      <xdr:nvSpPr>
        <xdr:cNvPr id="132" name="楕円 131"/>
        <xdr:cNvSpPr/>
      </xdr:nvSpPr>
      <xdr:spPr>
        <a:xfrm>
          <a:off x="8699500" y="688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79019</xdr:rowOff>
    </xdr:from>
    <xdr:to>
      <xdr:col>50</xdr:col>
      <xdr:colOff>114300</xdr:colOff>
      <xdr:row>40</xdr:row>
      <xdr:rowOff>81229</xdr:rowOff>
    </xdr:to>
    <xdr:cxnSp macro="">
      <xdr:nvCxnSpPr>
        <xdr:cNvPr id="133" name="直線コネクタ 132"/>
        <xdr:cNvCxnSpPr/>
      </xdr:nvCxnSpPr>
      <xdr:spPr>
        <a:xfrm flipV="1">
          <a:off x="8750300" y="693701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32639</xdr:rowOff>
    </xdr:from>
    <xdr:to>
      <xdr:col>41</xdr:col>
      <xdr:colOff>101600</xdr:colOff>
      <xdr:row>40</xdr:row>
      <xdr:rowOff>134239</xdr:rowOff>
    </xdr:to>
    <xdr:sp macro="" textlink="">
      <xdr:nvSpPr>
        <xdr:cNvPr id="134" name="楕円 133"/>
        <xdr:cNvSpPr/>
      </xdr:nvSpPr>
      <xdr:spPr>
        <a:xfrm>
          <a:off x="7810500" y="689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81229</xdr:rowOff>
    </xdr:from>
    <xdr:to>
      <xdr:col>45</xdr:col>
      <xdr:colOff>177800</xdr:colOff>
      <xdr:row>40</xdr:row>
      <xdr:rowOff>83439</xdr:rowOff>
    </xdr:to>
    <xdr:cxnSp macro="">
      <xdr:nvCxnSpPr>
        <xdr:cNvPr id="135" name="直線コネクタ 134"/>
        <xdr:cNvCxnSpPr/>
      </xdr:nvCxnSpPr>
      <xdr:spPr>
        <a:xfrm flipV="1">
          <a:off x="7861300" y="6939229"/>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34620</xdr:rowOff>
    </xdr:from>
    <xdr:to>
      <xdr:col>36</xdr:col>
      <xdr:colOff>165100</xdr:colOff>
      <xdr:row>40</xdr:row>
      <xdr:rowOff>136220</xdr:rowOff>
    </xdr:to>
    <xdr:sp macro="" textlink="">
      <xdr:nvSpPr>
        <xdr:cNvPr id="136" name="楕円 135"/>
        <xdr:cNvSpPr/>
      </xdr:nvSpPr>
      <xdr:spPr>
        <a:xfrm>
          <a:off x="6921500" y="6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83439</xdr:rowOff>
    </xdr:from>
    <xdr:to>
      <xdr:col>41</xdr:col>
      <xdr:colOff>50800</xdr:colOff>
      <xdr:row>40</xdr:row>
      <xdr:rowOff>85420</xdr:rowOff>
    </xdr:to>
    <xdr:cxnSp macro="">
      <xdr:nvCxnSpPr>
        <xdr:cNvPr id="137" name="直線コネクタ 136"/>
        <xdr:cNvCxnSpPr/>
      </xdr:nvCxnSpPr>
      <xdr:spPr>
        <a:xfrm flipV="1">
          <a:off x="6972300" y="6941439"/>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28541</xdr:rowOff>
    </xdr:from>
    <xdr:ext cx="469744" cy="259045"/>
    <xdr:sp macro="" textlink="">
      <xdr:nvSpPr>
        <xdr:cNvPr id="138" name="n_1aveValue【道路】&#10;一人当たり延長"/>
        <xdr:cNvSpPr txBox="1"/>
      </xdr:nvSpPr>
      <xdr:spPr>
        <a:xfrm>
          <a:off x="9391727" y="6543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32123</xdr:rowOff>
    </xdr:from>
    <xdr:ext cx="469744" cy="259045"/>
    <xdr:sp macro="" textlink="">
      <xdr:nvSpPr>
        <xdr:cNvPr id="139" name="n_2aveValue【道路】&#10;一人当たり延長"/>
        <xdr:cNvSpPr txBox="1"/>
      </xdr:nvSpPr>
      <xdr:spPr>
        <a:xfrm>
          <a:off x="85154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25722</xdr:rowOff>
    </xdr:from>
    <xdr:ext cx="469744" cy="259045"/>
    <xdr:sp macro="" textlink="">
      <xdr:nvSpPr>
        <xdr:cNvPr id="140" name="n_3aveValue【道路】&#10;一人当たり延長"/>
        <xdr:cNvSpPr txBox="1"/>
      </xdr:nvSpPr>
      <xdr:spPr>
        <a:xfrm>
          <a:off x="7626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152443</xdr:rowOff>
    </xdr:from>
    <xdr:ext cx="469744" cy="259045"/>
    <xdr:sp macro="" textlink="">
      <xdr:nvSpPr>
        <xdr:cNvPr id="141" name="n_4aveValue【道路】&#10;一人当たり延長"/>
        <xdr:cNvSpPr txBox="1"/>
      </xdr:nvSpPr>
      <xdr:spPr>
        <a:xfrm>
          <a:off x="6737427" y="64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120946</xdr:rowOff>
    </xdr:from>
    <xdr:ext cx="469744" cy="259045"/>
    <xdr:sp macro="" textlink="">
      <xdr:nvSpPr>
        <xdr:cNvPr id="142" name="n_1mainValue【道路】&#10;一人当たり延長"/>
        <xdr:cNvSpPr txBox="1"/>
      </xdr:nvSpPr>
      <xdr:spPr>
        <a:xfrm>
          <a:off x="9391727" y="6978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123156</xdr:rowOff>
    </xdr:from>
    <xdr:ext cx="469744" cy="259045"/>
    <xdr:sp macro="" textlink="">
      <xdr:nvSpPr>
        <xdr:cNvPr id="143" name="n_2mainValue【道路】&#10;一人当たり延長"/>
        <xdr:cNvSpPr txBox="1"/>
      </xdr:nvSpPr>
      <xdr:spPr>
        <a:xfrm>
          <a:off x="8515427" y="6981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125366</xdr:rowOff>
    </xdr:from>
    <xdr:ext cx="469744" cy="259045"/>
    <xdr:sp macro="" textlink="">
      <xdr:nvSpPr>
        <xdr:cNvPr id="144" name="n_3mainValue【道路】&#10;一人当たり延長"/>
        <xdr:cNvSpPr txBox="1"/>
      </xdr:nvSpPr>
      <xdr:spPr>
        <a:xfrm>
          <a:off x="7626427" y="6983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127347</xdr:rowOff>
    </xdr:from>
    <xdr:ext cx="469744" cy="259045"/>
    <xdr:sp macro="" textlink="">
      <xdr:nvSpPr>
        <xdr:cNvPr id="145" name="n_4mainValue【道路】&#10;一人当たり延長"/>
        <xdr:cNvSpPr txBox="1"/>
      </xdr:nvSpPr>
      <xdr:spPr>
        <a:xfrm>
          <a:off x="6737427" y="69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57" name="直線コネクタ 15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158" name="テキスト ボックス 157"/>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9" name="直線コネクタ 15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0" name="テキスト ボックス 15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1" name="直線コネクタ 16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2" name="テキスト ボックス 16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3" name="直線コネクタ 16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4" name="テキスト ボックス 16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5" name="直線コネクタ 16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66" name="テキスト ボックス 165"/>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48006</xdr:rowOff>
    </xdr:from>
    <xdr:to>
      <xdr:col>24</xdr:col>
      <xdr:colOff>62865</xdr:colOff>
      <xdr:row>63</xdr:row>
      <xdr:rowOff>2286</xdr:rowOff>
    </xdr:to>
    <xdr:cxnSp macro="">
      <xdr:nvCxnSpPr>
        <xdr:cNvPr id="168" name="直線コネクタ 167"/>
        <xdr:cNvCxnSpPr/>
      </xdr:nvCxnSpPr>
      <xdr:spPr>
        <a:xfrm flipV="1">
          <a:off x="4634865" y="9649206"/>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6113</xdr:rowOff>
    </xdr:from>
    <xdr:ext cx="405111" cy="259045"/>
    <xdr:sp macro="" textlink="">
      <xdr:nvSpPr>
        <xdr:cNvPr id="169" name="【橋りょう・トンネル】&#10;有形固定資産減価償却率最小値テキスト"/>
        <xdr:cNvSpPr txBox="1"/>
      </xdr:nvSpPr>
      <xdr:spPr>
        <a:xfrm>
          <a:off x="4673600" y="10807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2286</xdr:rowOff>
    </xdr:from>
    <xdr:to>
      <xdr:col>24</xdr:col>
      <xdr:colOff>152400</xdr:colOff>
      <xdr:row>63</xdr:row>
      <xdr:rowOff>2286</xdr:rowOff>
    </xdr:to>
    <xdr:cxnSp macro="">
      <xdr:nvCxnSpPr>
        <xdr:cNvPr id="170" name="直線コネクタ 169"/>
        <xdr:cNvCxnSpPr/>
      </xdr:nvCxnSpPr>
      <xdr:spPr>
        <a:xfrm>
          <a:off x="4546600" y="1080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166133</xdr:rowOff>
    </xdr:from>
    <xdr:ext cx="405111" cy="259045"/>
    <xdr:sp macro="" textlink="">
      <xdr:nvSpPr>
        <xdr:cNvPr id="171" name="【橋りょう・トンネル】&#10;有形固定資産減価償却率最大値テキスト"/>
        <xdr:cNvSpPr txBox="1"/>
      </xdr:nvSpPr>
      <xdr:spPr>
        <a:xfrm>
          <a:off x="4673600" y="9424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48006</xdr:rowOff>
    </xdr:from>
    <xdr:to>
      <xdr:col>24</xdr:col>
      <xdr:colOff>152400</xdr:colOff>
      <xdr:row>56</xdr:row>
      <xdr:rowOff>48006</xdr:rowOff>
    </xdr:to>
    <xdr:cxnSp macro="">
      <xdr:nvCxnSpPr>
        <xdr:cNvPr id="172" name="直線コネクタ 171"/>
        <xdr:cNvCxnSpPr/>
      </xdr:nvCxnSpPr>
      <xdr:spPr>
        <a:xfrm>
          <a:off x="4546600" y="9649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112793</xdr:rowOff>
    </xdr:from>
    <xdr:ext cx="405111" cy="259045"/>
    <xdr:sp macro="" textlink="">
      <xdr:nvSpPr>
        <xdr:cNvPr id="173" name="【橋りょう・トンネル】&#10;有形固定資産減価償却率平均値テキスト"/>
        <xdr:cNvSpPr txBox="1"/>
      </xdr:nvSpPr>
      <xdr:spPr>
        <a:xfrm>
          <a:off x="4673600" y="10056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134366</xdr:rowOff>
    </xdr:from>
    <xdr:to>
      <xdr:col>24</xdr:col>
      <xdr:colOff>114300</xdr:colOff>
      <xdr:row>59</xdr:row>
      <xdr:rowOff>64516</xdr:rowOff>
    </xdr:to>
    <xdr:sp macro="" textlink="">
      <xdr:nvSpPr>
        <xdr:cNvPr id="174" name="フローチャート: 判断 173"/>
        <xdr:cNvSpPr/>
      </xdr:nvSpPr>
      <xdr:spPr>
        <a:xfrm>
          <a:off x="4584700" y="1007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106934</xdr:rowOff>
    </xdr:from>
    <xdr:to>
      <xdr:col>20</xdr:col>
      <xdr:colOff>38100</xdr:colOff>
      <xdr:row>59</xdr:row>
      <xdr:rowOff>37084</xdr:rowOff>
    </xdr:to>
    <xdr:sp macro="" textlink="">
      <xdr:nvSpPr>
        <xdr:cNvPr id="175" name="フローチャート: 判断 174"/>
        <xdr:cNvSpPr/>
      </xdr:nvSpPr>
      <xdr:spPr>
        <a:xfrm>
          <a:off x="3746500" y="1005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104648</xdr:rowOff>
    </xdr:from>
    <xdr:to>
      <xdr:col>15</xdr:col>
      <xdr:colOff>101600</xdr:colOff>
      <xdr:row>59</xdr:row>
      <xdr:rowOff>34798</xdr:rowOff>
    </xdr:to>
    <xdr:sp macro="" textlink="">
      <xdr:nvSpPr>
        <xdr:cNvPr id="176" name="フローチャート: 判断 175"/>
        <xdr:cNvSpPr/>
      </xdr:nvSpPr>
      <xdr:spPr>
        <a:xfrm>
          <a:off x="2857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72644</xdr:rowOff>
    </xdr:from>
    <xdr:to>
      <xdr:col>10</xdr:col>
      <xdr:colOff>165100</xdr:colOff>
      <xdr:row>59</xdr:row>
      <xdr:rowOff>2794</xdr:rowOff>
    </xdr:to>
    <xdr:sp macro="" textlink="">
      <xdr:nvSpPr>
        <xdr:cNvPr id="177" name="フローチャート: 判断 176"/>
        <xdr:cNvSpPr/>
      </xdr:nvSpPr>
      <xdr:spPr>
        <a:xfrm>
          <a:off x="1968500" y="1001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65786</xdr:rowOff>
    </xdr:from>
    <xdr:to>
      <xdr:col>6</xdr:col>
      <xdr:colOff>38100</xdr:colOff>
      <xdr:row>58</xdr:row>
      <xdr:rowOff>167386</xdr:rowOff>
    </xdr:to>
    <xdr:sp macro="" textlink="">
      <xdr:nvSpPr>
        <xdr:cNvPr id="178" name="フローチャート: 判断 177"/>
        <xdr:cNvSpPr/>
      </xdr:nvSpPr>
      <xdr:spPr>
        <a:xfrm>
          <a:off x="1079500" y="100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113792</xdr:rowOff>
    </xdr:from>
    <xdr:to>
      <xdr:col>24</xdr:col>
      <xdr:colOff>114300</xdr:colOff>
      <xdr:row>59</xdr:row>
      <xdr:rowOff>43942</xdr:rowOff>
    </xdr:to>
    <xdr:sp macro="" textlink="">
      <xdr:nvSpPr>
        <xdr:cNvPr id="184" name="楕円 183"/>
        <xdr:cNvSpPr/>
      </xdr:nvSpPr>
      <xdr:spPr>
        <a:xfrm>
          <a:off x="4584700" y="10057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136669</xdr:rowOff>
    </xdr:from>
    <xdr:ext cx="405111" cy="259045"/>
    <xdr:sp macro="" textlink="">
      <xdr:nvSpPr>
        <xdr:cNvPr id="185" name="【橋りょう・トンネル】&#10;有形固定資産減価償却率該当値テキスト"/>
        <xdr:cNvSpPr txBox="1"/>
      </xdr:nvSpPr>
      <xdr:spPr>
        <a:xfrm>
          <a:off x="4673600" y="9909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79502</xdr:rowOff>
    </xdr:from>
    <xdr:to>
      <xdr:col>20</xdr:col>
      <xdr:colOff>38100</xdr:colOff>
      <xdr:row>59</xdr:row>
      <xdr:rowOff>9652</xdr:rowOff>
    </xdr:to>
    <xdr:sp macro="" textlink="">
      <xdr:nvSpPr>
        <xdr:cNvPr id="186" name="楕円 185"/>
        <xdr:cNvSpPr/>
      </xdr:nvSpPr>
      <xdr:spPr>
        <a:xfrm>
          <a:off x="3746500" y="1002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130302</xdr:rowOff>
    </xdr:from>
    <xdr:to>
      <xdr:col>24</xdr:col>
      <xdr:colOff>63500</xdr:colOff>
      <xdr:row>58</xdr:row>
      <xdr:rowOff>164592</xdr:rowOff>
    </xdr:to>
    <xdr:cxnSp macro="">
      <xdr:nvCxnSpPr>
        <xdr:cNvPr id="187" name="直線コネクタ 186"/>
        <xdr:cNvCxnSpPr/>
      </xdr:nvCxnSpPr>
      <xdr:spPr>
        <a:xfrm>
          <a:off x="3797300" y="1007440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49784</xdr:rowOff>
    </xdr:from>
    <xdr:to>
      <xdr:col>15</xdr:col>
      <xdr:colOff>101600</xdr:colOff>
      <xdr:row>58</xdr:row>
      <xdr:rowOff>151384</xdr:rowOff>
    </xdr:to>
    <xdr:sp macro="" textlink="">
      <xdr:nvSpPr>
        <xdr:cNvPr id="188" name="楕円 187"/>
        <xdr:cNvSpPr/>
      </xdr:nvSpPr>
      <xdr:spPr>
        <a:xfrm>
          <a:off x="2857500" y="999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100584</xdr:rowOff>
    </xdr:from>
    <xdr:to>
      <xdr:col>19</xdr:col>
      <xdr:colOff>177800</xdr:colOff>
      <xdr:row>58</xdr:row>
      <xdr:rowOff>130302</xdr:rowOff>
    </xdr:to>
    <xdr:cxnSp macro="">
      <xdr:nvCxnSpPr>
        <xdr:cNvPr id="189" name="直線コネクタ 188"/>
        <xdr:cNvCxnSpPr/>
      </xdr:nvCxnSpPr>
      <xdr:spPr>
        <a:xfrm>
          <a:off x="2908300" y="1004468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26924</xdr:rowOff>
    </xdr:from>
    <xdr:to>
      <xdr:col>10</xdr:col>
      <xdr:colOff>165100</xdr:colOff>
      <xdr:row>58</xdr:row>
      <xdr:rowOff>128524</xdr:rowOff>
    </xdr:to>
    <xdr:sp macro="" textlink="">
      <xdr:nvSpPr>
        <xdr:cNvPr id="190" name="楕円 189"/>
        <xdr:cNvSpPr/>
      </xdr:nvSpPr>
      <xdr:spPr>
        <a:xfrm>
          <a:off x="1968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77724</xdr:rowOff>
    </xdr:from>
    <xdr:to>
      <xdr:col>15</xdr:col>
      <xdr:colOff>50800</xdr:colOff>
      <xdr:row>58</xdr:row>
      <xdr:rowOff>100584</xdr:rowOff>
    </xdr:to>
    <xdr:cxnSp macro="">
      <xdr:nvCxnSpPr>
        <xdr:cNvPr id="191" name="直線コネクタ 190"/>
        <xdr:cNvCxnSpPr/>
      </xdr:nvCxnSpPr>
      <xdr:spPr>
        <a:xfrm>
          <a:off x="2019300" y="100218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145796</xdr:rowOff>
    </xdr:from>
    <xdr:to>
      <xdr:col>6</xdr:col>
      <xdr:colOff>38100</xdr:colOff>
      <xdr:row>58</xdr:row>
      <xdr:rowOff>75946</xdr:rowOff>
    </xdr:to>
    <xdr:sp macro="" textlink="">
      <xdr:nvSpPr>
        <xdr:cNvPr id="192" name="楕円 191"/>
        <xdr:cNvSpPr/>
      </xdr:nvSpPr>
      <xdr:spPr>
        <a:xfrm>
          <a:off x="1079500" y="991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25146</xdr:rowOff>
    </xdr:from>
    <xdr:to>
      <xdr:col>10</xdr:col>
      <xdr:colOff>114300</xdr:colOff>
      <xdr:row>58</xdr:row>
      <xdr:rowOff>77724</xdr:rowOff>
    </xdr:to>
    <xdr:cxnSp macro="">
      <xdr:nvCxnSpPr>
        <xdr:cNvPr id="193" name="直線コネクタ 192"/>
        <xdr:cNvCxnSpPr/>
      </xdr:nvCxnSpPr>
      <xdr:spPr>
        <a:xfrm>
          <a:off x="1130300" y="9969246"/>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28211</xdr:rowOff>
    </xdr:from>
    <xdr:ext cx="405111" cy="259045"/>
    <xdr:sp macro="" textlink="">
      <xdr:nvSpPr>
        <xdr:cNvPr id="194" name="n_1aveValue【橋りょう・トンネル】&#10;有形固定資産減価償却率"/>
        <xdr:cNvSpPr txBox="1"/>
      </xdr:nvSpPr>
      <xdr:spPr>
        <a:xfrm>
          <a:off x="3582044" y="1014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25925</xdr:rowOff>
    </xdr:from>
    <xdr:ext cx="405111" cy="259045"/>
    <xdr:sp macro="" textlink="">
      <xdr:nvSpPr>
        <xdr:cNvPr id="195" name="n_2aveValue【橋りょう・トンネル】&#10;有形固定資産減価償却率"/>
        <xdr:cNvSpPr txBox="1"/>
      </xdr:nvSpPr>
      <xdr:spPr>
        <a:xfrm>
          <a:off x="2705744"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165371</xdr:rowOff>
    </xdr:from>
    <xdr:ext cx="405111" cy="259045"/>
    <xdr:sp macro="" textlink="">
      <xdr:nvSpPr>
        <xdr:cNvPr id="196" name="n_3aveValue【橋りょう・トンネル】&#10;有形固定資産減価償却率"/>
        <xdr:cNvSpPr txBox="1"/>
      </xdr:nvSpPr>
      <xdr:spPr>
        <a:xfrm>
          <a:off x="1816744" y="1010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158513</xdr:rowOff>
    </xdr:from>
    <xdr:ext cx="405111" cy="259045"/>
    <xdr:sp macro="" textlink="">
      <xdr:nvSpPr>
        <xdr:cNvPr id="197" name="n_4aveValue【橋りょう・トンネル】&#10;有形固定資産減価償却率"/>
        <xdr:cNvSpPr txBox="1"/>
      </xdr:nvSpPr>
      <xdr:spPr>
        <a:xfrm>
          <a:off x="927744" y="10102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26179</xdr:rowOff>
    </xdr:from>
    <xdr:ext cx="405111" cy="259045"/>
    <xdr:sp macro="" textlink="">
      <xdr:nvSpPr>
        <xdr:cNvPr id="198" name="n_1mainValue【橋りょう・トンネル】&#10;有形固定資産減価償却率"/>
        <xdr:cNvSpPr txBox="1"/>
      </xdr:nvSpPr>
      <xdr:spPr>
        <a:xfrm>
          <a:off x="3582044" y="979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167911</xdr:rowOff>
    </xdr:from>
    <xdr:ext cx="405111" cy="259045"/>
    <xdr:sp macro="" textlink="">
      <xdr:nvSpPr>
        <xdr:cNvPr id="199" name="n_2mainValue【橋りょう・トンネル】&#10;有形固定資産減価償却率"/>
        <xdr:cNvSpPr txBox="1"/>
      </xdr:nvSpPr>
      <xdr:spPr>
        <a:xfrm>
          <a:off x="2705744" y="9769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145051</xdr:rowOff>
    </xdr:from>
    <xdr:ext cx="405111" cy="259045"/>
    <xdr:sp macro="" textlink="">
      <xdr:nvSpPr>
        <xdr:cNvPr id="200" name="n_3mainValue【橋りょう・トンネル】&#10;有形固定資産減価償却率"/>
        <xdr:cNvSpPr txBox="1"/>
      </xdr:nvSpPr>
      <xdr:spPr>
        <a:xfrm>
          <a:off x="1816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92473</xdr:rowOff>
    </xdr:from>
    <xdr:ext cx="405111" cy="259045"/>
    <xdr:sp macro="" textlink="">
      <xdr:nvSpPr>
        <xdr:cNvPr id="201" name="n_4mainValue【橋りょう・トンネル】&#10;有形固定資産減価償却率"/>
        <xdr:cNvSpPr txBox="1"/>
      </xdr:nvSpPr>
      <xdr:spPr>
        <a:xfrm>
          <a:off x="927744" y="9693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3" name="テキスト ボックス 21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5" name="テキスト ボックス 21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17" name="テキスト ボックス 216"/>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19" name="テキスト ボックス 218"/>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1" name="テキスト ボックス 220"/>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54963</xdr:rowOff>
    </xdr:from>
    <xdr:to>
      <xdr:col>54</xdr:col>
      <xdr:colOff>189865</xdr:colOff>
      <xdr:row>64</xdr:row>
      <xdr:rowOff>63627</xdr:rowOff>
    </xdr:to>
    <xdr:cxnSp macro="">
      <xdr:nvCxnSpPr>
        <xdr:cNvPr id="225" name="直線コネクタ 224"/>
        <xdr:cNvCxnSpPr/>
      </xdr:nvCxnSpPr>
      <xdr:spPr>
        <a:xfrm flipV="1">
          <a:off x="10476865" y="9484713"/>
          <a:ext cx="0" cy="1551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67454</xdr:rowOff>
    </xdr:from>
    <xdr:ext cx="469744" cy="259045"/>
    <xdr:sp macro="" textlink="">
      <xdr:nvSpPr>
        <xdr:cNvPr id="226" name="【橋りょう・トンネル】&#10;一人当たり有形固定資産（償却資産）額最小値テキスト"/>
        <xdr:cNvSpPr txBox="1"/>
      </xdr:nvSpPr>
      <xdr:spPr>
        <a:xfrm>
          <a:off x="10515600" y="11040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63627</xdr:rowOff>
    </xdr:from>
    <xdr:to>
      <xdr:col>55</xdr:col>
      <xdr:colOff>88900</xdr:colOff>
      <xdr:row>64</xdr:row>
      <xdr:rowOff>63627</xdr:rowOff>
    </xdr:to>
    <xdr:cxnSp macro="">
      <xdr:nvCxnSpPr>
        <xdr:cNvPr id="227" name="直線コネクタ 226"/>
        <xdr:cNvCxnSpPr/>
      </xdr:nvCxnSpPr>
      <xdr:spPr>
        <a:xfrm>
          <a:off x="10388600" y="11036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1640</xdr:rowOff>
    </xdr:from>
    <xdr:ext cx="599010" cy="259045"/>
    <xdr:sp macro="" textlink="">
      <xdr:nvSpPr>
        <xdr:cNvPr id="228" name="【橋りょう・トンネル】&#10;一人当たり有形固定資産（償却資産）額最大値テキスト"/>
        <xdr:cNvSpPr txBox="1"/>
      </xdr:nvSpPr>
      <xdr:spPr>
        <a:xfrm>
          <a:off x="10515600" y="9259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410,574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54963</xdr:rowOff>
    </xdr:from>
    <xdr:to>
      <xdr:col>55</xdr:col>
      <xdr:colOff>88900</xdr:colOff>
      <xdr:row>55</xdr:row>
      <xdr:rowOff>54963</xdr:rowOff>
    </xdr:to>
    <xdr:cxnSp macro="">
      <xdr:nvCxnSpPr>
        <xdr:cNvPr id="229" name="直線コネクタ 228"/>
        <xdr:cNvCxnSpPr/>
      </xdr:nvCxnSpPr>
      <xdr:spPr>
        <a:xfrm>
          <a:off x="10388600" y="9484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47553</xdr:rowOff>
    </xdr:from>
    <xdr:ext cx="534377" cy="259045"/>
    <xdr:sp macro="" textlink="">
      <xdr:nvSpPr>
        <xdr:cNvPr id="230" name="【橋りょう・トンネル】&#10;一人当たり有形固定資産（償却資産）額平均値テキスト"/>
        <xdr:cNvSpPr txBox="1"/>
      </xdr:nvSpPr>
      <xdr:spPr>
        <a:xfrm>
          <a:off x="10515600" y="1050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24676</xdr:rowOff>
    </xdr:from>
    <xdr:to>
      <xdr:col>55</xdr:col>
      <xdr:colOff>50800</xdr:colOff>
      <xdr:row>62</xdr:row>
      <xdr:rowOff>126276</xdr:rowOff>
    </xdr:to>
    <xdr:sp macro="" textlink="">
      <xdr:nvSpPr>
        <xdr:cNvPr id="231" name="フローチャート: 判断 230"/>
        <xdr:cNvSpPr/>
      </xdr:nvSpPr>
      <xdr:spPr>
        <a:xfrm>
          <a:off x="10426700" y="1065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27716</xdr:rowOff>
    </xdr:from>
    <xdr:to>
      <xdr:col>50</xdr:col>
      <xdr:colOff>165100</xdr:colOff>
      <xdr:row>62</xdr:row>
      <xdr:rowOff>129316</xdr:rowOff>
    </xdr:to>
    <xdr:sp macro="" textlink="">
      <xdr:nvSpPr>
        <xdr:cNvPr id="232" name="フローチャート: 判断 231"/>
        <xdr:cNvSpPr/>
      </xdr:nvSpPr>
      <xdr:spPr>
        <a:xfrm>
          <a:off x="9588500" y="1065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30666</xdr:rowOff>
    </xdr:from>
    <xdr:to>
      <xdr:col>46</xdr:col>
      <xdr:colOff>38100</xdr:colOff>
      <xdr:row>62</xdr:row>
      <xdr:rowOff>132266</xdr:rowOff>
    </xdr:to>
    <xdr:sp macro="" textlink="">
      <xdr:nvSpPr>
        <xdr:cNvPr id="233" name="フローチャート: 判断 232"/>
        <xdr:cNvSpPr/>
      </xdr:nvSpPr>
      <xdr:spPr>
        <a:xfrm>
          <a:off x="8699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4403</xdr:rowOff>
    </xdr:from>
    <xdr:to>
      <xdr:col>41</xdr:col>
      <xdr:colOff>101600</xdr:colOff>
      <xdr:row>62</xdr:row>
      <xdr:rowOff>106003</xdr:rowOff>
    </xdr:to>
    <xdr:sp macro="" textlink="">
      <xdr:nvSpPr>
        <xdr:cNvPr id="234" name="フローチャート: 判断 233"/>
        <xdr:cNvSpPr/>
      </xdr:nvSpPr>
      <xdr:spPr>
        <a:xfrm>
          <a:off x="7810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43467</xdr:rowOff>
    </xdr:from>
    <xdr:to>
      <xdr:col>36</xdr:col>
      <xdr:colOff>165100</xdr:colOff>
      <xdr:row>62</xdr:row>
      <xdr:rowOff>145067</xdr:rowOff>
    </xdr:to>
    <xdr:sp macro="" textlink="">
      <xdr:nvSpPr>
        <xdr:cNvPr id="235" name="フローチャート: 判断 234"/>
        <xdr:cNvSpPr/>
      </xdr:nvSpPr>
      <xdr:spPr>
        <a:xfrm>
          <a:off x="6921500" y="1067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72225</xdr:rowOff>
    </xdr:from>
    <xdr:to>
      <xdr:col>55</xdr:col>
      <xdr:colOff>50800</xdr:colOff>
      <xdr:row>63</xdr:row>
      <xdr:rowOff>2375</xdr:rowOff>
    </xdr:to>
    <xdr:sp macro="" textlink="">
      <xdr:nvSpPr>
        <xdr:cNvPr id="241" name="楕円 240"/>
        <xdr:cNvSpPr/>
      </xdr:nvSpPr>
      <xdr:spPr>
        <a:xfrm>
          <a:off x="10426700" y="1070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50652</xdr:rowOff>
    </xdr:from>
    <xdr:ext cx="534377" cy="259045"/>
    <xdr:sp macro="" textlink="">
      <xdr:nvSpPr>
        <xdr:cNvPr id="242" name="【橋りょう・トンネル】&#10;一人当たり有形固定資産（償却資産）額該当値テキスト"/>
        <xdr:cNvSpPr txBox="1"/>
      </xdr:nvSpPr>
      <xdr:spPr>
        <a:xfrm>
          <a:off x="10515600" y="1068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74225</xdr:rowOff>
    </xdr:from>
    <xdr:to>
      <xdr:col>50</xdr:col>
      <xdr:colOff>165100</xdr:colOff>
      <xdr:row>63</xdr:row>
      <xdr:rowOff>4375</xdr:rowOff>
    </xdr:to>
    <xdr:sp macro="" textlink="">
      <xdr:nvSpPr>
        <xdr:cNvPr id="243" name="楕円 242"/>
        <xdr:cNvSpPr/>
      </xdr:nvSpPr>
      <xdr:spPr>
        <a:xfrm>
          <a:off x="9588500" y="1070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123025</xdr:rowOff>
    </xdr:from>
    <xdr:to>
      <xdr:col>55</xdr:col>
      <xdr:colOff>0</xdr:colOff>
      <xdr:row>62</xdr:row>
      <xdr:rowOff>125025</xdr:rowOff>
    </xdr:to>
    <xdr:cxnSp macro="">
      <xdr:nvCxnSpPr>
        <xdr:cNvPr id="244" name="直線コネクタ 243"/>
        <xdr:cNvCxnSpPr/>
      </xdr:nvCxnSpPr>
      <xdr:spPr>
        <a:xfrm flipV="1">
          <a:off x="9639300" y="10752925"/>
          <a:ext cx="8382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77582</xdr:rowOff>
    </xdr:from>
    <xdr:to>
      <xdr:col>46</xdr:col>
      <xdr:colOff>38100</xdr:colOff>
      <xdr:row>63</xdr:row>
      <xdr:rowOff>7732</xdr:rowOff>
    </xdr:to>
    <xdr:sp macro="" textlink="">
      <xdr:nvSpPr>
        <xdr:cNvPr id="245" name="楕円 244"/>
        <xdr:cNvSpPr/>
      </xdr:nvSpPr>
      <xdr:spPr>
        <a:xfrm>
          <a:off x="8699500" y="10707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125025</xdr:rowOff>
    </xdr:from>
    <xdr:to>
      <xdr:col>50</xdr:col>
      <xdr:colOff>114300</xdr:colOff>
      <xdr:row>62</xdr:row>
      <xdr:rowOff>128382</xdr:rowOff>
    </xdr:to>
    <xdr:cxnSp macro="">
      <xdr:nvCxnSpPr>
        <xdr:cNvPr id="246" name="直線コネクタ 245"/>
        <xdr:cNvCxnSpPr/>
      </xdr:nvCxnSpPr>
      <xdr:spPr>
        <a:xfrm flipV="1">
          <a:off x="8750300" y="10754925"/>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82634</xdr:rowOff>
    </xdr:from>
    <xdr:to>
      <xdr:col>41</xdr:col>
      <xdr:colOff>101600</xdr:colOff>
      <xdr:row>63</xdr:row>
      <xdr:rowOff>12784</xdr:rowOff>
    </xdr:to>
    <xdr:sp macro="" textlink="">
      <xdr:nvSpPr>
        <xdr:cNvPr id="247" name="楕円 246"/>
        <xdr:cNvSpPr/>
      </xdr:nvSpPr>
      <xdr:spPr>
        <a:xfrm>
          <a:off x="7810500" y="1071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128382</xdr:rowOff>
    </xdr:from>
    <xdr:to>
      <xdr:col>45</xdr:col>
      <xdr:colOff>177800</xdr:colOff>
      <xdr:row>62</xdr:row>
      <xdr:rowOff>133434</xdr:rowOff>
    </xdr:to>
    <xdr:cxnSp macro="">
      <xdr:nvCxnSpPr>
        <xdr:cNvPr id="248" name="直線コネクタ 247"/>
        <xdr:cNvCxnSpPr/>
      </xdr:nvCxnSpPr>
      <xdr:spPr>
        <a:xfrm flipV="1">
          <a:off x="7861300" y="10758282"/>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85876</xdr:rowOff>
    </xdr:from>
    <xdr:to>
      <xdr:col>36</xdr:col>
      <xdr:colOff>165100</xdr:colOff>
      <xdr:row>63</xdr:row>
      <xdr:rowOff>16026</xdr:rowOff>
    </xdr:to>
    <xdr:sp macro="" textlink="">
      <xdr:nvSpPr>
        <xdr:cNvPr id="249" name="楕円 248"/>
        <xdr:cNvSpPr/>
      </xdr:nvSpPr>
      <xdr:spPr>
        <a:xfrm>
          <a:off x="6921500" y="1071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133434</xdr:rowOff>
    </xdr:from>
    <xdr:to>
      <xdr:col>41</xdr:col>
      <xdr:colOff>50800</xdr:colOff>
      <xdr:row>62</xdr:row>
      <xdr:rowOff>136676</xdr:rowOff>
    </xdr:to>
    <xdr:cxnSp macro="">
      <xdr:nvCxnSpPr>
        <xdr:cNvPr id="250" name="直線コネクタ 249"/>
        <xdr:cNvCxnSpPr/>
      </xdr:nvCxnSpPr>
      <xdr:spPr>
        <a:xfrm flipV="1">
          <a:off x="6972300" y="10763334"/>
          <a:ext cx="889000" cy="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145843</xdr:rowOff>
    </xdr:from>
    <xdr:ext cx="534377" cy="259045"/>
    <xdr:sp macro="" textlink="">
      <xdr:nvSpPr>
        <xdr:cNvPr id="251" name="n_1aveValue【橋りょう・トンネル】&#10;一人当たり有形固定資産（償却資産）額"/>
        <xdr:cNvSpPr txBox="1"/>
      </xdr:nvSpPr>
      <xdr:spPr>
        <a:xfrm>
          <a:off x="9359411" y="1043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148793</xdr:rowOff>
    </xdr:from>
    <xdr:ext cx="534377" cy="259045"/>
    <xdr:sp macro="" textlink="">
      <xdr:nvSpPr>
        <xdr:cNvPr id="252" name="n_2aveValue【橋りょう・トンネル】&#10;一人当たり有形固定資産（償却資産）額"/>
        <xdr:cNvSpPr txBox="1"/>
      </xdr:nvSpPr>
      <xdr:spPr>
        <a:xfrm>
          <a:off x="84831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122530</xdr:rowOff>
    </xdr:from>
    <xdr:ext cx="534377" cy="259045"/>
    <xdr:sp macro="" textlink="">
      <xdr:nvSpPr>
        <xdr:cNvPr id="253" name="n_3aveValue【橋りょう・トンネル】&#10;一人当たり有形固定資産（償却資産）額"/>
        <xdr:cNvSpPr txBox="1"/>
      </xdr:nvSpPr>
      <xdr:spPr>
        <a:xfrm>
          <a:off x="7594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161594</xdr:rowOff>
    </xdr:from>
    <xdr:ext cx="534377" cy="259045"/>
    <xdr:sp macro="" textlink="">
      <xdr:nvSpPr>
        <xdr:cNvPr id="254" name="n_4aveValue【橋りょう・トンネル】&#10;一人当たり有形固定資産（償却資産）額"/>
        <xdr:cNvSpPr txBox="1"/>
      </xdr:nvSpPr>
      <xdr:spPr>
        <a:xfrm>
          <a:off x="6705111" y="1044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166952</xdr:rowOff>
    </xdr:from>
    <xdr:ext cx="534377" cy="259045"/>
    <xdr:sp macro="" textlink="">
      <xdr:nvSpPr>
        <xdr:cNvPr id="255" name="n_1mainValue【橋りょう・トンネル】&#10;一人当たり有形固定資産（償却資産）額"/>
        <xdr:cNvSpPr txBox="1"/>
      </xdr:nvSpPr>
      <xdr:spPr>
        <a:xfrm>
          <a:off x="9359411" y="1079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170309</xdr:rowOff>
    </xdr:from>
    <xdr:ext cx="534377" cy="259045"/>
    <xdr:sp macro="" textlink="">
      <xdr:nvSpPr>
        <xdr:cNvPr id="256" name="n_2mainValue【橋りょう・トンネル】&#10;一人当たり有形固定資産（償却資産）額"/>
        <xdr:cNvSpPr txBox="1"/>
      </xdr:nvSpPr>
      <xdr:spPr>
        <a:xfrm>
          <a:off x="8483111" y="1080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3911</xdr:rowOff>
    </xdr:from>
    <xdr:ext cx="534377" cy="259045"/>
    <xdr:sp macro="" textlink="">
      <xdr:nvSpPr>
        <xdr:cNvPr id="257" name="n_3mainValue【橋りょう・トンネル】&#10;一人当たり有形固定資産（償却資産）額"/>
        <xdr:cNvSpPr txBox="1"/>
      </xdr:nvSpPr>
      <xdr:spPr>
        <a:xfrm>
          <a:off x="7594111" y="1080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7153</xdr:rowOff>
    </xdr:from>
    <xdr:ext cx="534377" cy="259045"/>
    <xdr:sp macro="" textlink="">
      <xdr:nvSpPr>
        <xdr:cNvPr id="258" name="n_4mainValue【橋りょう・トンネル】&#10;一人当たり有形固定資産（償却資産）額"/>
        <xdr:cNvSpPr txBox="1"/>
      </xdr:nvSpPr>
      <xdr:spPr>
        <a:xfrm>
          <a:off x="6705111" y="10808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70486</xdr:rowOff>
    </xdr:to>
    <xdr:cxnSp macro="">
      <xdr:nvCxnSpPr>
        <xdr:cNvPr id="283" name="直線コネクタ 282"/>
        <xdr:cNvCxnSpPr/>
      </xdr:nvCxnSpPr>
      <xdr:spPr>
        <a:xfrm flipV="1">
          <a:off x="4634865" y="13481686"/>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74313</xdr:rowOff>
    </xdr:from>
    <xdr:ext cx="405111" cy="259045"/>
    <xdr:sp macro="" textlink="">
      <xdr:nvSpPr>
        <xdr:cNvPr id="284" name="【公営住宅】&#10;有形固定資産減価償却率最小値テキスト"/>
        <xdr:cNvSpPr txBox="1"/>
      </xdr:nvSpPr>
      <xdr:spPr>
        <a:xfrm>
          <a:off x="46736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70486</xdr:rowOff>
    </xdr:from>
    <xdr:to>
      <xdr:col>24</xdr:col>
      <xdr:colOff>152400</xdr:colOff>
      <xdr:row>86</xdr:row>
      <xdr:rowOff>70486</xdr:rowOff>
    </xdr:to>
    <xdr:cxnSp macro="">
      <xdr:nvCxnSpPr>
        <xdr:cNvPr id="285" name="直線コネクタ 284"/>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286" name="【公営住宅】&#10;有形固定資産減価償却率最大値テキスト"/>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287" name="直線コネクタ 286"/>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88"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89" name="フローチャート: 判断 288"/>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135889</xdr:rowOff>
    </xdr:from>
    <xdr:to>
      <xdr:col>20</xdr:col>
      <xdr:colOff>38100</xdr:colOff>
      <xdr:row>83</xdr:row>
      <xdr:rowOff>66039</xdr:rowOff>
    </xdr:to>
    <xdr:sp macro="" textlink="">
      <xdr:nvSpPr>
        <xdr:cNvPr id="290" name="フローチャート: 判断 289"/>
        <xdr:cNvSpPr/>
      </xdr:nvSpPr>
      <xdr:spPr>
        <a:xfrm>
          <a:off x="3746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101600</xdr:rowOff>
    </xdr:from>
    <xdr:to>
      <xdr:col>15</xdr:col>
      <xdr:colOff>101600</xdr:colOff>
      <xdr:row>83</xdr:row>
      <xdr:rowOff>31750</xdr:rowOff>
    </xdr:to>
    <xdr:sp macro="" textlink="">
      <xdr:nvSpPr>
        <xdr:cNvPr id="291" name="フローチャート: 判断 290"/>
        <xdr:cNvSpPr/>
      </xdr:nvSpPr>
      <xdr:spPr>
        <a:xfrm>
          <a:off x="2857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2" name="フローチャート: 判断 291"/>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52070</xdr:rowOff>
    </xdr:from>
    <xdr:to>
      <xdr:col>6</xdr:col>
      <xdr:colOff>38100</xdr:colOff>
      <xdr:row>82</xdr:row>
      <xdr:rowOff>153670</xdr:rowOff>
    </xdr:to>
    <xdr:sp macro="" textlink="">
      <xdr:nvSpPr>
        <xdr:cNvPr id="293" name="フローチャート: 判断 292"/>
        <xdr:cNvSpPr/>
      </xdr:nvSpPr>
      <xdr:spPr>
        <a:xfrm>
          <a:off x="1079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48261</xdr:rowOff>
    </xdr:from>
    <xdr:to>
      <xdr:col>24</xdr:col>
      <xdr:colOff>114300</xdr:colOff>
      <xdr:row>83</xdr:row>
      <xdr:rowOff>149861</xdr:rowOff>
    </xdr:to>
    <xdr:sp macro="" textlink="">
      <xdr:nvSpPr>
        <xdr:cNvPr id="299" name="楕円 298"/>
        <xdr:cNvSpPr/>
      </xdr:nvSpPr>
      <xdr:spPr>
        <a:xfrm>
          <a:off x="45847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26688</xdr:rowOff>
    </xdr:from>
    <xdr:ext cx="405111" cy="259045"/>
    <xdr:sp macro="" textlink="">
      <xdr:nvSpPr>
        <xdr:cNvPr id="300" name="【公営住宅】&#10;有形固定資産減価償却率該当値テキスト"/>
        <xdr:cNvSpPr txBox="1"/>
      </xdr:nvSpPr>
      <xdr:spPr>
        <a:xfrm>
          <a:off x="4673600"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38736</xdr:rowOff>
    </xdr:from>
    <xdr:to>
      <xdr:col>20</xdr:col>
      <xdr:colOff>38100</xdr:colOff>
      <xdr:row>83</xdr:row>
      <xdr:rowOff>140336</xdr:rowOff>
    </xdr:to>
    <xdr:sp macro="" textlink="">
      <xdr:nvSpPr>
        <xdr:cNvPr id="301" name="楕円 300"/>
        <xdr:cNvSpPr/>
      </xdr:nvSpPr>
      <xdr:spPr>
        <a:xfrm>
          <a:off x="3746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89536</xdr:rowOff>
    </xdr:from>
    <xdr:to>
      <xdr:col>24</xdr:col>
      <xdr:colOff>63500</xdr:colOff>
      <xdr:row>83</xdr:row>
      <xdr:rowOff>99061</xdr:rowOff>
    </xdr:to>
    <xdr:cxnSp macro="">
      <xdr:nvCxnSpPr>
        <xdr:cNvPr id="302" name="直線コネクタ 301"/>
        <xdr:cNvCxnSpPr/>
      </xdr:nvCxnSpPr>
      <xdr:spPr>
        <a:xfrm>
          <a:off x="3797300" y="14319886"/>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170180</xdr:rowOff>
    </xdr:from>
    <xdr:to>
      <xdr:col>15</xdr:col>
      <xdr:colOff>101600</xdr:colOff>
      <xdr:row>83</xdr:row>
      <xdr:rowOff>100330</xdr:rowOff>
    </xdr:to>
    <xdr:sp macro="" textlink="">
      <xdr:nvSpPr>
        <xdr:cNvPr id="303" name="楕円 302"/>
        <xdr:cNvSpPr/>
      </xdr:nvSpPr>
      <xdr:spPr>
        <a:xfrm>
          <a:off x="2857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83</xdr:row>
      <xdr:rowOff>89536</xdr:rowOff>
    </xdr:to>
    <xdr:cxnSp macro="">
      <xdr:nvCxnSpPr>
        <xdr:cNvPr id="304" name="直線コネクタ 303"/>
        <xdr:cNvCxnSpPr/>
      </xdr:nvCxnSpPr>
      <xdr:spPr>
        <a:xfrm>
          <a:off x="2908300" y="142798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133986</xdr:rowOff>
    </xdr:from>
    <xdr:to>
      <xdr:col>10</xdr:col>
      <xdr:colOff>165100</xdr:colOff>
      <xdr:row>83</xdr:row>
      <xdr:rowOff>64136</xdr:rowOff>
    </xdr:to>
    <xdr:sp macro="" textlink="">
      <xdr:nvSpPr>
        <xdr:cNvPr id="305" name="楕円 304"/>
        <xdr:cNvSpPr/>
      </xdr:nvSpPr>
      <xdr:spPr>
        <a:xfrm>
          <a:off x="1968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13336</xdr:rowOff>
    </xdr:from>
    <xdr:to>
      <xdr:col>15</xdr:col>
      <xdr:colOff>50800</xdr:colOff>
      <xdr:row>83</xdr:row>
      <xdr:rowOff>49530</xdr:rowOff>
    </xdr:to>
    <xdr:cxnSp macro="">
      <xdr:nvCxnSpPr>
        <xdr:cNvPr id="306" name="直線コネクタ 305"/>
        <xdr:cNvCxnSpPr/>
      </xdr:nvCxnSpPr>
      <xdr:spPr>
        <a:xfrm>
          <a:off x="2019300" y="142436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07" name="楕円 306"/>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83</xdr:row>
      <xdr:rowOff>13336</xdr:rowOff>
    </xdr:to>
    <xdr:cxnSp macro="">
      <xdr:nvCxnSpPr>
        <xdr:cNvPr id="308" name="直線コネクタ 307"/>
        <xdr:cNvCxnSpPr/>
      </xdr:nvCxnSpPr>
      <xdr:spPr>
        <a:xfrm>
          <a:off x="1130300" y="14165580"/>
          <a:ext cx="889000" cy="78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82566</xdr:rowOff>
    </xdr:from>
    <xdr:ext cx="405111" cy="259045"/>
    <xdr:sp macro="" textlink="">
      <xdr:nvSpPr>
        <xdr:cNvPr id="309" name="n_1aveValue【公営住宅】&#10;有形固定資産減価償却率"/>
        <xdr:cNvSpPr txBox="1"/>
      </xdr:nvSpPr>
      <xdr:spPr>
        <a:xfrm>
          <a:off x="35820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48277</xdr:rowOff>
    </xdr:from>
    <xdr:ext cx="405111" cy="259045"/>
    <xdr:sp macro="" textlink="">
      <xdr:nvSpPr>
        <xdr:cNvPr id="310" name="n_2aveValue【公営住宅】&#10;有形固定資産減価償却率"/>
        <xdr:cNvSpPr txBox="1"/>
      </xdr:nvSpPr>
      <xdr:spPr>
        <a:xfrm>
          <a:off x="2705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311"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170197</xdr:rowOff>
    </xdr:from>
    <xdr:ext cx="405111" cy="259045"/>
    <xdr:sp macro="" textlink="">
      <xdr:nvSpPr>
        <xdr:cNvPr id="312" name="n_4aveValue【公営住宅】&#10;有形固定資産減価償却率"/>
        <xdr:cNvSpPr txBox="1"/>
      </xdr:nvSpPr>
      <xdr:spPr>
        <a:xfrm>
          <a:off x="927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131463</xdr:rowOff>
    </xdr:from>
    <xdr:ext cx="405111" cy="259045"/>
    <xdr:sp macro="" textlink="">
      <xdr:nvSpPr>
        <xdr:cNvPr id="313" name="n_1mainValue【公営住宅】&#10;有形固定資産減価償却率"/>
        <xdr:cNvSpPr txBox="1"/>
      </xdr:nvSpPr>
      <xdr:spPr>
        <a:xfrm>
          <a:off x="35820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91457</xdr:rowOff>
    </xdr:from>
    <xdr:ext cx="405111" cy="259045"/>
    <xdr:sp macro="" textlink="">
      <xdr:nvSpPr>
        <xdr:cNvPr id="314" name="n_2mainValue【公営住宅】&#10;有形固定資産減価償却率"/>
        <xdr:cNvSpPr txBox="1"/>
      </xdr:nvSpPr>
      <xdr:spPr>
        <a:xfrm>
          <a:off x="2705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55263</xdr:rowOff>
    </xdr:from>
    <xdr:ext cx="405111" cy="259045"/>
    <xdr:sp macro="" textlink="">
      <xdr:nvSpPr>
        <xdr:cNvPr id="315" name="n_3mainValue【公営住宅】&#10;有形固定資産減価償却率"/>
        <xdr:cNvSpPr txBox="1"/>
      </xdr:nvSpPr>
      <xdr:spPr>
        <a:xfrm>
          <a:off x="1816744" y="1428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6" name="n_4mainValue【公営住宅】&#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7" name="直線コネクタ 32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8" name="テキスト ボックス 32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9" name="直線コネクタ 32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0" name="テキスト ボックス 32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1" name="直線コネクタ 33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2" name="テキスト ボックス 33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3" name="直線コネクタ 33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4" name="テキスト ボックス 33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11240</xdr:rowOff>
    </xdr:from>
    <xdr:to>
      <xdr:col>54</xdr:col>
      <xdr:colOff>189865</xdr:colOff>
      <xdr:row>85</xdr:row>
      <xdr:rowOff>84962</xdr:rowOff>
    </xdr:to>
    <xdr:cxnSp macro="">
      <xdr:nvCxnSpPr>
        <xdr:cNvPr id="336" name="直線コネクタ 335"/>
        <xdr:cNvCxnSpPr/>
      </xdr:nvCxnSpPr>
      <xdr:spPr>
        <a:xfrm flipV="1">
          <a:off x="10476865" y="13384340"/>
          <a:ext cx="0" cy="127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88789</xdr:rowOff>
    </xdr:from>
    <xdr:ext cx="469744" cy="259045"/>
    <xdr:sp macro="" textlink="">
      <xdr:nvSpPr>
        <xdr:cNvPr id="337" name="【公営住宅】&#10;一人当たり面積最小値テキスト"/>
        <xdr:cNvSpPr txBox="1"/>
      </xdr:nvSpPr>
      <xdr:spPr>
        <a:xfrm>
          <a:off x="10515600" y="1466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84962</xdr:rowOff>
    </xdr:from>
    <xdr:to>
      <xdr:col>55</xdr:col>
      <xdr:colOff>88900</xdr:colOff>
      <xdr:row>85</xdr:row>
      <xdr:rowOff>84962</xdr:rowOff>
    </xdr:to>
    <xdr:cxnSp macro="">
      <xdr:nvCxnSpPr>
        <xdr:cNvPr id="338" name="直線コネクタ 337"/>
        <xdr:cNvCxnSpPr/>
      </xdr:nvCxnSpPr>
      <xdr:spPr>
        <a:xfrm>
          <a:off x="10388600" y="1465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129367</xdr:rowOff>
    </xdr:from>
    <xdr:ext cx="469744" cy="259045"/>
    <xdr:sp macro="" textlink="">
      <xdr:nvSpPr>
        <xdr:cNvPr id="339" name="【公営住宅】&#10;一人当たり面積最大値テキスト"/>
        <xdr:cNvSpPr txBox="1"/>
      </xdr:nvSpPr>
      <xdr:spPr>
        <a:xfrm>
          <a:off x="10515600" y="1315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11240</xdr:rowOff>
    </xdr:from>
    <xdr:to>
      <xdr:col>55</xdr:col>
      <xdr:colOff>88900</xdr:colOff>
      <xdr:row>78</xdr:row>
      <xdr:rowOff>11240</xdr:rowOff>
    </xdr:to>
    <xdr:cxnSp macro="">
      <xdr:nvCxnSpPr>
        <xdr:cNvPr id="340" name="直線コネクタ 339"/>
        <xdr:cNvCxnSpPr/>
      </xdr:nvCxnSpPr>
      <xdr:spPr>
        <a:xfrm>
          <a:off x="10388600" y="133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134890</xdr:rowOff>
    </xdr:from>
    <xdr:ext cx="469744" cy="259045"/>
    <xdr:sp macro="" textlink="">
      <xdr:nvSpPr>
        <xdr:cNvPr id="341" name="【公営住宅】&#10;一人当たり面積平均値テキスト"/>
        <xdr:cNvSpPr txBox="1"/>
      </xdr:nvSpPr>
      <xdr:spPr>
        <a:xfrm>
          <a:off x="10515600" y="14365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156463</xdr:rowOff>
    </xdr:from>
    <xdr:to>
      <xdr:col>55</xdr:col>
      <xdr:colOff>50800</xdr:colOff>
      <xdr:row>84</xdr:row>
      <xdr:rowOff>86613</xdr:rowOff>
    </xdr:to>
    <xdr:sp macro="" textlink="">
      <xdr:nvSpPr>
        <xdr:cNvPr id="342" name="フローチャート: 判断 341"/>
        <xdr:cNvSpPr/>
      </xdr:nvSpPr>
      <xdr:spPr>
        <a:xfrm>
          <a:off x="10426700" y="143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162750</xdr:rowOff>
    </xdr:from>
    <xdr:to>
      <xdr:col>50</xdr:col>
      <xdr:colOff>165100</xdr:colOff>
      <xdr:row>84</xdr:row>
      <xdr:rowOff>92900</xdr:rowOff>
    </xdr:to>
    <xdr:sp macro="" textlink="">
      <xdr:nvSpPr>
        <xdr:cNvPr id="343" name="フローチャート: 判断 342"/>
        <xdr:cNvSpPr/>
      </xdr:nvSpPr>
      <xdr:spPr>
        <a:xfrm>
          <a:off x="9588500" y="1439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153036</xdr:rowOff>
    </xdr:from>
    <xdr:to>
      <xdr:col>46</xdr:col>
      <xdr:colOff>38100</xdr:colOff>
      <xdr:row>84</xdr:row>
      <xdr:rowOff>83186</xdr:rowOff>
    </xdr:to>
    <xdr:sp macro="" textlink="">
      <xdr:nvSpPr>
        <xdr:cNvPr id="344" name="フローチャート: 判断 343"/>
        <xdr:cNvSpPr/>
      </xdr:nvSpPr>
      <xdr:spPr>
        <a:xfrm>
          <a:off x="8699500" y="1438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143890</xdr:rowOff>
    </xdr:from>
    <xdr:to>
      <xdr:col>41</xdr:col>
      <xdr:colOff>101600</xdr:colOff>
      <xdr:row>84</xdr:row>
      <xdr:rowOff>74040</xdr:rowOff>
    </xdr:to>
    <xdr:sp macro="" textlink="">
      <xdr:nvSpPr>
        <xdr:cNvPr id="345" name="フローチャート: 判断 344"/>
        <xdr:cNvSpPr/>
      </xdr:nvSpPr>
      <xdr:spPr>
        <a:xfrm>
          <a:off x="7810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163894</xdr:rowOff>
    </xdr:from>
    <xdr:to>
      <xdr:col>36</xdr:col>
      <xdr:colOff>165100</xdr:colOff>
      <xdr:row>84</xdr:row>
      <xdr:rowOff>94044</xdr:rowOff>
    </xdr:to>
    <xdr:sp macro="" textlink="">
      <xdr:nvSpPr>
        <xdr:cNvPr id="346" name="フローチャート: 判断 345"/>
        <xdr:cNvSpPr/>
      </xdr:nvSpPr>
      <xdr:spPr>
        <a:xfrm>
          <a:off x="6921500" y="1439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7" name="テキスト ボックス 34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8" name="テキスト ボックス 34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9" name="テキスト ボックス 34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0" name="テキスト ボックス 34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1" name="テキスト ボックス 35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122174</xdr:rowOff>
    </xdr:from>
    <xdr:to>
      <xdr:col>55</xdr:col>
      <xdr:colOff>50800</xdr:colOff>
      <xdr:row>84</xdr:row>
      <xdr:rowOff>52324</xdr:rowOff>
    </xdr:to>
    <xdr:sp macro="" textlink="">
      <xdr:nvSpPr>
        <xdr:cNvPr id="352" name="楕円 351"/>
        <xdr:cNvSpPr/>
      </xdr:nvSpPr>
      <xdr:spPr>
        <a:xfrm>
          <a:off x="104267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145051</xdr:rowOff>
    </xdr:from>
    <xdr:ext cx="469744" cy="259045"/>
    <xdr:sp macro="" textlink="">
      <xdr:nvSpPr>
        <xdr:cNvPr id="353" name="【公営住宅】&#10;一人当たり面積該当値テキスト"/>
        <xdr:cNvSpPr txBox="1"/>
      </xdr:nvSpPr>
      <xdr:spPr>
        <a:xfrm>
          <a:off x="10515600" y="1420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126746</xdr:rowOff>
    </xdr:from>
    <xdr:to>
      <xdr:col>50</xdr:col>
      <xdr:colOff>165100</xdr:colOff>
      <xdr:row>84</xdr:row>
      <xdr:rowOff>56896</xdr:rowOff>
    </xdr:to>
    <xdr:sp macro="" textlink="">
      <xdr:nvSpPr>
        <xdr:cNvPr id="354" name="楕円 353"/>
        <xdr:cNvSpPr/>
      </xdr:nvSpPr>
      <xdr:spPr>
        <a:xfrm>
          <a:off x="95885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1524</xdr:rowOff>
    </xdr:from>
    <xdr:to>
      <xdr:col>55</xdr:col>
      <xdr:colOff>0</xdr:colOff>
      <xdr:row>84</xdr:row>
      <xdr:rowOff>6096</xdr:rowOff>
    </xdr:to>
    <xdr:cxnSp macro="">
      <xdr:nvCxnSpPr>
        <xdr:cNvPr id="355" name="直線コネクタ 354"/>
        <xdr:cNvCxnSpPr/>
      </xdr:nvCxnSpPr>
      <xdr:spPr>
        <a:xfrm flipV="1">
          <a:off x="9639300" y="144033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128460</xdr:rowOff>
    </xdr:from>
    <xdr:to>
      <xdr:col>46</xdr:col>
      <xdr:colOff>38100</xdr:colOff>
      <xdr:row>84</xdr:row>
      <xdr:rowOff>58610</xdr:rowOff>
    </xdr:to>
    <xdr:sp macro="" textlink="">
      <xdr:nvSpPr>
        <xdr:cNvPr id="356" name="楕円 355"/>
        <xdr:cNvSpPr/>
      </xdr:nvSpPr>
      <xdr:spPr>
        <a:xfrm>
          <a:off x="8699500" y="1435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6096</xdr:rowOff>
    </xdr:from>
    <xdr:to>
      <xdr:col>50</xdr:col>
      <xdr:colOff>114300</xdr:colOff>
      <xdr:row>84</xdr:row>
      <xdr:rowOff>7810</xdr:rowOff>
    </xdr:to>
    <xdr:cxnSp macro="">
      <xdr:nvCxnSpPr>
        <xdr:cNvPr id="357" name="直線コネクタ 356"/>
        <xdr:cNvCxnSpPr/>
      </xdr:nvCxnSpPr>
      <xdr:spPr>
        <a:xfrm flipV="1">
          <a:off x="8750300" y="14407896"/>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122174</xdr:rowOff>
    </xdr:from>
    <xdr:to>
      <xdr:col>41</xdr:col>
      <xdr:colOff>101600</xdr:colOff>
      <xdr:row>84</xdr:row>
      <xdr:rowOff>52324</xdr:rowOff>
    </xdr:to>
    <xdr:sp macro="" textlink="">
      <xdr:nvSpPr>
        <xdr:cNvPr id="358" name="楕円 357"/>
        <xdr:cNvSpPr/>
      </xdr:nvSpPr>
      <xdr:spPr>
        <a:xfrm>
          <a:off x="7810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1524</xdr:rowOff>
    </xdr:from>
    <xdr:to>
      <xdr:col>45</xdr:col>
      <xdr:colOff>177800</xdr:colOff>
      <xdr:row>84</xdr:row>
      <xdr:rowOff>7810</xdr:rowOff>
    </xdr:to>
    <xdr:cxnSp macro="">
      <xdr:nvCxnSpPr>
        <xdr:cNvPr id="359" name="直線コネクタ 358"/>
        <xdr:cNvCxnSpPr/>
      </xdr:nvCxnSpPr>
      <xdr:spPr>
        <a:xfrm>
          <a:off x="7861300" y="14403324"/>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123317</xdr:rowOff>
    </xdr:from>
    <xdr:to>
      <xdr:col>36</xdr:col>
      <xdr:colOff>165100</xdr:colOff>
      <xdr:row>84</xdr:row>
      <xdr:rowOff>53467</xdr:rowOff>
    </xdr:to>
    <xdr:sp macro="" textlink="">
      <xdr:nvSpPr>
        <xdr:cNvPr id="360" name="楕円 359"/>
        <xdr:cNvSpPr/>
      </xdr:nvSpPr>
      <xdr:spPr>
        <a:xfrm>
          <a:off x="6921500" y="1435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1524</xdr:rowOff>
    </xdr:from>
    <xdr:to>
      <xdr:col>41</xdr:col>
      <xdr:colOff>50800</xdr:colOff>
      <xdr:row>84</xdr:row>
      <xdr:rowOff>2667</xdr:rowOff>
    </xdr:to>
    <xdr:cxnSp macro="">
      <xdr:nvCxnSpPr>
        <xdr:cNvPr id="361" name="直線コネクタ 360"/>
        <xdr:cNvCxnSpPr/>
      </xdr:nvCxnSpPr>
      <xdr:spPr>
        <a:xfrm flipV="1">
          <a:off x="6972300" y="14403324"/>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84027</xdr:rowOff>
    </xdr:from>
    <xdr:ext cx="469744" cy="259045"/>
    <xdr:sp macro="" textlink="">
      <xdr:nvSpPr>
        <xdr:cNvPr id="362" name="n_1aveValue【公営住宅】&#10;一人当たり面積"/>
        <xdr:cNvSpPr txBox="1"/>
      </xdr:nvSpPr>
      <xdr:spPr>
        <a:xfrm>
          <a:off x="9391727" y="1448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74313</xdr:rowOff>
    </xdr:from>
    <xdr:ext cx="469744" cy="259045"/>
    <xdr:sp macro="" textlink="">
      <xdr:nvSpPr>
        <xdr:cNvPr id="363" name="n_2aveValue【公営住宅】&#10;一人当たり面積"/>
        <xdr:cNvSpPr txBox="1"/>
      </xdr:nvSpPr>
      <xdr:spPr>
        <a:xfrm>
          <a:off x="8515427" y="14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65167</xdr:rowOff>
    </xdr:from>
    <xdr:ext cx="469744" cy="259045"/>
    <xdr:sp macro="" textlink="">
      <xdr:nvSpPr>
        <xdr:cNvPr id="364" name="n_3aveValue【公営住宅】&#10;一人当たり面積"/>
        <xdr:cNvSpPr txBox="1"/>
      </xdr:nvSpPr>
      <xdr:spPr>
        <a:xfrm>
          <a:off x="7626427" y="14466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85171</xdr:rowOff>
    </xdr:from>
    <xdr:ext cx="469744" cy="259045"/>
    <xdr:sp macro="" textlink="">
      <xdr:nvSpPr>
        <xdr:cNvPr id="365" name="n_4aveValue【公営住宅】&#10;一人当たり面積"/>
        <xdr:cNvSpPr txBox="1"/>
      </xdr:nvSpPr>
      <xdr:spPr>
        <a:xfrm>
          <a:off x="6737427" y="1448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73423</xdr:rowOff>
    </xdr:from>
    <xdr:ext cx="469744" cy="259045"/>
    <xdr:sp macro="" textlink="">
      <xdr:nvSpPr>
        <xdr:cNvPr id="366" name="n_1mainValue【公営住宅】&#10;一人当たり面積"/>
        <xdr:cNvSpPr txBox="1"/>
      </xdr:nvSpPr>
      <xdr:spPr>
        <a:xfrm>
          <a:off x="9391727" y="1413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75137</xdr:rowOff>
    </xdr:from>
    <xdr:ext cx="469744" cy="259045"/>
    <xdr:sp macro="" textlink="">
      <xdr:nvSpPr>
        <xdr:cNvPr id="367" name="n_2mainValue【公営住宅】&#10;一人当たり面積"/>
        <xdr:cNvSpPr txBox="1"/>
      </xdr:nvSpPr>
      <xdr:spPr>
        <a:xfrm>
          <a:off x="8515427" y="1413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68851</xdr:rowOff>
    </xdr:from>
    <xdr:ext cx="469744" cy="259045"/>
    <xdr:sp macro="" textlink="">
      <xdr:nvSpPr>
        <xdr:cNvPr id="368" name="n_3mainValue【公営住宅】&#10;一人当たり面積"/>
        <xdr:cNvSpPr txBox="1"/>
      </xdr:nvSpPr>
      <xdr:spPr>
        <a:xfrm>
          <a:off x="7626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69994</xdr:rowOff>
    </xdr:from>
    <xdr:ext cx="469744" cy="259045"/>
    <xdr:sp macro="" textlink="">
      <xdr:nvSpPr>
        <xdr:cNvPr id="369" name="n_4mainValue【公営住宅】&#10;一人当たり面積"/>
        <xdr:cNvSpPr txBox="1"/>
      </xdr:nvSpPr>
      <xdr:spPr>
        <a:xfrm>
          <a:off x="6737427" y="1412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0" name="正方形/長方形 3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1" name="正方形/長方形 3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2" name="正方形/長方形 3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3" name="正方形/長方形 3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4" name="正方形/長方形 3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5" name="正方形/長方形 3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6" name="正方形/長方形 3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7" name="正方形/長方形 3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8" name="正方形/長方形 3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9" name="正方形/長方形 3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0" name="正方形/長方形 3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1" name="正方形/長方形 3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2" name="正方形/長方形 3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3" name="正方形/長方形 3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4" name="正方形/長方形 3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5" name="正方形/長方形 3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7" name="正方形/長方形 3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8" name="正方形/長方形 3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9" name="正方形/長方形 3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0" name="正方形/長方形 3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1" name="正方形/長方形 3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2" name="正方形/長方形 3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6" name="テキスト ボックス 39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7" name="直線コネクタ 3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8" name="テキスト ボックス 39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9" name="直線コネクタ 3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0" name="テキスト ボックス 3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1" name="直線コネクタ 4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2" name="テキスト ボックス 4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3" name="直線コネクタ 4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4" name="テキスト ボックス 4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5" name="直線コネクタ 4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6" name="テキスト ボックス 405"/>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8" name="テキスト ボックス 407"/>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64770</xdr:rowOff>
    </xdr:from>
    <xdr:to>
      <xdr:col>85</xdr:col>
      <xdr:colOff>126364</xdr:colOff>
      <xdr:row>41</xdr:row>
      <xdr:rowOff>20955</xdr:rowOff>
    </xdr:to>
    <xdr:cxnSp macro="">
      <xdr:nvCxnSpPr>
        <xdr:cNvPr id="410" name="直線コネクタ 409"/>
        <xdr:cNvCxnSpPr/>
      </xdr:nvCxnSpPr>
      <xdr:spPr>
        <a:xfrm flipV="1">
          <a:off x="16318864" y="572262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24782</xdr:rowOff>
    </xdr:from>
    <xdr:ext cx="405111" cy="259045"/>
    <xdr:sp macro="" textlink="">
      <xdr:nvSpPr>
        <xdr:cNvPr id="411" name="【認定こども園・幼稚園・保育所】&#10;有形固定資産減価償却率最小値テキスト"/>
        <xdr:cNvSpPr txBox="1"/>
      </xdr:nvSpPr>
      <xdr:spPr>
        <a:xfrm>
          <a:off x="16357600" y="705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20955</xdr:rowOff>
    </xdr:from>
    <xdr:to>
      <xdr:col>86</xdr:col>
      <xdr:colOff>25400</xdr:colOff>
      <xdr:row>41</xdr:row>
      <xdr:rowOff>20955</xdr:rowOff>
    </xdr:to>
    <xdr:cxnSp macro="">
      <xdr:nvCxnSpPr>
        <xdr:cNvPr id="412" name="直線コネクタ 411"/>
        <xdr:cNvCxnSpPr/>
      </xdr:nvCxnSpPr>
      <xdr:spPr>
        <a:xfrm>
          <a:off x="16230600" y="7050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11447</xdr:rowOff>
    </xdr:from>
    <xdr:ext cx="405111" cy="259045"/>
    <xdr:sp macro="" textlink="">
      <xdr:nvSpPr>
        <xdr:cNvPr id="413" name="【認定こども園・幼稚園・保育所】&#10;有形固定資産減価償却率最大値テキスト"/>
        <xdr:cNvSpPr txBox="1"/>
      </xdr:nvSpPr>
      <xdr:spPr>
        <a:xfrm>
          <a:off x="16357600"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64770</xdr:rowOff>
    </xdr:from>
    <xdr:to>
      <xdr:col>86</xdr:col>
      <xdr:colOff>25400</xdr:colOff>
      <xdr:row>33</xdr:row>
      <xdr:rowOff>64770</xdr:rowOff>
    </xdr:to>
    <xdr:cxnSp macro="">
      <xdr:nvCxnSpPr>
        <xdr:cNvPr id="414" name="直線コネクタ 413"/>
        <xdr:cNvCxnSpPr/>
      </xdr:nvCxnSpPr>
      <xdr:spPr>
        <a:xfrm>
          <a:off x="16230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29227</xdr:rowOff>
    </xdr:from>
    <xdr:ext cx="405111" cy="259045"/>
    <xdr:sp macro="" textlink="">
      <xdr:nvSpPr>
        <xdr:cNvPr id="415" name="【認定こども園・幼稚園・保育所】&#10;有形固定資産減価償却率平均値テキスト"/>
        <xdr:cNvSpPr txBox="1"/>
      </xdr:nvSpPr>
      <xdr:spPr>
        <a:xfrm>
          <a:off x="16357600" y="6201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6350</xdr:rowOff>
    </xdr:from>
    <xdr:to>
      <xdr:col>85</xdr:col>
      <xdr:colOff>177800</xdr:colOff>
      <xdr:row>37</xdr:row>
      <xdr:rowOff>107950</xdr:rowOff>
    </xdr:to>
    <xdr:sp macro="" textlink="">
      <xdr:nvSpPr>
        <xdr:cNvPr id="416" name="フローチャート: 判断 415"/>
        <xdr:cNvSpPr/>
      </xdr:nvSpPr>
      <xdr:spPr>
        <a:xfrm>
          <a:off x="162687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xdr:rowOff>
    </xdr:from>
    <xdr:to>
      <xdr:col>81</xdr:col>
      <xdr:colOff>101600</xdr:colOff>
      <xdr:row>37</xdr:row>
      <xdr:rowOff>106045</xdr:rowOff>
    </xdr:to>
    <xdr:sp macro="" textlink="">
      <xdr:nvSpPr>
        <xdr:cNvPr id="417" name="フローチャート: 判断 416"/>
        <xdr:cNvSpPr/>
      </xdr:nvSpPr>
      <xdr:spPr>
        <a:xfrm>
          <a:off x="15430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418" name="フローチャート: 判断 417"/>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6350</xdr:rowOff>
    </xdr:from>
    <xdr:to>
      <xdr:col>72</xdr:col>
      <xdr:colOff>38100</xdr:colOff>
      <xdr:row>37</xdr:row>
      <xdr:rowOff>107950</xdr:rowOff>
    </xdr:to>
    <xdr:sp macro="" textlink="">
      <xdr:nvSpPr>
        <xdr:cNvPr id="419" name="フローチャート: 判断 418"/>
        <xdr:cNvSpPr/>
      </xdr:nvSpPr>
      <xdr:spPr>
        <a:xfrm>
          <a:off x="13652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111125</xdr:rowOff>
    </xdr:from>
    <xdr:to>
      <xdr:col>67</xdr:col>
      <xdr:colOff>101600</xdr:colOff>
      <xdr:row>37</xdr:row>
      <xdr:rowOff>41275</xdr:rowOff>
    </xdr:to>
    <xdr:sp macro="" textlink="">
      <xdr:nvSpPr>
        <xdr:cNvPr id="420" name="フローチャート: 判断 419"/>
        <xdr:cNvSpPr/>
      </xdr:nvSpPr>
      <xdr:spPr>
        <a:xfrm>
          <a:off x="12763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1" name="テキスト ボックス 42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2" name="テキスト ボックス 42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3" name="テキスト ボックス 42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4" name="テキスト ボックス 42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5" name="テキスト ボックス 42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61595</xdr:rowOff>
    </xdr:from>
    <xdr:to>
      <xdr:col>85</xdr:col>
      <xdr:colOff>177800</xdr:colOff>
      <xdr:row>37</xdr:row>
      <xdr:rowOff>163195</xdr:rowOff>
    </xdr:to>
    <xdr:sp macro="" textlink="">
      <xdr:nvSpPr>
        <xdr:cNvPr id="426" name="楕円 425"/>
        <xdr:cNvSpPr/>
      </xdr:nvSpPr>
      <xdr:spPr>
        <a:xfrm>
          <a:off x="16268700" y="64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40022</xdr:rowOff>
    </xdr:from>
    <xdr:ext cx="405111" cy="259045"/>
    <xdr:sp macro="" textlink="">
      <xdr:nvSpPr>
        <xdr:cNvPr id="427" name="【認定こども園・幼稚園・保育所】&#10;有形固定資産減価償却率該当値テキスト"/>
        <xdr:cNvSpPr txBox="1"/>
      </xdr:nvSpPr>
      <xdr:spPr>
        <a:xfrm>
          <a:off x="16357600" y="638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29210</xdr:rowOff>
    </xdr:from>
    <xdr:to>
      <xdr:col>81</xdr:col>
      <xdr:colOff>101600</xdr:colOff>
      <xdr:row>37</xdr:row>
      <xdr:rowOff>130810</xdr:rowOff>
    </xdr:to>
    <xdr:sp macro="" textlink="">
      <xdr:nvSpPr>
        <xdr:cNvPr id="428" name="楕円 427"/>
        <xdr:cNvSpPr/>
      </xdr:nvSpPr>
      <xdr:spPr>
        <a:xfrm>
          <a:off x="15430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80010</xdr:rowOff>
    </xdr:from>
    <xdr:to>
      <xdr:col>85</xdr:col>
      <xdr:colOff>127000</xdr:colOff>
      <xdr:row>37</xdr:row>
      <xdr:rowOff>112395</xdr:rowOff>
    </xdr:to>
    <xdr:cxnSp macro="">
      <xdr:nvCxnSpPr>
        <xdr:cNvPr id="429" name="直線コネクタ 428"/>
        <xdr:cNvCxnSpPr/>
      </xdr:nvCxnSpPr>
      <xdr:spPr>
        <a:xfrm>
          <a:off x="15481300" y="64236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166370</xdr:rowOff>
    </xdr:from>
    <xdr:to>
      <xdr:col>76</xdr:col>
      <xdr:colOff>165100</xdr:colOff>
      <xdr:row>37</xdr:row>
      <xdr:rowOff>96520</xdr:rowOff>
    </xdr:to>
    <xdr:sp macro="" textlink="">
      <xdr:nvSpPr>
        <xdr:cNvPr id="430" name="楕円 429"/>
        <xdr:cNvSpPr/>
      </xdr:nvSpPr>
      <xdr:spPr>
        <a:xfrm>
          <a:off x="14541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45720</xdr:rowOff>
    </xdr:from>
    <xdr:to>
      <xdr:col>81</xdr:col>
      <xdr:colOff>50800</xdr:colOff>
      <xdr:row>37</xdr:row>
      <xdr:rowOff>80010</xdr:rowOff>
    </xdr:to>
    <xdr:cxnSp macro="">
      <xdr:nvCxnSpPr>
        <xdr:cNvPr id="431" name="直線コネクタ 430"/>
        <xdr:cNvCxnSpPr/>
      </xdr:nvCxnSpPr>
      <xdr:spPr>
        <a:xfrm>
          <a:off x="14592300" y="63893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432" name="楕円 431"/>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45720</xdr:rowOff>
    </xdr:to>
    <xdr:cxnSp macro="">
      <xdr:nvCxnSpPr>
        <xdr:cNvPr id="433" name="直線コネクタ 432"/>
        <xdr:cNvCxnSpPr/>
      </xdr:nvCxnSpPr>
      <xdr:spPr>
        <a:xfrm>
          <a:off x="13703300" y="63588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69215</xdr:rowOff>
    </xdr:from>
    <xdr:to>
      <xdr:col>67</xdr:col>
      <xdr:colOff>101600</xdr:colOff>
      <xdr:row>36</xdr:row>
      <xdr:rowOff>170815</xdr:rowOff>
    </xdr:to>
    <xdr:sp macro="" textlink="">
      <xdr:nvSpPr>
        <xdr:cNvPr id="434" name="楕円 433"/>
        <xdr:cNvSpPr/>
      </xdr:nvSpPr>
      <xdr:spPr>
        <a:xfrm>
          <a:off x="12763500" y="62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120015</xdr:rowOff>
    </xdr:from>
    <xdr:to>
      <xdr:col>71</xdr:col>
      <xdr:colOff>177800</xdr:colOff>
      <xdr:row>37</xdr:row>
      <xdr:rowOff>15240</xdr:rowOff>
    </xdr:to>
    <xdr:cxnSp macro="">
      <xdr:nvCxnSpPr>
        <xdr:cNvPr id="435" name="直線コネクタ 434"/>
        <xdr:cNvCxnSpPr/>
      </xdr:nvCxnSpPr>
      <xdr:spPr>
        <a:xfrm>
          <a:off x="12814300" y="62922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122572</xdr:rowOff>
    </xdr:from>
    <xdr:ext cx="405111" cy="259045"/>
    <xdr:sp macro="" textlink="">
      <xdr:nvSpPr>
        <xdr:cNvPr id="436" name="n_1aveValue【認定こども園・幼稚園・保育所】&#10;有形固定資産減価償却率"/>
        <xdr:cNvSpPr txBox="1"/>
      </xdr:nvSpPr>
      <xdr:spPr>
        <a:xfrm>
          <a:off x="152660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107332</xdr:rowOff>
    </xdr:from>
    <xdr:ext cx="405111" cy="259045"/>
    <xdr:sp macro="" textlink="">
      <xdr:nvSpPr>
        <xdr:cNvPr id="437" name="n_2aveValue【認定こども園・幼稚園・保育所】&#10;有形固定資産減価償却率"/>
        <xdr:cNvSpPr txBox="1"/>
      </xdr:nvSpPr>
      <xdr:spPr>
        <a:xfrm>
          <a:off x="14389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99077</xdr:rowOff>
    </xdr:from>
    <xdr:ext cx="405111" cy="259045"/>
    <xdr:sp macro="" textlink="">
      <xdr:nvSpPr>
        <xdr:cNvPr id="438" name="n_3aveValue【認定こども園・幼稚園・保育所】&#10;有形固定資産減価償却率"/>
        <xdr:cNvSpPr txBox="1"/>
      </xdr:nvSpPr>
      <xdr:spPr>
        <a:xfrm>
          <a:off x="13500744" y="644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32402</xdr:rowOff>
    </xdr:from>
    <xdr:ext cx="405111" cy="259045"/>
    <xdr:sp macro="" textlink="">
      <xdr:nvSpPr>
        <xdr:cNvPr id="439" name="n_4aveValue【認定こども園・幼稚園・保育所】&#10;有形固定資産減価償却率"/>
        <xdr:cNvSpPr txBox="1"/>
      </xdr:nvSpPr>
      <xdr:spPr>
        <a:xfrm>
          <a:off x="12611744" y="637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121937</xdr:rowOff>
    </xdr:from>
    <xdr:ext cx="405111" cy="259045"/>
    <xdr:sp macro="" textlink="">
      <xdr:nvSpPr>
        <xdr:cNvPr id="440" name="n_1mainValue【認定こども園・幼稚園・保育所】&#10;有形固定資産減価償却率"/>
        <xdr:cNvSpPr txBox="1"/>
      </xdr:nvSpPr>
      <xdr:spPr>
        <a:xfrm>
          <a:off x="15266044" y="646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441" name="n_2main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442" name="n_3mainValue【認定こども園・幼稚園・保育所】&#10;有形固定資産減価償却率"/>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15892</xdr:rowOff>
    </xdr:from>
    <xdr:ext cx="405111" cy="259045"/>
    <xdr:sp macro="" textlink="">
      <xdr:nvSpPr>
        <xdr:cNvPr id="443" name="n_4mainValue【認定こども園・幼稚園・保育所】&#10;有形固定資産減価償却率"/>
        <xdr:cNvSpPr txBox="1"/>
      </xdr:nvSpPr>
      <xdr:spPr>
        <a:xfrm>
          <a:off x="12611744" y="601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4" name="正方形/長方形 44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5" name="正方形/長方形 44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6" name="正方形/長方形 44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7" name="正方形/長方形 44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8" name="正方形/長方形 44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9" name="正方形/長方形 44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0" name="正方形/長方形 44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1" name="正方形/長方形 45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2" name="テキスト ボックス 45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3" name="直線コネクタ 45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4" name="直線コネクタ 45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5" name="テキスト ボックス 45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6" name="直線コネクタ 45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7" name="テキスト ボックス 45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8" name="直線コネクタ 45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9" name="テキスト ボックス 45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0" name="直線コネクタ 45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1" name="テキスト ボックス 46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2" name="直線コネクタ 46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3" name="テキスト ボックス 46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42</xdr:row>
      <xdr:rowOff>7620</xdr:rowOff>
    </xdr:to>
    <xdr:cxnSp macro="">
      <xdr:nvCxnSpPr>
        <xdr:cNvPr id="467" name="直線コネクタ 466"/>
        <xdr:cNvCxnSpPr/>
      </xdr:nvCxnSpPr>
      <xdr:spPr>
        <a:xfrm flipV="1">
          <a:off x="22160864" y="588264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68"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69" name="直線コネクタ 468"/>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70"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71" name="直線コネクタ 470"/>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15257</xdr:rowOff>
    </xdr:from>
    <xdr:ext cx="469744" cy="259045"/>
    <xdr:sp macro="" textlink="">
      <xdr:nvSpPr>
        <xdr:cNvPr id="472" name="【認定こども園・幼稚園・保育所】&#10;一人当たり面積平均値テキスト"/>
        <xdr:cNvSpPr txBox="1"/>
      </xdr:nvSpPr>
      <xdr:spPr>
        <a:xfrm>
          <a:off x="22199600" y="670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73" name="フローチャート: 判断 472"/>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36830</xdr:rowOff>
    </xdr:from>
    <xdr:to>
      <xdr:col>112</xdr:col>
      <xdr:colOff>38100</xdr:colOff>
      <xdr:row>39</xdr:row>
      <xdr:rowOff>138430</xdr:rowOff>
    </xdr:to>
    <xdr:sp macro="" textlink="">
      <xdr:nvSpPr>
        <xdr:cNvPr id="474" name="フローチャート: 判断 473"/>
        <xdr:cNvSpPr/>
      </xdr:nvSpPr>
      <xdr:spPr>
        <a:xfrm>
          <a:off x="21272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21590</xdr:rowOff>
    </xdr:from>
    <xdr:to>
      <xdr:col>107</xdr:col>
      <xdr:colOff>101600</xdr:colOff>
      <xdr:row>39</xdr:row>
      <xdr:rowOff>123190</xdr:rowOff>
    </xdr:to>
    <xdr:sp macro="" textlink="">
      <xdr:nvSpPr>
        <xdr:cNvPr id="475" name="フローチャート: 判断 474"/>
        <xdr:cNvSpPr/>
      </xdr:nvSpPr>
      <xdr:spPr>
        <a:xfrm>
          <a:off x="20383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13970</xdr:rowOff>
    </xdr:from>
    <xdr:to>
      <xdr:col>102</xdr:col>
      <xdr:colOff>165100</xdr:colOff>
      <xdr:row>39</xdr:row>
      <xdr:rowOff>115570</xdr:rowOff>
    </xdr:to>
    <xdr:sp macro="" textlink="">
      <xdr:nvSpPr>
        <xdr:cNvPr id="476" name="フローチャート: 判断 475"/>
        <xdr:cNvSpPr/>
      </xdr:nvSpPr>
      <xdr:spPr>
        <a:xfrm>
          <a:off x="19494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154940</xdr:rowOff>
    </xdr:from>
    <xdr:to>
      <xdr:col>98</xdr:col>
      <xdr:colOff>38100</xdr:colOff>
      <xdr:row>39</xdr:row>
      <xdr:rowOff>85090</xdr:rowOff>
    </xdr:to>
    <xdr:sp macro="" textlink="">
      <xdr:nvSpPr>
        <xdr:cNvPr id="477" name="フローチャート: 判断 476"/>
        <xdr:cNvSpPr/>
      </xdr:nvSpPr>
      <xdr:spPr>
        <a:xfrm>
          <a:off x="18605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71120</xdr:rowOff>
    </xdr:from>
    <xdr:to>
      <xdr:col>116</xdr:col>
      <xdr:colOff>114300</xdr:colOff>
      <xdr:row>35</xdr:row>
      <xdr:rowOff>1270</xdr:rowOff>
    </xdr:to>
    <xdr:sp macro="" textlink="">
      <xdr:nvSpPr>
        <xdr:cNvPr id="483" name="楕円 482"/>
        <xdr:cNvSpPr/>
      </xdr:nvSpPr>
      <xdr:spPr>
        <a:xfrm>
          <a:off x="22110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157497</xdr:rowOff>
    </xdr:from>
    <xdr:ext cx="469744" cy="259045"/>
    <xdr:sp macro="" textlink="">
      <xdr:nvSpPr>
        <xdr:cNvPr id="484" name="【認定こども園・幼稚園・保育所】&#10;一人当たり面積該当値テキスト"/>
        <xdr:cNvSpPr txBox="1"/>
      </xdr:nvSpPr>
      <xdr:spPr>
        <a:xfrm>
          <a:off x="22199600" y="581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78740</xdr:rowOff>
    </xdr:from>
    <xdr:to>
      <xdr:col>112</xdr:col>
      <xdr:colOff>38100</xdr:colOff>
      <xdr:row>35</xdr:row>
      <xdr:rowOff>8890</xdr:rowOff>
    </xdr:to>
    <xdr:sp macro="" textlink="">
      <xdr:nvSpPr>
        <xdr:cNvPr id="485" name="楕円 484"/>
        <xdr:cNvSpPr/>
      </xdr:nvSpPr>
      <xdr:spPr>
        <a:xfrm>
          <a:off x="21272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121920</xdr:rowOff>
    </xdr:from>
    <xdr:to>
      <xdr:col>116</xdr:col>
      <xdr:colOff>63500</xdr:colOff>
      <xdr:row>34</xdr:row>
      <xdr:rowOff>129540</xdr:rowOff>
    </xdr:to>
    <xdr:cxnSp macro="">
      <xdr:nvCxnSpPr>
        <xdr:cNvPr id="486" name="直線コネクタ 485"/>
        <xdr:cNvCxnSpPr/>
      </xdr:nvCxnSpPr>
      <xdr:spPr>
        <a:xfrm flipV="1">
          <a:off x="21323300" y="59512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86360</xdr:rowOff>
    </xdr:from>
    <xdr:to>
      <xdr:col>107</xdr:col>
      <xdr:colOff>101600</xdr:colOff>
      <xdr:row>35</xdr:row>
      <xdr:rowOff>16510</xdr:rowOff>
    </xdr:to>
    <xdr:sp macro="" textlink="">
      <xdr:nvSpPr>
        <xdr:cNvPr id="487" name="楕円 486"/>
        <xdr:cNvSpPr/>
      </xdr:nvSpPr>
      <xdr:spPr>
        <a:xfrm>
          <a:off x="20383500" y="591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129540</xdr:rowOff>
    </xdr:from>
    <xdr:to>
      <xdr:col>111</xdr:col>
      <xdr:colOff>177800</xdr:colOff>
      <xdr:row>34</xdr:row>
      <xdr:rowOff>137160</xdr:rowOff>
    </xdr:to>
    <xdr:cxnSp macro="">
      <xdr:nvCxnSpPr>
        <xdr:cNvPr id="488" name="直線コネクタ 487"/>
        <xdr:cNvCxnSpPr/>
      </xdr:nvCxnSpPr>
      <xdr:spPr>
        <a:xfrm flipV="1">
          <a:off x="20434300" y="59588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124460</xdr:rowOff>
    </xdr:from>
    <xdr:to>
      <xdr:col>102</xdr:col>
      <xdr:colOff>165100</xdr:colOff>
      <xdr:row>35</xdr:row>
      <xdr:rowOff>54610</xdr:rowOff>
    </xdr:to>
    <xdr:sp macro="" textlink="">
      <xdr:nvSpPr>
        <xdr:cNvPr id="489" name="楕円 488"/>
        <xdr:cNvSpPr/>
      </xdr:nvSpPr>
      <xdr:spPr>
        <a:xfrm>
          <a:off x="19494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137160</xdr:rowOff>
    </xdr:from>
    <xdr:to>
      <xdr:col>107</xdr:col>
      <xdr:colOff>50800</xdr:colOff>
      <xdr:row>35</xdr:row>
      <xdr:rowOff>3810</xdr:rowOff>
    </xdr:to>
    <xdr:cxnSp macro="">
      <xdr:nvCxnSpPr>
        <xdr:cNvPr id="490" name="直線コネクタ 489"/>
        <xdr:cNvCxnSpPr/>
      </xdr:nvCxnSpPr>
      <xdr:spPr>
        <a:xfrm flipV="1">
          <a:off x="19545300" y="5966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132080</xdr:rowOff>
    </xdr:from>
    <xdr:to>
      <xdr:col>98</xdr:col>
      <xdr:colOff>38100</xdr:colOff>
      <xdr:row>35</xdr:row>
      <xdr:rowOff>62230</xdr:rowOff>
    </xdr:to>
    <xdr:sp macro="" textlink="">
      <xdr:nvSpPr>
        <xdr:cNvPr id="491" name="楕円 490"/>
        <xdr:cNvSpPr/>
      </xdr:nvSpPr>
      <xdr:spPr>
        <a:xfrm>
          <a:off x="18605500" y="596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3810</xdr:rowOff>
    </xdr:from>
    <xdr:to>
      <xdr:col>102</xdr:col>
      <xdr:colOff>114300</xdr:colOff>
      <xdr:row>35</xdr:row>
      <xdr:rowOff>11430</xdr:rowOff>
    </xdr:to>
    <xdr:cxnSp macro="">
      <xdr:nvCxnSpPr>
        <xdr:cNvPr id="492" name="直線コネクタ 491"/>
        <xdr:cNvCxnSpPr/>
      </xdr:nvCxnSpPr>
      <xdr:spPr>
        <a:xfrm flipV="1">
          <a:off x="18656300" y="600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129557</xdr:rowOff>
    </xdr:from>
    <xdr:ext cx="469744" cy="259045"/>
    <xdr:sp macro="" textlink="">
      <xdr:nvSpPr>
        <xdr:cNvPr id="493" name="n_1aveValue【認定こども園・幼稚園・保育所】&#10;一人当たり面積"/>
        <xdr:cNvSpPr txBox="1"/>
      </xdr:nvSpPr>
      <xdr:spPr>
        <a:xfrm>
          <a:off x="21075727" y="681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114317</xdr:rowOff>
    </xdr:from>
    <xdr:ext cx="469744" cy="259045"/>
    <xdr:sp macro="" textlink="">
      <xdr:nvSpPr>
        <xdr:cNvPr id="494" name="n_2aveValue【認定こども園・幼稚園・保育所】&#10;一人当たり面積"/>
        <xdr:cNvSpPr txBox="1"/>
      </xdr:nvSpPr>
      <xdr:spPr>
        <a:xfrm>
          <a:off x="20199427"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106697</xdr:rowOff>
    </xdr:from>
    <xdr:ext cx="469744" cy="259045"/>
    <xdr:sp macro="" textlink="">
      <xdr:nvSpPr>
        <xdr:cNvPr id="495" name="n_3aveValue【認定こども園・幼稚園・保育所】&#10;一人当たり面積"/>
        <xdr:cNvSpPr txBox="1"/>
      </xdr:nvSpPr>
      <xdr:spPr>
        <a:xfrm>
          <a:off x="19310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76217</xdr:rowOff>
    </xdr:from>
    <xdr:ext cx="469744" cy="259045"/>
    <xdr:sp macro="" textlink="">
      <xdr:nvSpPr>
        <xdr:cNvPr id="496" name="n_4aveValue【認定こども園・幼稚園・保育所】&#10;一人当たり面積"/>
        <xdr:cNvSpPr txBox="1"/>
      </xdr:nvSpPr>
      <xdr:spPr>
        <a:xfrm>
          <a:off x="18421427"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25417</xdr:rowOff>
    </xdr:from>
    <xdr:ext cx="469744" cy="259045"/>
    <xdr:sp macro="" textlink="">
      <xdr:nvSpPr>
        <xdr:cNvPr id="497" name="n_1mainValue【認定こども園・幼稚園・保育所】&#10;一人当たり面積"/>
        <xdr:cNvSpPr txBox="1"/>
      </xdr:nvSpPr>
      <xdr:spPr>
        <a:xfrm>
          <a:off x="21075727" y="568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33037</xdr:rowOff>
    </xdr:from>
    <xdr:ext cx="469744" cy="259045"/>
    <xdr:sp macro="" textlink="">
      <xdr:nvSpPr>
        <xdr:cNvPr id="498" name="n_2mainValue【認定こども園・幼稚園・保育所】&#10;一人当たり面積"/>
        <xdr:cNvSpPr txBox="1"/>
      </xdr:nvSpPr>
      <xdr:spPr>
        <a:xfrm>
          <a:off x="20199427" y="569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71137</xdr:rowOff>
    </xdr:from>
    <xdr:ext cx="469744" cy="259045"/>
    <xdr:sp macro="" textlink="">
      <xdr:nvSpPr>
        <xdr:cNvPr id="499" name="n_3mainValue【認定こども園・幼稚園・保育所】&#10;一人当たり面積"/>
        <xdr:cNvSpPr txBox="1"/>
      </xdr:nvSpPr>
      <xdr:spPr>
        <a:xfrm>
          <a:off x="1931042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78757</xdr:rowOff>
    </xdr:from>
    <xdr:ext cx="469744" cy="259045"/>
    <xdr:sp macro="" textlink="">
      <xdr:nvSpPr>
        <xdr:cNvPr id="500" name="n_4mainValue【認定こども園・幼稚園・保育所】&#10;一人当たり面積"/>
        <xdr:cNvSpPr txBox="1"/>
      </xdr:nvSpPr>
      <xdr:spPr>
        <a:xfrm>
          <a:off x="18421427" y="57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1" name="正方形/長方形 50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2" name="正方形/長方形 50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3" name="正方形/長方形 50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4" name="正方形/長方形 50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5" name="正方形/長方形 50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6" name="正方形/長方形 50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7" name="正方形/長方形 50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8" name="正方形/長方形 50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9" name="テキスト ボックス 50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0" name="直線コネクタ 50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1" name="テキスト ボックス 51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3" name="テキスト ボックス 51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3" name="テキスト ボックス 52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91440</xdr:rowOff>
    </xdr:from>
    <xdr:to>
      <xdr:col>85</xdr:col>
      <xdr:colOff>126364</xdr:colOff>
      <xdr:row>63</xdr:row>
      <xdr:rowOff>118110</xdr:rowOff>
    </xdr:to>
    <xdr:cxnSp macro="">
      <xdr:nvCxnSpPr>
        <xdr:cNvPr id="525" name="直線コネクタ 524"/>
        <xdr:cNvCxnSpPr/>
      </xdr:nvCxnSpPr>
      <xdr:spPr>
        <a:xfrm flipV="1">
          <a:off x="16318864" y="952119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121937</xdr:rowOff>
    </xdr:from>
    <xdr:ext cx="405111" cy="259045"/>
    <xdr:sp macro="" textlink="">
      <xdr:nvSpPr>
        <xdr:cNvPr id="526" name="【学校施設】&#10;有形固定資産減価償却率最小値テキスト"/>
        <xdr:cNvSpPr txBox="1"/>
      </xdr:nvSpPr>
      <xdr:spPr>
        <a:xfrm>
          <a:off x="16357600"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118110</xdr:rowOff>
    </xdr:from>
    <xdr:to>
      <xdr:col>86</xdr:col>
      <xdr:colOff>25400</xdr:colOff>
      <xdr:row>63</xdr:row>
      <xdr:rowOff>118110</xdr:rowOff>
    </xdr:to>
    <xdr:cxnSp macro="">
      <xdr:nvCxnSpPr>
        <xdr:cNvPr id="527" name="直線コネクタ 526"/>
        <xdr:cNvCxnSpPr/>
      </xdr:nvCxnSpPr>
      <xdr:spPr>
        <a:xfrm>
          <a:off x="16230600" y="1091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38117</xdr:rowOff>
    </xdr:from>
    <xdr:ext cx="405111" cy="259045"/>
    <xdr:sp macro="" textlink="">
      <xdr:nvSpPr>
        <xdr:cNvPr id="528" name="【学校施設】&#10;有形固定資産減価償却率最大値テキスト"/>
        <xdr:cNvSpPr txBox="1"/>
      </xdr:nvSpPr>
      <xdr:spPr>
        <a:xfrm>
          <a:off x="16357600" y="9296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529" name="直線コネクタ 528"/>
        <xdr:cNvCxnSpPr/>
      </xdr:nvCxnSpPr>
      <xdr:spPr>
        <a:xfrm>
          <a:off x="16230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78757</xdr:rowOff>
    </xdr:from>
    <xdr:ext cx="405111" cy="259045"/>
    <xdr:sp macro="" textlink="">
      <xdr:nvSpPr>
        <xdr:cNvPr id="530" name="【学校施設】&#10;有形固定資産減価償却率平均値テキスト"/>
        <xdr:cNvSpPr txBox="1"/>
      </xdr:nvSpPr>
      <xdr:spPr>
        <a:xfrm>
          <a:off x="16357600" y="10022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55880</xdr:rowOff>
    </xdr:from>
    <xdr:to>
      <xdr:col>85</xdr:col>
      <xdr:colOff>177800</xdr:colOff>
      <xdr:row>59</xdr:row>
      <xdr:rowOff>157480</xdr:rowOff>
    </xdr:to>
    <xdr:sp macro="" textlink="">
      <xdr:nvSpPr>
        <xdr:cNvPr id="531" name="フローチャート: 判断 530"/>
        <xdr:cNvSpPr/>
      </xdr:nvSpPr>
      <xdr:spPr>
        <a:xfrm>
          <a:off x="16268700" y="101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532" name="フローチャート: 判断 531"/>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13970</xdr:rowOff>
    </xdr:from>
    <xdr:to>
      <xdr:col>76</xdr:col>
      <xdr:colOff>165100</xdr:colOff>
      <xdr:row>59</xdr:row>
      <xdr:rowOff>115570</xdr:rowOff>
    </xdr:to>
    <xdr:sp macro="" textlink="">
      <xdr:nvSpPr>
        <xdr:cNvPr id="533" name="フローチャート: 判断 532"/>
        <xdr:cNvSpPr/>
      </xdr:nvSpPr>
      <xdr:spPr>
        <a:xfrm>
          <a:off x="14541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158750</xdr:rowOff>
    </xdr:from>
    <xdr:to>
      <xdr:col>72</xdr:col>
      <xdr:colOff>38100</xdr:colOff>
      <xdr:row>59</xdr:row>
      <xdr:rowOff>88900</xdr:rowOff>
    </xdr:to>
    <xdr:sp macro="" textlink="">
      <xdr:nvSpPr>
        <xdr:cNvPr id="534" name="フローチャート: 判断 533"/>
        <xdr:cNvSpPr/>
      </xdr:nvSpPr>
      <xdr:spPr>
        <a:xfrm>
          <a:off x="136525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71120</xdr:rowOff>
    </xdr:from>
    <xdr:to>
      <xdr:col>67</xdr:col>
      <xdr:colOff>101600</xdr:colOff>
      <xdr:row>59</xdr:row>
      <xdr:rowOff>1270</xdr:rowOff>
    </xdr:to>
    <xdr:sp macro="" textlink="">
      <xdr:nvSpPr>
        <xdr:cNvPr id="535" name="フローチャート: 判断 534"/>
        <xdr:cNvSpPr/>
      </xdr:nvSpPr>
      <xdr:spPr>
        <a:xfrm>
          <a:off x="12763500" y="1001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52070</xdr:rowOff>
    </xdr:from>
    <xdr:to>
      <xdr:col>85</xdr:col>
      <xdr:colOff>177800</xdr:colOff>
      <xdr:row>62</xdr:row>
      <xdr:rowOff>153670</xdr:rowOff>
    </xdr:to>
    <xdr:sp macro="" textlink="">
      <xdr:nvSpPr>
        <xdr:cNvPr id="541" name="楕円 540"/>
        <xdr:cNvSpPr/>
      </xdr:nvSpPr>
      <xdr:spPr>
        <a:xfrm>
          <a:off x="16268700" y="1068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30497</xdr:rowOff>
    </xdr:from>
    <xdr:ext cx="405111" cy="259045"/>
    <xdr:sp macro="" textlink="">
      <xdr:nvSpPr>
        <xdr:cNvPr id="542" name="【学校施設】&#10;有形固定資産減価償却率該当値テキスト"/>
        <xdr:cNvSpPr txBox="1"/>
      </xdr:nvSpPr>
      <xdr:spPr>
        <a:xfrm>
          <a:off x="1635760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6350</xdr:rowOff>
    </xdr:from>
    <xdr:to>
      <xdr:col>81</xdr:col>
      <xdr:colOff>101600</xdr:colOff>
      <xdr:row>62</xdr:row>
      <xdr:rowOff>107950</xdr:rowOff>
    </xdr:to>
    <xdr:sp macro="" textlink="">
      <xdr:nvSpPr>
        <xdr:cNvPr id="543" name="楕円 542"/>
        <xdr:cNvSpPr/>
      </xdr:nvSpPr>
      <xdr:spPr>
        <a:xfrm>
          <a:off x="15430500" y="1063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57150</xdr:rowOff>
    </xdr:from>
    <xdr:to>
      <xdr:col>85</xdr:col>
      <xdr:colOff>127000</xdr:colOff>
      <xdr:row>62</xdr:row>
      <xdr:rowOff>102870</xdr:rowOff>
    </xdr:to>
    <xdr:cxnSp macro="">
      <xdr:nvCxnSpPr>
        <xdr:cNvPr id="544" name="直線コネクタ 543"/>
        <xdr:cNvCxnSpPr/>
      </xdr:nvCxnSpPr>
      <xdr:spPr>
        <a:xfrm>
          <a:off x="15481300" y="106870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135890</xdr:rowOff>
    </xdr:from>
    <xdr:to>
      <xdr:col>76</xdr:col>
      <xdr:colOff>165100</xdr:colOff>
      <xdr:row>62</xdr:row>
      <xdr:rowOff>66040</xdr:rowOff>
    </xdr:to>
    <xdr:sp macro="" textlink="">
      <xdr:nvSpPr>
        <xdr:cNvPr id="545" name="楕円 544"/>
        <xdr:cNvSpPr/>
      </xdr:nvSpPr>
      <xdr:spPr>
        <a:xfrm>
          <a:off x="14541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15240</xdr:rowOff>
    </xdr:from>
    <xdr:to>
      <xdr:col>81</xdr:col>
      <xdr:colOff>50800</xdr:colOff>
      <xdr:row>62</xdr:row>
      <xdr:rowOff>57150</xdr:rowOff>
    </xdr:to>
    <xdr:cxnSp macro="">
      <xdr:nvCxnSpPr>
        <xdr:cNvPr id="546" name="直線コネクタ 545"/>
        <xdr:cNvCxnSpPr/>
      </xdr:nvCxnSpPr>
      <xdr:spPr>
        <a:xfrm>
          <a:off x="14592300" y="1064514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82550</xdr:rowOff>
    </xdr:from>
    <xdr:to>
      <xdr:col>72</xdr:col>
      <xdr:colOff>38100</xdr:colOff>
      <xdr:row>62</xdr:row>
      <xdr:rowOff>12700</xdr:rowOff>
    </xdr:to>
    <xdr:sp macro="" textlink="">
      <xdr:nvSpPr>
        <xdr:cNvPr id="547" name="楕円 546"/>
        <xdr:cNvSpPr/>
      </xdr:nvSpPr>
      <xdr:spPr>
        <a:xfrm>
          <a:off x="13652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133350</xdr:rowOff>
    </xdr:from>
    <xdr:to>
      <xdr:col>76</xdr:col>
      <xdr:colOff>114300</xdr:colOff>
      <xdr:row>62</xdr:row>
      <xdr:rowOff>15240</xdr:rowOff>
    </xdr:to>
    <xdr:cxnSp macro="">
      <xdr:nvCxnSpPr>
        <xdr:cNvPr id="548" name="直線コネクタ 547"/>
        <xdr:cNvCxnSpPr/>
      </xdr:nvCxnSpPr>
      <xdr:spPr>
        <a:xfrm>
          <a:off x="13703300" y="1059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90170</xdr:rowOff>
    </xdr:from>
    <xdr:to>
      <xdr:col>67</xdr:col>
      <xdr:colOff>101600</xdr:colOff>
      <xdr:row>61</xdr:row>
      <xdr:rowOff>20320</xdr:rowOff>
    </xdr:to>
    <xdr:sp macro="" textlink="">
      <xdr:nvSpPr>
        <xdr:cNvPr id="549" name="楕円 548"/>
        <xdr:cNvSpPr/>
      </xdr:nvSpPr>
      <xdr:spPr>
        <a:xfrm>
          <a:off x="12763500" y="103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140970</xdr:rowOff>
    </xdr:from>
    <xdr:to>
      <xdr:col>71</xdr:col>
      <xdr:colOff>177800</xdr:colOff>
      <xdr:row>61</xdr:row>
      <xdr:rowOff>133350</xdr:rowOff>
    </xdr:to>
    <xdr:cxnSp macro="">
      <xdr:nvCxnSpPr>
        <xdr:cNvPr id="550" name="直線コネクタ 549"/>
        <xdr:cNvCxnSpPr/>
      </xdr:nvCxnSpPr>
      <xdr:spPr>
        <a:xfrm>
          <a:off x="12814300" y="10427970"/>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170197</xdr:rowOff>
    </xdr:from>
    <xdr:ext cx="405111" cy="259045"/>
    <xdr:sp macro="" textlink="">
      <xdr:nvSpPr>
        <xdr:cNvPr id="551" name="n_1aveValue【学校施設】&#10;有形固定資産減価償却率"/>
        <xdr:cNvSpPr txBox="1"/>
      </xdr:nvSpPr>
      <xdr:spPr>
        <a:xfrm>
          <a:off x="152660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132097</xdr:rowOff>
    </xdr:from>
    <xdr:ext cx="405111" cy="259045"/>
    <xdr:sp macro="" textlink="">
      <xdr:nvSpPr>
        <xdr:cNvPr id="552" name="n_2aveValue【学校施設】&#10;有形固定資産減価償却率"/>
        <xdr:cNvSpPr txBox="1"/>
      </xdr:nvSpPr>
      <xdr:spPr>
        <a:xfrm>
          <a:off x="143897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105427</xdr:rowOff>
    </xdr:from>
    <xdr:ext cx="405111" cy="259045"/>
    <xdr:sp macro="" textlink="">
      <xdr:nvSpPr>
        <xdr:cNvPr id="553" name="n_3aveValue【学校施設】&#10;有形固定資産減価償却率"/>
        <xdr:cNvSpPr txBox="1"/>
      </xdr:nvSpPr>
      <xdr:spPr>
        <a:xfrm>
          <a:off x="13500744" y="987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17797</xdr:rowOff>
    </xdr:from>
    <xdr:ext cx="405111" cy="259045"/>
    <xdr:sp macro="" textlink="">
      <xdr:nvSpPr>
        <xdr:cNvPr id="554" name="n_4aveValue【学校施設】&#10;有形固定資産減価償却率"/>
        <xdr:cNvSpPr txBox="1"/>
      </xdr:nvSpPr>
      <xdr:spPr>
        <a:xfrm>
          <a:off x="12611744" y="979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99077</xdr:rowOff>
    </xdr:from>
    <xdr:ext cx="405111" cy="259045"/>
    <xdr:sp macro="" textlink="">
      <xdr:nvSpPr>
        <xdr:cNvPr id="555" name="n_1mainValue【学校施設】&#10;有形固定資産減価償却率"/>
        <xdr:cNvSpPr txBox="1"/>
      </xdr:nvSpPr>
      <xdr:spPr>
        <a:xfrm>
          <a:off x="15266044" y="1072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57167</xdr:rowOff>
    </xdr:from>
    <xdr:ext cx="405111" cy="259045"/>
    <xdr:sp macro="" textlink="">
      <xdr:nvSpPr>
        <xdr:cNvPr id="556" name="n_2mainValue【学校施設】&#10;有形固定資産減価償却率"/>
        <xdr:cNvSpPr txBox="1"/>
      </xdr:nvSpPr>
      <xdr:spPr>
        <a:xfrm>
          <a:off x="143897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3827</xdr:rowOff>
    </xdr:from>
    <xdr:ext cx="405111" cy="259045"/>
    <xdr:sp macro="" textlink="">
      <xdr:nvSpPr>
        <xdr:cNvPr id="557" name="n_3mainValue【学校施設】&#10;有形固定資産減価償却率"/>
        <xdr:cNvSpPr txBox="1"/>
      </xdr:nvSpPr>
      <xdr:spPr>
        <a:xfrm>
          <a:off x="13500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11447</xdr:rowOff>
    </xdr:from>
    <xdr:ext cx="405111" cy="259045"/>
    <xdr:sp macro="" textlink="">
      <xdr:nvSpPr>
        <xdr:cNvPr id="558" name="n_4mainValue【学校施設】&#10;有形固定資産減価償却率"/>
        <xdr:cNvSpPr txBox="1"/>
      </xdr:nvSpPr>
      <xdr:spPr>
        <a:xfrm>
          <a:off x="12611744"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9" name="テキスト ボックス 568"/>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0" name="直線コネクタ 5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1" name="テキスト ボックス 5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2" name="直線コネクタ 5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3" name="テキスト ボックス 5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4" name="直線コネクタ 5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75" name="テキスト ボックス 5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76" name="直線コネクタ 5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77" name="テキスト ボックス 5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78" name="直線コネクタ 5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9" name="テキスト ボックス 5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0" name="直線コネクタ 5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1" name="テキスト ボックス 5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142240</xdr:rowOff>
    </xdr:from>
    <xdr:to>
      <xdr:col>116</xdr:col>
      <xdr:colOff>62864</xdr:colOff>
      <xdr:row>64</xdr:row>
      <xdr:rowOff>76200</xdr:rowOff>
    </xdr:to>
    <xdr:cxnSp macro="">
      <xdr:nvCxnSpPr>
        <xdr:cNvPr id="583" name="直線コネクタ 582"/>
        <xdr:cNvCxnSpPr/>
      </xdr:nvCxnSpPr>
      <xdr:spPr>
        <a:xfrm flipV="1">
          <a:off x="22160864" y="9743440"/>
          <a:ext cx="0" cy="1305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80027</xdr:rowOff>
    </xdr:from>
    <xdr:ext cx="469744" cy="259045"/>
    <xdr:sp macro="" textlink="">
      <xdr:nvSpPr>
        <xdr:cNvPr id="584" name="【学校施設】&#10;一人当たり面積最小値テキスト"/>
        <xdr:cNvSpPr txBox="1"/>
      </xdr:nvSpPr>
      <xdr:spPr>
        <a:xfrm>
          <a:off x="22199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76200</xdr:rowOff>
    </xdr:from>
    <xdr:to>
      <xdr:col>116</xdr:col>
      <xdr:colOff>152400</xdr:colOff>
      <xdr:row>64</xdr:row>
      <xdr:rowOff>76200</xdr:rowOff>
    </xdr:to>
    <xdr:cxnSp macro="">
      <xdr:nvCxnSpPr>
        <xdr:cNvPr id="585" name="直線コネクタ 584"/>
        <xdr:cNvCxnSpPr/>
      </xdr:nvCxnSpPr>
      <xdr:spPr>
        <a:xfrm>
          <a:off x="22072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88917</xdr:rowOff>
    </xdr:from>
    <xdr:ext cx="469744" cy="259045"/>
    <xdr:sp macro="" textlink="">
      <xdr:nvSpPr>
        <xdr:cNvPr id="586" name="【学校施設】&#10;一人当たり面積最大値テキスト"/>
        <xdr:cNvSpPr txBox="1"/>
      </xdr:nvSpPr>
      <xdr:spPr>
        <a:xfrm>
          <a:off x="22199600" y="9518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142240</xdr:rowOff>
    </xdr:from>
    <xdr:to>
      <xdr:col>116</xdr:col>
      <xdr:colOff>152400</xdr:colOff>
      <xdr:row>56</xdr:row>
      <xdr:rowOff>142240</xdr:rowOff>
    </xdr:to>
    <xdr:cxnSp macro="">
      <xdr:nvCxnSpPr>
        <xdr:cNvPr id="587" name="直線コネクタ 586"/>
        <xdr:cNvCxnSpPr/>
      </xdr:nvCxnSpPr>
      <xdr:spPr>
        <a:xfrm>
          <a:off x="22072600" y="974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45737</xdr:rowOff>
    </xdr:from>
    <xdr:ext cx="469744" cy="259045"/>
    <xdr:sp macro="" textlink="">
      <xdr:nvSpPr>
        <xdr:cNvPr id="588" name="【学校施設】&#10;一人当たり面積平均値テキスト"/>
        <xdr:cNvSpPr txBox="1"/>
      </xdr:nvSpPr>
      <xdr:spPr>
        <a:xfrm>
          <a:off x="22199600" y="10504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67310</xdr:rowOff>
    </xdr:from>
    <xdr:to>
      <xdr:col>116</xdr:col>
      <xdr:colOff>114300</xdr:colOff>
      <xdr:row>61</xdr:row>
      <xdr:rowOff>168910</xdr:rowOff>
    </xdr:to>
    <xdr:sp macro="" textlink="">
      <xdr:nvSpPr>
        <xdr:cNvPr id="589" name="フローチャート: 判断 588"/>
        <xdr:cNvSpPr/>
      </xdr:nvSpPr>
      <xdr:spPr>
        <a:xfrm>
          <a:off x="221107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86360</xdr:rowOff>
    </xdr:from>
    <xdr:to>
      <xdr:col>112</xdr:col>
      <xdr:colOff>38100</xdr:colOff>
      <xdr:row>62</xdr:row>
      <xdr:rowOff>16510</xdr:rowOff>
    </xdr:to>
    <xdr:sp macro="" textlink="">
      <xdr:nvSpPr>
        <xdr:cNvPr id="590" name="フローチャート: 判断 589"/>
        <xdr:cNvSpPr/>
      </xdr:nvSpPr>
      <xdr:spPr>
        <a:xfrm>
          <a:off x="21272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53340</xdr:rowOff>
    </xdr:from>
    <xdr:to>
      <xdr:col>107</xdr:col>
      <xdr:colOff>101600</xdr:colOff>
      <xdr:row>61</xdr:row>
      <xdr:rowOff>154940</xdr:rowOff>
    </xdr:to>
    <xdr:sp macro="" textlink="">
      <xdr:nvSpPr>
        <xdr:cNvPr id="591" name="フローチャート: 判断 590"/>
        <xdr:cNvSpPr/>
      </xdr:nvSpPr>
      <xdr:spPr>
        <a:xfrm>
          <a:off x="20383500" y="105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48260</xdr:rowOff>
    </xdr:from>
    <xdr:to>
      <xdr:col>102</xdr:col>
      <xdr:colOff>165100</xdr:colOff>
      <xdr:row>61</xdr:row>
      <xdr:rowOff>149860</xdr:rowOff>
    </xdr:to>
    <xdr:sp macro="" textlink="">
      <xdr:nvSpPr>
        <xdr:cNvPr id="592" name="フローチャート: 判断 591"/>
        <xdr:cNvSpPr/>
      </xdr:nvSpPr>
      <xdr:spPr>
        <a:xfrm>
          <a:off x="19494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49530</xdr:rowOff>
    </xdr:from>
    <xdr:to>
      <xdr:col>98</xdr:col>
      <xdr:colOff>38100</xdr:colOff>
      <xdr:row>61</xdr:row>
      <xdr:rowOff>151130</xdr:rowOff>
    </xdr:to>
    <xdr:sp macro="" textlink="">
      <xdr:nvSpPr>
        <xdr:cNvPr id="593" name="フローチャート: 判断 592"/>
        <xdr:cNvSpPr/>
      </xdr:nvSpPr>
      <xdr:spPr>
        <a:xfrm>
          <a:off x="18605500" y="1050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4" name="テキスト ボックス 5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5" name="テキスト ボックス 5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6" name="テキスト ボックス 5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7" name="テキスト ボックス 5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8" name="テキスト ボックス 5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158750</xdr:rowOff>
    </xdr:from>
    <xdr:to>
      <xdr:col>116</xdr:col>
      <xdr:colOff>114300</xdr:colOff>
      <xdr:row>60</xdr:row>
      <xdr:rowOff>88900</xdr:rowOff>
    </xdr:to>
    <xdr:sp macro="" textlink="">
      <xdr:nvSpPr>
        <xdr:cNvPr id="599" name="楕円 598"/>
        <xdr:cNvSpPr/>
      </xdr:nvSpPr>
      <xdr:spPr>
        <a:xfrm>
          <a:off x="221107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10177</xdr:rowOff>
    </xdr:from>
    <xdr:ext cx="469744" cy="259045"/>
    <xdr:sp macro="" textlink="">
      <xdr:nvSpPr>
        <xdr:cNvPr id="600" name="【学校施設】&#10;一人当たり面積該当値テキスト"/>
        <xdr:cNvSpPr txBox="1"/>
      </xdr:nvSpPr>
      <xdr:spPr>
        <a:xfrm>
          <a:off x="22199600"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167640</xdr:rowOff>
    </xdr:from>
    <xdr:to>
      <xdr:col>112</xdr:col>
      <xdr:colOff>38100</xdr:colOff>
      <xdr:row>60</xdr:row>
      <xdr:rowOff>97790</xdr:rowOff>
    </xdr:to>
    <xdr:sp macro="" textlink="">
      <xdr:nvSpPr>
        <xdr:cNvPr id="601" name="楕円 600"/>
        <xdr:cNvSpPr/>
      </xdr:nvSpPr>
      <xdr:spPr>
        <a:xfrm>
          <a:off x="21272500" y="1028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38100</xdr:rowOff>
    </xdr:from>
    <xdr:to>
      <xdr:col>116</xdr:col>
      <xdr:colOff>63500</xdr:colOff>
      <xdr:row>60</xdr:row>
      <xdr:rowOff>46990</xdr:rowOff>
    </xdr:to>
    <xdr:cxnSp macro="">
      <xdr:nvCxnSpPr>
        <xdr:cNvPr id="602" name="直線コネクタ 601"/>
        <xdr:cNvCxnSpPr/>
      </xdr:nvCxnSpPr>
      <xdr:spPr>
        <a:xfrm flipV="1">
          <a:off x="21323300" y="10325100"/>
          <a:ext cx="8382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6350</xdr:rowOff>
    </xdr:from>
    <xdr:to>
      <xdr:col>107</xdr:col>
      <xdr:colOff>101600</xdr:colOff>
      <xdr:row>60</xdr:row>
      <xdr:rowOff>107950</xdr:rowOff>
    </xdr:to>
    <xdr:sp macro="" textlink="">
      <xdr:nvSpPr>
        <xdr:cNvPr id="603" name="楕円 602"/>
        <xdr:cNvSpPr/>
      </xdr:nvSpPr>
      <xdr:spPr>
        <a:xfrm>
          <a:off x="20383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46990</xdr:rowOff>
    </xdr:from>
    <xdr:to>
      <xdr:col>111</xdr:col>
      <xdr:colOff>177800</xdr:colOff>
      <xdr:row>60</xdr:row>
      <xdr:rowOff>57150</xdr:rowOff>
    </xdr:to>
    <xdr:cxnSp macro="">
      <xdr:nvCxnSpPr>
        <xdr:cNvPr id="604" name="直線コネクタ 603"/>
        <xdr:cNvCxnSpPr/>
      </xdr:nvCxnSpPr>
      <xdr:spPr>
        <a:xfrm flipV="1">
          <a:off x="20434300" y="10333990"/>
          <a:ext cx="8890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15240</xdr:rowOff>
    </xdr:from>
    <xdr:to>
      <xdr:col>102</xdr:col>
      <xdr:colOff>165100</xdr:colOff>
      <xdr:row>60</xdr:row>
      <xdr:rowOff>116840</xdr:rowOff>
    </xdr:to>
    <xdr:sp macro="" textlink="">
      <xdr:nvSpPr>
        <xdr:cNvPr id="605" name="楕円 604"/>
        <xdr:cNvSpPr/>
      </xdr:nvSpPr>
      <xdr:spPr>
        <a:xfrm>
          <a:off x="19494500" y="1030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57150</xdr:rowOff>
    </xdr:from>
    <xdr:to>
      <xdr:col>107</xdr:col>
      <xdr:colOff>50800</xdr:colOff>
      <xdr:row>60</xdr:row>
      <xdr:rowOff>66040</xdr:rowOff>
    </xdr:to>
    <xdr:cxnSp macro="">
      <xdr:nvCxnSpPr>
        <xdr:cNvPr id="606" name="直線コネクタ 605"/>
        <xdr:cNvCxnSpPr/>
      </xdr:nvCxnSpPr>
      <xdr:spPr>
        <a:xfrm flipV="1">
          <a:off x="19545300" y="1034415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24130</xdr:rowOff>
    </xdr:from>
    <xdr:to>
      <xdr:col>98</xdr:col>
      <xdr:colOff>38100</xdr:colOff>
      <xdr:row>60</xdr:row>
      <xdr:rowOff>125730</xdr:rowOff>
    </xdr:to>
    <xdr:sp macro="" textlink="">
      <xdr:nvSpPr>
        <xdr:cNvPr id="607" name="楕円 606"/>
        <xdr:cNvSpPr/>
      </xdr:nvSpPr>
      <xdr:spPr>
        <a:xfrm>
          <a:off x="18605500" y="10311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66040</xdr:rowOff>
    </xdr:from>
    <xdr:to>
      <xdr:col>102</xdr:col>
      <xdr:colOff>114300</xdr:colOff>
      <xdr:row>60</xdr:row>
      <xdr:rowOff>74930</xdr:rowOff>
    </xdr:to>
    <xdr:cxnSp macro="">
      <xdr:nvCxnSpPr>
        <xdr:cNvPr id="608" name="直線コネクタ 607"/>
        <xdr:cNvCxnSpPr/>
      </xdr:nvCxnSpPr>
      <xdr:spPr>
        <a:xfrm flipV="1">
          <a:off x="18656300" y="10353040"/>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7637</xdr:rowOff>
    </xdr:from>
    <xdr:ext cx="469744" cy="259045"/>
    <xdr:sp macro="" textlink="">
      <xdr:nvSpPr>
        <xdr:cNvPr id="609" name="n_1aveValue【学校施設】&#10;一人当たり面積"/>
        <xdr:cNvSpPr txBox="1"/>
      </xdr:nvSpPr>
      <xdr:spPr>
        <a:xfrm>
          <a:off x="21075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146067</xdr:rowOff>
    </xdr:from>
    <xdr:ext cx="469744" cy="259045"/>
    <xdr:sp macro="" textlink="">
      <xdr:nvSpPr>
        <xdr:cNvPr id="610" name="n_2aveValue【学校施設】&#10;一人当たり面積"/>
        <xdr:cNvSpPr txBox="1"/>
      </xdr:nvSpPr>
      <xdr:spPr>
        <a:xfrm>
          <a:off x="20199427" y="1060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140987</xdr:rowOff>
    </xdr:from>
    <xdr:ext cx="469744" cy="259045"/>
    <xdr:sp macro="" textlink="">
      <xdr:nvSpPr>
        <xdr:cNvPr id="611" name="n_3aveValue【学校施設】&#10;一人当たり面積"/>
        <xdr:cNvSpPr txBox="1"/>
      </xdr:nvSpPr>
      <xdr:spPr>
        <a:xfrm>
          <a:off x="19310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142257</xdr:rowOff>
    </xdr:from>
    <xdr:ext cx="469744" cy="259045"/>
    <xdr:sp macro="" textlink="">
      <xdr:nvSpPr>
        <xdr:cNvPr id="612" name="n_4aveValue【学校施設】&#10;一人当たり面積"/>
        <xdr:cNvSpPr txBox="1"/>
      </xdr:nvSpPr>
      <xdr:spPr>
        <a:xfrm>
          <a:off x="18421427" y="1060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114317</xdr:rowOff>
    </xdr:from>
    <xdr:ext cx="469744" cy="259045"/>
    <xdr:sp macro="" textlink="">
      <xdr:nvSpPr>
        <xdr:cNvPr id="613" name="n_1mainValue【学校施設】&#10;一人当たり面積"/>
        <xdr:cNvSpPr txBox="1"/>
      </xdr:nvSpPr>
      <xdr:spPr>
        <a:xfrm>
          <a:off x="21075727" y="10058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614" name="n_2mainValue【学校施設】&#10;一人当たり面積"/>
        <xdr:cNvSpPr txBox="1"/>
      </xdr:nvSpPr>
      <xdr:spPr>
        <a:xfrm>
          <a:off x="20199427" y="1006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133367</xdr:rowOff>
    </xdr:from>
    <xdr:ext cx="469744" cy="259045"/>
    <xdr:sp macro="" textlink="">
      <xdr:nvSpPr>
        <xdr:cNvPr id="615" name="n_3mainValue【学校施設】&#10;一人当たり面積"/>
        <xdr:cNvSpPr txBox="1"/>
      </xdr:nvSpPr>
      <xdr:spPr>
        <a:xfrm>
          <a:off x="19310427" y="1007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142257</xdr:rowOff>
    </xdr:from>
    <xdr:ext cx="469744" cy="259045"/>
    <xdr:sp macro="" textlink="">
      <xdr:nvSpPr>
        <xdr:cNvPr id="616" name="n_4mainValue【学校施設】&#10;一人当たり面積"/>
        <xdr:cNvSpPr txBox="1"/>
      </xdr:nvSpPr>
      <xdr:spPr>
        <a:xfrm>
          <a:off x="18421427" y="10086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7" name="正方形/長方形 61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8" name="正方形/長方形 61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9" name="正方形/長方形 61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0" name="正方形/長方形 61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1" name="正方形/長方形 62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2" name="正方形/長方形 62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3" name="正方形/長方形 62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4" name="正方形/長方形 62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5" name="テキスト ボックス 62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6" name="直線コネクタ 62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7" name="テキスト ボックス 62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28" name="直線コネクタ 62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29" name="テキスト ボックス 62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0" name="直線コネクタ 62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1" name="テキスト ボックス 63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2" name="直線コネクタ 63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3" name="テキスト ボックス 63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4" name="直線コネクタ 63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5" name="テキスト ボックス 63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36" name="直線コネクタ 63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37" name="テキスト ボックス 63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38" name="直線コネクタ 63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39" name="テキスト ボックス 63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64770</xdr:rowOff>
    </xdr:from>
    <xdr:to>
      <xdr:col>85</xdr:col>
      <xdr:colOff>126364</xdr:colOff>
      <xdr:row>86</xdr:row>
      <xdr:rowOff>114300</xdr:rowOff>
    </xdr:to>
    <xdr:cxnSp macro="">
      <xdr:nvCxnSpPr>
        <xdr:cNvPr id="641" name="直線コネクタ 640"/>
        <xdr:cNvCxnSpPr/>
      </xdr:nvCxnSpPr>
      <xdr:spPr>
        <a:xfrm flipV="1">
          <a:off x="16318864" y="132664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2"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3" name="直線コネクタ 64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11447</xdr:rowOff>
    </xdr:from>
    <xdr:ext cx="405111" cy="259045"/>
    <xdr:sp macro="" textlink="">
      <xdr:nvSpPr>
        <xdr:cNvPr id="644" name="【児童館】&#10;有形固定資産減価償却率最大値テキスト"/>
        <xdr:cNvSpPr txBox="1"/>
      </xdr:nvSpPr>
      <xdr:spPr>
        <a:xfrm>
          <a:off x="16357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64770</xdr:rowOff>
    </xdr:from>
    <xdr:to>
      <xdr:col>86</xdr:col>
      <xdr:colOff>25400</xdr:colOff>
      <xdr:row>77</xdr:row>
      <xdr:rowOff>64770</xdr:rowOff>
    </xdr:to>
    <xdr:cxnSp macro="">
      <xdr:nvCxnSpPr>
        <xdr:cNvPr id="645" name="直線コネクタ 644"/>
        <xdr:cNvCxnSpPr/>
      </xdr:nvCxnSpPr>
      <xdr:spPr>
        <a:xfrm>
          <a:off x="16230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107332</xdr:rowOff>
    </xdr:from>
    <xdr:ext cx="405111" cy="259045"/>
    <xdr:sp macro="" textlink="">
      <xdr:nvSpPr>
        <xdr:cNvPr id="646" name="【児童館】&#10;有形固定資産減価償却率平均値テキスト"/>
        <xdr:cNvSpPr txBox="1"/>
      </xdr:nvSpPr>
      <xdr:spPr>
        <a:xfrm>
          <a:off x="16357600" y="138233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84455</xdr:rowOff>
    </xdr:from>
    <xdr:to>
      <xdr:col>85</xdr:col>
      <xdr:colOff>177800</xdr:colOff>
      <xdr:row>82</xdr:row>
      <xdr:rowOff>14605</xdr:rowOff>
    </xdr:to>
    <xdr:sp macro="" textlink="">
      <xdr:nvSpPr>
        <xdr:cNvPr id="647" name="フローチャート: 判断 646"/>
        <xdr:cNvSpPr/>
      </xdr:nvSpPr>
      <xdr:spPr>
        <a:xfrm>
          <a:off x="162687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44450</xdr:rowOff>
    </xdr:from>
    <xdr:to>
      <xdr:col>81</xdr:col>
      <xdr:colOff>101600</xdr:colOff>
      <xdr:row>81</xdr:row>
      <xdr:rowOff>146050</xdr:rowOff>
    </xdr:to>
    <xdr:sp macro="" textlink="">
      <xdr:nvSpPr>
        <xdr:cNvPr id="648" name="フローチャート: 判断 647"/>
        <xdr:cNvSpPr/>
      </xdr:nvSpPr>
      <xdr:spPr>
        <a:xfrm>
          <a:off x="15430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29211</xdr:rowOff>
    </xdr:from>
    <xdr:to>
      <xdr:col>76</xdr:col>
      <xdr:colOff>165100</xdr:colOff>
      <xdr:row>81</xdr:row>
      <xdr:rowOff>130811</xdr:rowOff>
    </xdr:to>
    <xdr:sp macro="" textlink="">
      <xdr:nvSpPr>
        <xdr:cNvPr id="649" name="フローチャート: 判断 648"/>
        <xdr:cNvSpPr/>
      </xdr:nvSpPr>
      <xdr:spPr>
        <a:xfrm>
          <a:off x="145415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44450</xdr:rowOff>
    </xdr:from>
    <xdr:to>
      <xdr:col>72</xdr:col>
      <xdr:colOff>38100</xdr:colOff>
      <xdr:row>81</xdr:row>
      <xdr:rowOff>146050</xdr:rowOff>
    </xdr:to>
    <xdr:sp macro="" textlink="">
      <xdr:nvSpPr>
        <xdr:cNvPr id="650" name="フローチャート: 判断 649"/>
        <xdr:cNvSpPr/>
      </xdr:nvSpPr>
      <xdr:spPr>
        <a:xfrm>
          <a:off x="13652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42545</xdr:rowOff>
    </xdr:from>
    <xdr:to>
      <xdr:col>67</xdr:col>
      <xdr:colOff>101600</xdr:colOff>
      <xdr:row>80</xdr:row>
      <xdr:rowOff>144145</xdr:rowOff>
    </xdr:to>
    <xdr:sp macro="" textlink="">
      <xdr:nvSpPr>
        <xdr:cNvPr id="651" name="フローチャート: 判断 650"/>
        <xdr:cNvSpPr/>
      </xdr:nvSpPr>
      <xdr:spPr>
        <a:xfrm>
          <a:off x="12763500" y="1375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2" name="テキスト ボックス 65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3" name="テキスト ボックス 65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4" name="テキスト ボックス 65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5" name="テキスト ボックス 65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6" name="テキスト ボックス 65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80645</xdr:rowOff>
    </xdr:from>
    <xdr:to>
      <xdr:col>85</xdr:col>
      <xdr:colOff>177800</xdr:colOff>
      <xdr:row>83</xdr:row>
      <xdr:rowOff>10795</xdr:rowOff>
    </xdr:to>
    <xdr:sp macro="" textlink="">
      <xdr:nvSpPr>
        <xdr:cNvPr id="657" name="楕円 656"/>
        <xdr:cNvSpPr/>
      </xdr:nvSpPr>
      <xdr:spPr>
        <a:xfrm>
          <a:off x="16268700" y="1413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59072</xdr:rowOff>
    </xdr:from>
    <xdr:ext cx="405111" cy="259045"/>
    <xdr:sp macro="" textlink="">
      <xdr:nvSpPr>
        <xdr:cNvPr id="658" name="【児童館】&#10;有形固定資産減価償却率該当値テキスト"/>
        <xdr:cNvSpPr txBox="1"/>
      </xdr:nvSpPr>
      <xdr:spPr>
        <a:xfrm>
          <a:off x="16357600" y="1411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40639</xdr:rowOff>
    </xdr:from>
    <xdr:to>
      <xdr:col>81</xdr:col>
      <xdr:colOff>101600</xdr:colOff>
      <xdr:row>82</xdr:row>
      <xdr:rowOff>142239</xdr:rowOff>
    </xdr:to>
    <xdr:sp macro="" textlink="">
      <xdr:nvSpPr>
        <xdr:cNvPr id="659" name="楕円 658"/>
        <xdr:cNvSpPr/>
      </xdr:nvSpPr>
      <xdr:spPr>
        <a:xfrm>
          <a:off x="15430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91439</xdr:rowOff>
    </xdr:from>
    <xdr:to>
      <xdr:col>85</xdr:col>
      <xdr:colOff>127000</xdr:colOff>
      <xdr:row>82</xdr:row>
      <xdr:rowOff>131445</xdr:rowOff>
    </xdr:to>
    <xdr:cxnSp macro="">
      <xdr:nvCxnSpPr>
        <xdr:cNvPr id="660" name="直線コネクタ 659"/>
        <xdr:cNvCxnSpPr/>
      </xdr:nvCxnSpPr>
      <xdr:spPr>
        <a:xfrm>
          <a:off x="15481300" y="14150339"/>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2539</xdr:rowOff>
    </xdr:from>
    <xdr:to>
      <xdr:col>76</xdr:col>
      <xdr:colOff>165100</xdr:colOff>
      <xdr:row>82</xdr:row>
      <xdr:rowOff>104139</xdr:rowOff>
    </xdr:to>
    <xdr:sp macro="" textlink="">
      <xdr:nvSpPr>
        <xdr:cNvPr id="661" name="楕円 660"/>
        <xdr:cNvSpPr/>
      </xdr:nvSpPr>
      <xdr:spPr>
        <a:xfrm>
          <a:off x="14541500" y="1406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53339</xdr:rowOff>
    </xdr:from>
    <xdr:to>
      <xdr:col>81</xdr:col>
      <xdr:colOff>50800</xdr:colOff>
      <xdr:row>82</xdr:row>
      <xdr:rowOff>91439</xdr:rowOff>
    </xdr:to>
    <xdr:cxnSp macro="">
      <xdr:nvCxnSpPr>
        <xdr:cNvPr id="662" name="直線コネクタ 661"/>
        <xdr:cNvCxnSpPr/>
      </xdr:nvCxnSpPr>
      <xdr:spPr>
        <a:xfrm>
          <a:off x="14592300" y="14112239"/>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170180</xdr:rowOff>
    </xdr:from>
    <xdr:to>
      <xdr:col>72</xdr:col>
      <xdr:colOff>38100</xdr:colOff>
      <xdr:row>82</xdr:row>
      <xdr:rowOff>100330</xdr:rowOff>
    </xdr:to>
    <xdr:sp macro="" textlink="">
      <xdr:nvSpPr>
        <xdr:cNvPr id="663" name="楕円 662"/>
        <xdr:cNvSpPr/>
      </xdr:nvSpPr>
      <xdr:spPr>
        <a:xfrm>
          <a:off x="13652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49530</xdr:rowOff>
    </xdr:from>
    <xdr:to>
      <xdr:col>76</xdr:col>
      <xdr:colOff>114300</xdr:colOff>
      <xdr:row>82</xdr:row>
      <xdr:rowOff>53339</xdr:rowOff>
    </xdr:to>
    <xdr:cxnSp macro="">
      <xdr:nvCxnSpPr>
        <xdr:cNvPr id="664" name="直線コネクタ 663"/>
        <xdr:cNvCxnSpPr/>
      </xdr:nvCxnSpPr>
      <xdr:spPr>
        <a:xfrm>
          <a:off x="13703300" y="141084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120650</xdr:rowOff>
    </xdr:from>
    <xdr:to>
      <xdr:col>67</xdr:col>
      <xdr:colOff>101600</xdr:colOff>
      <xdr:row>82</xdr:row>
      <xdr:rowOff>50800</xdr:rowOff>
    </xdr:to>
    <xdr:sp macro="" textlink="">
      <xdr:nvSpPr>
        <xdr:cNvPr id="665" name="楕円 664"/>
        <xdr:cNvSpPr/>
      </xdr:nvSpPr>
      <xdr:spPr>
        <a:xfrm>
          <a:off x="12763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0</xdr:rowOff>
    </xdr:from>
    <xdr:to>
      <xdr:col>71</xdr:col>
      <xdr:colOff>177800</xdr:colOff>
      <xdr:row>82</xdr:row>
      <xdr:rowOff>49530</xdr:rowOff>
    </xdr:to>
    <xdr:cxnSp macro="">
      <xdr:nvCxnSpPr>
        <xdr:cNvPr id="666" name="直線コネクタ 665"/>
        <xdr:cNvCxnSpPr/>
      </xdr:nvCxnSpPr>
      <xdr:spPr>
        <a:xfrm>
          <a:off x="12814300" y="14058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162577</xdr:rowOff>
    </xdr:from>
    <xdr:ext cx="405111" cy="259045"/>
    <xdr:sp macro="" textlink="">
      <xdr:nvSpPr>
        <xdr:cNvPr id="667" name="n_1aveValue【児童館】&#10;有形固定資産減価償却率"/>
        <xdr:cNvSpPr txBox="1"/>
      </xdr:nvSpPr>
      <xdr:spPr>
        <a:xfrm>
          <a:off x="15266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147338</xdr:rowOff>
    </xdr:from>
    <xdr:ext cx="405111" cy="259045"/>
    <xdr:sp macro="" textlink="">
      <xdr:nvSpPr>
        <xdr:cNvPr id="668" name="n_2aveValue【児童館】&#10;有形固定資産減価償却率"/>
        <xdr:cNvSpPr txBox="1"/>
      </xdr:nvSpPr>
      <xdr:spPr>
        <a:xfrm>
          <a:off x="143897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162577</xdr:rowOff>
    </xdr:from>
    <xdr:ext cx="405111" cy="259045"/>
    <xdr:sp macro="" textlink="">
      <xdr:nvSpPr>
        <xdr:cNvPr id="669" name="n_3aveValue【児童館】&#10;有形固定資産減価償却率"/>
        <xdr:cNvSpPr txBox="1"/>
      </xdr:nvSpPr>
      <xdr:spPr>
        <a:xfrm>
          <a:off x="13500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160672</xdr:rowOff>
    </xdr:from>
    <xdr:ext cx="405111" cy="259045"/>
    <xdr:sp macro="" textlink="">
      <xdr:nvSpPr>
        <xdr:cNvPr id="670" name="n_4aveValue【児童館】&#10;有形固定資産減価償却率"/>
        <xdr:cNvSpPr txBox="1"/>
      </xdr:nvSpPr>
      <xdr:spPr>
        <a:xfrm>
          <a:off x="12611744" y="1353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133366</xdr:rowOff>
    </xdr:from>
    <xdr:ext cx="405111" cy="259045"/>
    <xdr:sp macro="" textlink="">
      <xdr:nvSpPr>
        <xdr:cNvPr id="671" name="n_1mainValue【児童館】&#10;有形固定資産減価償却率"/>
        <xdr:cNvSpPr txBox="1"/>
      </xdr:nvSpPr>
      <xdr:spPr>
        <a:xfrm>
          <a:off x="15266044" y="14192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95266</xdr:rowOff>
    </xdr:from>
    <xdr:ext cx="405111" cy="259045"/>
    <xdr:sp macro="" textlink="">
      <xdr:nvSpPr>
        <xdr:cNvPr id="672" name="n_2mainValue【児童館】&#10;有形固定資産減価償却率"/>
        <xdr:cNvSpPr txBox="1"/>
      </xdr:nvSpPr>
      <xdr:spPr>
        <a:xfrm>
          <a:off x="14389744" y="14154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91457</xdr:rowOff>
    </xdr:from>
    <xdr:ext cx="405111" cy="259045"/>
    <xdr:sp macro="" textlink="">
      <xdr:nvSpPr>
        <xdr:cNvPr id="673" name="n_3mainValue【児童館】&#10;有形固定資産減価償却率"/>
        <xdr:cNvSpPr txBox="1"/>
      </xdr:nvSpPr>
      <xdr:spPr>
        <a:xfrm>
          <a:off x="135007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41927</xdr:rowOff>
    </xdr:from>
    <xdr:ext cx="405111" cy="259045"/>
    <xdr:sp macro="" textlink="">
      <xdr:nvSpPr>
        <xdr:cNvPr id="674" name="n_4mainValue【児童館】&#10;有形固定資産減価償却率"/>
        <xdr:cNvSpPr txBox="1"/>
      </xdr:nvSpPr>
      <xdr:spPr>
        <a:xfrm>
          <a:off x="12611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5" name="直線コネクタ 684"/>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6" name="テキスト ボックス 685"/>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7" name="直線コネクタ 686"/>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88" name="テキスト ボックス 687"/>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89" name="直線コネクタ 688"/>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0" name="テキスト ボックス 689"/>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1" name="直線コネクタ 690"/>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2" name="テキスト ボックス 691"/>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3" name="直線コネクタ 692"/>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4" name="テキスト ボックス 693"/>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5" name="直線コネクタ 694"/>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6" name="テキスト ボックス 695"/>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70757</xdr:rowOff>
    </xdr:to>
    <xdr:cxnSp macro="">
      <xdr:nvCxnSpPr>
        <xdr:cNvPr id="700" name="直線コネクタ 699"/>
        <xdr:cNvCxnSpPr/>
      </xdr:nvCxnSpPr>
      <xdr:spPr>
        <a:xfrm flipV="1">
          <a:off x="22160864" y="13476514"/>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74584</xdr:rowOff>
    </xdr:from>
    <xdr:ext cx="469744" cy="259045"/>
    <xdr:sp macro="" textlink="">
      <xdr:nvSpPr>
        <xdr:cNvPr id="701" name="【児童館】&#10;一人当たり面積最小値テキスト"/>
        <xdr:cNvSpPr txBox="1"/>
      </xdr:nvSpPr>
      <xdr:spPr>
        <a:xfrm>
          <a:off x="22199600" y="1481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70757</xdr:rowOff>
    </xdr:from>
    <xdr:to>
      <xdr:col>116</xdr:col>
      <xdr:colOff>152400</xdr:colOff>
      <xdr:row>86</xdr:row>
      <xdr:rowOff>70757</xdr:rowOff>
    </xdr:to>
    <xdr:cxnSp macro="">
      <xdr:nvCxnSpPr>
        <xdr:cNvPr id="702" name="直線コネクタ 701"/>
        <xdr:cNvCxnSpPr/>
      </xdr:nvCxnSpPr>
      <xdr:spPr>
        <a:xfrm>
          <a:off x="22072600" y="1481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3" name="【児童館】&#10;一人当たり面積最大値テキスト"/>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4" name="直線コネクタ 703"/>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132641</xdr:rowOff>
    </xdr:from>
    <xdr:ext cx="469744" cy="259045"/>
    <xdr:sp macro="" textlink="">
      <xdr:nvSpPr>
        <xdr:cNvPr id="705" name="【児童館】&#10;一人当たり面積平均値テキスト"/>
        <xdr:cNvSpPr txBox="1"/>
      </xdr:nvSpPr>
      <xdr:spPr>
        <a:xfrm>
          <a:off x="22199600" y="14191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109764</xdr:rowOff>
    </xdr:from>
    <xdr:to>
      <xdr:col>116</xdr:col>
      <xdr:colOff>114300</xdr:colOff>
      <xdr:row>84</xdr:row>
      <xdr:rowOff>39914</xdr:rowOff>
    </xdr:to>
    <xdr:sp macro="" textlink="">
      <xdr:nvSpPr>
        <xdr:cNvPr id="706" name="フローチャート: 判断 705"/>
        <xdr:cNvSpPr/>
      </xdr:nvSpPr>
      <xdr:spPr>
        <a:xfrm>
          <a:off x="221107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109764</xdr:rowOff>
    </xdr:from>
    <xdr:to>
      <xdr:col>112</xdr:col>
      <xdr:colOff>38100</xdr:colOff>
      <xdr:row>84</xdr:row>
      <xdr:rowOff>39914</xdr:rowOff>
    </xdr:to>
    <xdr:sp macro="" textlink="">
      <xdr:nvSpPr>
        <xdr:cNvPr id="707" name="フローチャート: 判断 706"/>
        <xdr:cNvSpPr/>
      </xdr:nvSpPr>
      <xdr:spPr>
        <a:xfrm>
          <a:off x="21272500" y="1434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142421</xdr:rowOff>
    </xdr:from>
    <xdr:to>
      <xdr:col>107</xdr:col>
      <xdr:colOff>101600</xdr:colOff>
      <xdr:row>84</xdr:row>
      <xdr:rowOff>72571</xdr:rowOff>
    </xdr:to>
    <xdr:sp macro="" textlink="">
      <xdr:nvSpPr>
        <xdr:cNvPr id="708" name="フローチャート: 判断 707"/>
        <xdr:cNvSpPr/>
      </xdr:nvSpPr>
      <xdr:spPr>
        <a:xfrm>
          <a:off x="203835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3629</xdr:rowOff>
    </xdr:from>
    <xdr:to>
      <xdr:col>102</xdr:col>
      <xdr:colOff>165100</xdr:colOff>
      <xdr:row>84</xdr:row>
      <xdr:rowOff>105229</xdr:rowOff>
    </xdr:to>
    <xdr:sp macro="" textlink="">
      <xdr:nvSpPr>
        <xdr:cNvPr id="709" name="フローチャート: 判断 708"/>
        <xdr:cNvSpPr/>
      </xdr:nvSpPr>
      <xdr:spPr>
        <a:xfrm>
          <a:off x="19494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11793</xdr:rowOff>
    </xdr:from>
    <xdr:to>
      <xdr:col>98</xdr:col>
      <xdr:colOff>38100</xdr:colOff>
      <xdr:row>83</xdr:row>
      <xdr:rowOff>113393</xdr:rowOff>
    </xdr:to>
    <xdr:sp macro="" textlink="">
      <xdr:nvSpPr>
        <xdr:cNvPr id="710" name="フローチャート: 判断 709"/>
        <xdr:cNvSpPr/>
      </xdr:nvSpPr>
      <xdr:spPr>
        <a:xfrm>
          <a:off x="18605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142421</xdr:rowOff>
    </xdr:from>
    <xdr:to>
      <xdr:col>116</xdr:col>
      <xdr:colOff>114300</xdr:colOff>
      <xdr:row>84</xdr:row>
      <xdr:rowOff>72571</xdr:rowOff>
    </xdr:to>
    <xdr:sp macro="" textlink="">
      <xdr:nvSpPr>
        <xdr:cNvPr id="716" name="楕円 715"/>
        <xdr:cNvSpPr/>
      </xdr:nvSpPr>
      <xdr:spPr>
        <a:xfrm>
          <a:off x="22110700" y="1437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120848</xdr:rowOff>
    </xdr:from>
    <xdr:ext cx="469744" cy="259045"/>
    <xdr:sp macro="" textlink="">
      <xdr:nvSpPr>
        <xdr:cNvPr id="717" name="【児童館】&#10;一人当たり面積該当値テキスト"/>
        <xdr:cNvSpPr txBox="1"/>
      </xdr:nvSpPr>
      <xdr:spPr>
        <a:xfrm>
          <a:off x="22199600" y="1435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3629</xdr:rowOff>
    </xdr:from>
    <xdr:to>
      <xdr:col>112</xdr:col>
      <xdr:colOff>38100</xdr:colOff>
      <xdr:row>84</xdr:row>
      <xdr:rowOff>105229</xdr:rowOff>
    </xdr:to>
    <xdr:sp macro="" textlink="">
      <xdr:nvSpPr>
        <xdr:cNvPr id="718" name="楕円 717"/>
        <xdr:cNvSpPr/>
      </xdr:nvSpPr>
      <xdr:spPr>
        <a:xfrm>
          <a:off x="21272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21771</xdr:rowOff>
    </xdr:from>
    <xdr:to>
      <xdr:col>116</xdr:col>
      <xdr:colOff>63500</xdr:colOff>
      <xdr:row>84</xdr:row>
      <xdr:rowOff>54429</xdr:rowOff>
    </xdr:to>
    <xdr:cxnSp macro="">
      <xdr:nvCxnSpPr>
        <xdr:cNvPr id="719" name="直線コネクタ 718"/>
        <xdr:cNvCxnSpPr/>
      </xdr:nvCxnSpPr>
      <xdr:spPr>
        <a:xfrm flipV="1">
          <a:off x="21323300" y="144235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3629</xdr:rowOff>
    </xdr:from>
    <xdr:to>
      <xdr:col>107</xdr:col>
      <xdr:colOff>101600</xdr:colOff>
      <xdr:row>84</xdr:row>
      <xdr:rowOff>105229</xdr:rowOff>
    </xdr:to>
    <xdr:sp macro="" textlink="">
      <xdr:nvSpPr>
        <xdr:cNvPr id="720" name="楕円 719"/>
        <xdr:cNvSpPr/>
      </xdr:nvSpPr>
      <xdr:spPr>
        <a:xfrm>
          <a:off x="20383500" y="1440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54429</xdr:rowOff>
    </xdr:from>
    <xdr:to>
      <xdr:col>111</xdr:col>
      <xdr:colOff>177800</xdr:colOff>
      <xdr:row>84</xdr:row>
      <xdr:rowOff>54429</xdr:rowOff>
    </xdr:to>
    <xdr:cxnSp macro="">
      <xdr:nvCxnSpPr>
        <xdr:cNvPr id="721" name="直線コネクタ 720"/>
        <xdr:cNvCxnSpPr/>
      </xdr:nvCxnSpPr>
      <xdr:spPr>
        <a:xfrm>
          <a:off x="20434300" y="144562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36286</xdr:rowOff>
    </xdr:from>
    <xdr:to>
      <xdr:col>102</xdr:col>
      <xdr:colOff>165100</xdr:colOff>
      <xdr:row>84</xdr:row>
      <xdr:rowOff>137886</xdr:rowOff>
    </xdr:to>
    <xdr:sp macro="" textlink="">
      <xdr:nvSpPr>
        <xdr:cNvPr id="722" name="楕円 721"/>
        <xdr:cNvSpPr/>
      </xdr:nvSpPr>
      <xdr:spPr>
        <a:xfrm>
          <a:off x="19494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54429</xdr:rowOff>
    </xdr:from>
    <xdr:to>
      <xdr:col>107</xdr:col>
      <xdr:colOff>50800</xdr:colOff>
      <xdr:row>84</xdr:row>
      <xdr:rowOff>87086</xdr:rowOff>
    </xdr:to>
    <xdr:cxnSp macro="">
      <xdr:nvCxnSpPr>
        <xdr:cNvPr id="723" name="直線コネクタ 722"/>
        <xdr:cNvCxnSpPr/>
      </xdr:nvCxnSpPr>
      <xdr:spPr>
        <a:xfrm flipV="1">
          <a:off x="19545300" y="144562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36286</xdr:rowOff>
    </xdr:from>
    <xdr:to>
      <xdr:col>98</xdr:col>
      <xdr:colOff>38100</xdr:colOff>
      <xdr:row>84</xdr:row>
      <xdr:rowOff>137886</xdr:rowOff>
    </xdr:to>
    <xdr:sp macro="" textlink="">
      <xdr:nvSpPr>
        <xdr:cNvPr id="724" name="楕円 723"/>
        <xdr:cNvSpPr/>
      </xdr:nvSpPr>
      <xdr:spPr>
        <a:xfrm>
          <a:off x="18605500" y="1443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87086</xdr:rowOff>
    </xdr:from>
    <xdr:to>
      <xdr:col>102</xdr:col>
      <xdr:colOff>114300</xdr:colOff>
      <xdr:row>84</xdr:row>
      <xdr:rowOff>87086</xdr:rowOff>
    </xdr:to>
    <xdr:cxnSp macro="">
      <xdr:nvCxnSpPr>
        <xdr:cNvPr id="725" name="直線コネクタ 724"/>
        <xdr:cNvCxnSpPr/>
      </xdr:nvCxnSpPr>
      <xdr:spPr>
        <a:xfrm>
          <a:off x="18656300" y="1448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56441</xdr:rowOff>
    </xdr:from>
    <xdr:ext cx="469744" cy="259045"/>
    <xdr:sp macro="" textlink="">
      <xdr:nvSpPr>
        <xdr:cNvPr id="726" name="n_1aveValue【児童館】&#10;一人当たり面積"/>
        <xdr:cNvSpPr txBox="1"/>
      </xdr:nvSpPr>
      <xdr:spPr>
        <a:xfrm>
          <a:off x="21075727" y="1411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89098</xdr:rowOff>
    </xdr:from>
    <xdr:ext cx="469744" cy="259045"/>
    <xdr:sp macro="" textlink="">
      <xdr:nvSpPr>
        <xdr:cNvPr id="727" name="n_2aveValue【児童館】&#10;一人当たり面積"/>
        <xdr:cNvSpPr txBox="1"/>
      </xdr:nvSpPr>
      <xdr:spPr>
        <a:xfrm>
          <a:off x="20199427" y="14147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121756</xdr:rowOff>
    </xdr:from>
    <xdr:ext cx="469744" cy="259045"/>
    <xdr:sp macro="" textlink="">
      <xdr:nvSpPr>
        <xdr:cNvPr id="728" name="n_3aveValue【児童館】&#10;一人当たり面積"/>
        <xdr:cNvSpPr txBox="1"/>
      </xdr:nvSpPr>
      <xdr:spPr>
        <a:xfrm>
          <a:off x="19310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129920</xdr:rowOff>
    </xdr:from>
    <xdr:ext cx="469744" cy="259045"/>
    <xdr:sp macro="" textlink="">
      <xdr:nvSpPr>
        <xdr:cNvPr id="729" name="n_4aveValue【児童館】&#10;一人当たり面積"/>
        <xdr:cNvSpPr txBox="1"/>
      </xdr:nvSpPr>
      <xdr:spPr>
        <a:xfrm>
          <a:off x="18421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96356</xdr:rowOff>
    </xdr:from>
    <xdr:ext cx="469744" cy="259045"/>
    <xdr:sp macro="" textlink="">
      <xdr:nvSpPr>
        <xdr:cNvPr id="730" name="n_1main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96356</xdr:rowOff>
    </xdr:from>
    <xdr:ext cx="469744" cy="259045"/>
    <xdr:sp macro="" textlink="">
      <xdr:nvSpPr>
        <xdr:cNvPr id="731" name="n_2mainValue【児童館】&#10;一人当たり面積"/>
        <xdr:cNvSpPr txBox="1"/>
      </xdr:nvSpPr>
      <xdr:spPr>
        <a:xfrm>
          <a:off x="201994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129013</xdr:rowOff>
    </xdr:from>
    <xdr:ext cx="469744" cy="259045"/>
    <xdr:sp macro="" textlink="">
      <xdr:nvSpPr>
        <xdr:cNvPr id="732" name="n_3mainValue【児童館】&#10;一人当たり面積"/>
        <xdr:cNvSpPr txBox="1"/>
      </xdr:nvSpPr>
      <xdr:spPr>
        <a:xfrm>
          <a:off x="19310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129013</xdr:rowOff>
    </xdr:from>
    <xdr:ext cx="469744" cy="259045"/>
    <xdr:sp macro="" textlink="">
      <xdr:nvSpPr>
        <xdr:cNvPr id="733" name="n_4mainValue【児童館】&#10;一人当たり面積"/>
        <xdr:cNvSpPr txBox="1"/>
      </xdr:nvSpPr>
      <xdr:spPr>
        <a:xfrm>
          <a:off x="18421427" y="1453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4" name="正方形/長方形 7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5" name="正方形/長方形 7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6" name="正方形/長方形 7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7" name="正方形/長方形 7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8" name="正方形/長方形 7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9" name="正方形/長方形 7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0" name="正方形/長方形 7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1" name="正方形/長方形 7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2" name="テキスト ボックス 7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3" name="直線コネクタ 7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4" name="テキスト ボックス 74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5" name="直線コネクタ 74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6" name="テキスト ボックス 74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7" name="直線コネクタ 74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8" name="テキスト ボックス 74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9" name="直線コネクタ 74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0" name="テキスト ボックス 74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1" name="直線コネクタ 75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2" name="テキスト ボックス 75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3" name="直線コネクタ 75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4" name="テキスト ボックス 75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5" name="直線コネクタ 75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6" name="テキスト ボックス 75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141514</xdr:rowOff>
    </xdr:from>
    <xdr:to>
      <xdr:col>85</xdr:col>
      <xdr:colOff>126364</xdr:colOff>
      <xdr:row>108</xdr:row>
      <xdr:rowOff>1088</xdr:rowOff>
    </xdr:to>
    <xdr:cxnSp macro="">
      <xdr:nvCxnSpPr>
        <xdr:cNvPr id="759" name="直線コネクタ 758"/>
        <xdr:cNvCxnSpPr/>
      </xdr:nvCxnSpPr>
      <xdr:spPr>
        <a:xfrm flipV="1">
          <a:off x="16318864" y="17286514"/>
          <a:ext cx="0" cy="1231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4915</xdr:rowOff>
    </xdr:from>
    <xdr:ext cx="405111" cy="259045"/>
    <xdr:sp macro="" textlink="">
      <xdr:nvSpPr>
        <xdr:cNvPr id="760" name="【公民館】&#10;有形固定資産減価償却率最小値テキスト"/>
        <xdr:cNvSpPr txBox="1"/>
      </xdr:nvSpPr>
      <xdr:spPr>
        <a:xfrm>
          <a:off x="16357600" y="18521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xdr:rowOff>
    </xdr:from>
    <xdr:to>
      <xdr:col>86</xdr:col>
      <xdr:colOff>25400</xdr:colOff>
      <xdr:row>108</xdr:row>
      <xdr:rowOff>1088</xdr:rowOff>
    </xdr:to>
    <xdr:cxnSp macro="">
      <xdr:nvCxnSpPr>
        <xdr:cNvPr id="761" name="直線コネクタ 760"/>
        <xdr:cNvCxnSpPr/>
      </xdr:nvCxnSpPr>
      <xdr:spPr>
        <a:xfrm>
          <a:off x="16230600" y="18517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88191</xdr:rowOff>
    </xdr:from>
    <xdr:ext cx="405111" cy="259045"/>
    <xdr:sp macro="" textlink="">
      <xdr:nvSpPr>
        <xdr:cNvPr id="762" name="【公民館】&#10;有形固定資産減価償却率最大値テキスト"/>
        <xdr:cNvSpPr txBox="1"/>
      </xdr:nvSpPr>
      <xdr:spPr>
        <a:xfrm>
          <a:off x="16357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141514</xdr:rowOff>
    </xdr:from>
    <xdr:to>
      <xdr:col>86</xdr:col>
      <xdr:colOff>25400</xdr:colOff>
      <xdr:row>100</xdr:row>
      <xdr:rowOff>141514</xdr:rowOff>
    </xdr:to>
    <xdr:cxnSp macro="">
      <xdr:nvCxnSpPr>
        <xdr:cNvPr id="763" name="直線コネクタ 762"/>
        <xdr:cNvCxnSpPr/>
      </xdr:nvCxnSpPr>
      <xdr:spPr>
        <a:xfrm>
          <a:off x="16230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151147</xdr:rowOff>
    </xdr:from>
    <xdr:ext cx="405111" cy="259045"/>
    <xdr:sp macro="" textlink="">
      <xdr:nvSpPr>
        <xdr:cNvPr id="764" name="【公民館】&#10;有形固定資産減価償却率平均値テキスト"/>
        <xdr:cNvSpPr txBox="1"/>
      </xdr:nvSpPr>
      <xdr:spPr>
        <a:xfrm>
          <a:off x="16357600" y="17810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765" name="フローチャート: 判断 764"/>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111942</xdr:rowOff>
    </xdr:from>
    <xdr:to>
      <xdr:col>81</xdr:col>
      <xdr:colOff>101600</xdr:colOff>
      <xdr:row>105</xdr:row>
      <xdr:rowOff>42092</xdr:rowOff>
    </xdr:to>
    <xdr:sp macro="" textlink="">
      <xdr:nvSpPr>
        <xdr:cNvPr id="766" name="フローチャート: 判断 765"/>
        <xdr:cNvSpPr/>
      </xdr:nvSpPr>
      <xdr:spPr>
        <a:xfrm>
          <a:off x="15430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126637</xdr:rowOff>
    </xdr:from>
    <xdr:to>
      <xdr:col>76</xdr:col>
      <xdr:colOff>165100</xdr:colOff>
      <xdr:row>105</xdr:row>
      <xdr:rowOff>56787</xdr:rowOff>
    </xdr:to>
    <xdr:sp macro="" textlink="">
      <xdr:nvSpPr>
        <xdr:cNvPr id="767" name="フローチャート: 判断 766"/>
        <xdr:cNvSpPr/>
      </xdr:nvSpPr>
      <xdr:spPr>
        <a:xfrm>
          <a:off x="14541500" y="1795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105411</xdr:rowOff>
    </xdr:from>
    <xdr:to>
      <xdr:col>72</xdr:col>
      <xdr:colOff>38100</xdr:colOff>
      <xdr:row>105</xdr:row>
      <xdr:rowOff>35561</xdr:rowOff>
    </xdr:to>
    <xdr:sp macro="" textlink="">
      <xdr:nvSpPr>
        <xdr:cNvPr id="768" name="フローチャート: 判断 767"/>
        <xdr:cNvSpPr/>
      </xdr:nvSpPr>
      <xdr:spPr>
        <a:xfrm>
          <a:off x="13652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110308</xdr:rowOff>
    </xdr:from>
    <xdr:to>
      <xdr:col>67</xdr:col>
      <xdr:colOff>101600</xdr:colOff>
      <xdr:row>105</xdr:row>
      <xdr:rowOff>40458</xdr:rowOff>
    </xdr:to>
    <xdr:sp macro="" textlink="">
      <xdr:nvSpPr>
        <xdr:cNvPr id="769" name="フローチャート: 判断 768"/>
        <xdr:cNvSpPr/>
      </xdr:nvSpPr>
      <xdr:spPr>
        <a:xfrm>
          <a:off x="12763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80918</xdr:rowOff>
    </xdr:from>
    <xdr:to>
      <xdr:col>85</xdr:col>
      <xdr:colOff>177800</xdr:colOff>
      <xdr:row>106</xdr:row>
      <xdr:rowOff>11068</xdr:rowOff>
    </xdr:to>
    <xdr:sp macro="" textlink="">
      <xdr:nvSpPr>
        <xdr:cNvPr id="775" name="楕円 774"/>
        <xdr:cNvSpPr/>
      </xdr:nvSpPr>
      <xdr:spPr>
        <a:xfrm>
          <a:off x="16268700" y="1808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59345</xdr:rowOff>
    </xdr:from>
    <xdr:ext cx="405111" cy="259045"/>
    <xdr:sp macro="" textlink="">
      <xdr:nvSpPr>
        <xdr:cNvPr id="776" name="【公民館】&#10;有形固定資産減価償却率該当値テキスト"/>
        <xdr:cNvSpPr txBox="1"/>
      </xdr:nvSpPr>
      <xdr:spPr>
        <a:xfrm>
          <a:off x="16357600" y="1806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61323</xdr:rowOff>
    </xdr:from>
    <xdr:to>
      <xdr:col>81</xdr:col>
      <xdr:colOff>101600</xdr:colOff>
      <xdr:row>105</xdr:row>
      <xdr:rowOff>162923</xdr:rowOff>
    </xdr:to>
    <xdr:sp macro="" textlink="">
      <xdr:nvSpPr>
        <xdr:cNvPr id="777" name="楕円 776"/>
        <xdr:cNvSpPr/>
      </xdr:nvSpPr>
      <xdr:spPr>
        <a:xfrm>
          <a:off x="15430500" y="1806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112123</xdr:rowOff>
    </xdr:from>
    <xdr:to>
      <xdr:col>85</xdr:col>
      <xdr:colOff>127000</xdr:colOff>
      <xdr:row>105</xdr:row>
      <xdr:rowOff>131718</xdr:rowOff>
    </xdr:to>
    <xdr:cxnSp macro="">
      <xdr:nvCxnSpPr>
        <xdr:cNvPr id="778" name="直線コネクタ 777"/>
        <xdr:cNvCxnSpPr/>
      </xdr:nvCxnSpPr>
      <xdr:spPr>
        <a:xfrm>
          <a:off x="15481300" y="18114373"/>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79" name="楕円 778"/>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112123</xdr:rowOff>
    </xdr:from>
    <xdr:to>
      <xdr:col>81</xdr:col>
      <xdr:colOff>50800</xdr:colOff>
      <xdr:row>105</xdr:row>
      <xdr:rowOff>118655</xdr:rowOff>
    </xdr:to>
    <xdr:cxnSp macro="">
      <xdr:nvCxnSpPr>
        <xdr:cNvPr id="780" name="直線コネクタ 779"/>
        <xdr:cNvCxnSpPr/>
      </xdr:nvCxnSpPr>
      <xdr:spPr>
        <a:xfrm flipV="1">
          <a:off x="14592300" y="18114373"/>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64588</xdr:rowOff>
    </xdr:from>
    <xdr:to>
      <xdr:col>72</xdr:col>
      <xdr:colOff>38100</xdr:colOff>
      <xdr:row>105</xdr:row>
      <xdr:rowOff>166188</xdr:rowOff>
    </xdr:to>
    <xdr:sp macro="" textlink="">
      <xdr:nvSpPr>
        <xdr:cNvPr id="781" name="楕円 780"/>
        <xdr:cNvSpPr/>
      </xdr:nvSpPr>
      <xdr:spPr>
        <a:xfrm>
          <a:off x="13652500" y="1806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115388</xdr:rowOff>
    </xdr:from>
    <xdr:to>
      <xdr:col>76</xdr:col>
      <xdr:colOff>114300</xdr:colOff>
      <xdr:row>105</xdr:row>
      <xdr:rowOff>118655</xdr:rowOff>
    </xdr:to>
    <xdr:cxnSp macro="">
      <xdr:nvCxnSpPr>
        <xdr:cNvPr id="782" name="直線コネクタ 781"/>
        <xdr:cNvCxnSpPr/>
      </xdr:nvCxnSpPr>
      <xdr:spPr>
        <a:xfrm>
          <a:off x="13703300" y="1811763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28666</xdr:rowOff>
    </xdr:from>
    <xdr:to>
      <xdr:col>67</xdr:col>
      <xdr:colOff>101600</xdr:colOff>
      <xdr:row>105</xdr:row>
      <xdr:rowOff>130266</xdr:rowOff>
    </xdr:to>
    <xdr:sp macro="" textlink="">
      <xdr:nvSpPr>
        <xdr:cNvPr id="783" name="楕円 782"/>
        <xdr:cNvSpPr/>
      </xdr:nvSpPr>
      <xdr:spPr>
        <a:xfrm>
          <a:off x="12763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79466</xdr:rowOff>
    </xdr:from>
    <xdr:to>
      <xdr:col>71</xdr:col>
      <xdr:colOff>177800</xdr:colOff>
      <xdr:row>105</xdr:row>
      <xdr:rowOff>115388</xdr:rowOff>
    </xdr:to>
    <xdr:cxnSp macro="">
      <xdr:nvCxnSpPr>
        <xdr:cNvPr id="784" name="直線コネクタ 783"/>
        <xdr:cNvCxnSpPr/>
      </xdr:nvCxnSpPr>
      <xdr:spPr>
        <a:xfrm>
          <a:off x="12814300" y="180817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58619</xdr:rowOff>
    </xdr:from>
    <xdr:ext cx="405111" cy="259045"/>
    <xdr:sp macro="" textlink="">
      <xdr:nvSpPr>
        <xdr:cNvPr id="785" name="n_1aveValue【公民館】&#10;有形固定資産減価償却率"/>
        <xdr:cNvSpPr txBox="1"/>
      </xdr:nvSpPr>
      <xdr:spPr>
        <a:xfrm>
          <a:off x="15266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73314</xdr:rowOff>
    </xdr:from>
    <xdr:ext cx="405111" cy="259045"/>
    <xdr:sp macro="" textlink="">
      <xdr:nvSpPr>
        <xdr:cNvPr id="786" name="n_2aveValue【公民館】&#10;有形固定資産減価償却率"/>
        <xdr:cNvSpPr txBox="1"/>
      </xdr:nvSpPr>
      <xdr:spPr>
        <a:xfrm>
          <a:off x="14389744" y="1773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52088</xdr:rowOff>
    </xdr:from>
    <xdr:ext cx="405111" cy="259045"/>
    <xdr:sp macro="" textlink="">
      <xdr:nvSpPr>
        <xdr:cNvPr id="787" name="n_3aveValue【公民館】&#10;有形固定資産減価償却率"/>
        <xdr:cNvSpPr txBox="1"/>
      </xdr:nvSpPr>
      <xdr:spPr>
        <a:xfrm>
          <a:off x="13500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56985</xdr:rowOff>
    </xdr:from>
    <xdr:ext cx="405111" cy="259045"/>
    <xdr:sp macro="" textlink="">
      <xdr:nvSpPr>
        <xdr:cNvPr id="788" name="n_4aveValue【公民館】&#10;有形固定資産減価償却率"/>
        <xdr:cNvSpPr txBox="1"/>
      </xdr:nvSpPr>
      <xdr:spPr>
        <a:xfrm>
          <a:off x="12611744" y="177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154050</xdr:rowOff>
    </xdr:from>
    <xdr:ext cx="405111" cy="259045"/>
    <xdr:sp macro="" textlink="">
      <xdr:nvSpPr>
        <xdr:cNvPr id="789" name="n_1mainValue【公民館】&#10;有形固定資産減価償却率"/>
        <xdr:cNvSpPr txBox="1"/>
      </xdr:nvSpPr>
      <xdr:spPr>
        <a:xfrm>
          <a:off x="15266044" y="1815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90" name="n_2mainValue【公民館】&#10;有形固定資産減価償却率"/>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157315</xdr:rowOff>
    </xdr:from>
    <xdr:ext cx="405111" cy="259045"/>
    <xdr:sp macro="" textlink="">
      <xdr:nvSpPr>
        <xdr:cNvPr id="791" name="n_3mainValue【公民館】&#10;有形固定資産減価償却率"/>
        <xdr:cNvSpPr txBox="1"/>
      </xdr:nvSpPr>
      <xdr:spPr>
        <a:xfrm>
          <a:off x="13500744" y="1815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121393</xdr:rowOff>
    </xdr:from>
    <xdr:ext cx="405111" cy="259045"/>
    <xdr:sp macro="" textlink="">
      <xdr:nvSpPr>
        <xdr:cNvPr id="792" name="n_4mainValue【公民館】&#10;有形固定資産減価償却率"/>
        <xdr:cNvSpPr txBox="1"/>
      </xdr:nvSpPr>
      <xdr:spPr>
        <a:xfrm>
          <a:off x="12611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3" name="直線コネクタ 80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4" name="テキスト ボックス 80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5" name="直線コネクタ 80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6" name="テキスト ボックス 80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7" name="直線コネクタ 80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8" name="テキスト ボックス 80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9" name="直線コネクタ 80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0" name="テキスト ボックス 80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1" name="直線コネクタ 81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2" name="テキスト ボックス 81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38100</xdr:rowOff>
    </xdr:to>
    <xdr:cxnSp macro="">
      <xdr:nvCxnSpPr>
        <xdr:cNvPr id="816" name="直線コネクタ 815"/>
        <xdr:cNvCxnSpPr/>
      </xdr:nvCxnSpPr>
      <xdr:spPr>
        <a:xfrm flipV="1">
          <a:off x="22160864" y="17244061"/>
          <a:ext cx="0" cy="131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41927</xdr:rowOff>
    </xdr:from>
    <xdr:ext cx="469744" cy="259045"/>
    <xdr:sp macro="" textlink="">
      <xdr:nvSpPr>
        <xdr:cNvPr id="817" name="【公民館】&#10;一人当たり面積最小値テキスト"/>
        <xdr:cNvSpPr txBox="1"/>
      </xdr:nvSpPr>
      <xdr:spPr>
        <a:xfrm>
          <a:off x="22199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38100</xdr:rowOff>
    </xdr:from>
    <xdr:to>
      <xdr:col>116</xdr:col>
      <xdr:colOff>152400</xdr:colOff>
      <xdr:row>108</xdr:row>
      <xdr:rowOff>38100</xdr:rowOff>
    </xdr:to>
    <xdr:cxnSp macro="">
      <xdr:nvCxnSpPr>
        <xdr:cNvPr id="818" name="直線コネクタ 817"/>
        <xdr:cNvCxnSpPr/>
      </xdr:nvCxnSpPr>
      <xdr:spPr>
        <a:xfrm>
          <a:off x="22072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819"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820" name="直線コネクタ 819"/>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45738</xdr:rowOff>
    </xdr:from>
    <xdr:ext cx="469744" cy="259045"/>
    <xdr:sp macro="" textlink="">
      <xdr:nvSpPr>
        <xdr:cNvPr id="821" name="【公民館】&#10;一人当たり面積平均値テキスト"/>
        <xdr:cNvSpPr txBox="1"/>
      </xdr:nvSpPr>
      <xdr:spPr>
        <a:xfrm>
          <a:off x="22199600" y="18047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822" name="フローチャート: 判断 821"/>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90170</xdr:rowOff>
    </xdr:from>
    <xdr:to>
      <xdr:col>112</xdr:col>
      <xdr:colOff>38100</xdr:colOff>
      <xdr:row>106</xdr:row>
      <xdr:rowOff>20320</xdr:rowOff>
    </xdr:to>
    <xdr:sp macro="" textlink="">
      <xdr:nvSpPr>
        <xdr:cNvPr id="823" name="フローチャート: 判断 822"/>
        <xdr:cNvSpPr/>
      </xdr:nvSpPr>
      <xdr:spPr>
        <a:xfrm>
          <a:off x="21272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74930</xdr:rowOff>
    </xdr:from>
    <xdr:to>
      <xdr:col>107</xdr:col>
      <xdr:colOff>101600</xdr:colOff>
      <xdr:row>106</xdr:row>
      <xdr:rowOff>5080</xdr:rowOff>
    </xdr:to>
    <xdr:sp macro="" textlink="">
      <xdr:nvSpPr>
        <xdr:cNvPr id="824" name="フローチャート: 判断 823"/>
        <xdr:cNvSpPr/>
      </xdr:nvSpPr>
      <xdr:spPr>
        <a:xfrm>
          <a:off x="20383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825" name="フローチャート: 判断 824"/>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105411</xdr:rowOff>
    </xdr:from>
    <xdr:to>
      <xdr:col>98</xdr:col>
      <xdr:colOff>38100</xdr:colOff>
      <xdr:row>106</xdr:row>
      <xdr:rowOff>35561</xdr:rowOff>
    </xdr:to>
    <xdr:sp macro="" textlink="">
      <xdr:nvSpPr>
        <xdr:cNvPr id="826" name="フローチャート: 判断 825"/>
        <xdr:cNvSpPr/>
      </xdr:nvSpPr>
      <xdr:spPr>
        <a:xfrm>
          <a:off x="18605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40639</xdr:rowOff>
    </xdr:from>
    <xdr:to>
      <xdr:col>116</xdr:col>
      <xdr:colOff>114300</xdr:colOff>
      <xdr:row>104</xdr:row>
      <xdr:rowOff>142239</xdr:rowOff>
    </xdr:to>
    <xdr:sp macro="" textlink="">
      <xdr:nvSpPr>
        <xdr:cNvPr id="832" name="楕円 831"/>
        <xdr:cNvSpPr/>
      </xdr:nvSpPr>
      <xdr:spPr>
        <a:xfrm>
          <a:off x="22110700" y="17871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63516</xdr:rowOff>
    </xdr:from>
    <xdr:ext cx="469744" cy="259045"/>
    <xdr:sp macro="" textlink="">
      <xdr:nvSpPr>
        <xdr:cNvPr id="833" name="【公民館】&#10;一人当たり面積該当値テキスト"/>
        <xdr:cNvSpPr txBox="1"/>
      </xdr:nvSpPr>
      <xdr:spPr>
        <a:xfrm>
          <a:off x="22199600" y="177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48261</xdr:rowOff>
    </xdr:from>
    <xdr:to>
      <xdr:col>112</xdr:col>
      <xdr:colOff>38100</xdr:colOff>
      <xdr:row>104</xdr:row>
      <xdr:rowOff>149861</xdr:rowOff>
    </xdr:to>
    <xdr:sp macro="" textlink="">
      <xdr:nvSpPr>
        <xdr:cNvPr id="834" name="楕円 833"/>
        <xdr:cNvSpPr/>
      </xdr:nvSpPr>
      <xdr:spPr>
        <a:xfrm>
          <a:off x="21272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91439</xdr:rowOff>
    </xdr:from>
    <xdr:to>
      <xdr:col>116</xdr:col>
      <xdr:colOff>63500</xdr:colOff>
      <xdr:row>104</xdr:row>
      <xdr:rowOff>99061</xdr:rowOff>
    </xdr:to>
    <xdr:cxnSp macro="">
      <xdr:nvCxnSpPr>
        <xdr:cNvPr id="835" name="直線コネクタ 834"/>
        <xdr:cNvCxnSpPr/>
      </xdr:nvCxnSpPr>
      <xdr:spPr>
        <a:xfrm flipV="1">
          <a:off x="21323300" y="179222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48261</xdr:rowOff>
    </xdr:from>
    <xdr:to>
      <xdr:col>107</xdr:col>
      <xdr:colOff>101600</xdr:colOff>
      <xdr:row>104</xdr:row>
      <xdr:rowOff>149861</xdr:rowOff>
    </xdr:to>
    <xdr:sp macro="" textlink="">
      <xdr:nvSpPr>
        <xdr:cNvPr id="836" name="楕円 835"/>
        <xdr:cNvSpPr/>
      </xdr:nvSpPr>
      <xdr:spPr>
        <a:xfrm>
          <a:off x="20383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99061</xdr:rowOff>
    </xdr:from>
    <xdr:to>
      <xdr:col>111</xdr:col>
      <xdr:colOff>177800</xdr:colOff>
      <xdr:row>104</xdr:row>
      <xdr:rowOff>99061</xdr:rowOff>
    </xdr:to>
    <xdr:cxnSp macro="">
      <xdr:nvCxnSpPr>
        <xdr:cNvPr id="837" name="直線コネクタ 836"/>
        <xdr:cNvCxnSpPr/>
      </xdr:nvCxnSpPr>
      <xdr:spPr>
        <a:xfrm>
          <a:off x="20434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48261</xdr:rowOff>
    </xdr:from>
    <xdr:to>
      <xdr:col>102</xdr:col>
      <xdr:colOff>165100</xdr:colOff>
      <xdr:row>104</xdr:row>
      <xdr:rowOff>149861</xdr:rowOff>
    </xdr:to>
    <xdr:sp macro="" textlink="">
      <xdr:nvSpPr>
        <xdr:cNvPr id="838" name="楕円 837"/>
        <xdr:cNvSpPr/>
      </xdr:nvSpPr>
      <xdr:spPr>
        <a:xfrm>
          <a:off x="19494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99061</xdr:rowOff>
    </xdr:from>
    <xdr:to>
      <xdr:col>107</xdr:col>
      <xdr:colOff>50800</xdr:colOff>
      <xdr:row>104</xdr:row>
      <xdr:rowOff>99061</xdr:rowOff>
    </xdr:to>
    <xdr:cxnSp macro="">
      <xdr:nvCxnSpPr>
        <xdr:cNvPr id="839" name="直線コネクタ 838"/>
        <xdr:cNvCxnSpPr/>
      </xdr:nvCxnSpPr>
      <xdr:spPr>
        <a:xfrm>
          <a:off x="19545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48261</xdr:rowOff>
    </xdr:from>
    <xdr:to>
      <xdr:col>98</xdr:col>
      <xdr:colOff>38100</xdr:colOff>
      <xdr:row>104</xdr:row>
      <xdr:rowOff>149861</xdr:rowOff>
    </xdr:to>
    <xdr:sp macro="" textlink="">
      <xdr:nvSpPr>
        <xdr:cNvPr id="840" name="楕円 839"/>
        <xdr:cNvSpPr/>
      </xdr:nvSpPr>
      <xdr:spPr>
        <a:xfrm>
          <a:off x="18605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99061</xdr:rowOff>
    </xdr:from>
    <xdr:to>
      <xdr:col>102</xdr:col>
      <xdr:colOff>114300</xdr:colOff>
      <xdr:row>104</xdr:row>
      <xdr:rowOff>99061</xdr:rowOff>
    </xdr:to>
    <xdr:cxnSp macro="">
      <xdr:nvCxnSpPr>
        <xdr:cNvPr id="841" name="直線コネクタ 840"/>
        <xdr:cNvCxnSpPr/>
      </xdr:nvCxnSpPr>
      <xdr:spPr>
        <a:xfrm>
          <a:off x="18656300" y="179298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11447</xdr:rowOff>
    </xdr:from>
    <xdr:ext cx="469744" cy="259045"/>
    <xdr:sp macro="" textlink="">
      <xdr:nvSpPr>
        <xdr:cNvPr id="842" name="n_1aveValue【公民館】&#10;一人当たり面積"/>
        <xdr:cNvSpPr txBox="1"/>
      </xdr:nvSpPr>
      <xdr:spPr>
        <a:xfrm>
          <a:off x="21075727"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167657</xdr:rowOff>
    </xdr:from>
    <xdr:ext cx="469744" cy="259045"/>
    <xdr:sp macro="" textlink="">
      <xdr:nvSpPr>
        <xdr:cNvPr id="843" name="n_2aveValue【公民館】&#10;一人当たり面積"/>
        <xdr:cNvSpPr txBox="1"/>
      </xdr:nvSpPr>
      <xdr:spPr>
        <a:xfrm>
          <a:off x="201994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3827</xdr:rowOff>
    </xdr:from>
    <xdr:ext cx="469744" cy="259045"/>
    <xdr:sp macro="" textlink="">
      <xdr:nvSpPr>
        <xdr:cNvPr id="844" name="n_3aveValue【公民館】&#10;一人当たり面積"/>
        <xdr:cNvSpPr txBox="1"/>
      </xdr:nvSpPr>
      <xdr:spPr>
        <a:xfrm>
          <a:off x="193104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26688</xdr:rowOff>
    </xdr:from>
    <xdr:ext cx="469744" cy="259045"/>
    <xdr:sp macro="" textlink="">
      <xdr:nvSpPr>
        <xdr:cNvPr id="845" name="n_4aveValue【公民館】&#10;一人当たり面積"/>
        <xdr:cNvSpPr txBox="1"/>
      </xdr:nvSpPr>
      <xdr:spPr>
        <a:xfrm>
          <a:off x="18421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166388</xdr:rowOff>
    </xdr:from>
    <xdr:ext cx="469744" cy="259045"/>
    <xdr:sp macro="" textlink="">
      <xdr:nvSpPr>
        <xdr:cNvPr id="846" name="n_1mainValue【公民館】&#10;一人当たり面積"/>
        <xdr:cNvSpPr txBox="1"/>
      </xdr:nvSpPr>
      <xdr:spPr>
        <a:xfrm>
          <a:off x="210757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166388</xdr:rowOff>
    </xdr:from>
    <xdr:ext cx="469744" cy="259045"/>
    <xdr:sp macro="" textlink="">
      <xdr:nvSpPr>
        <xdr:cNvPr id="847" name="n_2mainValue【公民館】&#10;一人当たり面積"/>
        <xdr:cNvSpPr txBox="1"/>
      </xdr:nvSpPr>
      <xdr:spPr>
        <a:xfrm>
          <a:off x="20199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166388</xdr:rowOff>
    </xdr:from>
    <xdr:ext cx="469744" cy="259045"/>
    <xdr:sp macro="" textlink="">
      <xdr:nvSpPr>
        <xdr:cNvPr id="848" name="n_3mainValue【公民館】&#10;一人当たり面積"/>
        <xdr:cNvSpPr txBox="1"/>
      </xdr:nvSpPr>
      <xdr:spPr>
        <a:xfrm>
          <a:off x="19310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166388</xdr:rowOff>
    </xdr:from>
    <xdr:ext cx="469744" cy="259045"/>
    <xdr:sp macro="" textlink="">
      <xdr:nvSpPr>
        <xdr:cNvPr id="849" name="n_4mainValue【公民館】&#10;一人当たり面積"/>
        <xdr:cNvSpPr txBox="1"/>
      </xdr:nvSpPr>
      <xdr:spPr>
        <a:xfrm>
          <a:off x="18421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公営住宅、認定こども園・幼稚園・保育所、学校施設、児童館、公民館は有形固定資産減価償却率が高くなっている。そのうち公営住宅、学校施設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を超えており、老朽化が進んでいる施設であるといえる。</a:t>
          </a:r>
        </a:p>
        <a:p>
          <a:r>
            <a:rPr kumimoji="1" lang="ja-JP" altLang="en-US" sz="1300">
              <a:latin typeface="ＭＳ Ｐゴシック" panose="020B0600070205080204" pitchFamily="50" charset="-128"/>
              <a:ea typeface="ＭＳ Ｐゴシック" panose="020B0600070205080204" pitchFamily="50" charset="-128"/>
            </a:rPr>
            <a:t>公営住宅については令和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年度に個別施設計画を策定予定であり、今後は同計画に基づいて長寿命化対策に取り組むことで改善を図っていきたい。</a:t>
          </a:r>
        </a:p>
        <a:p>
          <a:r>
            <a:rPr kumimoji="1" lang="ja-JP" altLang="en-US" sz="1300">
              <a:latin typeface="ＭＳ Ｐゴシック" panose="020B0600070205080204" pitchFamily="50" charset="-128"/>
              <a:ea typeface="ＭＳ Ｐゴシック" panose="020B0600070205080204" pitchFamily="50" charset="-128"/>
            </a:rPr>
            <a:t>また、学校施設については、現在、橿原市教育施設再配置基本方針や橿原市学校施設整備基本計画に沿って、学校施設の在り方の検討を行っているところであり、今後、統廃合や長寿命化対策を実施することにより、数値の改善を図っていき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131717</xdr:rowOff>
    </xdr:from>
    <xdr:to>
      <xdr:col>24</xdr:col>
      <xdr:colOff>62865</xdr:colOff>
      <xdr:row>42</xdr:row>
      <xdr:rowOff>4354</xdr:rowOff>
    </xdr:to>
    <xdr:cxnSp macro="">
      <xdr:nvCxnSpPr>
        <xdr:cNvPr id="58" name="直線コネクタ 57"/>
        <xdr:cNvCxnSpPr/>
      </xdr:nvCxnSpPr>
      <xdr:spPr>
        <a:xfrm flipV="1">
          <a:off x="4634865" y="5789567"/>
          <a:ext cx="0" cy="1415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8181</xdr:rowOff>
    </xdr:from>
    <xdr:ext cx="405111" cy="259045"/>
    <xdr:sp macro="" textlink="">
      <xdr:nvSpPr>
        <xdr:cNvPr id="59" name="【図書館】&#10;有形固定資産減価償却率最小値テキスト"/>
        <xdr:cNvSpPr txBox="1"/>
      </xdr:nvSpPr>
      <xdr:spPr>
        <a:xfrm>
          <a:off x="4673600" y="720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4354</xdr:rowOff>
    </xdr:from>
    <xdr:to>
      <xdr:col>24</xdr:col>
      <xdr:colOff>152400</xdr:colOff>
      <xdr:row>42</xdr:row>
      <xdr:rowOff>4354</xdr:rowOff>
    </xdr:to>
    <xdr:cxnSp macro="">
      <xdr:nvCxnSpPr>
        <xdr:cNvPr id="60" name="直線コネクタ 59"/>
        <xdr:cNvCxnSpPr/>
      </xdr:nvCxnSpPr>
      <xdr:spPr>
        <a:xfrm>
          <a:off x="4546600" y="7205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78394</xdr:rowOff>
    </xdr:from>
    <xdr:ext cx="340478" cy="259045"/>
    <xdr:sp macro="" textlink="">
      <xdr:nvSpPr>
        <xdr:cNvPr id="61" name="【図書館】&#10;有形固定資産減価償却率最大値テキスト"/>
        <xdr:cNvSpPr txBox="1"/>
      </xdr:nvSpPr>
      <xdr:spPr>
        <a:xfrm>
          <a:off x="4673600" y="55647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131717</xdr:rowOff>
    </xdr:from>
    <xdr:to>
      <xdr:col>24</xdr:col>
      <xdr:colOff>152400</xdr:colOff>
      <xdr:row>33</xdr:row>
      <xdr:rowOff>131717</xdr:rowOff>
    </xdr:to>
    <xdr:cxnSp macro="">
      <xdr:nvCxnSpPr>
        <xdr:cNvPr id="62" name="直線コネクタ 61"/>
        <xdr:cNvCxnSpPr/>
      </xdr:nvCxnSpPr>
      <xdr:spPr>
        <a:xfrm>
          <a:off x="4546600" y="578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31949</xdr:rowOff>
    </xdr:from>
    <xdr:ext cx="405111" cy="259045"/>
    <xdr:sp macro="" textlink="">
      <xdr:nvSpPr>
        <xdr:cNvPr id="63" name="【図書館】&#10;有形固定資産減価償却率平均値テキスト"/>
        <xdr:cNvSpPr txBox="1"/>
      </xdr:nvSpPr>
      <xdr:spPr>
        <a:xfrm>
          <a:off x="4673600" y="6204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9072</xdr:rowOff>
    </xdr:from>
    <xdr:to>
      <xdr:col>24</xdr:col>
      <xdr:colOff>114300</xdr:colOff>
      <xdr:row>37</xdr:row>
      <xdr:rowOff>110672</xdr:rowOff>
    </xdr:to>
    <xdr:sp macro="" textlink="">
      <xdr:nvSpPr>
        <xdr:cNvPr id="64" name="フローチャート: 判断 63"/>
        <xdr:cNvSpPr/>
      </xdr:nvSpPr>
      <xdr:spPr>
        <a:xfrm>
          <a:off x="4584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22134</xdr:rowOff>
    </xdr:from>
    <xdr:to>
      <xdr:col>20</xdr:col>
      <xdr:colOff>38100</xdr:colOff>
      <xdr:row>37</xdr:row>
      <xdr:rowOff>123734</xdr:rowOff>
    </xdr:to>
    <xdr:sp macro="" textlink="">
      <xdr:nvSpPr>
        <xdr:cNvPr id="65" name="フローチャート: 判断 64"/>
        <xdr:cNvSpPr/>
      </xdr:nvSpPr>
      <xdr:spPr>
        <a:xfrm>
          <a:off x="3746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907</xdr:rowOff>
    </xdr:from>
    <xdr:to>
      <xdr:col>10</xdr:col>
      <xdr:colOff>165100</xdr:colOff>
      <xdr:row>37</xdr:row>
      <xdr:rowOff>102507</xdr:rowOff>
    </xdr:to>
    <xdr:sp macro="" textlink="">
      <xdr:nvSpPr>
        <xdr:cNvPr id="67" name="フローチャート: 判断 66"/>
        <xdr:cNvSpPr/>
      </xdr:nvSpPr>
      <xdr:spPr>
        <a:xfrm>
          <a:off x="196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160927</xdr:rowOff>
    </xdr:from>
    <xdr:to>
      <xdr:col>6</xdr:col>
      <xdr:colOff>38100</xdr:colOff>
      <xdr:row>37</xdr:row>
      <xdr:rowOff>91077</xdr:rowOff>
    </xdr:to>
    <xdr:sp macro="" textlink="">
      <xdr:nvSpPr>
        <xdr:cNvPr id="68" name="フローチャート: 判断 67"/>
        <xdr:cNvSpPr/>
      </xdr:nvSpPr>
      <xdr:spPr>
        <a:xfrm>
          <a:off x="1079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131536</xdr:rowOff>
    </xdr:from>
    <xdr:to>
      <xdr:col>24</xdr:col>
      <xdr:colOff>114300</xdr:colOff>
      <xdr:row>38</xdr:row>
      <xdr:rowOff>61686</xdr:rowOff>
    </xdr:to>
    <xdr:sp macro="" textlink="">
      <xdr:nvSpPr>
        <xdr:cNvPr id="74" name="楕円 73"/>
        <xdr:cNvSpPr/>
      </xdr:nvSpPr>
      <xdr:spPr>
        <a:xfrm>
          <a:off x="45847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109963</xdr:rowOff>
    </xdr:from>
    <xdr:ext cx="405111" cy="259045"/>
    <xdr:sp macro="" textlink="">
      <xdr:nvSpPr>
        <xdr:cNvPr id="75" name="【図書館】&#10;有形固定資産減価償却率該当値テキスト"/>
        <xdr:cNvSpPr txBox="1"/>
      </xdr:nvSpPr>
      <xdr:spPr>
        <a:xfrm>
          <a:off x="4673600" y="645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93980</xdr:rowOff>
    </xdr:from>
    <xdr:to>
      <xdr:col>20</xdr:col>
      <xdr:colOff>38100</xdr:colOff>
      <xdr:row>38</xdr:row>
      <xdr:rowOff>24130</xdr:rowOff>
    </xdr:to>
    <xdr:sp macro="" textlink="">
      <xdr:nvSpPr>
        <xdr:cNvPr id="76" name="楕円 75"/>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144780</xdr:rowOff>
    </xdr:from>
    <xdr:to>
      <xdr:col>24</xdr:col>
      <xdr:colOff>63500</xdr:colOff>
      <xdr:row>38</xdr:row>
      <xdr:rowOff>10885</xdr:rowOff>
    </xdr:to>
    <xdr:cxnSp macro="">
      <xdr:nvCxnSpPr>
        <xdr:cNvPr id="77" name="直線コネクタ 76"/>
        <xdr:cNvCxnSpPr/>
      </xdr:nvCxnSpPr>
      <xdr:spPr>
        <a:xfrm>
          <a:off x="3797300" y="6488430"/>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58057</xdr:rowOff>
    </xdr:from>
    <xdr:to>
      <xdr:col>15</xdr:col>
      <xdr:colOff>101600</xdr:colOff>
      <xdr:row>37</xdr:row>
      <xdr:rowOff>159657</xdr:rowOff>
    </xdr:to>
    <xdr:sp macro="" textlink="">
      <xdr:nvSpPr>
        <xdr:cNvPr id="78" name="楕円 77"/>
        <xdr:cNvSpPr/>
      </xdr:nvSpPr>
      <xdr:spPr>
        <a:xfrm>
          <a:off x="2857500" y="64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108857</xdr:rowOff>
    </xdr:from>
    <xdr:to>
      <xdr:col>19</xdr:col>
      <xdr:colOff>177800</xdr:colOff>
      <xdr:row>37</xdr:row>
      <xdr:rowOff>144780</xdr:rowOff>
    </xdr:to>
    <xdr:cxnSp macro="">
      <xdr:nvCxnSpPr>
        <xdr:cNvPr id="79" name="直線コネクタ 78"/>
        <xdr:cNvCxnSpPr/>
      </xdr:nvCxnSpPr>
      <xdr:spPr>
        <a:xfrm>
          <a:off x="2908300" y="645250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22134</xdr:rowOff>
    </xdr:from>
    <xdr:to>
      <xdr:col>10</xdr:col>
      <xdr:colOff>165100</xdr:colOff>
      <xdr:row>37</xdr:row>
      <xdr:rowOff>123734</xdr:rowOff>
    </xdr:to>
    <xdr:sp macro="" textlink="">
      <xdr:nvSpPr>
        <xdr:cNvPr id="80" name="楕円 79"/>
        <xdr:cNvSpPr/>
      </xdr:nvSpPr>
      <xdr:spPr>
        <a:xfrm>
          <a:off x="1968500" y="636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72934</xdr:rowOff>
    </xdr:from>
    <xdr:to>
      <xdr:col>15</xdr:col>
      <xdr:colOff>50800</xdr:colOff>
      <xdr:row>37</xdr:row>
      <xdr:rowOff>108857</xdr:rowOff>
    </xdr:to>
    <xdr:cxnSp macro="">
      <xdr:nvCxnSpPr>
        <xdr:cNvPr id="81" name="直線コネクタ 80"/>
        <xdr:cNvCxnSpPr/>
      </xdr:nvCxnSpPr>
      <xdr:spPr>
        <a:xfrm>
          <a:off x="2019300" y="64165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134801</xdr:rowOff>
    </xdr:from>
    <xdr:to>
      <xdr:col>6</xdr:col>
      <xdr:colOff>38100</xdr:colOff>
      <xdr:row>37</xdr:row>
      <xdr:rowOff>64951</xdr:rowOff>
    </xdr:to>
    <xdr:sp macro="" textlink="">
      <xdr:nvSpPr>
        <xdr:cNvPr id="82" name="楕円 81"/>
        <xdr:cNvSpPr/>
      </xdr:nvSpPr>
      <xdr:spPr>
        <a:xfrm>
          <a:off x="1079500" y="630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14151</xdr:rowOff>
    </xdr:from>
    <xdr:to>
      <xdr:col>10</xdr:col>
      <xdr:colOff>114300</xdr:colOff>
      <xdr:row>37</xdr:row>
      <xdr:rowOff>72934</xdr:rowOff>
    </xdr:to>
    <xdr:cxnSp macro="">
      <xdr:nvCxnSpPr>
        <xdr:cNvPr id="83" name="直線コネクタ 82"/>
        <xdr:cNvCxnSpPr/>
      </xdr:nvCxnSpPr>
      <xdr:spPr>
        <a:xfrm>
          <a:off x="1130300" y="63578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140261</xdr:rowOff>
    </xdr:from>
    <xdr:ext cx="405111" cy="259045"/>
    <xdr:sp macro="" textlink="">
      <xdr:nvSpPr>
        <xdr:cNvPr id="84" name="n_1aveValue【図書館】&#10;有形固定資産減価償却率"/>
        <xdr:cNvSpPr txBox="1"/>
      </xdr:nvSpPr>
      <xdr:spPr>
        <a:xfrm>
          <a:off x="3582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97807</xdr:rowOff>
    </xdr:from>
    <xdr:ext cx="405111" cy="259045"/>
    <xdr:sp macro="" textlink="">
      <xdr:nvSpPr>
        <xdr:cNvPr id="85" name="n_2aveValue【図書館】&#10;有形固定資産減価償却率"/>
        <xdr:cNvSpPr txBox="1"/>
      </xdr:nvSpPr>
      <xdr:spPr>
        <a:xfrm>
          <a:off x="2705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119034</xdr:rowOff>
    </xdr:from>
    <xdr:ext cx="405111" cy="259045"/>
    <xdr:sp macro="" textlink="">
      <xdr:nvSpPr>
        <xdr:cNvPr id="86" name="n_3aveValue【図書館】&#10;有形固定資産減価償却率"/>
        <xdr:cNvSpPr txBox="1"/>
      </xdr:nvSpPr>
      <xdr:spPr>
        <a:xfrm>
          <a:off x="18167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82204</xdr:rowOff>
    </xdr:from>
    <xdr:ext cx="405111" cy="259045"/>
    <xdr:sp macro="" textlink="">
      <xdr:nvSpPr>
        <xdr:cNvPr id="87" name="n_4aveValue【図書館】&#10;有形固定資産減価償却率"/>
        <xdr:cNvSpPr txBox="1"/>
      </xdr:nvSpPr>
      <xdr:spPr>
        <a:xfrm>
          <a:off x="927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15257</xdr:rowOff>
    </xdr:from>
    <xdr:ext cx="405111" cy="259045"/>
    <xdr:sp macro="" textlink="">
      <xdr:nvSpPr>
        <xdr:cNvPr id="88" name="n_1mainValue【図書館】&#10;有形固定資産減価償却率"/>
        <xdr:cNvSpPr txBox="1"/>
      </xdr:nvSpPr>
      <xdr:spPr>
        <a:xfrm>
          <a:off x="3582044"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150784</xdr:rowOff>
    </xdr:from>
    <xdr:ext cx="405111" cy="259045"/>
    <xdr:sp macro="" textlink="">
      <xdr:nvSpPr>
        <xdr:cNvPr id="89" name="n_2mainValue【図書館】&#10;有形固定資産減価償却率"/>
        <xdr:cNvSpPr txBox="1"/>
      </xdr:nvSpPr>
      <xdr:spPr>
        <a:xfrm>
          <a:off x="2705744" y="649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114861</xdr:rowOff>
    </xdr:from>
    <xdr:ext cx="405111" cy="259045"/>
    <xdr:sp macro="" textlink="">
      <xdr:nvSpPr>
        <xdr:cNvPr id="90" name="n_3mainValue【図書館】&#10;有形固定資産減価償却率"/>
        <xdr:cNvSpPr txBox="1"/>
      </xdr:nvSpPr>
      <xdr:spPr>
        <a:xfrm>
          <a:off x="18167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81478</xdr:rowOff>
    </xdr:from>
    <xdr:ext cx="405111" cy="259045"/>
    <xdr:sp macro="" textlink="">
      <xdr:nvSpPr>
        <xdr:cNvPr id="91" name="n_4mainValue【図書館】&#10;有形固定資産減価償却率"/>
        <xdr:cNvSpPr txBox="1"/>
      </xdr:nvSpPr>
      <xdr:spPr>
        <a:xfrm>
          <a:off x="9277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114300</xdr:rowOff>
    </xdr:from>
    <xdr:to>
      <xdr:col>54</xdr:col>
      <xdr:colOff>189865</xdr:colOff>
      <xdr:row>41</xdr:row>
      <xdr:rowOff>158750</xdr:rowOff>
    </xdr:to>
    <xdr:cxnSp macro="">
      <xdr:nvCxnSpPr>
        <xdr:cNvPr id="115" name="直線コネクタ 114"/>
        <xdr:cNvCxnSpPr/>
      </xdr:nvCxnSpPr>
      <xdr:spPr>
        <a:xfrm flipV="1">
          <a:off x="10476865" y="5600700"/>
          <a:ext cx="0" cy="158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162577</xdr:rowOff>
    </xdr:from>
    <xdr:ext cx="469744" cy="259045"/>
    <xdr:sp macro="" textlink="">
      <xdr:nvSpPr>
        <xdr:cNvPr id="116" name="【図書館】&#10;一人当たり面積最小値テキスト"/>
        <xdr:cNvSpPr txBox="1"/>
      </xdr:nvSpPr>
      <xdr:spPr>
        <a:xfrm>
          <a:off x="10515600" y="719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158750</xdr:rowOff>
    </xdr:from>
    <xdr:to>
      <xdr:col>55</xdr:col>
      <xdr:colOff>88900</xdr:colOff>
      <xdr:row>41</xdr:row>
      <xdr:rowOff>158750</xdr:rowOff>
    </xdr:to>
    <xdr:cxnSp macro="">
      <xdr:nvCxnSpPr>
        <xdr:cNvPr id="117" name="直線コネクタ 116"/>
        <xdr:cNvCxnSpPr/>
      </xdr:nvCxnSpPr>
      <xdr:spPr>
        <a:xfrm>
          <a:off x="10388600" y="718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60977</xdr:rowOff>
    </xdr:from>
    <xdr:ext cx="469744" cy="259045"/>
    <xdr:sp macro="" textlink="">
      <xdr:nvSpPr>
        <xdr:cNvPr id="118" name="【図書館】&#10;一人当たり面積最大値テキスト"/>
        <xdr:cNvSpPr txBox="1"/>
      </xdr:nvSpPr>
      <xdr:spPr>
        <a:xfrm>
          <a:off x="10515600" y="537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114300</xdr:rowOff>
    </xdr:from>
    <xdr:to>
      <xdr:col>55</xdr:col>
      <xdr:colOff>88900</xdr:colOff>
      <xdr:row>32</xdr:row>
      <xdr:rowOff>114300</xdr:rowOff>
    </xdr:to>
    <xdr:cxnSp macro="">
      <xdr:nvCxnSpPr>
        <xdr:cNvPr id="119" name="直線コネクタ 118"/>
        <xdr:cNvCxnSpPr/>
      </xdr:nvCxnSpPr>
      <xdr:spPr>
        <a:xfrm>
          <a:off x="10388600" y="560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21" name="フローチャート: 判断 120"/>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57150</xdr:rowOff>
    </xdr:from>
    <xdr:to>
      <xdr:col>46</xdr:col>
      <xdr:colOff>38100</xdr:colOff>
      <xdr:row>39</xdr:row>
      <xdr:rowOff>158750</xdr:rowOff>
    </xdr:to>
    <xdr:sp macro="" textlink="">
      <xdr:nvSpPr>
        <xdr:cNvPr id="123" name="フローチャート: 判断 122"/>
        <xdr:cNvSpPr/>
      </xdr:nvSpPr>
      <xdr:spPr>
        <a:xfrm>
          <a:off x="8699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57150</xdr:rowOff>
    </xdr:from>
    <xdr:to>
      <xdr:col>41</xdr:col>
      <xdr:colOff>101600</xdr:colOff>
      <xdr:row>39</xdr:row>
      <xdr:rowOff>158750</xdr:rowOff>
    </xdr:to>
    <xdr:sp macro="" textlink="">
      <xdr:nvSpPr>
        <xdr:cNvPr id="124" name="フローチャート: 判断 123"/>
        <xdr:cNvSpPr/>
      </xdr:nvSpPr>
      <xdr:spPr>
        <a:xfrm>
          <a:off x="78105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107950</xdr:rowOff>
    </xdr:from>
    <xdr:to>
      <xdr:col>36</xdr:col>
      <xdr:colOff>165100</xdr:colOff>
      <xdr:row>40</xdr:row>
      <xdr:rowOff>38100</xdr:rowOff>
    </xdr:to>
    <xdr:sp macro="" textlink="">
      <xdr:nvSpPr>
        <xdr:cNvPr id="125" name="フローチャート: 判断 124"/>
        <xdr:cNvSpPr/>
      </xdr:nvSpPr>
      <xdr:spPr>
        <a:xfrm>
          <a:off x="6921500" y="679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76200</xdr:rowOff>
    </xdr:from>
    <xdr:to>
      <xdr:col>55</xdr:col>
      <xdr:colOff>50800</xdr:colOff>
      <xdr:row>41</xdr:row>
      <xdr:rowOff>6350</xdr:rowOff>
    </xdr:to>
    <xdr:sp macro="" textlink="">
      <xdr:nvSpPr>
        <xdr:cNvPr id="131" name="楕円 130"/>
        <xdr:cNvSpPr/>
      </xdr:nvSpPr>
      <xdr:spPr>
        <a:xfrm>
          <a:off x="10426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54627</xdr:rowOff>
    </xdr:from>
    <xdr:ext cx="469744" cy="259045"/>
    <xdr:sp macro="" textlink="">
      <xdr:nvSpPr>
        <xdr:cNvPr id="132" name="【図書館】&#10;一人当たり面積該当値テキスト"/>
        <xdr:cNvSpPr txBox="1"/>
      </xdr:nvSpPr>
      <xdr:spPr>
        <a:xfrm>
          <a:off x="10515600" y="691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76200</xdr:rowOff>
    </xdr:from>
    <xdr:to>
      <xdr:col>50</xdr:col>
      <xdr:colOff>165100</xdr:colOff>
      <xdr:row>41</xdr:row>
      <xdr:rowOff>6350</xdr:rowOff>
    </xdr:to>
    <xdr:sp macro="" textlink="">
      <xdr:nvSpPr>
        <xdr:cNvPr id="133" name="楕円 132"/>
        <xdr:cNvSpPr/>
      </xdr:nvSpPr>
      <xdr:spPr>
        <a:xfrm>
          <a:off x="9588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127000</xdr:rowOff>
    </xdr:from>
    <xdr:to>
      <xdr:col>55</xdr:col>
      <xdr:colOff>0</xdr:colOff>
      <xdr:row>40</xdr:row>
      <xdr:rowOff>127000</xdr:rowOff>
    </xdr:to>
    <xdr:cxnSp macro="">
      <xdr:nvCxnSpPr>
        <xdr:cNvPr id="134" name="直線コネクタ 133"/>
        <xdr:cNvCxnSpPr/>
      </xdr:nvCxnSpPr>
      <xdr:spPr>
        <a:xfrm>
          <a:off x="9639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76200</xdr:rowOff>
    </xdr:from>
    <xdr:to>
      <xdr:col>46</xdr:col>
      <xdr:colOff>38100</xdr:colOff>
      <xdr:row>41</xdr:row>
      <xdr:rowOff>6350</xdr:rowOff>
    </xdr:to>
    <xdr:sp macro="" textlink="">
      <xdr:nvSpPr>
        <xdr:cNvPr id="135" name="楕円 134"/>
        <xdr:cNvSpPr/>
      </xdr:nvSpPr>
      <xdr:spPr>
        <a:xfrm>
          <a:off x="8699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127000</xdr:rowOff>
    </xdr:from>
    <xdr:to>
      <xdr:col>50</xdr:col>
      <xdr:colOff>114300</xdr:colOff>
      <xdr:row>40</xdr:row>
      <xdr:rowOff>127000</xdr:rowOff>
    </xdr:to>
    <xdr:cxnSp macro="">
      <xdr:nvCxnSpPr>
        <xdr:cNvPr id="136" name="直線コネクタ 135"/>
        <xdr:cNvCxnSpPr/>
      </xdr:nvCxnSpPr>
      <xdr:spPr>
        <a:xfrm>
          <a:off x="8750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76200</xdr:rowOff>
    </xdr:from>
    <xdr:to>
      <xdr:col>41</xdr:col>
      <xdr:colOff>101600</xdr:colOff>
      <xdr:row>41</xdr:row>
      <xdr:rowOff>6350</xdr:rowOff>
    </xdr:to>
    <xdr:sp macro="" textlink="">
      <xdr:nvSpPr>
        <xdr:cNvPr id="137" name="楕円 136"/>
        <xdr:cNvSpPr/>
      </xdr:nvSpPr>
      <xdr:spPr>
        <a:xfrm>
          <a:off x="781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127000</xdr:rowOff>
    </xdr:from>
    <xdr:to>
      <xdr:col>45</xdr:col>
      <xdr:colOff>177800</xdr:colOff>
      <xdr:row>40</xdr:row>
      <xdr:rowOff>127000</xdr:rowOff>
    </xdr:to>
    <xdr:cxnSp macro="">
      <xdr:nvCxnSpPr>
        <xdr:cNvPr id="138" name="直線コネクタ 137"/>
        <xdr:cNvCxnSpPr/>
      </xdr:nvCxnSpPr>
      <xdr:spPr>
        <a:xfrm>
          <a:off x="7861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76200</xdr:rowOff>
    </xdr:from>
    <xdr:to>
      <xdr:col>36</xdr:col>
      <xdr:colOff>165100</xdr:colOff>
      <xdr:row>41</xdr:row>
      <xdr:rowOff>6350</xdr:rowOff>
    </xdr:to>
    <xdr:sp macro="" textlink="">
      <xdr:nvSpPr>
        <xdr:cNvPr id="139" name="楕円 138"/>
        <xdr:cNvSpPr/>
      </xdr:nvSpPr>
      <xdr:spPr>
        <a:xfrm>
          <a:off x="692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127000</xdr:rowOff>
    </xdr:from>
    <xdr:to>
      <xdr:col>41</xdr:col>
      <xdr:colOff>50800</xdr:colOff>
      <xdr:row>40</xdr:row>
      <xdr:rowOff>127000</xdr:rowOff>
    </xdr:to>
    <xdr:cxnSp macro="">
      <xdr:nvCxnSpPr>
        <xdr:cNvPr id="140" name="直線コネクタ 139"/>
        <xdr:cNvCxnSpPr/>
      </xdr:nvCxnSpPr>
      <xdr:spPr>
        <a:xfrm>
          <a:off x="697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162577</xdr:rowOff>
    </xdr:from>
    <xdr:ext cx="469744" cy="259045"/>
    <xdr:sp macro="" textlink="">
      <xdr:nvSpPr>
        <xdr:cNvPr id="141" name="n_1aveValue【図書館】&#10;一人当たり面積"/>
        <xdr:cNvSpPr txBox="1"/>
      </xdr:nvSpPr>
      <xdr:spPr>
        <a:xfrm>
          <a:off x="9391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42"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43"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54627</xdr:rowOff>
    </xdr:from>
    <xdr:ext cx="469744" cy="259045"/>
    <xdr:sp macro="" textlink="">
      <xdr:nvSpPr>
        <xdr:cNvPr id="144" name="n_4aveValue【図書館】&#10;一人当たり面積"/>
        <xdr:cNvSpPr txBox="1"/>
      </xdr:nvSpPr>
      <xdr:spPr>
        <a:xfrm>
          <a:off x="6737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168927</xdr:rowOff>
    </xdr:from>
    <xdr:ext cx="469744" cy="259045"/>
    <xdr:sp macro="" textlink="">
      <xdr:nvSpPr>
        <xdr:cNvPr id="145" name="n_1mainValue【図書館】&#10;一人当たり面積"/>
        <xdr:cNvSpPr txBox="1"/>
      </xdr:nvSpPr>
      <xdr:spPr>
        <a:xfrm>
          <a:off x="9391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168927</xdr:rowOff>
    </xdr:from>
    <xdr:ext cx="469744" cy="259045"/>
    <xdr:sp macro="" textlink="">
      <xdr:nvSpPr>
        <xdr:cNvPr id="146" name="n_2mainValue【図書館】&#10;一人当たり面積"/>
        <xdr:cNvSpPr txBox="1"/>
      </xdr:nvSpPr>
      <xdr:spPr>
        <a:xfrm>
          <a:off x="8515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168927</xdr:rowOff>
    </xdr:from>
    <xdr:ext cx="469744" cy="259045"/>
    <xdr:sp macro="" textlink="">
      <xdr:nvSpPr>
        <xdr:cNvPr id="147" name="n_3mainValue【図書館】&#10;一人当たり面積"/>
        <xdr:cNvSpPr txBox="1"/>
      </xdr:nvSpPr>
      <xdr:spPr>
        <a:xfrm>
          <a:off x="7626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168927</xdr:rowOff>
    </xdr:from>
    <xdr:ext cx="469744" cy="259045"/>
    <xdr:sp macro="" textlink="">
      <xdr:nvSpPr>
        <xdr:cNvPr id="148" name="n_4mainValue【図書館】&#10;一人当たり面積"/>
        <xdr:cNvSpPr txBox="1"/>
      </xdr:nvSpPr>
      <xdr:spPr>
        <a:xfrm>
          <a:off x="673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13335</xdr:rowOff>
    </xdr:from>
    <xdr:to>
      <xdr:col>24</xdr:col>
      <xdr:colOff>62865</xdr:colOff>
      <xdr:row>63</xdr:row>
      <xdr:rowOff>148590</xdr:rowOff>
    </xdr:to>
    <xdr:cxnSp macro="">
      <xdr:nvCxnSpPr>
        <xdr:cNvPr id="173" name="直線コネクタ 172"/>
        <xdr:cNvCxnSpPr/>
      </xdr:nvCxnSpPr>
      <xdr:spPr>
        <a:xfrm flipV="1">
          <a:off x="4634865" y="944308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74" name="【体育館・プー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75" name="直線コネクタ 174"/>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131462</xdr:rowOff>
    </xdr:from>
    <xdr:ext cx="405111" cy="259045"/>
    <xdr:sp macro="" textlink="">
      <xdr:nvSpPr>
        <xdr:cNvPr id="176" name="【体育館・プール】&#10;有形固定資産減価償却率最大値テキスト"/>
        <xdr:cNvSpPr txBox="1"/>
      </xdr:nvSpPr>
      <xdr:spPr>
        <a:xfrm>
          <a:off x="4673600" y="921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13335</xdr:rowOff>
    </xdr:from>
    <xdr:to>
      <xdr:col>24</xdr:col>
      <xdr:colOff>152400</xdr:colOff>
      <xdr:row>55</xdr:row>
      <xdr:rowOff>13335</xdr:rowOff>
    </xdr:to>
    <xdr:cxnSp macro="">
      <xdr:nvCxnSpPr>
        <xdr:cNvPr id="177" name="直線コネクタ 176"/>
        <xdr:cNvCxnSpPr/>
      </xdr:nvCxnSpPr>
      <xdr:spPr>
        <a:xfrm>
          <a:off x="4546600" y="9443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89552</xdr:rowOff>
    </xdr:from>
    <xdr:ext cx="405111" cy="259045"/>
    <xdr:sp macro="" textlink="">
      <xdr:nvSpPr>
        <xdr:cNvPr id="178" name="【体育館・プール】&#10;有形固定資産減価償却率平均値テキスト"/>
        <xdr:cNvSpPr txBox="1"/>
      </xdr:nvSpPr>
      <xdr:spPr>
        <a:xfrm>
          <a:off x="4673600" y="10205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111125</xdr:rowOff>
    </xdr:from>
    <xdr:to>
      <xdr:col>24</xdr:col>
      <xdr:colOff>114300</xdr:colOff>
      <xdr:row>60</xdr:row>
      <xdr:rowOff>41275</xdr:rowOff>
    </xdr:to>
    <xdr:sp macro="" textlink="">
      <xdr:nvSpPr>
        <xdr:cNvPr id="179" name="フローチャート: 判断 178"/>
        <xdr:cNvSpPr/>
      </xdr:nvSpPr>
      <xdr:spPr>
        <a:xfrm>
          <a:off x="45847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80" name="フローチャート: 判断 179"/>
        <xdr:cNvSpPr/>
      </xdr:nvSpPr>
      <xdr:spPr>
        <a:xfrm>
          <a:off x="3746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93980</xdr:rowOff>
    </xdr:from>
    <xdr:to>
      <xdr:col>15</xdr:col>
      <xdr:colOff>101600</xdr:colOff>
      <xdr:row>60</xdr:row>
      <xdr:rowOff>24130</xdr:rowOff>
    </xdr:to>
    <xdr:sp macro="" textlink="">
      <xdr:nvSpPr>
        <xdr:cNvPr id="181" name="フローチャート: 判断 180"/>
        <xdr:cNvSpPr/>
      </xdr:nvSpPr>
      <xdr:spPr>
        <a:xfrm>
          <a:off x="2857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67310</xdr:rowOff>
    </xdr:from>
    <xdr:to>
      <xdr:col>10</xdr:col>
      <xdr:colOff>165100</xdr:colOff>
      <xdr:row>59</xdr:row>
      <xdr:rowOff>168910</xdr:rowOff>
    </xdr:to>
    <xdr:sp macro="" textlink="">
      <xdr:nvSpPr>
        <xdr:cNvPr id="182" name="フローチャート: 判断 181"/>
        <xdr:cNvSpPr/>
      </xdr:nvSpPr>
      <xdr:spPr>
        <a:xfrm>
          <a:off x="19685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95885</xdr:rowOff>
    </xdr:from>
    <xdr:to>
      <xdr:col>6</xdr:col>
      <xdr:colOff>38100</xdr:colOff>
      <xdr:row>59</xdr:row>
      <xdr:rowOff>26035</xdr:rowOff>
    </xdr:to>
    <xdr:sp macro="" textlink="">
      <xdr:nvSpPr>
        <xdr:cNvPr id="183" name="フローチャート: 判断 182"/>
        <xdr:cNvSpPr/>
      </xdr:nvSpPr>
      <xdr:spPr>
        <a:xfrm>
          <a:off x="1079500" y="100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55880</xdr:rowOff>
    </xdr:from>
    <xdr:to>
      <xdr:col>24</xdr:col>
      <xdr:colOff>114300</xdr:colOff>
      <xdr:row>59</xdr:row>
      <xdr:rowOff>157480</xdr:rowOff>
    </xdr:to>
    <xdr:sp macro="" textlink="">
      <xdr:nvSpPr>
        <xdr:cNvPr id="189" name="楕円 188"/>
        <xdr:cNvSpPr/>
      </xdr:nvSpPr>
      <xdr:spPr>
        <a:xfrm>
          <a:off x="45847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78757</xdr:rowOff>
    </xdr:from>
    <xdr:ext cx="405111" cy="259045"/>
    <xdr:sp macro="" textlink="">
      <xdr:nvSpPr>
        <xdr:cNvPr id="190" name="【体育館・プール】&#10;有形固定資産減価償却率該当値テキスト"/>
        <xdr:cNvSpPr txBox="1"/>
      </xdr:nvSpPr>
      <xdr:spPr>
        <a:xfrm>
          <a:off x="467360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13970</xdr:rowOff>
    </xdr:from>
    <xdr:to>
      <xdr:col>20</xdr:col>
      <xdr:colOff>38100</xdr:colOff>
      <xdr:row>59</xdr:row>
      <xdr:rowOff>115570</xdr:rowOff>
    </xdr:to>
    <xdr:sp macro="" textlink="">
      <xdr:nvSpPr>
        <xdr:cNvPr id="191" name="楕円 190"/>
        <xdr:cNvSpPr/>
      </xdr:nvSpPr>
      <xdr:spPr>
        <a:xfrm>
          <a:off x="3746500" y="1012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64770</xdr:rowOff>
    </xdr:from>
    <xdr:to>
      <xdr:col>24</xdr:col>
      <xdr:colOff>63500</xdr:colOff>
      <xdr:row>59</xdr:row>
      <xdr:rowOff>106680</xdr:rowOff>
    </xdr:to>
    <xdr:cxnSp macro="">
      <xdr:nvCxnSpPr>
        <xdr:cNvPr id="192" name="直線コネクタ 191"/>
        <xdr:cNvCxnSpPr/>
      </xdr:nvCxnSpPr>
      <xdr:spPr>
        <a:xfrm>
          <a:off x="3797300" y="101803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93" name="楕円 192"/>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19050</xdr:rowOff>
    </xdr:from>
    <xdr:to>
      <xdr:col>19</xdr:col>
      <xdr:colOff>177800</xdr:colOff>
      <xdr:row>59</xdr:row>
      <xdr:rowOff>64770</xdr:rowOff>
    </xdr:to>
    <xdr:cxnSp macro="">
      <xdr:nvCxnSpPr>
        <xdr:cNvPr id="194" name="直線コネクタ 193"/>
        <xdr:cNvCxnSpPr/>
      </xdr:nvCxnSpPr>
      <xdr:spPr>
        <a:xfrm>
          <a:off x="2908300" y="10134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109220</xdr:rowOff>
    </xdr:from>
    <xdr:to>
      <xdr:col>10</xdr:col>
      <xdr:colOff>165100</xdr:colOff>
      <xdr:row>59</xdr:row>
      <xdr:rowOff>39370</xdr:rowOff>
    </xdr:to>
    <xdr:sp macro="" textlink="">
      <xdr:nvSpPr>
        <xdr:cNvPr id="195" name="楕円 194"/>
        <xdr:cNvSpPr/>
      </xdr:nvSpPr>
      <xdr:spPr>
        <a:xfrm>
          <a:off x="19685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160020</xdr:rowOff>
    </xdr:from>
    <xdr:to>
      <xdr:col>15</xdr:col>
      <xdr:colOff>50800</xdr:colOff>
      <xdr:row>59</xdr:row>
      <xdr:rowOff>19050</xdr:rowOff>
    </xdr:to>
    <xdr:cxnSp macro="">
      <xdr:nvCxnSpPr>
        <xdr:cNvPr id="196" name="直線コネクタ 195"/>
        <xdr:cNvCxnSpPr/>
      </xdr:nvCxnSpPr>
      <xdr:spPr>
        <a:xfrm>
          <a:off x="2019300" y="10104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31115</xdr:rowOff>
    </xdr:from>
    <xdr:to>
      <xdr:col>6</xdr:col>
      <xdr:colOff>38100</xdr:colOff>
      <xdr:row>58</xdr:row>
      <xdr:rowOff>132715</xdr:rowOff>
    </xdr:to>
    <xdr:sp macro="" textlink="">
      <xdr:nvSpPr>
        <xdr:cNvPr id="197" name="楕円 196"/>
        <xdr:cNvSpPr/>
      </xdr:nvSpPr>
      <xdr:spPr>
        <a:xfrm>
          <a:off x="1079500" y="99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81915</xdr:rowOff>
    </xdr:from>
    <xdr:to>
      <xdr:col>10</xdr:col>
      <xdr:colOff>114300</xdr:colOff>
      <xdr:row>58</xdr:row>
      <xdr:rowOff>160020</xdr:rowOff>
    </xdr:to>
    <xdr:cxnSp macro="">
      <xdr:nvCxnSpPr>
        <xdr:cNvPr id="198" name="直線コネクタ 197"/>
        <xdr:cNvCxnSpPr/>
      </xdr:nvCxnSpPr>
      <xdr:spPr>
        <a:xfrm>
          <a:off x="1130300" y="1002601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41927</xdr:rowOff>
    </xdr:from>
    <xdr:ext cx="405111" cy="259045"/>
    <xdr:sp macro="" textlink="">
      <xdr:nvSpPr>
        <xdr:cNvPr id="199" name="n_1aveValue【体育館・プール】&#10;有形固定資産減価償却率"/>
        <xdr:cNvSpPr txBox="1"/>
      </xdr:nvSpPr>
      <xdr:spPr>
        <a:xfrm>
          <a:off x="35820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15257</xdr:rowOff>
    </xdr:from>
    <xdr:ext cx="405111" cy="259045"/>
    <xdr:sp macro="" textlink="">
      <xdr:nvSpPr>
        <xdr:cNvPr id="200" name="n_2aveValue【体育館・プール】&#10;有形固定資産減価償却率"/>
        <xdr:cNvSpPr txBox="1"/>
      </xdr:nvSpPr>
      <xdr:spPr>
        <a:xfrm>
          <a:off x="2705744"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160037</xdr:rowOff>
    </xdr:from>
    <xdr:ext cx="405111" cy="259045"/>
    <xdr:sp macro="" textlink="">
      <xdr:nvSpPr>
        <xdr:cNvPr id="201" name="n_3aveValue【体育館・プール】&#10;有形固定資産減価償却率"/>
        <xdr:cNvSpPr txBox="1"/>
      </xdr:nvSpPr>
      <xdr:spPr>
        <a:xfrm>
          <a:off x="1816744" y="10275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17162</xdr:rowOff>
    </xdr:from>
    <xdr:ext cx="405111" cy="259045"/>
    <xdr:sp macro="" textlink="">
      <xdr:nvSpPr>
        <xdr:cNvPr id="202" name="n_4aveValue【体育館・プール】&#10;有形固定資産減価償却率"/>
        <xdr:cNvSpPr txBox="1"/>
      </xdr:nvSpPr>
      <xdr:spPr>
        <a:xfrm>
          <a:off x="927744" y="10132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132097</xdr:rowOff>
    </xdr:from>
    <xdr:ext cx="405111" cy="259045"/>
    <xdr:sp macro="" textlink="">
      <xdr:nvSpPr>
        <xdr:cNvPr id="203" name="n_1mainValue【体育館・プール】&#10;有形固定資産減価償却率"/>
        <xdr:cNvSpPr txBox="1"/>
      </xdr:nvSpPr>
      <xdr:spPr>
        <a:xfrm>
          <a:off x="3582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204" name="n_2mainValue【体育館・プール】&#10;有形固定資産減価償却率"/>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55897</xdr:rowOff>
    </xdr:from>
    <xdr:ext cx="405111" cy="259045"/>
    <xdr:sp macro="" textlink="">
      <xdr:nvSpPr>
        <xdr:cNvPr id="205" name="n_3mainValue【体育館・プール】&#10;有形固定資産減価償却率"/>
        <xdr:cNvSpPr txBox="1"/>
      </xdr:nvSpPr>
      <xdr:spPr>
        <a:xfrm>
          <a:off x="1816744" y="982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149242</xdr:rowOff>
    </xdr:from>
    <xdr:ext cx="405111" cy="259045"/>
    <xdr:sp macro="" textlink="">
      <xdr:nvSpPr>
        <xdr:cNvPr id="206" name="n_4mainValue【体育館・プール】&#10;有形固定資産減価償却率"/>
        <xdr:cNvSpPr txBox="1"/>
      </xdr:nvSpPr>
      <xdr:spPr>
        <a:xfrm>
          <a:off x="927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167640</xdr:rowOff>
    </xdr:from>
    <xdr:to>
      <xdr:col>54</xdr:col>
      <xdr:colOff>189865</xdr:colOff>
      <xdr:row>63</xdr:row>
      <xdr:rowOff>121920</xdr:rowOff>
    </xdr:to>
    <xdr:cxnSp macro="">
      <xdr:nvCxnSpPr>
        <xdr:cNvPr id="230" name="直線コネクタ 229"/>
        <xdr:cNvCxnSpPr/>
      </xdr:nvCxnSpPr>
      <xdr:spPr>
        <a:xfrm flipV="1">
          <a:off x="10476865" y="976884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125747</xdr:rowOff>
    </xdr:from>
    <xdr:ext cx="469744" cy="259045"/>
    <xdr:sp macro="" textlink="">
      <xdr:nvSpPr>
        <xdr:cNvPr id="231" name="【体育館・プール】&#10;一人当たり面積最小値テキスト"/>
        <xdr:cNvSpPr txBox="1"/>
      </xdr:nvSpPr>
      <xdr:spPr>
        <a:xfrm>
          <a:off x="10515600" y="1092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121920</xdr:rowOff>
    </xdr:from>
    <xdr:to>
      <xdr:col>55</xdr:col>
      <xdr:colOff>88900</xdr:colOff>
      <xdr:row>63</xdr:row>
      <xdr:rowOff>121920</xdr:rowOff>
    </xdr:to>
    <xdr:cxnSp macro="">
      <xdr:nvCxnSpPr>
        <xdr:cNvPr id="232" name="直線コネクタ 231"/>
        <xdr:cNvCxnSpPr/>
      </xdr:nvCxnSpPr>
      <xdr:spPr>
        <a:xfrm>
          <a:off x="10388600" y="1092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114317</xdr:rowOff>
    </xdr:from>
    <xdr:ext cx="469744" cy="259045"/>
    <xdr:sp macro="" textlink="">
      <xdr:nvSpPr>
        <xdr:cNvPr id="233" name="【体育館・プール】&#10;一人当たり面積最大値テキスト"/>
        <xdr:cNvSpPr txBox="1"/>
      </xdr:nvSpPr>
      <xdr:spPr>
        <a:xfrm>
          <a:off x="10515600" y="9544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167640</xdr:rowOff>
    </xdr:from>
    <xdr:to>
      <xdr:col>55</xdr:col>
      <xdr:colOff>88900</xdr:colOff>
      <xdr:row>56</xdr:row>
      <xdr:rowOff>167640</xdr:rowOff>
    </xdr:to>
    <xdr:cxnSp macro="">
      <xdr:nvCxnSpPr>
        <xdr:cNvPr id="234" name="直線コネクタ 233"/>
        <xdr:cNvCxnSpPr/>
      </xdr:nvCxnSpPr>
      <xdr:spPr>
        <a:xfrm>
          <a:off x="10388600" y="9768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49547</xdr:rowOff>
    </xdr:from>
    <xdr:ext cx="469744" cy="259045"/>
    <xdr:sp macro="" textlink="">
      <xdr:nvSpPr>
        <xdr:cNvPr id="235" name="【体育館・プール】&#10;一人当たり面積平均値テキスト"/>
        <xdr:cNvSpPr txBox="1"/>
      </xdr:nvSpPr>
      <xdr:spPr>
        <a:xfrm>
          <a:off x="10515600" y="1050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71120</xdr:rowOff>
    </xdr:from>
    <xdr:to>
      <xdr:col>55</xdr:col>
      <xdr:colOff>50800</xdr:colOff>
      <xdr:row>62</xdr:row>
      <xdr:rowOff>1270</xdr:rowOff>
    </xdr:to>
    <xdr:sp macro="" textlink="">
      <xdr:nvSpPr>
        <xdr:cNvPr id="236" name="フローチャート: 判断 235"/>
        <xdr:cNvSpPr/>
      </xdr:nvSpPr>
      <xdr:spPr>
        <a:xfrm>
          <a:off x="10426700" y="1052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78740</xdr:rowOff>
    </xdr:from>
    <xdr:to>
      <xdr:col>50</xdr:col>
      <xdr:colOff>165100</xdr:colOff>
      <xdr:row>62</xdr:row>
      <xdr:rowOff>8890</xdr:rowOff>
    </xdr:to>
    <xdr:sp macro="" textlink="">
      <xdr:nvSpPr>
        <xdr:cNvPr id="237" name="フローチャート: 判断 236"/>
        <xdr:cNvSpPr/>
      </xdr:nvSpPr>
      <xdr:spPr>
        <a:xfrm>
          <a:off x="9588500" y="1053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238" name="フローチャート: 判断 237"/>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93980</xdr:rowOff>
    </xdr:from>
    <xdr:to>
      <xdr:col>41</xdr:col>
      <xdr:colOff>101600</xdr:colOff>
      <xdr:row>62</xdr:row>
      <xdr:rowOff>24130</xdr:rowOff>
    </xdr:to>
    <xdr:sp macro="" textlink="">
      <xdr:nvSpPr>
        <xdr:cNvPr id="239" name="フローチャート: 判断 238"/>
        <xdr:cNvSpPr/>
      </xdr:nvSpPr>
      <xdr:spPr>
        <a:xfrm>
          <a:off x="7810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97790</xdr:rowOff>
    </xdr:from>
    <xdr:to>
      <xdr:col>36</xdr:col>
      <xdr:colOff>165100</xdr:colOff>
      <xdr:row>62</xdr:row>
      <xdr:rowOff>27940</xdr:rowOff>
    </xdr:to>
    <xdr:sp macro="" textlink="">
      <xdr:nvSpPr>
        <xdr:cNvPr id="240" name="フローチャート: 判断 239"/>
        <xdr:cNvSpPr/>
      </xdr:nvSpPr>
      <xdr:spPr>
        <a:xfrm>
          <a:off x="6921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109220</xdr:rowOff>
    </xdr:from>
    <xdr:to>
      <xdr:col>55</xdr:col>
      <xdr:colOff>50800</xdr:colOff>
      <xdr:row>61</xdr:row>
      <xdr:rowOff>39370</xdr:rowOff>
    </xdr:to>
    <xdr:sp macro="" textlink="">
      <xdr:nvSpPr>
        <xdr:cNvPr id="246" name="楕円 245"/>
        <xdr:cNvSpPr/>
      </xdr:nvSpPr>
      <xdr:spPr>
        <a:xfrm>
          <a:off x="10426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132097</xdr:rowOff>
    </xdr:from>
    <xdr:ext cx="469744" cy="259045"/>
    <xdr:sp macro="" textlink="">
      <xdr:nvSpPr>
        <xdr:cNvPr id="247" name="【体育館・プール】&#10;一人当たり面積該当値テキスト"/>
        <xdr:cNvSpPr txBox="1"/>
      </xdr:nvSpPr>
      <xdr:spPr>
        <a:xfrm>
          <a:off x="10515600"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113030</xdr:rowOff>
    </xdr:from>
    <xdr:to>
      <xdr:col>50</xdr:col>
      <xdr:colOff>165100</xdr:colOff>
      <xdr:row>61</xdr:row>
      <xdr:rowOff>43180</xdr:rowOff>
    </xdr:to>
    <xdr:sp macro="" textlink="">
      <xdr:nvSpPr>
        <xdr:cNvPr id="248" name="楕円 247"/>
        <xdr:cNvSpPr/>
      </xdr:nvSpPr>
      <xdr:spPr>
        <a:xfrm>
          <a:off x="95885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160020</xdr:rowOff>
    </xdr:from>
    <xdr:to>
      <xdr:col>55</xdr:col>
      <xdr:colOff>0</xdr:colOff>
      <xdr:row>60</xdr:row>
      <xdr:rowOff>163830</xdr:rowOff>
    </xdr:to>
    <xdr:cxnSp macro="">
      <xdr:nvCxnSpPr>
        <xdr:cNvPr id="249" name="直線コネクタ 248"/>
        <xdr:cNvCxnSpPr/>
      </xdr:nvCxnSpPr>
      <xdr:spPr>
        <a:xfrm flipV="1">
          <a:off x="9639300" y="104470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101600</xdr:rowOff>
    </xdr:from>
    <xdr:to>
      <xdr:col>46</xdr:col>
      <xdr:colOff>38100</xdr:colOff>
      <xdr:row>61</xdr:row>
      <xdr:rowOff>31750</xdr:rowOff>
    </xdr:to>
    <xdr:sp macro="" textlink="">
      <xdr:nvSpPr>
        <xdr:cNvPr id="250" name="楕円 249"/>
        <xdr:cNvSpPr/>
      </xdr:nvSpPr>
      <xdr:spPr>
        <a:xfrm>
          <a:off x="8699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152400</xdr:rowOff>
    </xdr:from>
    <xdr:to>
      <xdr:col>50</xdr:col>
      <xdr:colOff>114300</xdr:colOff>
      <xdr:row>60</xdr:row>
      <xdr:rowOff>163830</xdr:rowOff>
    </xdr:to>
    <xdr:cxnSp macro="">
      <xdr:nvCxnSpPr>
        <xdr:cNvPr id="251" name="直線コネクタ 250"/>
        <xdr:cNvCxnSpPr/>
      </xdr:nvCxnSpPr>
      <xdr:spPr>
        <a:xfrm>
          <a:off x="8750300" y="1043940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252" name="楕円 251"/>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152400</xdr:rowOff>
    </xdr:from>
    <xdr:to>
      <xdr:col>45</xdr:col>
      <xdr:colOff>177800</xdr:colOff>
      <xdr:row>61</xdr:row>
      <xdr:rowOff>0</xdr:rowOff>
    </xdr:to>
    <xdr:cxnSp macro="">
      <xdr:nvCxnSpPr>
        <xdr:cNvPr id="253" name="直線コネクタ 252"/>
        <xdr:cNvCxnSpPr/>
      </xdr:nvCxnSpPr>
      <xdr:spPr>
        <a:xfrm flipV="1">
          <a:off x="7861300" y="104394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166370</xdr:rowOff>
    </xdr:from>
    <xdr:to>
      <xdr:col>36</xdr:col>
      <xdr:colOff>165100</xdr:colOff>
      <xdr:row>61</xdr:row>
      <xdr:rowOff>96520</xdr:rowOff>
    </xdr:to>
    <xdr:sp macro="" textlink="">
      <xdr:nvSpPr>
        <xdr:cNvPr id="254" name="楕円 253"/>
        <xdr:cNvSpPr/>
      </xdr:nvSpPr>
      <xdr:spPr>
        <a:xfrm>
          <a:off x="692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0</xdr:rowOff>
    </xdr:from>
    <xdr:to>
      <xdr:col>41</xdr:col>
      <xdr:colOff>50800</xdr:colOff>
      <xdr:row>61</xdr:row>
      <xdr:rowOff>45720</xdr:rowOff>
    </xdr:to>
    <xdr:cxnSp macro="">
      <xdr:nvCxnSpPr>
        <xdr:cNvPr id="255" name="直線コネクタ 254"/>
        <xdr:cNvCxnSpPr/>
      </xdr:nvCxnSpPr>
      <xdr:spPr>
        <a:xfrm flipV="1">
          <a:off x="6972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17</xdr:rowOff>
    </xdr:from>
    <xdr:ext cx="469744" cy="259045"/>
    <xdr:sp macro="" textlink="">
      <xdr:nvSpPr>
        <xdr:cNvPr id="256" name="n_1aveValue【体育館・プール】&#10;一人当たり面積"/>
        <xdr:cNvSpPr txBox="1"/>
      </xdr:nvSpPr>
      <xdr:spPr>
        <a:xfrm>
          <a:off x="9391727" y="1062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3827</xdr:rowOff>
    </xdr:from>
    <xdr:ext cx="469744" cy="259045"/>
    <xdr:sp macro="" textlink="">
      <xdr:nvSpPr>
        <xdr:cNvPr id="257" name="n_2aveValue【体育館・プール】&#10;一人当たり面積"/>
        <xdr:cNvSpPr txBox="1"/>
      </xdr:nvSpPr>
      <xdr:spPr>
        <a:xfrm>
          <a:off x="8515427"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15257</xdr:rowOff>
    </xdr:from>
    <xdr:ext cx="469744" cy="259045"/>
    <xdr:sp macro="" textlink="">
      <xdr:nvSpPr>
        <xdr:cNvPr id="258" name="n_3aveValue【体育館・プール】&#10;一人当たり面積"/>
        <xdr:cNvSpPr txBox="1"/>
      </xdr:nvSpPr>
      <xdr:spPr>
        <a:xfrm>
          <a:off x="7626427" y="1064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19067</xdr:rowOff>
    </xdr:from>
    <xdr:ext cx="469744" cy="259045"/>
    <xdr:sp macro="" textlink="">
      <xdr:nvSpPr>
        <xdr:cNvPr id="259" name="n_4aveValue【体育館・プール】&#10;一人当たり面積"/>
        <xdr:cNvSpPr txBox="1"/>
      </xdr:nvSpPr>
      <xdr:spPr>
        <a:xfrm>
          <a:off x="6737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59707</xdr:rowOff>
    </xdr:from>
    <xdr:ext cx="469744" cy="259045"/>
    <xdr:sp macro="" textlink="">
      <xdr:nvSpPr>
        <xdr:cNvPr id="260" name="n_1mainValue【体育館・プール】&#10;一人当たり面積"/>
        <xdr:cNvSpPr txBox="1"/>
      </xdr:nvSpPr>
      <xdr:spPr>
        <a:xfrm>
          <a:off x="9391727" y="1017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48277</xdr:rowOff>
    </xdr:from>
    <xdr:ext cx="469744" cy="259045"/>
    <xdr:sp macro="" textlink="">
      <xdr:nvSpPr>
        <xdr:cNvPr id="261" name="n_2mainValue【体育館・プール】&#10;一人当たり面積"/>
        <xdr:cNvSpPr txBox="1"/>
      </xdr:nvSpPr>
      <xdr:spPr>
        <a:xfrm>
          <a:off x="8515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62" name="n_3mainValue【体育館・プール】&#10;一人当たり面積"/>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113047</xdr:rowOff>
    </xdr:from>
    <xdr:ext cx="469744" cy="259045"/>
    <xdr:sp macro="" textlink="">
      <xdr:nvSpPr>
        <xdr:cNvPr id="263" name="n_4mainValue【体育館・プール】&#10;一人当たり面積"/>
        <xdr:cNvSpPr txBox="1"/>
      </xdr:nvSpPr>
      <xdr:spPr>
        <a:xfrm>
          <a:off x="6737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118111</xdr:rowOff>
    </xdr:from>
    <xdr:to>
      <xdr:col>24</xdr:col>
      <xdr:colOff>62865</xdr:colOff>
      <xdr:row>85</xdr:row>
      <xdr:rowOff>161544</xdr:rowOff>
    </xdr:to>
    <xdr:cxnSp macro="">
      <xdr:nvCxnSpPr>
        <xdr:cNvPr id="286" name="直線コネクタ 285"/>
        <xdr:cNvCxnSpPr/>
      </xdr:nvCxnSpPr>
      <xdr:spPr>
        <a:xfrm flipV="1">
          <a:off x="4634865" y="13319761"/>
          <a:ext cx="0" cy="1415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165371</xdr:rowOff>
    </xdr:from>
    <xdr:ext cx="405111" cy="259045"/>
    <xdr:sp macro="" textlink="">
      <xdr:nvSpPr>
        <xdr:cNvPr id="287" name="【福祉施設】&#10;有形固定資産減価償却率最小値テキスト"/>
        <xdr:cNvSpPr txBox="1"/>
      </xdr:nvSpPr>
      <xdr:spPr>
        <a:xfrm>
          <a:off x="4673600" y="1473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161544</xdr:rowOff>
    </xdr:from>
    <xdr:to>
      <xdr:col>24</xdr:col>
      <xdr:colOff>152400</xdr:colOff>
      <xdr:row>85</xdr:row>
      <xdr:rowOff>161544</xdr:rowOff>
    </xdr:to>
    <xdr:cxnSp macro="">
      <xdr:nvCxnSpPr>
        <xdr:cNvPr id="288" name="直線コネクタ 287"/>
        <xdr:cNvCxnSpPr/>
      </xdr:nvCxnSpPr>
      <xdr:spPr>
        <a:xfrm>
          <a:off x="4546600" y="1473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64788</xdr:rowOff>
    </xdr:from>
    <xdr:ext cx="405111" cy="259045"/>
    <xdr:sp macro="" textlink="">
      <xdr:nvSpPr>
        <xdr:cNvPr id="289" name="【福祉施設】&#10;有形固定資産減価償却率最大値テキスト"/>
        <xdr:cNvSpPr txBox="1"/>
      </xdr:nvSpPr>
      <xdr:spPr>
        <a:xfrm>
          <a:off x="4673600" y="1309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118111</xdr:rowOff>
    </xdr:from>
    <xdr:to>
      <xdr:col>24</xdr:col>
      <xdr:colOff>152400</xdr:colOff>
      <xdr:row>77</xdr:row>
      <xdr:rowOff>118111</xdr:rowOff>
    </xdr:to>
    <xdr:cxnSp macro="">
      <xdr:nvCxnSpPr>
        <xdr:cNvPr id="290" name="直線コネクタ 289"/>
        <xdr:cNvCxnSpPr/>
      </xdr:nvCxnSpPr>
      <xdr:spPr>
        <a:xfrm>
          <a:off x="4546600" y="1331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87901</xdr:rowOff>
    </xdr:from>
    <xdr:ext cx="405111" cy="259045"/>
    <xdr:sp macro="" textlink="">
      <xdr:nvSpPr>
        <xdr:cNvPr id="291" name="【福祉施設】&#10;有形固定資産減価償却率平均値テキスト"/>
        <xdr:cNvSpPr txBox="1"/>
      </xdr:nvSpPr>
      <xdr:spPr>
        <a:xfrm>
          <a:off x="4673600" y="136324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65024</xdr:rowOff>
    </xdr:from>
    <xdr:to>
      <xdr:col>24</xdr:col>
      <xdr:colOff>114300</xdr:colOff>
      <xdr:row>80</xdr:row>
      <xdr:rowOff>166624</xdr:rowOff>
    </xdr:to>
    <xdr:sp macro="" textlink="">
      <xdr:nvSpPr>
        <xdr:cNvPr id="292" name="フローチャート: 判断 291"/>
        <xdr:cNvSpPr/>
      </xdr:nvSpPr>
      <xdr:spPr>
        <a:xfrm>
          <a:off x="4584700" y="1378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23876</xdr:rowOff>
    </xdr:from>
    <xdr:to>
      <xdr:col>20</xdr:col>
      <xdr:colOff>38100</xdr:colOff>
      <xdr:row>80</xdr:row>
      <xdr:rowOff>125476</xdr:rowOff>
    </xdr:to>
    <xdr:sp macro="" textlink="">
      <xdr:nvSpPr>
        <xdr:cNvPr id="293" name="フローチャート: 判断 292"/>
        <xdr:cNvSpPr/>
      </xdr:nvSpPr>
      <xdr:spPr>
        <a:xfrm>
          <a:off x="3746500" y="1373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163322</xdr:rowOff>
    </xdr:from>
    <xdr:to>
      <xdr:col>15</xdr:col>
      <xdr:colOff>101600</xdr:colOff>
      <xdr:row>80</xdr:row>
      <xdr:rowOff>93472</xdr:rowOff>
    </xdr:to>
    <xdr:sp macro="" textlink="">
      <xdr:nvSpPr>
        <xdr:cNvPr id="294" name="フローチャート: 判断 293"/>
        <xdr:cNvSpPr/>
      </xdr:nvSpPr>
      <xdr:spPr>
        <a:xfrm>
          <a:off x="2857500" y="1370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95" name="フローチャート: 判断 294"/>
        <xdr:cNvSpPr/>
      </xdr:nvSpPr>
      <xdr:spPr>
        <a:xfrm>
          <a:off x="196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33020</xdr:rowOff>
    </xdr:from>
    <xdr:to>
      <xdr:col>6</xdr:col>
      <xdr:colOff>38100</xdr:colOff>
      <xdr:row>79</xdr:row>
      <xdr:rowOff>134620</xdr:rowOff>
    </xdr:to>
    <xdr:sp macro="" textlink="">
      <xdr:nvSpPr>
        <xdr:cNvPr id="296" name="フローチャート: 判断 295"/>
        <xdr:cNvSpPr/>
      </xdr:nvSpPr>
      <xdr:spPr>
        <a:xfrm>
          <a:off x="1079500" y="1357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115315</xdr:rowOff>
    </xdr:from>
    <xdr:to>
      <xdr:col>24</xdr:col>
      <xdr:colOff>114300</xdr:colOff>
      <xdr:row>81</xdr:row>
      <xdr:rowOff>45465</xdr:rowOff>
    </xdr:to>
    <xdr:sp macro="" textlink="">
      <xdr:nvSpPr>
        <xdr:cNvPr id="302" name="楕円 301"/>
        <xdr:cNvSpPr/>
      </xdr:nvSpPr>
      <xdr:spPr>
        <a:xfrm>
          <a:off x="4584700" y="13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93742</xdr:rowOff>
    </xdr:from>
    <xdr:ext cx="405111" cy="259045"/>
    <xdr:sp macro="" textlink="">
      <xdr:nvSpPr>
        <xdr:cNvPr id="303" name="【福祉施設】&#10;有形固定資産減価償却率該当値テキスト"/>
        <xdr:cNvSpPr txBox="1"/>
      </xdr:nvSpPr>
      <xdr:spPr>
        <a:xfrm>
          <a:off x="4673600" y="1380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65024</xdr:rowOff>
    </xdr:from>
    <xdr:to>
      <xdr:col>20</xdr:col>
      <xdr:colOff>38100</xdr:colOff>
      <xdr:row>80</xdr:row>
      <xdr:rowOff>166624</xdr:rowOff>
    </xdr:to>
    <xdr:sp macro="" textlink="">
      <xdr:nvSpPr>
        <xdr:cNvPr id="304" name="楕円 303"/>
        <xdr:cNvSpPr/>
      </xdr:nvSpPr>
      <xdr:spPr>
        <a:xfrm>
          <a:off x="3746500" y="1378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115824</xdr:rowOff>
    </xdr:from>
    <xdr:to>
      <xdr:col>24</xdr:col>
      <xdr:colOff>63500</xdr:colOff>
      <xdr:row>80</xdr:row>
      <xdr:rowOff>166115</xdr:rowOff>
    </xdr:to>
    <xdr:cxnSp macro="">
      <xdr:nvCxnSpPr>
        <xdr:cNvPr id="305" name="直線コネクタ 304"/>
        <xdr:cNvCxnSpPr/>
      </xdr:nvCxnSpPr>
      <xdr:spPr>
        <a:xfrm>
          <a:off x="3797300" y="138318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10161</xdr:rowOff>
    </xdr:from>
    <xdr:to>
      <xdr:col>15</xdr:col>
      <xdr:colOff>101600</xdr:colOff>
      <xdr:row>80</xdr:row>
      <xdr:rowOff>111761</xdr:rowOff>
    </xdr:to>
    <xdr:sp macro="" textlink="">
      <xdr:nvSpPr>
        <xdr:cNvPr id="306" name="楕円 305"/>
        <xdr:cNvSpPr/>
      </xdr:nvSpPr>
      <xdr:spPr>
        <a:xfrm>
          <a:off x="2857500" y="1372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60961</xdr:rowOff>
    </xdr:from>
    <xdr:to>
      <xdr:col>19</xdr:col>
      <xdr:colOff>177800</xdr:colOff>
      <xdr:row>80</xdr:row>
      <xdr:rowOff>115824</xdr:rowOff>
    </xdr:to>
    <xdr:cxnSp macro="">
      <xdr:nvCxnSpPr>
        <xdr:cNvPr id="307" name="直線コネクタ 306"/>
        <xdr:cNvCxnSpPr/>
      </xdr:nvCxnSpPr>
      <xdr:spPr>
        <a:xfrm>
          <a:off x="2908300" y="137769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149606</xdr:rowOff>
    </xdr:from>
    <xdr:to>
      <xdr:col>10</xdr:col>
      <xdr:colOff>165100</xdr:colOff>
      <xdr:row>80</xdr:row>
      <xdr:rowOff>79756</xdr:rowOff>
    </xdr:to>
    <xdr:sp macro="" textlink="">
      <xdr:nvSpPr>
        <xdr:cNvPr id="308" name="楕円 307"/>
        <xdr:cNvSpPr/>
      </xdr:nvSpPr>
      <xdr:spPr>
        <a:xfrm>
          <a:off x="1968500" y="1369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28956</xdr:rowOff>
    </xdr:from>
    <xdr:to>
      <xdr:col>15</xdr:col>
      <xdr:colOff>50800</xdr:colOff>
      <xdr:row>80</xdr:row>
      <xdr:rowOff>60961</xdr:rowOff>
    </xdr:to>
    <xdr:cxnSp macro="">
      <xdr:nvCxnSpPr>
        <xdr:cNvPr id="309" name="直線コネクタ 308"/>
        <xdr:cNvCxnSpPr/>
      </xdr:nvCxnSpPr>
      <xdr:spPr>
        <a:xfrm>
          <a:off x="2019300" y="13744956"/>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23876</xdr:rowOff>
    </xdr:from>
    <xdr:to>
      <xdr:col>6</xdr:col>
      <xdr:colOff>38100</xdr:colOff>
      <xdr:row>80</xdr:row>
      <xdr:rowOff>125476</xdr:rowOff>
    </xdr:to>
    <xdr:sp macro="" textlink="">
      <xdr:nvSpPr>
        <xdr:cNvPr id="310" name="楕円 309"/>
        <xdr:cNvSpPr/>
      </xdr:nvSpPr>
      <xdr:spPr>
        <a:xfrm>
          <a:off x="1079500" y="1373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28956</xdr:rowOff>
    </xdr:from>
    <xdr:to>
      <xdr:col>10</xdr:col>
      <xdr:colOff>114300</xdr:colOff>
      <xdr:row>80</xdr:row>
      <xdr:rowOff>74676</xdr:rowOff>
    </xdr:to>
    <xdr:cxnSp macro="">
      <xdr:nvCxnSpPr>
        <xdr:cNvPr id="311" name="直線コネクタ 310"/>
        <xdr:cNvCxnSpPr/>
      </xdr:nvCxnSpPr>
      <xdr:spPr>
        <a:xfrm flipV="1">
          <a:off x="1130300" y="137449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78</xdr:row>
      <xdr:rowOff>142003</xdr:rowOff>
    </xdr:from>
    <xdr:ext cx="405111" cy="259045"/>
    <xdr:sp macro="" textlink="">
      <xdr:nvSpPr>
        <xdr:cNvPr id="312" name="n_1aveValue【福祉施設】&#10;有形固定資産減価償却率"/>
        <xdr:cNvSpPr txBox="1"/>
      </xdr:nvSpPr>
      <xdr:spPr>
        <a:xfrm>
          <a:off x="3582044" y="13515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109999</xdr:rowOff>
    </xdr:from>
    <xdr:ext cx="405111" cy="259045"/>
    <xdr:sp macro="" textlink="">
      <xdr:nvSpPr>
        <xdr:cNvPr id="313" name="n_2aveValue【福祉施設】&#10;有形固定資産減価償却率"/>
        <xdr:cNvSpPr txBox="1"/>
      </xdr:nvSpPr>
      <xdr:spPr>
        <a:xfrm>
          <a:off x="2705744" y="13483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80027</xdr:rowOff>
    </xdr:from>
    <xdr:ext cx="405111" cy="259045"/>
    <xdr:sp macro="" textlink="">
      <xdr:nvSpPr>
        <xdr:cNvPr id="314" name="n_3aveValue【福祉施設】&#10;有形固定資産減価償却率"/>
        <xdr:cNvSpPr txBox="1"/>
      </xdr:nvSpPr>
      <xdr:spPr>
        <a:xfrm>
          <a:off x="181674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151147</xdr:rowOff>
    </xdr:from>
    <xdr:ext cx="405111" cy="259045"/>
    <xdr:sp macro="" textlink="">
      <xdr:nvSpPr>
        <xdr:cNvPr id="315" name="n_4aveValue【福祉施設】&#10;有形固定資産減価償却率"/>
        <xdr:cNvSpPr txBox="1"/>
      </xdr:nvSpPr>
      <xdr:spPr>
        <a:xfrm>
          <a:off x="927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157751</xdr:rowOff>
    </xdr:from>
    <xdr:ext cx="405111" cy="259045"/>
    <xdr:sp macro="" textlink="">
      <xdr:nvSpPr>
        <xdr:cNvPr id="316" name="n_1mainValue【福祉施設】&#10;有形固定資産減価償却率"/>
        <xdr:cNvSpPr txBox="1"/>
      </xdr:nvSpPr>
      <xdr:spPr>
        <a:xfrm>
          <a:off x="3582044" y="1387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102888</xdr:rowOff>
    </xdr:from>
    <xdr:ext cx="405111" cy="259045"/>
    <xdr:sp macro="" textlink="">
      <xdr:nvSpPr>
        <xdr:cNvPr id="317" name="n_2mainValue【福祉施設】&#10;有形固定資産減価償却率"/>
        <xdr:cNvSpPr txBox="1"/>
      </xdr:nvSpPr>
      <xdr:spPr>
        <a:xfrm>
          <a:off x="2705744" y="13818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96283</xdr:rowOff>
    </xdr:from>
    <xdr:ext cx="405111" cy="259045"/>
    <xdr:sp macro="" textlink="">
      <xdr:nvSpPr>
        <xdr:cNvPr id="318" name="n_3mainValue【福祉施設】&#10;有形固定資産減価償却率"/>
        <xdr:cNvSpPr txBox="1"/>
      </xdr:nvSpPr>
      <xdr:spPr>
        <a:xfrm>
          <a:off x="1816744" y="1346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116603</xdr:rowOff>
    </xdr:from>
    <xdr:ext cx="405111" cy="259045"/>
    <xdr:sp macro="" textlink="">
      <xdr:nvSpPr>
        <xdr:cNvPr id="319" name="n_4mainValue【福祉施設】&#10;有形固定資産減価償却率"/>
        <xdr:cNvSpPr txBox="1"/>
      </xdr:nvSpPr>
      <xdr:spPr>
        <a:xfrm>
          <a:off x="927744" y="13832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31750</xdr:rowOff>
    </xdr:from>
    <xdr:to>
      <xdr:col>54</xdr:col>
      <xdr:colOff>189865</xdr:colOff>
      <xdr:row>86</xdr:row>
      <xdr:rowOff>38100</xdr:rowOff>
    </xdr:to>
    <xdr:cxnSp macro="">
      <xdr:nvCxnSpPr>
        <xdr:cNvPr id="343" name="直線コネクタ 342"/>
        <xdr:cNvCxnSpPr/>
      </xdr:nvCxnSpPr>
      <xdr:spPr>
        <a:xfrm flipV="1">
          <a:off x="10476865" y="132334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344"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345" name="直線コネクタ 344"/>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149877</xdr:rowOff>
    </xdr:from>
    <xdr:ext cx="469744" cy="259045"/>
    <xdr:sp macro="" textlink="">
      <xdr:nvSpPr>
        <xdr:cNvPr id="346" name="【福祉施設】&#10;一人当たり面積最大値テキスト"/>
        <xdr:cNvSpPr txBox="1"/>
      </xdr:nvSpPr>
      <xdr:spPr>
        <a:xfrm>
          <a:off x="10515600" y="1300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31750</xdr:rowOff>
    </xdr:from>
    <xdr:to>
      <xdr:col>55</xdr:col>
      <xdr:colOff>88900</xdr:colOff>
      <xdr:row>77</xdr:row>
      <xdr:rowOff>31750</xdr:rowOff>
    </xdr:to>
    <xdr:cxnSp macro="">
      <xdr:nvCxnSpPr>
        <xdr:cNvPr id="347" name="直線コネクタ 346"/>
        <xdr:cNvCxnSpPr/>
      </xdr:nvCxnSpPr>
      <xdr:spPr>
        <a:xfrm>
          <a:off x="10388600" y="1323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124477</xdr:rowOff>
    </xdr:from>
    <xdr:ext cx="469744" cy="259045"/>
    <xdr:sp macro="" textlink="">
      <xdr:nvSpPr>
        <xdr:cNvPr id="348" name="【福祉施設】&#10;一人当たり面積平均値テキスト"/>
        <xdr:cNvSpPr txBox="1"/>
      </xdr:nvSpPr>
      <xdr:spPr>
        <a:xfrm>
          <a:off x="10515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101600</xdr:rowOff>
    </xdr:from>
    <xdr:to>
      <xdr:col>55</xdr:col>
      <xdr:colOff>50800</xdr:colOff>
      <xdr:row>83</xdr:row>
      <xdr:rowOff>31750</xdr:rowOff>
    </xdr:to>
    <xdr:sp macro="" textlink="">
      <xdr:nvSpPr>
        <xdr:cNvPr id="349" name="フローチャート: 判断 348"/>
        <xdr:cNvSpPr/>
      </xdr:nvSpPr>
      <xdr:spPr>
        <a:xfrm>
          <a:off x="10426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76200</xdr:rowOff>
    </xdr:from>
    <xdr:to>
      <xdr:col>50</xdr:col>
      <xdr:colOff>165100</xdr:colOff>
      <xdr:row>83</xdr:row>
      <xdr:rowOff>6350</xdr:rowOff>
    </xdr:to>
    <xdr:sp macro="" textlink="">
      <xdr:nvSpPr>
        <xdr:cNvPr id="350" name="フローチャート: 判断 349"/>
        <xdr:cNvSpPr/>
      </xdr:nvSpPr>
      <xdr:spPr>
        <a:xfrm>
          <a:off x="9588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63500</xdr:rowOff>
    </xdr:from>
    <xdr:to>
      <xdr:col>46</xdr:col>
      <xdr:colOff>38100</xdr:colOff>
      <xdr:row>82</xdr:row>
      <xdr:rowOff>165100</xdr:rowOff>
    </xdr:to>
    <xdr:sp macro="" textlink="">
      <xdr:nvSpPr>
        <xdr:cNvPr id="351" name="フローチャート: 判断 350"/>
        <xdr:cNvSpPr/>
      </xdr:nvSpPr>
      <xdr:spPr>
        <a:xfrm>
          <a:off x="8699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76200</xdr:rowOff>
    </xdr:from>
    <xdr:to>
      <xdr:col>41</xdr:col>
      <xdr:colOff>101600</xdr:colOff>
      <xdr:row>83</xdr:row>
      <xdr:rowOff>6350</xdr:rowOff>
    </xdr:to>
    <xdr:sp macro="" textlink="">
      <xdr:nvSpPr>
        <xdr:cNvPr id="352" name="フローチャート: 判断 351"/>
        <xdr:cNvSpPr/>
      </xdr:nvSpPr>
      <xdr:spPr>
        <a:xfrm>
          <a:off x="7810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50800</xdr:rowOff>
    </xdr:from>
    <xdr:to>
      <xdr:col>36</xdr:col>
      <xdr:colOff>165100</xdr:colOff>
      <xdr:row>82</xdr:row>
      <xdr:rowOff>152400</xdr:rowOff>
    </xdr:to>
    <xdr:sp macro="" textlink="">
      <xdr:nvSpPr>
        <xdr:cNvPr id="353" name="フローチャート: 判断 352"/>
        <xdr:cNvSpPr/>
      </xdr:nvSpPr>
      <xdr:spPr>
        <a:xfrm>
          <a:off x="6921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114300</xdr:rowOff>
    </xdr:from>
    <xdr:to>
      <xdr:col>55</xdr:col>
      <xdr:colOff>50800</xdr:colOff>
      <xdr:row>83</xdr:row>
      <xdr:rowOff>44450</xdr:rowOff>
    </xdr:to>
    <xdr:sp macro="" textlink="">
      <xdr:nvSpPr>
        <xdr:cNvPr id="359" name="楕円 358"/>
        <xdr:cNvSpPr/>
      </xdr:nvSpPr>
      <xdr:spPr>
        <a:xfrm>
          <a:off x="104267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92727</xdr:rowOff>
    </xdr:from>
    <xdr:ext cx="469744" cy="259045"/>
    <xdr:sp macro="" textlink="">
      <xdr:nvSpPr>
        <xdr:cNvPr id="360" name="【福祉施設】&#10;一人当たり面積該当値テキスト"/>
        <xdr:cNvSpPr txBox="1"/>
      </xdr:nvSpPr>
      <xdr:spPr>
        <a:xfrm>
          <a:off x="10515600"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127000</xdr:rowOff>
    </xdr:from>
    <xdr:to>
      <xdr:col>50</xdr:col>
      <xdr:colOff>165100</xdr:colOff>
      <xdr:row>83</xdr:row>
      <xdr:rowOff>57150</xdr:rowOff>
    </xdr:to>
    <xdr:sp macro="" textlink="">
      <xdr:nvSpPr>
        <xdr:cNvPr id="361" name="楕円 360"/>
        <xdr:cNvSpPr/>
      </xdr:nvSpPr>
      <xdr:spPr>
        <a:xfrm>
          <a:off x="9588500" y="1418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165100</xdr:rowOff>
    </xdr:from>
    <xdr:to>
      <xdr:col>55</xdr:col>
      <xdr:colOff>0</xdr:colOff>
      <xdr:row>83</xdr:row>
      <xdr:rowOff>6350</xdr:rowOff>
    </xdr:to>
    <xdr:cxnSp macro="">
      <xdr:nvCxnSpPr>
        <xdr:cNvPr id="362" name="直線コネクタ 361"/>
        <xdr:cNvCxnSpPr/>
      </xdr:nvCxnSpPr>
      <xdr:spPr>
        <a:xfrm flipV="1">
          <a:off x="9639300" y="1422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139700</xdr:rowOff>
    </xdr:from>
    <xdr:to>
      <xdr:col>46</xdr:col>
      <xdr:colOff>38100</xdr:colOff>
      <xdr:row>83</xdr:row>
      <xdr:rowOff>69850</xdr:rowOff>
    </xdr:to>
    <xdr:sp macro="" textlink="">
      <xdr:nvSpPr>
        <xdr:cNvPr id="363" name="楕円 362"/>
        <xdr:cNvSpPr/>
      </xdr:nvSpPr>
      <xdr:spPr>
        <a:xfrm>
          <a:off x="8699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6350</xdr:rowOff>
    </xdr:from>
    <xdr:to>
      <xdr:col>50</xdr:col>
      <xdr:colOff>114300</xdr:colOff>
      <xdr:row>83</xdr:row>
      <xdr:rowOff>19050</xdr:rowOff>
    </xdr:to>
    <xdr:cxnSp macro="">
      <xdr:nvCxnSpPr>
        <xdr:cNvPr id="364" name="直線コネクタ 363"/>
        <xdr:cNvCxnSpPr/>
      </xdr:nvCxnSpPr>
      <xdr:spPr>
        <a:xfrm flipV="1">
          <a:off x="8750300" y="1423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139700</xdr:rowOff>
    </xdr:from>
    <xdr:to>
      <xdr:col>41</xdr:col>
      <xdr:colOff>101600</xdr:colOff>
      <xdr:row>83</xdr:row>
      <xdr:rowOff>69850</xdr:rowOff>
    </xdr:to>
    <xdr:sp macro="" textlink="">
      <xdr:nvSpPr>
        <xdr:cNvPr id="365" name="楕円 364"/>
        <xdr:cNvSpPr/>
      </xdr:nvSpPr>
      <xdr:spPr>
        <a:xfrm>
          <a:off x="7810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19050</xdr:rowOff>
    </xdr:from>
    <xdr:to>
      <xdr:col>45</xdr:col>
      <xdr:colOff>177800</xdr:colOff>
      <xdr:row>83</xdr:row>
      <xdr:rowOff>19050</xdr:rowOff>
    </xdr:to>
    <xdr:cxnSp macro="">
      <xdr:nvCxnSpPr>
        <xdr:cNvPr id="366" name="直線コネクタ 365"/>
        <xdr:cNvCxnSpPr/>
      </xdr:nvCxnSpPr>
      <xdr:spPr>
        <a:xfrm>
          <a:off x="7861300" y="1424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81</xdr:row>
      <xdr:rowOff>120650</xdr:rowOff>
    </xdr:from>
    <xdr:to>
      <xdr:col>36</xdr:col>
      <xdr:colOff>165100</xdr:colOff>
      <xdr:row>82</xdr:row>
      <xdr:rowOff>50800</xdr:rowOff>
    </xdr:to>
    <xdr:sp macro="" textlink="">
      <xdr:nvSpPr>
        <xdr:cNvPr id="367" name="楕円 366"/>
        <xdr:cNvSpPr/>
      </xdr:nvSpPr>
      <xdr:spPr>
        <a:xfrm>
          <a:off x="6921500" y="140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0</xdr:rowOff>
    </xdr:from>
    <xdr:to>
      <xdr:col>41</xdr:col>
      <xdr:colOff>50800</xdr:colOff>
      <xdr:row>83</xdr:row>
      <xdr:rowOff>19050</xdr:rowOff>
    </xdr:to>
    <xdr:cxnSp macro="">
      <xdr:nvCxnSpPr>
        <xdr:cNvPr id="368" name="直線コネクタ 367"/>
        <xdr:cNvCxnSpPr/>
      </xdr:nvCxnSpPr>
      <xdr:spPr>
        <a:xfrm>
          <a:off x="6972300" y="140589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22877</xdr:rowOff>
    </xdr:from>
    <xdr:ext cx="469744" cy="259045"/>
    <xdr:sp macro="" textlink="">
      <xdr:nvSpPr>
        <xdr:cNvPr id="369" name="n_1aveValue【福祉施設】&#10;一人当たり面積"/>
        <xdr:cNvSpPr txBox="1"/>
      </xdr:nvSpPr>
      <xdr:spPr>
        <a:xfrm>
          <a:off x="93917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10177</xdr:rowOff>
    </xdr:from>
    <xdr:ext cx="469744" cy="259045"/>
    <xdr:sp macro="" textlink="">
      <xdr:nvSpPr>
        <xdr:cNvPr id="370" name="n_2aveValue【福祉施設】&#10;一人当たり面積"/>
        <xdr:cNvSpPr txBox="1"/>
      </xdr:nvSpPr>
      <xdr:spPr>
        <a:xfrm>
          <a:off x="85154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22877</xdr:rowOff>
    </xdr:from>
    <xdr:ext cx="469744" cy="259045"/>
    <xdr:sp macro="" textlink="">
      <xdr:nvSpPr>
        <xdr:cNvPr id="371" name="n_3aveValue【福祉施設】&#10;一人当たり面積"/>
        <xdr:cNvSpPr txBox="1"/>
      </xdr:nvSpPr>
      <xdr:spPr>
        <a:xfrm>
          <a:off x="7626427" y="1391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143527</xdr:rowOff>
    </xdr:from>
    <xdr:ext cx="469744" cy="259045"/>
    <xdr:sp macro="" textlink="">
      <xdr:nvSpPr>
        <xdr:cNvPr id="372" name="n_4aveValue【福祉施設】&#10;一人当たり面積"/>
        <xdr:cNvSpPr txBox="1"/>
      </xdr:nvSpPr>
      <xdr:spPr>
        <a:xfrm>
          <a:off x="67374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48277</xdr:rowOff>
    </xdr:from>
    <xdr:ext cx="469744" cy="259045"/>
    <xdr:sp macro="" textlink="">
      <xdr:nvSpPr>
        <xdr:cNvPr id="373" name="n_1mainValue【福祉施設】&#10;一人当たり面積"/>
        <xdr:cNvSpPr txBox="1"/>
      </xdr:nvSpPr>
      <xdr:spPr>
        <a:xfrm>
          <a:off x="93917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60977</xdr:rowOff>
    </xdr:from>
    <xdr:ext cx="469744" cy="259045"/>
    <xdr:sp macro="" textlink="">
      <xdr:nvSpPr>
        <xdr:cNvPr id="374" name="n_2mainValue【福祉施設】&#10;一人当たり面積"/>
        <xdr:cNvSpPr txBox="1"/>
      </xdr:nvSpPr>
      <xdr:spPr>
        <a:xfrm>
          <a:off x="8515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60977</xdr:rowOff>
    </xdr:from>
    <xdr:ext cx="469744" cy="259045"/>
    <xdr:sp macro="" textlink="">
      <xdr:nvSpPr>
        <xdr:cNvPr id="375" name="n_3mainValue【福祉施設】&#10;一人当たり面積"/>
        <xdr:cNvSpPr txBox="1"/>
      </xdr:nvSpPr>
      <xdr:spPr>
        <a:xfrm>
          <a:off x="7626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67327</xdr:rowOff>
    </xdr:from>
    <xdr:ext cx="469744" cy="259045"/>
    <xdr:sp macro="" textlink="">
      <xdr:nvSpPr>
        <xdr:cNvPr id="376" name="n_4mainValue【福祉施設】&#10;一人当たり面積"/>
        <xdr:cNvSpPr txBox="1"/>
      </xdr:nvSpPr>
      <xdr:spPr>
        <a:xfrm>
          <a:off x="67374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5" name="テキスト ボックス 38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6" name="直線コネクタ 38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7" name="テキスト ボックス 38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8" name="直線コネクタ 38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89" name="テキスト ボックス 388"/>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0" name="直線コネクタ 38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1" name="テキスト ボックス 39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2" name="直線コネクタ 39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3" name="テキスト ボックス 39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4" name="直線コネクタ 39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5" name="テキスト ボックス 39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6" name="直線コネクタ 39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7" name="テキスト ボックス 39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8" name="直線コネクタ 39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99" name="テキスト ボックス 398"/>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0" name="直線コネクタ 39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162742</xdr:rowOff>
    </xdr:from>
    <xdr:to>
      <xdr:col>24</xdr:col>
      <xdr:colOff>62865</xdr:colOff>
      <xdr:row>108</xdr:row>
      <xdr:rowOff>148045</xdr:rowOff>
    </xdr:to>
    <xdr:cxnSp macro="">
      <xdr:nvCxnSpPr>
        <xdr:cNvPr id="402" name="直線コネクタ 401"/>
        <xdr:cNvCxnSpPr/>
      </xdr:nvCxnSpPr>
      <xdr:spPr>
        <a:xfrm flipV="1">
          <a:off x="4634865" y="17307742"/>
          <a:ext cx="0" cy="1356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151872</xdr:rowOff>
    </xdr:from>
    <xdr:ext cx="405111" cy="259045"/>
    <xdr:sp macro="" textlink="">
      <xdr:nvSpPr>
        <xdr:cNvPr id="403" name="【市民会館】&#10;有形固定資産減価償却率最小値テキスト"/>
        <xdr:cNvSpPr txBox="1"/>
      </xdr:nvSpPr>
      <xdr:spPr>
        <a:xfrm>
          <a:off x="4673600" y="1866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148045</xdr:rowOff>
    </xdr:from>
    <xdr:to>
      <xdr:col>24</xdr:col>
      <xdr:colOff>152400</xdr:colOff>
      <xdr:row>108</xdr:row>
      <xdr:rowOff>148045</xdr:rowOff>
    </xdr:to>
    <xdr:cxnSp macro="">
      <xdr:nvCxnSpPr>
        <xdr:cNvPr id="404" name="直線コネクタ 403"/>
        <xdr:cNvCxnSpPr/>
      </xdr:nvCxnSpPr>
      <xdr:spPr>
        <a:xfrm>
          <a:off x="4546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109419</xdr:rowOff>
    </xdr:from>
    <xdr:ext cx="405111" cy="259045"/>
    <xdr:sp macro="" textlink="">
      <xdr:nvSpPr>
        <xdr:cNvPr id="405" name="【市民会館】&#10;有形固定資産減価償却率最大値テキスト"/>
        <xdr:cNvSpPr txBox="1"/>
      </xdr:nvSpPr>
      <xdr:spPr>
        <a:xfrm>
          <a:off x="4673600" y="1708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162742</xdr:rowOff>
    </xdr:from>
    <xdr:to>
      <xdr:col>24</xdr:col>
      <xdr:colOff>152400</xdr:colOff>
      <xdr:row>100</xdr:row>
      <xdr:rowOff>162742</xdr:rowOff>
    </xdr:to>
    <xdr:cxnSp macro="">
      <xdr:nvCxnSpPr>
        <xdr:cNvPr id="406" name="直線コネクタ 405"/>
        <xdr:cNvCxnSpPr/>
      </xdr:nvCxnSpPr>
      <xdr:spPr>
        <a:xfrm>
          <a:off x="4546600" y="1730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59345</xdr:rowOff>
    </xdr:from>
    <xdr:ext cx="405111" cy="259045"/>
    <xdr:sp macro="" textlink="">
      <xdr:nvSpPr>
        <xdr:cNvPr id="407" name="【市民会館】&#10;有形固定資産減価償却率平均値テキスト"/>
        <xdr:cNvSpPr txBox="1"/>
      </xdr:nvSpPr>
      <xdr:spPr>
        <a:xfrm>
          <a:off x="4673600" y="178901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80918</xdr:rowOff>
    </xdr:from>
    <xdr:to>
      <xdr:col>24</xdr:col>
      <xdr:colOff>114300</xdr:colOff>
      <xdr:row>105</xdr:row>
      <xdr:rowOff>11068</xdr:rowOff>
    </xdr:to>
    <xdr:sp macro="" textlink="">
      <xdr:nvSpPr>
        <xdr:cNvPr id="408" name="フローチャート: 判断 407"/>
        <xdr:cNvSpPr/>
      </xdr:nvSpPr>
      <xdr:spPr>
        <a:xfrm>
          <a:off x="4584700" y="1791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56424</xdr:rowOff>
    </xdr:from>
    <xdr:to>
      <xdr:col>20</xdr:col>
      <xdr:colOff>38100</xdr:colOff>
      <xdr:row>104</xdr:row>
      <xdr:rowOff>158024</xdr:rowOff>
    </xdr:to>
    <xdr:sp macro="" textlink="">
      <xdr:nvSpPr>
        <xdr:cNvPr id="409" name="フローチャート: 判断 408"/>
        <xdr:cNvSpPr/>
      </xdr:nvSpPr>
      <xdr:spPr>
        <a:xfrm>
          <a:off x="3746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54792</xdr:rowOff>
    </xdr:from>
    <xdr:to>
      <xdr:col>15</xdr:col>
      <xdr:colOff>101600</xdr:colOff>
      <xdr:row>104</xdr:row>
      <xdr:rowOff>156392</xdr:rowOff>
    </xdr:to>
    <xdr:sp macro="" textlink="">
      <xdr:nvSpPr>
        <xdr:cNvPr id="410" name="フローチャート: 判断 409"/>
        <xdr:cNvSpPr/>
      </xdr:nvSpPr>
      <xdr:spPr>
        <a:xfrm>
          <a:off x="2857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13970</xdr:rowOff>
    </xdr:from>
    <xdr:to>
      <xdr:col>10</xdr:col>
      <xdr:colOff>165100</xdr:colOff>
      <xdr:row>104</xdr:row>
      <xdr:rowOff>115570</xdr:rowOff>
    </xdr:to>
    <xdr:sp macro="" textlink="">
      <xdr:nvSpPr>
        <xdr:cNvPr id="411" name="フローチャート: 判断 410"/>
        <xdr:cNvSpPr/>
      </xdr:nvSpPr>
      <xdr:spPr>
        <a:xfrm>
          <a:off x="1968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159294</xdr:rowOff>
    </xdr:from>
    <xdr:to>
      <xdr:col>6</xdr:col>
      <xdr:colOff>38100</xdr:colOff>
      <xdr:row>104</xdr:row>
      <xdr:rowOff>89444</xdr:rowOff>
    </xdr:to>
    <xdr:sp macro="" textlink="">
      <xdr:nvSpPr>
        <xdr:cNvPr id="412" name="フローチャート: 判断 411"/>
        <xdr:cNvSpPr/>
      </xdr:nvSpPr>
      <xdr:spPr>
        <a:xfrm>
          <a:off x="10795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76019</xdr:rowOff>
    </xdr:from>
    <xdr:to>
      <xdr:col>24</xdr:col>
      <xdr:colOff>114300</xdr:colOff>
      <xdr:row>105</xdr:row>
      <xdr:rowOff>6169</xdr:rowOff>
    </xdr:to>
    <xdr:sp macro="" textlink="">
      <xdr:nvSpPr>
        <xdr:cNvPr id="418" name="楕円 417"/>
        <xdr:cNvSpPr/>
      </xdr:nvSpPr>
      <xdr:spPr>
        <a:xfrm>
          <a:off x="4584700" y="1790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98896</xdr:rowOff>
    </xdr:from>
    <xdr:ext cx="405111" cy="259045"/>
    <xdr:sp macro="" textlink="">
      <xdr:nvSpPr>
        <xdr:cNvPr id="419" name="【市民会館】&#10;有形固定資産減価償却率該当値テキスト"/>
        <xdr:cNvSpPr txBox="1"/>
      </xdr:nvSpPr>
      <xdr:spPr>
        <a:xfrm>
          <a:off x="4673600" y="1775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40095</xdr:rowOff>
    </xdr:from>
    <xdr:to>
      <xdr:col>20</xdr:col>
      <xdr:colOff>38100</xdr:colOff>
      <xdr:row>104</xdr:row>
      <xdr:rowOff>141695</xdr:rowOff>
    </xdr:to>
    <xdr:sp macro="" textlink="">
      <xdr:nvSpPr>
        <xdr:cNvPr id="420" name="楕円 419"/>
        <xdr:cNvSpPr/>
      </xdr:nvSpPr>
      <xdr:spPr>
        <a:xfrm>
          <a:off x="3746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90895</xdr:rowOff>
    </xdr:from>
    <xdr:to>
      <xdr:col>24</xdr:col>
      <xdr:colOff>63500</xdr:colOff>
      <xdr:row>104</xdr:row>
      <xdr:rowOff>126819</xdr:rowOff>
    </xdr:to>
    <xdr:cxnSp macro="">
      <xdr:nvCxnSpPr>
        <xdr:cNvPr id="421" name="直線コネクタ 420"/>
        <xdr:cNvCxnSpPr/>
      </xdr:nvCxnSpPr>
      <xdr:spPr>
        <a:xfrm>
          <a:off x="3797300" y="17921695"/>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4173</xdr:rowOff>
    </xdr:from>
    <xdr:to>
      <xdr:col>15</xdr:col>
      <xdr:colOff>101600</xdr:colOff>
      <xdr:row>104</xdr:row>
      <xdr:rowOff>105773</xdr:rowOff>
    </xdr:to>
    <xdr:sp macro="" textlink="">
      <xdr:nvSpPr>
        <xdr:cNvPr id="422" name="楕円 421"/>
        <xdr:cNvSpPr/>
      </xdr:nvSpPr>
      <xdr:spPr>
        <a:xfrm>
          <a:off x="2857500" y="1783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54973</xdr:rowOff>
    </xdr:from>
    <xdr:to>
      <xdr:col>19</xdr:col>
      <xdr:colOff>177800</xdr:colOff>
      <xdr:row>104</xdr:row>
      <xdr:rowOff>90895</xdr:rowOff>
    </xdr:to>
    <xdr:cxnSp macro="">
      <xdr:nvCxnSpPr>
        <xdr:cNvPr id="423" name="直線コネクタ 422"/>
        <xdr:cNvCxnSpPr/>
      </xdr:nvCxnSpPr>
      <xdr:spPr>
        <a:xfrm>
          <a:off x="2908300" y="178857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139700</xdr:rowOff>
    </xdr:from>
    <xdr:to>
      <xdr:col>10</xdr:col>
      <xdr:colOff>165100</xdr:colOff>
      <xdr:row>104</xdr:row>
      <xdr:rowOff>69850</xdr:rowOff>
    </xdr:to>
    <xdr:sp macro="" textlink="">
      <xdr:nvSpPr>
        <xdr:cNvPr id="424" name="楕円 423"/>
        <xdr:cNvSpPr/>
      </xdr:nvSpPr>
      <xdr:spPr>
        <a:xfrm>
          <a:off x="1968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19050</xdr:rowOff>
    </xdr:from>
    <xdr:to>
      <xdr:col>15</xdr:col>
      <xdr:colOff>50800</xdr:colOff>
      <xdr:row>104</xdr:row>
      <xdr:rowOff>54973</xdr:rowOff>
    </xdr:to>
    <xdr:cxnSp macro="">
      <xdr:nvCxnSpPr>
        <xdr:cNvPr id="425" name="直線コネクタ 424"/>
        <xdr:cNvCxnSpPr/>
      </xdr:nvCxnSpPr>
      <xdr:spPr>
        <a:xfrm>
          <a:off x="2019300" y="1784985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77651</xdr:rowOff>
    </xdr:from>
    <xdr:to>
      <xdr:col>6</xdr:col>
      <xdr:colOff>38100</xdr:colOff>
      <xdr:row>104</xdr:row>
      <xdr:rowOff>7801</xdr:rowOff>
    </xdr:to>
    <xdr:sp macro="" textlink="">
      <xdr:nvSpPr>
        <xdr:cNvPr id="426" name="楕円 425"/>
        <xdr:cNvSpPr/>
      </xdr:nvSpPr>
      <xdr:spPr>
        <a:xfrm>
          <a:off x="1079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128451</xdr:rowOff>
    </xdr:from>
    <xdr:to>
      <xdr:col>10</xdr:col>
      <xdr:colOff>114300</xdr:colOff>
      <xdr:row>104</xdr:row>
      <xdr:rowOff>19050</xdr:rowOff>
    </xdr:to>
    <xdr:cxnSp macro="">
      <xdr:nvCxnSpPr>
        <xdr:cNvPr id="427" name="直線コネクタ 426"/>
        <xdr:cNvCxnSpPr/>
      </xdr:nvCxnSpPr>
      <xdr:spPr>
        <a:xfrm>
          <a:off x="1130300" y="1778780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149151</xdr:rowOff>
    </xdr:from>
    <xdr:ext cx="405111" cy="259045"/>
    <xdr:sp macro="" textlink="">
      <xdr:nvSpPr>
        <xdr:cNvPr id="428" name="n_1aveValue【市民会館】&#10;有形固定資産減価償却率"/>
        <xdr:cNvSpPr txBox="1"/>
      </xdr:nvSpPr>
      <xdr:spPr>
        <a:xfrm>
          <a:off x="35820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147519</xdr:rowOff>
    </xdr:from>
    <xdr:ext cx="405111" cy="259045"/>
    <xdr:sp macro="" textlink="">
      <xdr:nvSpPr>
        <xdr:cNvPr id="429" name="n_2aveValue【市民会館】&#10;有形固定資産減価償却率"/>
        <xdr:cNvSpPr txBox="1"/>
      </xdr:nvSpPr>
      <xdr:spPr>
        <a:xfrm>
          <a:off x="2705744" y="179783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106697</xdr:rowOff>
    </xdr:from>
    <xdr:ext cx="405111" cy="259045"/>
    <xdr:sp macro="" textlink="">
      <xdr:nvSpPr>
        <xdr:cNvPr id="430" name="n_3aveValue【市民会館】&#10;有形固定資産減価償却率"/>
        <xdr:cNvSpPr txBox="1"/>
      </xdr:nvSpPr>
      <xdr:spPr>
        <a:xfrm>
          <a:off x="18167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80571</xdr:rowOff>
    </xdr:from>
    <xdr:ext cx="405111" cy="259045"/>
    <xdr:sp macro="" textlink="">
      <xdr:nvSpPr>
        <xdr:cNvPr id="431" name="n_4aveValue【市民会館】&#10;有形固定資産減価償却率"/>
        <xdr:cNvSpPr txBox="1"/>
      </xdr:nvSpPr>
      <xdr:spPr>
        <a:xfrm>
          <a:off x="927744" y="1791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158222</xdr:rowOff>
    </xdr:from>
    <xdr:ext cx="405111" cy="259045"/>
    <xdr:sp macro="" textlink="">
      <xdr:nvSpPr>
        <xdr:cNvPr id="432" name="n_1mainValue【市民会館】&#10;有形固定資産減価償却率"/>
        <xdr:cNvSpPr txBox="1"/>
      </xdr:nvSpPr>
      <xdr:spPr>
        <a:xfrm>
          <a:off x="35820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122300</xdr:rowOff>
    </xdr:from>
    <xdr:ext cx="405111" cy="259045"/>
    <xdr:sp macro="" textlink="">
      <xdr:nvSpPr>
        <xdr:cNvPr id="433" name="n_2mainValue【市民会館】&#10;有形固定資産減価償却率"/>
        <xdr:cNvSpPr txBox="1"/>
      </xdr:nvSpPr>
      <xdr:spPr>
        <a:xfrm>
          <a:off x="2705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86377</xdr:rowOff>
    </xdr:from>
    <xdr:ext cx="405111" cy="259045"/>
    <xdr:sp macro="" textlink="">
      <xdr:nvSpPr>
        <xdr:cNvPr id="434" name="n_3mainValue【市民会館】&#10;有形固定資産減価償却率"/>
        <xdr:cNvSpPr txBox="1"/>
      </xdr:nvSpPr>
      <xdr:spPr>
        <a:xfrm>
          <a:off x="18167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24328</xdr:rowOff>
    </xdr:from>
    <xdr:ext cx="405111" cy="259045"/>
    <xdr:sp macro="" textlink="">
      <xdr:nvSpPr>
        <xdr:cNvPr id="435" name="n_4mainValue【市民会館】&#10;有形固定資産減価償却率"/>
        <xdr:cNvSpPr txBox="1"/>
      </xdr:nvSpPr>
      <xdr:spPr>
        <a:xfrm>
          <a:off x="927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46" name="直線コネクタ 445"/>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47" name="テキスト ボックス 446"/>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48" name="直線コネクタ 447"/>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49" name="テキスト ボックス 448"/>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50" name="直線コネクタ 449"/>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51" name="テキスト ボックス 450"/>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52" name="直線コネクタ 451"/>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53" name="テキスト ボックス 452"/>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105918</xdr:rowOff>
    </xdr:from>
    <xdr:to>
      <xdr:col>54</xdr:col>
      <xdr:colOff>189865</xdr:colOff>
      <xdr:row>108</xdr:row>
      <xdr:rowOff>3048</xdr:rowOff>
    </xdr:to>
    <xdr:cxnSp macro="">
      <xdr:nvCxnSpPr>
        <xdr:cNvPr id="457" name="直線コネクタ 456"/>
        <xdr:cNvCxnSpPr/>
      </xdr:nvCxnSpPr>
      <xdr:spPr>
        <a:xfrm flipV="1">
          <a:off x="10476865" y="17422368"/>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6875</xdr:rowOff>
    </xdr:from>
    <xdr:ext cx="469744" cy="259045"/>
    <xdr:sp macro="" textlink="">
      <xdr:nvSpPr>
        <xdr:cNvPr id="458" name="【市民会館】&#10;一人当たり面積最小値テキスト"/>
        <xdr:cNvSpPr txBox="1"/>
      </xdr:nvSpPr>
      <xdr:spPr>
        <a:xfrm>
          <a:off x="10515600" y="18523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xdr:rowOff>
    </xdr:from>
    <xdr:to>
      <xdr:col>55</xdr:col>
      <xdr:colOff>88900</xdr:colOff>
      <xdr:row>108</xdr:row>
      <xdr:rowOff>3048</xdr:rowOff>
    </xdr:to>
    <xdr:cxnSp macro="">
      <xdr:nvCxnSpPr>
        <xdr:cNvPr id="459" name="直線コネクタ 458"/>
        <xdr:cNvCxnSpPr/>
      </xdr:nvCxnSpPr>
      <xdr:spPr>
        <a:xfrm>
          <a:off x="10388600" y="1851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52595</xdr:rowOff>
    </xdr:from>
    <xdr:ext cx="469744" cy="259045"/>
    <xdr:sp macro="" textlink="">
      <xdr:nvSpPr>
        <xdr:cNvPr id="460" name="【市民会館】&#10;一人当たり面積最大値テキスト"/>
        <xdr:cNvSpPr txBox="1"/>
      </xdr:nvSpPr>
      <xdr:spPr>
        <a:xfrm>
          <a:off x="10515600" y="1719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105918</xdr:rowOff>
    </xdr:from>
    <xdr:to>
      <xdr:col>55</xdr:col>
      <xdr:colOff>88900</xdr:colOff>
      <xdr:row>101</xdr:row>
      <xdr:rowOff>105918</xdr:rowOff>
    </xdr:to>
    <xdr:cxnSp macro="">
      <xdr:nvCxnSpPr>
        <xdr:cNvPr id="461" name="直線コネクタ 460"/>
        <xdr:cNvCxnSpPr/>
      </xdr:nvCxnSpPr>
      <xdr:spPr>
        <a:xfrm>
          <a:off x="10388600" y="1742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42690</xdr:rowOff>
    </xdr:from>
    <xdr:ext cx="469744" cy="259045"/>
    <xdr:sp macro="" textlink="">
      <xdr:nvSpPr>
        <xdr:cNvPr id="462" name="【市民会館】&#10;一人当たり面積平均値テキスト"/>
        <xdr:cNvSpPr txBox="1"/>
      </xdr:nvSpPr>
      <xdr:spPr>
        <a:xfrm>
          <a:off x="105156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64263</xdr:rowOff>
    </xdr:from>
    <xdr:to>
      <xdr:col>55</xdr:col>
      <xdr:colOff>50800</xdr:colOff>
      <xdr:row>105</xdr:row>
      <xdr:rowOff>165863</xdr:rowOff>
    </xdr:to>
    <xdr:sp macro="" textlink="">
      <xdr:nvSpPr>
        <xdr:cNvPr id="463" name="フローチャート: 判断 462"/>
        <xdr:cNvSpPr/>
      </xdr:nvSpPr>
      <xdr:spPr>
        <a:xfrm>
          <a:off x="10426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464" name="フローチャート: 判断 463"/>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64263</xdr:rowOff>
    </xdr:from>
    <xdr:to>
      <xdr:col>46</xdr:col>
      <xdr:colOff>38100</xdr:colOff>
      <xdr:row>105</xdr:row>
      <xdr:rowOff>165863</xdr:rowOff>
    </xdr:to>
    <xdr:sp macro="" textlink="">
      <xdr:nvSpPr>
        <xdr:cNvPr id="465" name="フローチャート: 判断 464"/>
        <xdr:cNvSpPr/>
      </xdr:nvSpPr>
      <xdr:spPr>
        <a:xfrm>
          <a:off x="8699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36830</xdr:rowOff>
    </xdr:from>
    <xdr:to>
      <xdr:col>41</xdr:col>
      <xdr:colOff>101600</xdr:colOff>
      <xdr:row>105</xdr:row>
      <xdr:rowOff>138430</xdr:rowOff>
    </xdr:to>
    <xdr:sp macro="" textlink="">
      <xdr:nvSpPr>
        <xdr:cNvPr id="466" name="フローチャート: 判断 465"/>
        <xdr:cNvSpPr/>
      </xdr:nvSpPr>
      <xdr:spPr>
        <a:xfrm>
          <a:off x="7810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41402</xdr:rowOff>
    </xdr:from>
    <xdr:to>
      <xdr:col>36</xdr:col>
      <xdr:colOff>165100</xdr:colOff>
      <xdr:row>105</xdr:row>
      <xdr:rowOff>143002</xdr:rowOff>
    </xdr:to>
    <xdr:sp macro="" textlink="">
      <xdr:nvSpPr>
        <xdr:cNvPr id="467" name="フローチャート: 判断 466"/>
        <xdr:cNvSpPr/>
      </xdr:nvSpPr>
      <xdr:spPr>
        <a:xfrm>
          <a:off x="6921500" y="1804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80263</xdr:rowOff>
    </xdr:from>
    <xdr:to>
      <xdr:col>55</xdr:col>
      <xdr:colOff>50800</xdr:colOff>
      <xdr:row>105</xdr:row>
      <xdr:rowOff>10413</xdr:rowOff>
    </xdr:to>
    <xdr:sp macro="" textlink="">
      <xdr:nvSpPr>
        <xdr:cNvPr id="473" name="楕円 472"/>
        <xdr:cNvSpPr/>
      </xdr:nvSpPr>
      <xdr:spPr>
        <a:xfrm>
          <a:off x="104267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103140</xdr:rowOff>
    </xdr:from>
    <xdr:ext cx="469744" cy="259045"/>
    <xdr:sp macro="" textlink="">
      <xdr:nvSpPr>
        <xdr:cNvPr id="474" name="【市民会館】&#10;一人当たり面積該当値テキスト"/>
        <xdr:cNvSpPr txBox="1"/>
      </xdr:nvSpPr>
      <xdr:spPr>
        <a:xfrm>
          <a:off x="10515600" y="1776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80263</xdr:rowOff>
    </xdr:from>
    <xdr:to>
      <xdr:col>50</xdr:col>
      <xdr:colOff>165100</xdr:colOff>
      <xdr:row>105</xdr:row>
      <xdr:rowOff>10413</xdr:rowOff>
    </xdr:to>
    <xdr:sp macro="" textlink="">
      <xdr:nvSpPr>
        <xdr:cNvPr id="475" name="楕円 474"/>
        <xdr:cNvSpPr/>
      </xdr:nvSpPr>
      <xdr:spPr>
        <a:xfrm>
          <a:off x="9588500" y="1791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131063</xdr:rowOff>
    </xdr:from>
    <xdr:to>
      <xdr:col>55</xdr:col>
      <xdr:colOff>0</xdr:colOff>
      <xdr:row>104</xdr:row>
      <xdr:rowOff>131063</xdr:rowOff>
    </xdr:to>
    <xdr:cxnSp macro="">
      <xdr:nvCxnSpPr>
        <xdr:cNvPr id="476" name="直線コネクタ 475"/>
        <xdr:cNvCxnSpPr/>
      </xdr:nvCxnSpPr>
      <xdr:spPr>
        <a:xfrm>
          <a:off x="9639300" y="1796186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84837</xdr:rowOff>
    </xdr:from>
    <xdr:to>
      <xdr:col>46</xdr:col>
      <xdr:colOff>38100</xdr:colOff>
      <xdr:row>105</xdr:row>
      <xdr:rowOff>14987</xdr:rowOff>
    </xdr:to>
    <xdr:sp macro="" textlink="">
      <xdr:nvSpPr>
        <xdr:cNvPr id="477" name="楕円 476"/>
        <xdr:cNvSpPr/>
      </xdr:nvSpPr>
      <xdr:spPr>
        <a:xfrm>
          <a:off x="8699500" y="1791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131063</xdr:rowOff>
    </xdr:from>
    <xdr:to>
      <xdr:col>50</xdr:col>
      <xdr:colOff>114300</xdr:colOff>
      <xdr:row>104</xdr:row>
      <xdr:rowOff>135637</xdr:rowOff>
    </xdr:to>
    <xdr:cxnSp macro="">
      <xdr:nvCxnSpPr>
        <xdr:cNvPr id="478" name="直線コネクタ 477"/>
        <xdr:cNvCxnSpPr/>
      </xdr:nvCxnSpPr>
      <xdr:spPr>
        <a:xfrm flipV="1">
          <a:off x="8750300" y="17961863"/>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89408</xdr:rowOff>
    </xdr:from>
    <xdr:to>
      <xdr:col>41</xdr:col>
      <xdr:colOff>101600</xdr:colOff>
      <xdr:row>105</xdr:row>
      <xdr:rowOff>19558</xdr:rowOff>
    </xdr:to>
    <xdr:sp macro="" textlink="">
      <xdr:nvSpPr>
        <xdr:cNvPr id="479" name="楕円 478"/>
        <xdr:cNvSpPr/>
      </xdr:nvSpPr>
      <xdr:spPr>
        <a:xfrm>
          <a:off x="7810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135637</xdr:rowOff>
    </xdr:from>
    <xdr:to>
      <xdr:col>45</xdr:col>
      <xdr:colOff>177800</xdr:colOff>
      <xdr:row>104</xdr:row>
      <xdr:rowOff>140208</xdr:rowOff>
    </xdr:to>
    <xdr:cxnSp macro="">
      <xdr:nvCxnSpPr>
        <xdr:cNvPr id="480" name="直線コネクタ 479"/>
        <xdr:cNvCxnSpPr/>
      </xdr:nvCxnSpPr>
      <xdr:spPr>
        <a:xfrm flipV="1">
          <a:off x="7861300" y="1796643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104</xdr:row>
      <xdr:rowOff>89408</xdr:rowOff>
    </xdr:from>
    <xdr:to>
      <xdr:col>36</xdr:col>
      <xdr:colOff>165100</xdr:colOff>
      <xdr:row>105</xdr:row>
      <xdr:rowOff>19558</xdr:rowOff>
    </xdr:to>
    <xdr:sp macro="" textlink="">
      <xdr:nvSpPr>
        <xdr:cNvPr id="481" name="楕円 480"/>
        <xdr:cNvSpPr/>
      </xdr:nvSpPr>
      <xdr:spPr>
        <a:xfrm>
          <a:off x="6921500" y="179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104</xdr:row>
      <xdr:rowOff>140208</xdr:rowOff>
    </xdr:from>
    <xdr:to>
      <xdr:col>41</xdr:col>
      <xdr:colOff>50800</xdr:colOff>
      <xdr:row>104</xdr:row>
      <xdr:rowOff>140208</xdr:rowOff>
    </xdr:to>
    <xdr:cxnSp macro="">
      <xdr:nvCxnSpPr>
        <xdr:cNvPr id="482" name="直線コネクタ 481"/>
        <xdr:cNvCxnSpPr/>
      </xdr:nvCxnSpPr>
      <xdr:spPr>
        <a:xfrm>
          <a:off x="6972300" y="179710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156990</xdr:rowOff>
    </xdr:from>
    <xdr:ext cx="469744" cy="259045"/>
    <xdr:sp macro="" textlink="">
      <xdr:nvSpPr>
        <xdr:cNvPr id="483" name="n_1aveValue【市民会館】&#10;一人当たり面積"/>
        <xdr:cNvSpPr txBox="1"/>
      </xdr:nvSpPr>
      <xdr:spPr>
        <a:xfrm>
          <a:off x="93917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156990</xdr:rowOff>
    </xdr:from>
    <xdr:ext cx="469744" cy="259045"/>
    <xdr:sp macro="" textlink="">
      <xdr:nvSpPr>
        <xdr:cNvPr id="484" name="n_2aveValue【市民会館】&#10;一人当たり面積"/>
        <xdr:cNvSpPr txBox="1"/>
      </xdr:nvSpPr>
      <xdr:spPr>
        <a:xfrm>
          <a:off x="8515427" y="1815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129557</xdr:rowOff>
    </xdr:from>
    <xdr:ext cx="469744" cy="259045"/>
    <xdr:sp macro="" textlink="">
      <xdr:nvSpPr>
        <xdr:cNvPr id="485" name="n_3aveValue【市民会館】&#10;一人当たり面積"/>
        <xdr:cNvSpPr txBox="1"/>
      </xdr:nvSpPr>
      <xdr:spPr>
        <a:xfrm>
          <a:off x="7626427"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134129</xdr:rowOff>
    </xdr:from>
    <xdr:ext cx="469744" cy="259045"/>
    <xdr:sp macro="" textlink="">
      <xdr:nvSpPr>
        <xdr:cNvPr id="486" name="n_4aveValue【市民会館】&#10;一人当たり面積"/>
        <xdr:cNvSpPr txBox="1"/>
      </xdr:nvSpPr>
      <xdr:spPr>
        <a:xfrm>
          <a:off x="6737427" y="18136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26940</xdr:rowOff>
    </xdr:from>
    <xdr:ext cx="469744" cy="259045"/>
    <xdr:sp macro="" textlink="">
      <xdr:nvSpPr>
        <xdr:cNvPr id="487" name="n_1mainValue【市民会館】&#10;一人当たり面積"/>
        <xdr:cNvSpPr txBox="1"/>
      </xdr:nvSpPr>
      <xdr:spPr>
        <a:xfrm>
          <a:off x="9391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31514</xdr:rowOff>
    </xdr:from>
    <xdr:ext cx="469744" cy="259045"/>
    <xdr:sp macro="" textlink="">
      <xdr:nvSpPr>
        <xdr:cNvPr id="488" name="n_2mainValue【市民会館】&#10;一人当たり面積"/>
        <xdr:cNvSpPr txBox="1"/>
      </xdr:nvSpPr>
      <xdr:spPr>
        <a:xfrm>
          <a:off x="8515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36085</xdr:rowOff>
    </xdr:from>
    <xdr:ext cx="469744" cy="259045"/>
    <xdr:sp macro="" textlink="">
      <xdr:nvSpPr>
        <xdr:cNvPr id="489" name="n_3mainValue【市民会館】&#10;一人当たり面積"/>
        <xdr:cNvSpPr txBox="1"/>
      </xdr:nvSpPr>
      <xdr:spPr>
        <a:xfrm>
          <a:off x="7626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36085</xdr:rowOff>
    </xdr:from>
    <xdr:ext cx="469744" cy="259045"/>
    <xdr:sp macro="" textlink="">
      <xdr:nvSpPr>
        <xdr:cNvPr id="490" name="n_4mainValue【市民会館】&#10;一人当たり面積"/>
        <xdr:cNvSpPr txBox="1"/>
      </xdr:nvSpPr>
      <xdr:spPr>
        <a:xfrm>
          <a:off x="6737427" y="1769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2" name="直線コネクタ 50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3" name="テキスト ボックス 502"/>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4" name="直線コネクタ 50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5" name="テキスト ボックス 50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6" name="直線コネクタ 50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7" name="テキスト ボックス 50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08" name="直線コネクタ 50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09" name="テキスト ボックス 50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0" name="直線コネクタ 50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1" name="テキスト ボックス 51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2" name="直線コネクタ 51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3" name="テキスト ボックス 512"/>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4" name="直線コネクタ 5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56606</xdr:rowOff>
    </xdr:from>
    <xdr:to>
      <xdr:col>85</xdr:col>
      <xdr:colOff>126364</xdr:colOff>
      <xdr:row>42</xdr:row>
      <xdr:rowOff>40277</xdr:rowOff>
    </xdr:to>
    <xdr:cxnSp macro="">
      <xdr:nvCxnSpPr>
        <xdr:cNvPr id="516" name="直線コネクタ 515"/>
        <xdr:cNvCxnSpPr/>
      </xdr:nvCxnSpPr>
      <xdr:spPr>
        <a:xfrm flipV="1">
          <a:off x="16318864" y="5714456"/>
          <a:ext cx="0" cy="1526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44104</xdr:rowOff>
    </xdr:from>
    <xdr:ext cx="405111" cy="259045"/>
    <xdr:sp macro="" textlink="">
      <xdr:nvSpPr>
        <xdr:cNvPr id="517" name="【一般廃棄物処理施設】&#10;有形固定資産減価償却率最小値テキスト"/>
        <xdr:cNvSpPr txBox="1"/>
      </xdr:nvSpPr>
      <xdr:spPr>
        <a:xfrm>
          <a:off x="16357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40277</xdr:rowOff>
    </xdr:from>
    <xdr:to>
      <xdr:col>86</xdr:col>
      <xdr:colOff>25400</xdr:colOff>
      <xdr:row>42</xdr:row>
      <xdr:rowOff>40277</xdr:rowOff>
    </xdr:to>
    <xdr:cxnSp macro="">
      <xdr:nvCxnSpPr>
        <xdr:cNvPr id="518" name="直線コネクタ 517"/>
        <xdr:cNvCxnSpPr/>
      </xdr:nvCxnSpPr>
      <xdr:spPr>
        <a:xfrm>
          <a:off x="16230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3283</xdr:rowOff>
    </xdr:from>
    <xdr:ext cx="340478" cy="259045"/>
    <xdr:sp macro="" textlink="">
      <xdr:nvSpPr>
        <xdr:cNvPr id="519" name="【一般廃棄物処理施設】&#10;有形固定資産減価償却率最大値テキスト"/>
        <xdr:cNvSpPr txBox="1"/>
      </xdr:nvSpPr>
      <xdr:spPr>
        <a:xfrm>
          <a:off x="16357600" y="548968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56606</xdr:rowOff>
    </xdr:from>
    <xdr:to>
      <xdr:col>86</xdr:col>
      <xdr:colOff>25400</xdr:colOff>
      <xdr:row>33</xdr:row>
      <xdr:rowOff>56606</xdr:rowOff>
    </xdr:to>
    <xdr:cxnSp macro="">
      <xdr:nvCxnSpPr>
        <xdr:cNvPr id="520" name="直線コネクタ 519"/>
        <xdr:cNvCxnSpPr/>
      </xdr:nvCxnSpPr>
      <xdr:spPr>
        <a:xfrm>
          <a:off x="16230600" y="571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17253</xdr:rowOff>
    </xdr:from>
    <xdr:ext cx="405111" cy="259045"/>
    <xdr:sp macro="" textlink="">
      <xdr:nvSpPr>
        <xdr:cNvPr id="521" name="【一般廃棄物処理施設】&#10;有形固定資産減価償却率平均値テキスト"/>
        <xdr:cNvSpPr txBox="1"/>
      </xdr:nvSpPr>
      <xdr:spPr>
        <a:xfrm>
          <a:off x="16357600" y="653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165826</xdr:rowOff>
    </xdr:from>
    <xdr:to>
      <xdr:col>85</xdr:col>
      <xdr:colOff>177800</xdr:colOff>
      <xdr:row>39</xdr:row>
      <xdr:rowOff>95976</xdr:rowOff>
    </xdr:to>
    <xdr:sp macro="" textlink="">
      <xdr:nvSpPr>
        <xdr:cNvPr id="522" name="フローチャート: 判断 521"/>
        <xdr:cNvSpPr/>
      </xdr:nvSpPr>
      <xdr:spPr>
        <a:xfrm>
          <a:off x="16268700" y="668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164193</xdr:rowOff>
    </xdr:from>
    <xdr:to>
      <xdr:col>81</xdr:col>
      <xdr:colOff>101600</xdr:colOff>
      <xdr:row>39</xdr:row>
      <xdr:rowOff>94343</xdr:rowOff>
    </xdr:to>
    <xdr:sp macro="" textlink="">
      <xdr:nvSpPr>
        <xdr:cNvPr id="523" name="フローチャート: 判断 522"/>
        <xdr:cNvSpPr/>
      </xdr:nvSpPr>
      <xdr:spPr>
        <a:xfrm>
          <a:off x="15430500" y="667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80917</xdr:rowOff>
    </xdr:from>
    <xdr:to>
      <xdr:col>76</xdr:col>
      <xdr:colOff>165100</xdr:colOff>
      <xdr:row>40</xdr:row>
      <xdr:rowOff>11067</xdr:rowOff>
    </xdr:to>
    <xdr:sp macro="" textlink="">
      <xdr:nvSpPr>
        <xdr:cNvPr id="524" name="フローチャート: 判断 523"/>
        <xdr:cNvSpPr/>
      </xdr:nvSpPr>
      <xdr:spPr>
        <a:xfrm>
          <a:off x="14541500" y="676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33565</xdr:rowOff>
    </xdr:from>
    <xdr:to>
      <xdr:col>72</xdr:col>
      <xdr:colOff>38100</xdr:colOff>
      <xdr:row>39</xdr:row>
      <xdr:rowOff>135165</xdr:rowOff>
    </xdr:to>
    <xdr:sp macro="" textlink="">
      <xdr:nvSpPr>
        <xdr:cNvPr id="525" name="フローチャート: 判断 524"/>
        <xdr:cNvSpPr/>
      </xdr:nvSpPr>
      <xdr:spPr>
        <a:xfrm>
          <a:off x="13652500" y="67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107043</xdr:rowOff>
    </xdr:from>
    <xdr:to>
      <xdr:col>67</xdr:col>
      <xdr:colOff>101600</xdr:colOff>
      <xdr:row>39</xdr:row>
      <xdr:rowOff>37193</xdr:rowOff>
    </xdr:to>
    <xdr:sp macro="" textlink="">
      <xdr:nvSpPr>
        <xdr:cNvPr id="526" name="フローチャート: 判断 525"/>
        <xdr:cNvSpPr/>
      </xdr:nvSpPr>
      <xdr:spPr>
        <a:xfrm>
          <a:off x="12763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7" name="テキスト ボックス 52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8" name="テキスト ボックス 52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9" name="テキスト ボックス 52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0" name="テキスト ボックス 52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1" name="テキスト ボックス 53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113574</xdr:rowOff>
    </xdr:from>
    <xdr:to>
      <xdr:col>85</xdr:col>
      <xdr:colOff>177800</xdr:colOff>
      <xdr:row>41</xdr:row>
      <xdr:rowOff>43724</xdr:rowOff>
    </xdr:to>
    <xdr:sp macro="" textlink="">
      <xdr:nvSpPr>
        <xdr:cNvPr id="532" name="楕円 531"/>
        <xdr:cNvSpPr/>
      </xdr:nvSpPr>
      <xdr:spPr>
        <a:xfrm>
          <a:off x="162687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92001</xdr:rowOff>
    </xdr:from>
    <xdr:ext cx="405111" cy="259045"/>
    <xdr:sp macro="" textlink="">
      <xdr:nvSpPr>
        <xdr:cNvPr id="533" name="【一般廃棄物処理施設】&#10;有形固定資産減価償却率該当値テキスト"/>
        <xdr:cNvSpPr txBox="1"/>
      </xdr:nvSpPr>
      <xdr:spPr>
        <a:xfrm>
          <a:off x="16357600" y="695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77651</xdr:rowOff>
    </xdr:from>
    <xdr:to>
      <xdr:col>81</xdr:col>
      <xdr:colOff>101600</xdr:colOff>
      <xdr:row>41</xdr:row>
      <xdr:rowOff>7801</xdr:rowOff>
    </xdr:to>
    <xdr:sp macro="" textlink="">
      <xdr:nvSpPr>
        <xdr:cNvPr id="534" name="楕円 533"/>
        <xdr:cNvSpPr/>
      </xdr:nvSpPr>
      <xdr:spPr>
        <a:xfrm>
          <a:off x="15430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128451</xdr:rowOff>
    </xdr:from>
    <xdr:to>
      <xdr:col>85</xdr:col>
      <xdr:colOff>127000</xdr:colOff>
      <xdr:row>40</xdr:row>
      <xdr:rowOff>164374</xdr:rowOff>
    </xdr:to>
    <xdr:cxnSp macro="">
      <xdr:nvCxnSpPr>
        <xdr:cNvPr id="535" name="直線コネクタ 534"/>
        <xdr:cNvCxnSpPr/>
      </xdr:nvCxnSpPr>
      <xdr:spPr>
        <a:xfrm>
          <a:off x="15481300" y="698645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536" name="楕円 535"/>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76200</xdr:rowOff>
    </xdr:from>
    <xdr:to>
      <xdr:col>81</xdr:col>
      <xdr:colOff>50800</xdr:colOff>
      <xdr:row>40</xdr:row>
      <xdr:rowOff>128451</xdr:rowOff>
    </xdr:to>
    <xdr:cxnSp macro="">
      <xdr:nvCxnSpPr>
        <xdr:cNvPr id="537" name="直線コネクタ 536"/>
        <xdr:cNvCxnSpPr/>
      </xdr:nvCxnSpPr>
      <xdr:spPr>
        <a:xfrm>
          <a:off x="14592300" y="6934200"/>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118473</xdr:rowOff>
    </xdr:from>
    <xdr:to>
      <xdr:col>72</xdr:col>
      <xdr:colOff>38100</xdr:colOff>
      <xdr:row>40</xdr:row>
      <xdr:rowOff>48623</xdr:rowOff>
    </xdr:to>
    <xdr:sp macro="" textlink="">
      <xdr:nvSpPr>
        <xdr:cNvPr id="538" name="楕円 537"/>
        <xdr:cNvSpPr/>
      </xdr:nvSpPr>
      <xdr:spPr>
        <a:xfrm>
          <a:off x="136525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169273</xdr:rowOff>
    </xdr:from>
    <xdr:to>
      <xdr:col>76</xdr:col>
      <xdr:colOff>114300</xdr:colOff>
      <xdr:row>40</xdr:row>
      <xdr:rowOff>76200</xdr:rowOff>
    </xdr:to>
    <xdr:cxnSp macro="">
      <xdr:nvCxnSpPr>
        <xdr:cNvPr id="539" name="直線コネクタ 538"/>
        <xdr:cNvCxnSpPr/>
      </xdr:nvCxnSpPr>
      <xdr:spPr>
        <a:xfrm>
          <a:off x="13703300" y="685582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108676</xdr:rowOff>
    </xdr:from>
    <xdr:to>
      <xdr:col>67</xdr:col>
      <xdr:colOff>101600</xdr:colOff>
      <xdr:row>38</xdr:row>
      <xdr:rowOff>38826</xdr:rowOff>
    </xdr:to>
    <xdr:sp macro="" textlink="">
      <xdr:nvSpPr>
        <xdr:cNvPr id="540" name="楕円 539"/>
        <xdr:cNvSpPr/>
      </xdr:nvSpPr>
      <xdr:spPr>
        <a:xfrm>
          <a:off x="12763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159476</xdr:rowOff>
    </xdr:from>
    <xdr:to>
      <xdr:col>71</xdr:col>
      <xdr:colOff>177800</xdr:colOff>
      <xdr:row>39</xdr:row>
      <xdr:rowOff>169273</xdr:rowOff>
    </xdr:to>
    <xdr:cxnSp macro="">
      <xdr:nvCxnSpPr>
        <xdr:cNvPr id="541" name="直線コネクタ 540"/>
        <xdr:cNvCxnSpPr/>
      </xdr:nvCxnSpPr>
      <xdr:spPr>
        <a:xfrm>
          <a:off x="12814300" y="6503126"/>
          <a:ext cx="8890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110870</xdr:rowOff>
    </xdr:from>
    <xdr:ext cx="405111" cy="259045"/>
    <xdr:sp macro="" textlink="">
      <xdr:nvSpPr>
        <xdr:cNvPr id="542" name="n_1aveValue【一般廃棄物処理施設】&#10;有形固定資産減価償却率"/>
        <xdr:cNvSpPr txBox="1"/>
      </xdr:nvSpPr>
      <xdr:spPr>
        <a:xfrm>
          <a:off x="15266044" y="645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27594</xdr:rowOff>
    </xdr:from>
    <xdr:ext cx="405111" cy="259045"/>
    <xdr:sp macro="" textlink="">
      <xdr:nvSpPr>
        <xdr:cNvPr id="543" name="n_2aveValue【一般廃棄物処理施設】&#10;有形固定資産減価償却率"/>
        <xdr:cNvSpPr txBox="1"/>
      </xdr:nvSpPr>
      <xdr:spPr>
        <a:xfrm>
          <a:off x="14389744" y="65426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151692</xdr:rowOff>
    </xdr:from>
    <xdr:ext cx="405111" cy="259045"/>
    <xdr:sp macro="" textlink="">
      <xdr:nvSpPr>
        <xdr:cNvPr id="544" name="n_3aveValue【一般廃棄物処理施設】&#10;有形固定資産減価償却率"/>
        <xdr:cNvSpPr txBox="1"/>
      </xdr:nvSpPr>
      <xdr:spPr>
        <a:xfrm>
          <a:off x="13500744" y="6495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28320</xdr:rowOff>
    </xdr:from>
    <xdr:ext cx="405111" cy="259045"/>
    <xdr:sp macro="" textlink="">
      <xdr:nvSpPr>
        <xdr:cNvPr id="545" name="n_4aveValue【一般廃棄物処理施設】&#10;有形固定資産減価償却率"/>
        <xdr:cNvSpPr txBox="1"/>
      </xdr:nvSpPr>
      <xdr:spPr>
        <a:xfrm>
          <a:off x="126117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170378</xdr:rowOff>
    </xdr:from>
    <xdr:ext cx="405111" cy="259045"/>
    <xdr:sp macro="" textlink="">
      <xdr:nvSpPr>
        <xdr:cNvPr id="546" name="n_1mainValue【一般廃棄物処理施設】&#10;有形固定資産減価償却率"/>
        <xdr:cNvSpPr txBox="1"/>
      </xdr:nvSpPr>
      <xdr:spPr>
        <a:xfrm>
          <a:off x="152660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547" name="n_2mainValue【一般廃棄物処理施設】&#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39750</xdr:rowOff>
    </xdr:from>
    <xdr:ext cx="405111" cy="259045"/>
    <xdr:sp macro="" textlink="">
      <xdr:nvSpPr>
        <xdr:cNvPr id="548" name="n_3mainValue【一般廃棄物処理施設】&#10;有形固定資産減価償却率"/>
        <xdr:cNvSpPr txBox="1"/>
      </xdr:nvSpPr>
      <xdr:spPr>
        <a:xfrm>
          <a:off x="13500744" y="689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55353</xdr:rowOff>
    </xdr:from>
    <xdr:ext cx="405111" cy="259045"/>
    <xdr:sp macro="" textlink="">
      <xdr:nvSpPr>
        <xdr:cNvPr id="549" name="n_4mainValue【一般廃棄物処理施設】&#10;有形固定資産減価償却率"/>
        <xdr:cNvSpPr txBox="1"/>
      </xdr:nvSpPr>
      <xdr:spPr>
        <a:xfrm>
          <a:off x="12611744" y="622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0" name="正方形/長方形 54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1" name="正方形/長方形 55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2" name="正方形/長方形 55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3" name="正方形/長方形 55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4" name="正方形/長方形 55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5" name="正方形/長方形 55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6" name="正方形/長方形 55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7" name="正方形/長方形 55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8" name="テキスト ボックス 55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9" name="直線コネクタ 55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0" name="直線コネクタ 55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1" name="テキスト ボックス 56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2" name="直線コネクタ 56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3" name="テキスト ボックス 56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4" name="直線コネクタ 56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5" name="テキスト ボックス 56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6" name="直線コネクタ 56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7" name="テキスト ボックス 56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8" name="直線コネクタ 56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9" name="テキスト ボックス 56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154432</xdr:rowOff>
    </xdr:from>
    <xdr:to>
      <xdr:col>116</xdr:col>
      <xdr:colOff>62864</xdr:colOff>
      <xdr:row>41</xdr:row>
      <xdr:rowOff>112575</xdr:rowOff>
    </xdr:to>
    <xdr:cxnSp macro="">
      <xdr:nvCxnSpPr>
        <xdr:cNvPr id="571" name="直線コネクタ 570"/>
        <xdr:cNvCxnSpPr/>
      </xdr:nvCxnSpPr>
      <xdr:spPr>
        <a:xfrm flipV="1">
          <a:off x="22160864" y="5812282"/>
          <a:ext cx="0" cy="1329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116402</xdr:rowOff>
    </xdr:from>
    <xdr:ext cx="469744" cy="259045"/>
    <xdr:sp macro="" textlink="">
      <xdr:nvSpPr>
        <xdr:cNvPr id="572" name="【一般廃棄物処理施設】&#10;一人当たり有形固定資産（償却資産）額最小値テキスト"/>
        <xdr:cNvSpPr txBox="1"/>
      </xdr:nvSpPr>
      <xdr:spPr>
        <a:xfrm>
          <a:off x="22199600" y="714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112575</xdr:rowOff>
    </xdr:from>
    <xdr:to>
      <xdr:col>116</xdr:col>
      <xdr:colOff>152400</xdr:colOff>
      <xdr:row>41</xdr:row>
      <xdr:rowOff>112575</xdr:rowOff>
    </xdr:to>
    <xdr:cxnSp macro="">
      <xdr:nvCxnSpPr>
        <xdr:cNvPr id="573" name="直線コネクタ 572"/>
        <xdr:cNvCxnSpPr/>
      </xdr:nvCxnSpPr>
      <xdr:spPr>
        <a:xfrm>
          <a:off x="22072600" y="71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101109</xdr:rowOff>
    </xdr:from>
    <xdr:ext cx="599010" cy="259045"/>
    <xdr:sp macro="" textlink="">
      <xdr:nvSpPr>
        <xdr:cNvPr id="574" name="【一般廃棄物処理施設】&#10;一人当たり有形固定資産（償却資産）額最大値テキスト"/>
        <xdr:cNvSpPr txBox="1"/>
      </xdr:nvSpPr>
      <xdr:spPr>
        <a:xfrm>
          <a:off x="22199600" y="5587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154432</xdr:rowOff>
    </xdr:from>
    <xdr:to>
      <xdr:col>116</xdr:col>
      <xdr:colOff>152400</xdr:colOff>
      <xdr:row>33</xdr:row>
      <xdr:rowOff>154432</xdr:rowOff>
    </xdr:to>
    <xdr:cxnSp macro="">
      <xdr:nvCxnSpPr>
        <xdr:cNvPr id="575" name="直線コネクタ 574"/>
        <xdr:cNvCxnSpPr/>
      </xdr:nvCxnSpPr>
      <xdr:spPr>
        <a:xfrm>
          <a:off x="22072600" y="581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17859</xdr:rowOff>
    </xdr:from>
    <xdr:ext cx="534377" cy="259045"/>
    <xdr:sp macro="" textlink="">
      <xdr:nvSpPr>
        <xdr:cNvPr id="576" name="【一般廃棄物処理施設】&#10;一人当たり有形固定資産（償却資産）額平均値テキスト"/>
        <xdr:cNvSpPr txBox="1"/>
      </xdr:nvSpPr>
      <xdr:spPr>
        <a:xfrm>
          <a:off x="22199600" y="6704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39432</xdr:rowOff>
    </xdr:from>
    <xdr:to>
      <xdr:col>116</xdr:col>
      <xdr:colOff>114300</xdr:colOff>
      <xdr:row>39</xdr:row>
      <xdr:rowOff>141032</xdr:rowOff>
    </xdr:to>
    <xdr:sp macro="" textlink="">
      <xdr:nvSpPr>
        <xdr:cNvPr id="577" name="フローチャート: 判断 576"/>
        <xdr:cNvSpPr/>
      </xdr:nvSpPr>
      <xdr:spPr>
        <a:xfrm>
          <a:off x="22110700" y="6725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51236</xdr:rowOff>
    </xdr:from>
    <xdr:to>
      <xdr:col>112</xdr:col>
      <xdr:colOff>38100</xdr:colOff>
      <xdr:row>39</xdr:row>
      <xdr:rowOff>152836</xdr:rowOff>
    </xdr:to>
    <xdr:sp macro="" textlink="">
      <xdr:nvSpPr>
        <xdr:cNvPr id="578" name="フローチャート: 判断 577"/>
        <xdr:cNvSpPr/>
      </xdr:nvSpPr>
      <xdr:spPr>
        <a:xfrm>
          <a:off x="21272500" y="673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83995</xdr:rowOff>
    </xdr:from>
    <xdr:to>
      <xdr:col>107</xdr:col>
      <xdr:colOff>101600</xdr:colOff>
      <xdr:row>40</xdr:row>
      <xdr:rowOff>14145</xdr:rowOff>
    </xdr:to>
    <xdr:sp macro="" textlink="">
      <xdr:nvSpPr>
        <xdr:cNvPr id="579" name="フローチャート: 判断 578"/>
        <xdr:cNvSpPr/>
      </xdr:nvSpPr>
      <xdr:spPr>
        <a:xfrm>
          <a:off x="20383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83236</xdr:rowOff>
    </xdr:from>
    <xdr:to>
      <xdr:col>102</xdr:col>
      <xdr:colOff>165100</xdr:colOff>
      <xdr:row>40</xdr:row>
      <xdr:rowOff>13386</xdr:rowOff>
    </xdr:to>
    <xdr:sp macro="" textlink="">
      <xdr:nvSpPr>
        <xdr:cNvPr id="580" name="フローチャート: 判断 579"/>
        <xdr:cNvSpPr/>
      </xdr:nvSpPr>
      <xdr:spPr>
        <a:xfrm>
          <a:off x="19494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94442</xdr:rowOff>
    </xdr:from>
    <xdr:to>
      <xdr:col>98</xdr:col>
      <xdr:colOff>38100</xdr:colOff>
      <xdr:row>40</xdr:row>
      <xdr:rowOff>24592</xdr:rowOff>
    </xdr:to>
    <xdr:sp macro="" textlink="">
      <xdr:nvSpPr>
        <xdr:cNvPr id="581" name="フローチャート: 判断 580"/>
        <xdr:cNvSpPr/>
      </xdr:nvSpPr>
      <xdr:spPr>
        <a:xfrm>
          <a:off x="18605500" y="678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2" name="テキスト ボックス 58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3" name="テキスト ボックス 58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4" name="テキスト ボックス 58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5" name="テキスト ボックス 58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6" name="テキスト ボックス 58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56188</xdr:rowOff>
    </xdr:from>
    <xdr:to>
      <xdr:col>116</xdr:col>
      <xdr:colOff>114300</xdr:colOff>
      <xdr:row>36</xdr:row>
      <xdr:rowOff>157788</xdr:rowOff>
    </xdr:to>
    <xdr:sp macro="" textlink="">
      <xdr:nvSpPr>
        <xdr:cNvPr id="587" name="楕円 586"/>
        <xdr:cNvSpPr/>
      </xdr:nvSpPr>
      <xdr:spPr>
        <a:xfrm>
          <a:off x="22110700" y="622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79065</xdr:rowOff>
    </xdr:from>
    <xdr:ext cx="599010" cy="259045"/>
    <xdr:sp macro="" textlink="">
      <xdr:nvSpPr>
        <xdr:cNvPr id="588" name="【一般廃棄物処理施設】&#10;一人当たり有形固定資産（償却資産）額該当値テキスト"/>
        <xdr:cNvSpPr txBox="1"/>
      </xdr:nvSpPr>
      <xdr:spPr>
        <a:xfrm>
          <a:off x="22199600" y="607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59846</xdr:rowOff>
    </xdr:from>
    <xdr:to>
      <xdr:col>112</xdr:col>
      <xdr:colOff>38100</xdr:colOff>
      <xdr:row>36</xdr:row>
      <xdr:rowOff>161446</xdr:rowOff>
    </xdr:to>
    <xdr:sp macro="" textlink="">
      <xdr:nvSpPr>
        <xdr:cNvPr id="589" name="楕円 588"/>
        <xdr:cNvSpPr/>
      </xdr:nvSpPr>
      <xdr:spPr>
        <a:xfrm>
          <a:off x="21272500" y="623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106988</xdr:rowOff>
    </xdr:from>
    <xdr:to>
      <xdr:col>116</xdr:col>
      <xdr:colOff>63500</xdr:colOff>
      <xdr:row>36</xdr:row>
      <xdr:rowOff>110646</xdr:rowOff>
    </xdr:to>
    <xdr:cxnSp macro="">
      <xdr:nvCxnSpPr>
        <xdr:cNvPr id="590" name="直線コネクタ 589"/>
        <xdr:cNvCxnSpPr/>
      </xdr:nvCxnSpPr>
      <xdr:spPr>
        <a:xfrm flipV="1">
          <a:off x="21323300" y="6279188"/>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64879</xdr:rowOff>
    </xdr:from>
    <xdr:to>
      <xdr:col>107</xdr:col>
      <xdr:colOff>101600</xdr:colOff>
      <xdr:row>36</xdr:row>
      <xdr:rowOff>166479</xdr:rowOff>
    </xdr:to>
    <xdr:sp macro="" textlink="">
      <xdr:nvSpPr>
        <xdr:cNvPr id="591" name="楕円 590"/>
        <xdr:cNvSpPr/>
      </xdr:nvSpPr>
      <xdr:spPr>
        <a:xfrm>
          <a:off x="20383500" y="623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110646</xdr:rowOff>
    </xdr:from>
    <xdr:to>
      <xdr:col>111</xdr:col>
      <xdr:colOff>177800</xdr:colOff>
      <xdr:row>36</xdr:row>
      <xdr:rowOff>115679</xdr:rowOff>
    </xdr:to>
    <xdr:cxnSp macro="">
      <xdr:nvCxnSpPr>
        <xdr:cNvPr id="592" name="直線コネクタ 591"/>
        <xdr:cNvCxnSpPr/>
      </xdr:nvCxnSpPr>
      <xdr:spPr>
        <a:xfrm flipV="1">
          <a:off x="20434300" y="6282846"/>
          <a:ext cx="889000" cy="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70805</xdr:rowOff>
    </xdr:from>
    <xdr:to>
      <xdr:col>102</xdr:col>
      <xdr:colOff>165100</xdr:colOff>
      <xdr:row>37</xdr:row>
      <xdr:rowOff>955</xdr:rowOff>
    </xdr:to>
    <xdr:sp macro="" textlink="">
      <xdr:nvSpPr>
        <xdr:cNvPr id="593" name="楕円 592"/>
        <xdr:cNvSpPr/>
      </xdr:nvSpPr>
      <xdr:spPr>
        <a:xfrm>
          <a:off x="19494500" y="624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115679</xdr:rowOff>
    </xdr:from>
    <xdr:to>
      <xdr:col>107</xdr:col>
      <xdr:colOff>50800</xdr:colOff>
      <xdr:row>36</xdr:row>
      <xdr:rowOff>121605</xdr:rowOff>
    </xdr:to>
    <xdr:cxnSp macro="">
      <xdr:nvCxnSpPr>
        <xdr:cNvPr id="594" name="直線コネクタ 593"/>
        <xdr:cNvCxnSpPr/>
      </xdr:nvCxnSpPr>
      <xdr:spPr>
        <a:xfrm flipV="1">
          <a:off x="19545300" y="6287879"/>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87602</xdr:rowOff>
    </xdr:from>
    <xdr:to>
      <xdr:col>98</xdr:col>
      <xdr:colOff>38100</xdr:colOff>
      <xdr:row>40</xdr:row>
      <xdr:rowOff>17752</xdr:rowOff>
    </xdr:to>
    <xdr:sp macro="" textlink="">
      <xdr:nvSpPr>
        <xdr:cNvPr id="595" name="楕円 594"/>
        <xdr:cNvSpPr/>
      </xdr:nvSpPr>
      <xdr:spPr>
        <a:xfrm>
          <a:off x="18605500" y="677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121605</xdr:rowOff>
    </xdr:from>
    <xdr:to>
      <xdr:col>102</xdr:col>
      <xdr:colOff>114300</xdr:colOff>
      <xdr:row>39</xdr:row>
      <xdr:rowOff>138402</xdr:rowOff>
    </xdr:to>
    <xdr:cxnSp macro="">
      <xdr:nvCxnSpPr>
        <xdr:cNvPr id="596" name="直線コネクタ 595"/>
        <xdr:cNvCxnSpPr/>
      </xdr:nvCxnSpPr>
      <xdr:spPr>
        <a:xfrm flipV="1">
          <a:off x="18656300" y="6293805"/>
          <a:ext cx="889000" cy="5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143963</xdr:rowOff>
    </xdr:from>
    <xdr:ext cx="534377" cy="259045"/>
    <xdr:sp macro="" textlink="">
      <xdr:nvSpPr>
        <xdr:cNvPr id="597" name="n_1aveValue【一般廃棄物処理施設】&#10;一人当たり有形固定資産（償却資産）額"/>
        <xdr:cNvSpPr txBox="1"/>
      </xdr:nvSpPr>
      <xdr:spPr>
        <a:xfrm>
          <a:off x="21043411" y="683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5272</xdr:rowOff>
    </xdr:from>
    <xdr:ext cx="534377" cy="259045"/>
    <xdr:sp macro="" textlink="">
      <xdr:nvSpPr>
        <xdr:cNvPr id="598" name="n_2aveValue【一般廃棄物処理施設】&#10;一人当たり有形固定資産（償却資産）額"/>
        <xdr:cNvSpPr txBox="1"/>
      </xdr:nvSpPr>
      <xdr:spPr>
        <a:xfrm>
          <a:off x="201671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4513</xdr:rowOff>
    </xdr:from>
    <xdr:ext cx="534377" cy="259045"/>
    <xdr:sp macro="" textlink="">
      <xdr:nvSpPr>
        <xdr:cNvPr id="599" name="n_3aveValue【一般廃棄物処理施設】&#10;一人当たり有形固定資産（償却資産）額"/>
        <xdr:cNvSpPr txBox="1"/>
      </xdr:nvSpPr>
      <xdr:spPr>
        <a:xfrm>
          <a:off x="19278111" y="686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15719</xdr:rowOff>
    </xdr:from>
    <xdr:ext cx="534377" cy="259045"/>
    <xdr:sp macro="" textlink="">
      <xdr:nvSpPr>
        <xdr:cNvPr id="600" name="n_4aveValue【一般廃棄物処理施設】&#10;一人当たり有形固定資産（償却資産）額"/>
        <xdr:cNvSpPr txBox="1"/>
      </xdr:nvSpPr>
      <xdr:spPr>
        <a:xfrm>
          <a:off x="18389111" y="687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6523</xdr:rowOff>
    </xdr:from>
    <xdr:ext cx="599010" cy="259045"/>
    <xdr:sp macro="" textlink="">
      <xdr:nvSpPr>
        <xdr:cNvPr id="601" name="n_1mainValue【一般廃棄物処理施設】&#10;一人当たり有形固定資産（償却資産）額"/>
        <xdr:cNvSpPr txBox="1"/>
      </xdr:nvSpPr>
      <xdr:spPr>
        <a:xfrm>
          <a:off x="21011095" y="600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11556</xdr:rowOff>
    </xdr:from>
    <xdr:ext cx="599010" cy="259045"/>
    <xdr:sp macro="" textlink="">
      <xdr:nvSpPr>
        <xdr:cNvPr id="602" name="n_2mainValue【一般廃棄物処理施設】&#10;一人当たり有形固定資産（償却資産）額"/>
        <xdr:cNvSpPr txBox="1"/>
      </xdr:nvSpPr>
      <xdr:spPr>
        <a:xfrm>
          <a:off x="20134795" y="601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17482</xdr:rowOff>
    </xdr:from>
    <xdr:ext cx="599010" cy="259045"/>
    <xdr:sp macro="" textlink="">
      <xdr:nvSpPr>
        <xdr:cNvPr id="603" name="n_3mainValue【一般廃棄物処理施設】&#10;一人当たり有形固定資産（償却資産）額"/>
        <xdr:cNvSpPr txBox="1"/>
      </xdr:nvSpPr>
      <xdr:spPr>
        <a:xfrm>
          <a:off x="19245795" y="6018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34279</xdr:rowOff>
    </xdr:from>
    <xdr:ext cx="534377" cy="259045"/>
    <xdr:sp macro="" textlink="">
      <xdr:nvSpPr>
        <xdr:cNvPr id="604" name="n_4mainValue【一般廃棄物処理施設】&#10;一人当たり有形固定資産（償却資産）額"/>
        <xdr:cNvSpPr txBox="1"/>
      </xdr:nvSpPr>
      <xdr:spPr>
        <a:xfrm>
          <a:off x="18389111" y="654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5" name="テキスト ボックス 614"/>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6" name="直線コネクタ 61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617" name="テキスト ボックス 61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8" name="直線コネクタ 61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9" name="テキスト ボックス 61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0" name="直線コネクタ 61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1" name="テキスト ボックス 62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2" name="直線コネクタ 62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3" name="テキスト ボックス 62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4" name="直線コネクタ 62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625" name="テキスト ボックス 624"/>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6" name="直線コネクタ 62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129540</xdr:rowOff>
    </xdr:to>
    <xdr:cxnSp macro="">
      <xdr:nvCxnSpPr>
        <xdr:cNvPr id="628" name="直線コネクタ 627"/>
        <xdr:cNvCxnSpPr/>
      </xdr:nvCxnSpPr>
      <xdr:spPr>
        <a:xfrm flipV="1">
          <a:off x="16318864" y="96393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133367</xdr:rowOff>
    </xdr:from>
    <xdr:ext cx="405111" cy="259045"/>
    <xdr:sp macro="" textlink="">
      <xdr:nvSpPr>
        <xdr:cNvPr id="629" name="【保健センター・保健所】&#10;有形固定資産減価償却率最小値テキスト"/>
        <xdr:cNvSpPr txBox="1"/>
      </xdr:nvSpPr>
      <xdr:spPr>
        <a:xfrm>
          <a:off x="16357600"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129540</xdr:rowOff>
    </xdr:from>
    <xdr:to>
      <xdr:col>86</xdr:col>
      <xdr:colOff>25400</xdr:colOff>
      <xdr:row>64</xdr:row>
      <xdr:rowOff>129540</xdr:rowOff>
    </xdr:to>
    <xdr:cxnSp macro="">
      <xdr:nvCxnSpPr>
        <xdr:cNvPr id="630" name="直線コネクタ 629"/>
        <xdr:cNvCxnSpPr/>
      </xdr:nvCxnSpPr>
      <xdr:spPr>
        <a:xfrm>
          <a:off x="16230600" y="1110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631" name="【保健センター・保健所】&#10;有形固定資産減価償却率最大値テキスト"/>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632" name="直線コネクタ 631"/>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139717</xdr:rowOff>
    </xdr:from>
    <xdr:ext cx="405111" cy="259045"/>
    <xdr:sp macro="" textlink="">
      <xdr:nvSpPr>
        <xdr:cNvPr id="633" name="【保健センター・保健所】&#10;有形固定資産減価償却率平均値テキスト"/>
        <xdr:cNvSpPr txBox="1"/>
      </xdr:nvSpPr>
      <xdr:spPr>
        <a:xfrm>
          <a:off x="16357600" y="102552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116840</xdr:rowOff>
    </xdr:from>
    <xdr:to>
      <xdr:col>85</xdr:col>
      <xdr:colOff>177800</xdr:colOff>
      <xdr:row>61</xdr:row>
      <xdr:rowOff>46990</xdr:rowOff>
    </xdr:to>
    <xdr:sp macro="" textlink="">
      <xdr:nvSpPr>
        <xdr:cNvPr id="634" name="フローチャート: 判断 633"/>
        <xdr:cNvSpPr/>
      </xdr:nvSpPr>
      <xdr:spPr>
        <a:xfrm>
          <a:off x="162687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76835</xdr:rowOff>
    </xdr:from>
    <xdr:to>
      <xdr:col>81</xdr:col>
      <xdr:colOff>101600</xdr:colOff>
      <xdr:row>61</xdr:row>
      <xdr:rowOff>6985</xdr:rowOff>
    </xdr:to>
    <xdr:sp macro="" textlink="">
      <xdr:nvSpPr>
        <xdr:cNvPr id="635" name="フローチャート: 判断 634"/>
        <xdr:cNvSpPr/>
      </xdr:nvSpPr>
      <xdr:spPr>
        <a:xfrm>
          <a:off x="15430500" y="10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48260</xdr:rowOff>
    </xdr:from>
    <xdr:to>
      <xdr:col>76</xdr:col>
      <xdr:colOff>165100</xdr:colOff>
      <xdr:row>60</xdr:row>
      <xdr:rowOff>149860</xdr:rowOff>
    </xdr:to>
    <xdr:sp macro="" textlink="">
      <xdr:nvSpPr>
        <xdr:cNvPr id="636" name="フローチャート: 判断 635"/>
        <xdr:cNvSpPr/>
      </xdr:nvSpPr>
      <xdr:spPr>
        <a:xfrm>
          <a:off x="14541500" y="1033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34925</xdr:rowOff>
    </xdr:from>
    <xdr:to>
      <xdr:col>72</xdr:col>
      <xdr:colOff>38100</xdr:colOff>
      <xdr:row>60</xdr:row>
      <xdr:rowOff>136525</xdr:rowOff>
    </xdr:to>
    <xdr:sp macro="" textlink="">
      <xdr:nvSpPr>
        <xdr:cNvPr id="637" name="フローチャート: 判断 636"/>
        <xdr:cNvSpPr/>
      </xdr:nvSpPr>
      <xdr:spPr>
        <a:xfrm>
          <a:off x="13652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113030</xdr:rowOff>
    </xdr:from>
    <xdr:to>
      <xdr:col>67</xdr:col>
      <xdr:colOff>101600</xdr:colOff>
      <xdr:row>60</xdr:row>
      <xdr:rowOff>43180</xdr:rowOff>
    </xdr:to>
    <xdr:sp macro="" textlink="">
      <xdr:nvSpPr>
        <xdr:cNvPr id="638" name="フローチャート: 判断 637"/>
        <xdr:cNvSpPr/>
      </xdr:nvSpPr>
      <xdr:spPr>
        <a:xfrm>
          <a:off x="12763500" y="1022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78740</xdr:rowOff>
    </xdr:from>
    <xdr:to>
      <xdr:col>85</xdr:col>
      <xdr:colOff>177800</xdr:colOff>
      <xdr:row>65</xdr:row>
      <xdr:rowOff>8890</xdr:rowOff>
    </xdr:to>
    <xdr:sp macro="" textlink="">
      <xdr:nvSpPr>
        <xdr:cNvPr id="644" name="楕円 643"/>
        <xdr:cNvSpPr/>
      </xdr:nvSpPr>
      <xdr:spPr>
        <a:xfrm>
          <a:off x="16268700" y="11051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165117</xdr:rowOff>
    </xdr:from>
    <xdr:ext cx="405111" cy="259045"/>
    <xdr:sp macro="" textlink="">
      <xdr:nvSpPr>
        <xdr:cNvPr id="645" name="【保健センター・保健所】&#10;有形固定資産減価償却率該当値テキスト"/>
        <xdr:cNvSpPr txBox="1"/>
      </xdr:nvSpPr>
      <xdr:spPr>
        <a:xfrm>
          <a:off x="16357600" y="1096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40640</xdr:rowOff>
    </xdr:from>
    <xdr:to>
      <xdr:col>81</xdr:col>
      <xdr:colOff>101600</xdr:colOff>
      <xdr:row>64</xdr:row>
      <xdr:rowOff>142240</xdr:rowOff>
    </xdr:to>
    <xdr:sp macro="" textlink="">
      <xdr:nvSpPr>
        <xdr:cNvPr id="646" name="楕円 645"/>
        <xdr:cNvSpPr/>
      </xdr:nvSpPr>
      <xdr:spPr>
        <a:xfrm>
          <a:off x="15430500" y="1101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91440</xdr:rowOff>
    </xdr:from>
    <xdr:to>
      <xdr:col>85</xdr:col>
      <xdr:colOff>127000</xdr:colOff>
      <xdr:row>64</xdr:row>
      <xdr:rowOff>129540</xdr:rowOff>
    </xdr:to>
    <xdr:cxnSp macro="">
      <xdr:nvCxnSpPr>
        <xdr:cNvPr id="647" name="直線コネクタ 646"/>
        <xdr:cNvCxnSpPr/>
      </xdr:nvCxnSpPr>
      <xdr:spPr>
        <a:xfrm>
          <a:off x="15481300" y="11064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64</xdr:row>
      <xdr:rowOff>2540</xdr:rowOff>
    </xdr:from>
    <xdr:to>
      <xdr:col>76</xdr:col>
      <xdr:colOff>165100</xdr:colOff>
      <xdr:row>64</xdr:row>
      <xdr:rowOff>104140</xdr:rowOff>
    </xdr:to>
    <xdr:sp macro="" textlink="">
      <xdr:nvSpPr>
        <xdr:cNvPr id="648" name="楕円 647"/>
        <xdr:cNvSpPr/>
      </xdr:nvSpPr>
      <xdr:spPr>
        <a:xfrm>
          <a:off x="1454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53340</xdr:rowOff>
    </xdr:from>
    <xdr:to>
      <xdr:col>81</xdr:col>
      <xdr:colOff>50800</xdr:colOff>
      <xdr:row>64</xdr:row>
      <xdr:rowOff>91440</xdr:rowOff>
    </xdr:to>
    <xdr:cxnSp macro="">
      <xdr:nvCxnSpPr>
        <xdr:cNvPr id="649" name="直線コネクタ 648"/>
        <xdr:cNvCxnSpPr/>
      </xdr:nvCxnSpPr>
      <xdr:spPr>
        <a:xfrm>
          <a:off x="14592300" y="110261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135890</xdr:rowOff>
    </xdr:from>
    <xdr:to>
      <xdr:col>72</xdr:col>
      <xdr:colOff>38100</xdr:colOff>
      <xdr:row>64</xdr:row>
      <xdr:rowOff>66040</xdr:rowOff>
    </xdr:to>
    <xdr:sp macro="" textlink="">
      <xdr:nvSpPr>
        <xdr:cNvPr id="650" name="楕円 649"/>
        <xdr:cNvSpPr/>
      </xdr:nvSpPr>
      <xdr:spPr>
        <a:xfrm>
          <a:off x="13652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15240</xdr:rowOff>
    </xdr:from>
    <xdr:to>
      <xdr:col>76</xdr:col>
      <xdr:colOff>114300</xdr:colOff>
      <xdr:row>64</xdr:row>
      <xdr:rowOff>53340</xdr:rowOff>
    </xdr:to>
    <xdr:cxnSp macro="">
      <xdr:nvCxnSpPr>
        <xdr:cNvPr id="651" name="直線コネクタ 650"/>
        <xdr:cNvCxnSpPr/>
      </xdr:nvCxnSpPr>
      <xdr:spPr>
        <a:xfrm>
          <a:off x="13703300" y="109880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95885</xdr:rowOff>
    </xdr:from>
    <xdr:to>
      <xdr:col>67</xdr:col>
      <xdr:colOff>101600</xdr:colOff>
      <xdr:row>64</xdr:row>
      <xdr:rowOff>26035</xdr:rowOff>
    </xdr:to>
    <xdr:sp macro="" textlink="">
      <xdr:nvSpPr>
        <xdr:cNvPr id="652" name="楕円 651"/>
        <xdr:cNvSpPr/>
      </xdr:nvSpPr>
      <xdr:spPr>
        <a:xfrm>
          <a:off x="127635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146685</xdr:rowOff>
    </xdr:from>
    <xdr:to>
      <xdr:col>71</xdr:col>
      <xdr:colOff>177800</xdr:colOff>
      <xdr:row>64</xdr:row>
      <xdr:rowOff>15240</xdr:rowOff>
    </xdr:to>
    <xdr:cxnSp macro="">
      <xdr:nvCxnSpPr>
        <xdr:cNvPr id="653" name="直線コネクタ 652"/>
        <xdr:cNvCxnSpPr/>
      </xdr:nvCxnSpPr>
      <xdr:spPr>
        <a:xfrm>
          <a:off x="12814300" y="109480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23512</xdr:rowOff>
    </xdr:from>
    <xdr:ext cx="405111" cy="259045"/>
    <xdr:sp macro="" textlink="">
      <xdr:nvSpPr>
        <xdr:cNvPr id="654" name="n_1aveValue【保健センター・保健所】&#10;有形固定資産減価償却率"/>
        <xdr:cNvSpPr txBox="1"/>
      </xdr:nvSpPr>
      <xdr:spPr>
        <a:xfrm>
          <a:off x="1526604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655" name="n_2aveValue【保健センター・保健所】&#10;有形固定資産減価償却率"/>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153052</xdr:rowOff>
    </xdr:from>
    <xdr:ext cx="405111" cy="259045"/>
    <xdr:sp macro="" textlink="">
      <xdr:nvSpPr>
        <xdr:cNvPr id="656" name="n_3aveValue【保健センター・保健所】&#10;有形固定資産減価償却率"/>
        <xdr:cNvSpPr txBox="1"/>
      </xdr:nvSpPr>
      <xdr:spPr>
        <a:xfrm>
          <a:off x="13500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59707</xdr:rowOff>
    </xdr:from>
    <xdr:ext cx="405111" cy="259045"/>
    <xdr:sp macro="" textlink="">
      <xdr:nvSpPr>
        <xdr:cNvPr id="657" name="n_4aveValue【保健センター・保健所】&#10;有形固定資産減価償却率"/>
        <xdr:cNvSpPr txBox="1"/>
      </xdr:nvSpPr>
      <xdr:spPr>
        <a:xfrm>
          <a:off x="12611744" y="1000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133367</xdr:rowOff>
    </xdr:from>
    <xdr:ext cx="405111" cy="259045"/>
    <xdr:sp macro="" textlink="">
      <xdr:nvSpPr>
        <xdr:cNvPr id="658" name="n_1mainValue【保健センター・保健所】&#10;有形固定資産減価償却率"/>
        <xdr:cNvSpPr txBox="1"/>
      </xdr:nvSpPr>
      <xdr:spPr>
        <a:xfrm>
          <a:off x="15266044" y="1110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95267</xdr:rowOff>
    </xdr:from>
    <xdr:ext cx="405111" cy="259045"/>
    <xdr:sp macro="" textlink="">
      <xdr:nvSpPr>
        <xdr:cNvPr id="659" name="n_2mainValue【保健センター・保健所】&#10;有形固定資産減価償却率"/>
        <xdr:cNvSpPr txBox="1"/>
      </xdr:nvSpPr>
      <xdr:spPr>
        <a:xfrm>
          <a:off x="14389744"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57167</xdr:rowOff>
    </xdr:from>
    <xdr:ext cx="405111" cy="259045"/>
    <xdr:sp macro="" textlink="">
      <xdr:nvSpPr>
        <xdr:cNvPr id="660" name="n_3mainValue【保健センター・保健所】&#10;有形固定資産減価償却率"/>
        <xdr:cNvSpPr txBox="1"/>
      </xdr:nvSpPr>
      <xdr:spPr>
        <a:xfrm>
          <a:off x="13500744"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17162</xdr:rowOff>
    </xdr:from>
    <xdr:ext cx="405111" cy="259045"/>
    <xdr:sp macro="" textlink="">
      <xdr:nvSpPr>
        <xdr:cNvPr id="661" name="n_4mainValue【保健センター・保健所】&#10;有形固定資産減価償却率"/>
        <xdr:cNvSpPr txBox="1"/>
      </xdr:nvSpPr>
      <xdr:spPr>
        <a:xfrm>
          <a:off x="12611744" y="1098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114300</xdr:rowOff>
    </xdr:from>
    <xdr:to>
      <xdr:col>116</xdr:col>
      <xdr:colOff>62864</xdr:colOff>
      <xdr:row>64</xdr:row>
      <xdr:rowOff>0</xdr:rowOff>
    </xdr:to>
    <xdr:cxnSp macro="">
      <xdr:nvCxnSpPr>
        <xdr:cNvPr id="685" name="直線コネクタ 684"/>
        <xdr:cNvCxnSpPr/>
      </xdr:nvCxnSpPr>
      <xdr:spPr>
        <a:xfrm flipV="1">
          <a:off x="22160864" y="9715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686" name="【保健センター・保健所】&#10;一人当たり面積最小値テキスト"/>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687" name="直線コネクタ 68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60977</xdr:rowOff>
    </xdr:from>
    <xdr:ext cx="469744" cy="259045"/>
    <xdr:sp macro="" textlink="">
      <xdr:nvSpPr>
        <xdr:cNvPr id="688" name="【保健センター・保健所】&#10;一人当たり面積最大値テキスト"/>
        <xdr:cNvSpPr txBox="1"/>
      </xdr:nvSpPr>
      <xdr:spPr>
        <a:xfrm>
          <a:off x="22199600" y="949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114300</xdr:rowOff>
    </xdr:from>
    <xdr:to>
      <xdr:col>116</xdr:col>
      <xdr:colOff>152400</xdr:colOff>
      <xdr:row>56</xdr:row>
      <xdr:rowOff>114300</xdr:rowOff>
    </xdr:to>
    <xdr:cxnSp macro="">
      <xdr:nvCxnSpPr>
        <xdr:cNvPr id="689" name="直線コネクタ 688"/>
        <xdr:cNvCxnSpPr/>
      </xdr:nvCxnSpPr>
      <xdr:spPr>
        <a:xfrm>
          <a:off x="22072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690" name="【保健センター・保健所】&#10;一人当たり面積平均値テキスト"/>
        <xdr:cNvSpPr txBox="1"/>
      </xdr:nvSpPr>
      <xdr:spPr>
        <a:xfrm>
          <a:off x="22199600" y="1031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1" name="フローチャート: 判断 690"/>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692" name="フローチャート: 判断 691"/>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6350</xdr:rowOff>
    </xdr:from>
    <xdr:to>
      <xdr:col>107</xdr:col>
      <xdr:colOff>101600</xdr:colOff>
      <xdr:row>61</xdr:row>
      <xdr:rowOff>107950</xdr:rowOff>
    </xdr:to>
    <xdr:sp macro="" textlink="">
      <xdr:nvSpPr>
        <xdr:cNvPr id="693" name="フローチャート: 判断 692"/>
        <xdr:cNvSpPr/>
      </xdr:nvSpPr>
      <xdr:spPr>
        <a:xfrm>
          <a:off x="2038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94" name="フローチャート: 判断 693"/>
        <xdr:cNvSpPr/>
      </xdr:nvSpPr>
      <xdr:spPr>
        <a:xfrm>
          <a:off x="19494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6350</xdr:rowOff>
    </xdr:from>
    <xdr:to>
      <xdr:col>98</xdr:col>
      <xdr:colOff>38100</xdr:colOff>
      <xdr:row>61</xdr:row>
      <xdr:rowOff>107950</xdr:rowOff>
    </xdr:to>
    <xdr:sp macro="" textlink="">
      <xdr:nvSpPr>
        <xdr:cNvPr id="695" name="フローチャート: 判断 694"/>
        <xdr:cNvSpPr/>
      </xdr:nvSpPr>
      <xdr:spPr>
        <a:xfrm>
          <a:off x="18605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701" name="楕円 700"/>
        <xdr:cNvSpPr/>
      </xdr:nvSpPr>
      <xdr:spPr>
        <a:xfrm>
          <a:off x="221107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137177</xdr:rowOff>
    </xdr:from>
    <xdr:ext cx="469744" cy="259045"/>
    <xdr:sp macro="" textlink="">
      <xdr:nvSpPr>
        <xdr:cNvPr id="702" name="【保健センター・保健所】&#10;一人当たり面積該当値テキスト"/>
        <xdr:cNvSpPr txBox="1"/>
      </xdr:nvSpPr>
      <xdr:spPr>
        <a:xfrm>
          <a:off x="22199600"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158750</xdr:rowOff>
    </xdr:from>
    <xdr:to>
      <xdr:col>112</xdr:col>
      <xdr:colOff>38100</xdr:colOff>
      <xdr:row>62</xdr:row>
      <xdr:rowOff>88900</xdr:rowOff>
    </xdr:to>
    <xdr:sp macro="" textlink="">
      <xdr:nvSpPr>
        <xdr:cNvPr id="703" name="楕円 702"/>
        <xdr:cNvSpPr/>
      </xdr:nvSpPr>
      <xdr:spPr>
        <a:xfrm>
          <a:off x="21272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38100</xdr:rowOff>
    </xdr:from>
    <xdr:to>
      <xdr:col>116</xdr:col>
      <xdr:colOff>63500</xdr:colOff>
      <xdr:row>62</xdr:row>
      <xdr:rowOff>38100</xdr:rowOff>
    </xdr:to>
    <xdr:cxnSp macro="">
      <xdr:nvCxnSpPr>
        <xdr:cNvPr id="704" name="直線コネクタ 703"/>
        <xdr:cNvCxnSpPr/>
      </xdr:nvCxnSpPr>
      <xdr:spPr>
        <a:xfrm>
          <a:off x="21323300" y="1066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158750</xdr:rowOff>
    </xdr:from>
    <xdr:to>
      <xdr:col>107</xdr:col>
      <xdr:colOff>101600</xdr:colOff>
      <xdr:row>62</xdr:row>
      <xdr:rowOff>88900</xdr:rowOff>
    </xdr:to>
    <xdr:sp macro="" textlink="">
      <xdr:nvSpPr>
        <xdr:cNvPr id="705" name="楕円 704"/>
        <xdr:cNvSpPr/>
      </xdr:nvSpPr>
      <xdr:spPr>
        <a:xfrm>
          <a:off x="20383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38100</xdr:rowOff>
    </xdr:from>
    <xdr:to>
      <xdr:col>111</xdr:col>
      <xdr:colOff>177800</xdr:colOff>
      <xdr:row>62</xdr:row>
      <xdr:rowOff>38100</xdr:rowOff>
    </xdr:to>
    <xdr:cxnSp macro="">
      <xdr:nvCxnSpPr>
        <xdr:cNvPr id="706" name="直線コネクタ 705"/>
        <xdr:cNvCxnSpPr/>
      </xdr:nvCxnSpPr>
      <xdr:spPr>
        <a:xfrm>
          <a:off x="20434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158750</xdr:rowOff>
    </xdr:from>
    <xdr:to>
      <xdr:col>102</xdr:col>
      <xdr:colOff>165100</xdr:colOff>
      <xdr:row>62</xdr:row>
      <xdr:rowOff>88900</xdr:rowOff>
    </xdr:to>
    <xdr:sp macro="" textlink="">
      <xdr:nvSpPr>
        <xdr:cNvPr id="707" name="楕円 706"/>
        <xdr:cNvSpPr/>
      </xdr:nvSpPr>
      <xdr:spPr>
        <a:xfrm>
          <a:off x="19494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38100</xdr:rowOff>
    </xdr:from>
    <xdr:to>
      <xdr:col>107</xdr:col>
      <xdr:colOff>50800</xdr:colOff>
      <xdr:row>62</xdr:row>
      <xdr:rowOff>38100</xdr:rowOff>
    </xdr:to>
    <xdr:cxnSp macro="">
      <xdr:nvCxnSpPr>
        <xdr:cNvPr id="708" name="直線コネクタ 707"/>
        <xdr:cNvCxnSpPr/>
      </xdr:nvCxnSpPr>
      <xdr:spPr>
        <a:xfrm>
          <a:off x="19545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158750</xdr:rowOff>
    </xdr:from>
    <xdr:to>
      <xdr:col>98</xdr:col>
      <xdr:colOff>38100</xdr:colOff>
      <xdr:row>62</xdr:row>
      <xdr:rowOff>88900</xdr:rowOff>
    </xdr:to>
    <xdr:sp macro="" textlink="">
      <xdr:nvSpPr>
        <xdr:cNvPr id="709" name="楕円 708"/>
        <xdr:cNvSpPr/>
      </xdr:nvSpPr>
      <xdr:spPr>
        <a:xfrm>
          <a:off x="18605500" y="1061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38100</xdr:rowOff>
    </xdr:from>
    <xdr:to>
      <xdr:col>102</xdr:col>
      <xdr:colOff>114300</xdr:colOff>
      <xdr:row>62</xdr:row>
      <xdr:rowOff>38100</xdr:rowOff>
    </xdr:to>
    <xdr:cxnSp macro="">
      <xdr:nvCxnSpPr>
        <xdr:cNvPr id="710" name="直線コネクタ 709"/>
        <xdr:cNvCxnSpPr/>
      </xdr:nvCxnSpPr>
      <xdr:spPr>
        <a:xfrm>
          <a:off x="18656300" y="1066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143527</xdr:rowOff>
    </xdr:from>
    <xdr:ext cx="469744" cy="259045"/>
    <xdr:sp macro="" textlink="">
      <xdr:nvSpPr>
        <xdr:cNvPr id="711" name="n_1aveValue【保健センター・保健所】&#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124477</xdr:rowOff>
    </xdr:from>
    <xdr:ext cx="469744" cy="259045"/>
    <xdr:sp macro="" textlink="">
      <xdr:nvSpPr>
        <xdr:cNvPr id="712" name="n_2aveValue【保健センター・保健所】&#10;一人当たり面積"/>
        <xdr:cNvSpPr txBox="1"/>
      </xdr:nvSpPr>
      <xdr:spPr>
        <a:xfrm>
          <a:off x="20199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713" name="n_3ave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124477</xdr:rowOff>
    </xdr:from>
    <xdr:ext cx="469744" cy="259045"/>
    <xdr:sp macro="" textlink="">
      <xdr:nvSpPr>
        <xdr:cNvPr id="714" name="n_4aveValue【保健センター・保健所】&#10;一人当たり面積"/>
        <xdr:cNvSpPr txBox="1"/>
      </xdr:nvSpPr>
      <xdr:spPr>
        <a:xfrm>
          <a:off x="18421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80027</xdr:rowOff>
    </xdr:from>
    <xdr:ext cx="469744" cy="259045"/>
    <xdr:sp macro="" textlink="">
      <xdr:nvSpPr>
        <xdr:cNvPr id="715" name="n_1mainValue【保健センター・保健所】&#10;一人当たり面積"/>
        <xdr:cNvSpPr txBox="1"/>
      </xdr:nvSpPr>
      <xdr:spPr>
        <a:xfrm>
          <a:off x="210757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716" name="n_2main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80027</xdr:rowOff>
    </xdr:from>
    <xdr:ext cx="469744" cy="259045"/>
    <xdr:sp macro="" textlink="">
      <xdr:nvSpPr>
        <xdr:cNvPr id="717" name="n_3mainValue【保健センター・保健所】&#10;一人当たり面積"/>
        <xdr:cNvSpPr txBox="1"/>
      </xdr:nvSpPr>
      <xdr:spPr>
        <a:xfrm>
          <a:off x="19310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80027</xdr:rowOff>
    </xdr:from>
    <xdr:ext cx="469744" cy="259045"/>
    <xdr:sp macro="" textlink="">
      <xdr:nvSpPr>
        <xdr:cNvPr id="718" name="n_4mainValue【保健センター・保健所】&#10;一人当たり面積"/>
        <xdr:cNvSpPr txBox="1"/>
      </xdr:nvSpPr>
      <xdr:spPr>
        <a:xfrm>
          <a:off x="18421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0" name="直線コネクタ 72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31" name="テキスト ボックス 730"/>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32" name="直線コネクタ 73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33" name="テキスト ボックス 73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34" name="直線コネクタ 73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35" name="テキスト ボックス 73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36" name="直線コネクタ 73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37" name="テキスト ボックス 73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38" name="直線コネクタ 73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39" name="テキスト ボックス 738"/>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0" name="直線コネクタ 7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41" name="テキスト ボックス 740"/>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81914</xdr:rowOff>
    </xdr:from>
    <xdr:to>
      <xdr:col>85</xdr:col>
      <xdr:colOff>126364</xdr:colOff>
      <xdr:row>86</xdr:row>
      <xdr:rowOff>22861</xdr:rowOff>
    </xdr:to>
    <xdr:cxnSp macro="">
      <xdr:nvCxnSpPr>
        <xdr:cNvPr id="743" name="直線コネクタ 742"/>
        <xdr:cNvCxnSpPr/>
      </xdr:nvCxnSpPr>
      <xdr:spPr>
        <a:xfrm flipV="1">
          <a:off x="16318864" y="13283564"/>
          <a:ext cx="0" cy="148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744" name="【消防施設】&#10;有形固定資産減価償却率最小値テキスト"/>
        <xdr:cNvSpPr txBox="1"/>
      </xdr:nvSpPr>
      <xdr:spPr>
        <a:xfrm>
          <a:off x="16357600" y="1477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745" name="直線コネクタ 744"/>
        <xdr:cNvCxnSpPr/>
      </xdr:nvCxnSpPr>
      <xdr:spPr>
        <a:xfrm>
          <a:off x="16230600" y="14767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28591</xdr:rowOff>
    </xdr:from>
    <xdr:ext cx="405111" cy="259045"/>
    <xdr:sp macro="" textlink="">
      <xdr:nvSpPr>
        <xdr:cNvPr id="746" name="【消防施設】&#10;有形固定資産減価償却率最大値テキスト"/>
        <xdr:cNvSpPr txBox="1"/>
      </xdr:nvSpPr>
      <xdr:spPr>
        <a:xfrm>
          <a:off x="16357600" y="13058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81914</xdr:rowOff>
    </xdr:from>
    <xdr:to>
      <xdr:col>86</xdr:col>
      <xdr:colOff>25400</xdr:colOff>
      <xdr:row>77</xdr:row>
      <xdr:rowOff>81914</xdr:rowOff>
    </xdr:to>
    <xdr:cxnSp macro="">
      <xdr:nvCxnSpPr>
        <xdr:cNvPr id="747" name="直線コネクタ 746"/>
        <xdr:cNvCxnSpPr/>
      </xdr:nvCxnSpPr>
      <xdr:spPr>
        <a:xfrm>
          <a:off x="16230600" y="1328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36213</xdr:rowOff>
    </xdr:from>
    <xdr:ext cx="405111" cy="259045"/>
    <xdr:sp macro="" textlink="">
      <xdr:nvSpPr>
        <xdr:cNvPr id="748" name="【消防施設】&#10;有形固定資産減価償却率平均値テキスト"/>
        <xdr:cNvSpPr txBox="1"/>
      </xdr:nvSpPr>
      <xdr:spPr>
        <a:xfrm>
          <a:off x="16357600" y="13923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57786</xdr:rowOff>
    </xdr:from>
    <xdr:to>
      <xdr:col>85</xdr:col>
      <xdr:colOff>177800</xdr:colOff>
      <xdr:row>81</xdr:row>
      <xdr:rowOff>159386</xdr:rowOff>
    </xdr:to>
    <xdr:sp macro="" textlink="">
      <xdr:nvSpPr>
        <xdr:cNvPr id="749" name="フローチャート: 判断 748"/>
        <xdr:cNvSpPr/>
      </xdr:nvSpPr>
      <xdr:spPr>
        <a:xfrm>
          <a:off x="162687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61595</xdr:rowOff>
    </xdr:from>
    <xdr:to>
      <xdr:col>81</xdr:col>
      <xdr:colOff>101600</xdr:colOff>
      <xdr:row>81</xdr:row>
      <xdr:rowOff>163195</xdr:rowOff>
    </xdr:to>
    <xdr:sp macro="" textlink="">
      <xdr:nvSpPr>
        <xdr:cNvPr id="750" name="フローチャート: 判断 749"/>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27305</xdr:rowOff>
    </xdr:from>
    <xdr:to>
      <xdr:col>76</xdr:col>
      <xdr:colOff>165100</xdr:colOff>
      <xdr:row>81</xdr:row>
      <xdr:rowOff>128905</xdr:rowOff>
    </xdr:to>
    <xdr:sp macro="" textlink="">
      <xdr:nvSpPr>
        <xdr:cNvPr id="751" name="フローチャート: 判断 750"/>
        <xdr:cNvSpPr/>
      </xdr:nvSpPr>
      <xdr:spPr>
        <a:xfrm>
          <a:off x="14541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13970</xdr:rowOff>
    </xdr:from>
    <xdr:to>
      <xdr:col>72</xdr:col>
      <xdr:colOff>38100</xdr:colOff>
      <xdr:row>81</xdr:row>
      <xdr:rowOff>115570</xdr:rowOff>
    </xdr:to>
    <xdr:sp macro="" textlink="">
      <xdr:nvSpPr>
        <xdr:cNvPr id="752" name="フローチャート: 判断 751"/>
        <xdr:cNvSpPr/>
      </xdr:nvSpPr>
      <xdr:spPr>
        <a:xfrm>
          <a:off x="13652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34925</xdr:rowOff>
    </xdr:from>
    <xdr:to>
      <xdr:col>67</xdr:col>
      <xdr:colOff>101600</xdr:colOff>
      <xdr:row>80</xdr:row>
      <xdr:rowOff>136525</xdr:rowOff>
    </xdr:to>
    <xdr:sp macro="" textlink="">
      <xdr:nvSpPr>
        <xdr:cNvPr id="753" name="フローチャート: 判断 752"/>
        <xdr:cNvSpPr/>
      </xdr:nvSpPr>
      <xdr:spPr>
        <a:xfrm>
          <a:off x="12763500" y="1375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4" name="テキスト ボックス 7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5" name="テキスト ボックス 7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6" name="テキスト ボックス 7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7" name="テキスト ボックス 7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8" name="テキスト ボックス 7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61595</xdr:rowOff>
    </xdr:from>
    <xdr:to>
      <xdr:col>85</xdr:col>
      <xdr:colOff>177800</xdr:colOff>
      <xdr:row>79</xdr:row>
      <xdr:rowOff>163195</xdr:rowOff>
    </xdr:to>
    <xdr:sp macro="" textlink="">
      <xdr:nvSpPr>
        <xdr:cNvPr id="759" name="楕円 758"/>
        <xdr:cNvSpPr/>
      </xdr:nvSpPr>
      <xdr:spPr>
        <a:xfrm>
          <a:off x="162687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84472</xdr:rowOff>
    </xdr:from>
    <xdr:ext cx="405111" cy="259045"/>
    <xdr:sp macro="" textlink="">
      <xdr:nvSpPr>
        <xdr:cNvPr id="760" name="【消防施設】&#10;有形固定資産減価償却率該当値テキスト"/>
        <xdr:cNvSpPr txBox="1"/>
      </xdr:nvSpPr>
      <xdr:spPr>
        <a:xfrm>
          <a:off x="16357600" y="1345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164464</xdr:rowOff>
    </xdr:from>
    <xdr:to>
      <xdr:col>81</xdr:col>
      <xdr:colOff>101600</xdr:colOff>
      <xdr:row>79</xdr:row>
      <xdr:rowOff>94614</xdr:rowOff>
    </xdr:to>
    <xdr:sp macro="" textlink="">
      <xdr:nvSpPr>
        <xdr:cNvPr id="761" name="楕円 760"/>
        <xdr:cNvSpPr/>
      </xdr:nvSpPr>
      <xdr:spPr>
        <a:xfrm>
          <a:off x="154305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43814</xdr:rowOff>
    </xdr:from>
    <xdr:to>
      <xdr:col>85</xdr:col>
      <xdr:colOff>127000</xdr:colOff>
      <xdr:row>79</xdr:row>
      <xdr:rowOff>112395</xdr:rowOff>
    </xdr:to>
    <xdr:cxnSp macro="">
      <xdr:nvCxnSpPr>
        <xdr:cNvPr id="762" name="直線コネクタ 761"/>
        <xdr:cNvCxnSpPr/>
      </xdr:nvCxnSpPr>
      <xdr:spPr>
        <a:xfrm>
          <a:off x="15481300" y="13588364"/>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95886</xdr:rowOff>
    </xdr:from>
    <xdr:to>
      <xdr:col>76</xdr:col>
      <xdr:colOff>165100</xdr:colOff>
      <xdr:row>79</xdr:row>
      <xdr:rowOff>26036</xdr:rowOff>
    </xdr:to>
    <xdr:sp macro="" textlink="">
      <xdr:nvSpPr>
        <xdr:cNvPr id="763" name="楕円 762"/>
        <xdr:cNvSpPr/>
      </xdr:nvSpPr>
      <xdr:spPr>
        <a:xfrm>
          <a:off x="14541500" y="13468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146686</xdr:rowOff>
    </xdr:from>
    <xdr:to>
      <xdr:col>81</xdr:col>
      <xdr:colOff>50800</xdr:colOff>
      <xdr:row>79</xdr:row>
      <xdr:rowOff>43814</xdr:rowOff>
    </xdr:to>
    <xdr:cxnSp macro="">
      <xdr:nvCxnSpPr>
        <xdr:cNvPr id="764" name="直線コネクタ 763"/>
        <xdr:cNvCxnSpPr/>
      </xdr:nvCxnSpPr>
      <xdr:spPr>
        <a:xfrm>
          <a:off x="14592300" y="13519786"/>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40639</xdr:rowOff>
    </xdr:from>
    <xdr:to>
      <xdr:col>72</xdr:col>
      <xdr:colOff>38100</xdr:colOff>
      <xdr:row>78</xdr:row>
      <xdr:rowOff>142239</xdr:rowOff>
    </xdr:to>
    <xdr:sp macro="" textlink="">
      <xdr:nvSpPr>
        <xdr:cNvPr id="765" name="楕円 764"/>
        <xdr:cNvSpPr/>
      </xdr:nvSpPr>
      <xdr:spPr>
        <a:xfrm>
          <a:off x="13652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91439</xdr:rowOff>
    </xdr:from>
    <xdr:to>
      <xdr:col>76</xdr:col>
      <xdr:colOff>114300</xdr:colOff>
      <xdr:row>78</xdr:row>
      <xdr:rowOff>146686</xdr:rowOff>
    </xdr:to>
    <xdr:cxnSp macro="">
      <xdr:nvCxnSpPr>
        <xdr:cNvPr id="766" name="直線コネクタ 765"/>
        <xdr:cNvCxnSpPr/>
      </xdr:nvCxnSpPr>
      <xdr:spPr>
        <a:xfrm>
          <a:off x="13703300" y="13464539"/>
          <a:ext cx="889000" cy="55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154322</xdr:rowOff>
    </xdr:from>
    <xdr:ext cx="405111" cy="259045"/>
    <xdr:sp macro="" textlink="">
      <xdr:nvSpPr>
        <xdr:cNvPr id="767" name="n_1aveValue【消防施設】&#10;有形固定資産減価償却率"/>
        <xdr:cNvSpPr txBox="1"/>
      </xdr:nvSpPr>
      <xdr:spPr>
        <a:xfrm>
          <a:off x="15266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120032</xdr:rowOff>
    </xdr:from>
    <xdr:ext cx="405111" cy="259045"/>
    <xdr:sp macro="" textlink="">
      <xdr:nvSpPr>
        <xdr:cNvPr id="768" name="n_2aveValue【消防施設】&#10;有形固定資産減価償却率"/>
        <xdr:cNvSpPr txBox="1"/>
      </xdr:nvSpPr>
      <xdr:spPr>
        <a:xfrm>
          <a:off x="14389744" y="14007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106697</xdr:rowOff>
    </xdr:from>
    <xdr:ext cx="405111" cy="259045"/>
    <xdr:sp macro="" textlink="">
      <xdr:nvSpPr>
        <xdr:cNvPr id="769" name="n_3aveValue【消防施設】&#10;有形固定資産減価償却率"/>
        <xdr:cNvSpPr txBox="1"/>
      </xdr:nvSpPr>
      <xdr:spPr>
        <a:xfrm>
          <a:off x="13500744" y="1399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153052</xdr:rowOff>
    </xdr:from>
    <xdr:ext cx="405111" cy="259045"/>
    <xdr:sp macro="" textlink="">
      <xdr:nvSpPr>
        <xdr:cNvPr id="770" name="n_4aveValue【消防施設】&#10;有形固定資産減価償却率"/>
        <xdr:cNvSpPr txBox="1"/>
      </xdr:nvSpPr>
      <xdr:spPr>
        <a:xfrm>
          <a:off x="12611744" y="1352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111141</xdr:rowOff>
    </xdr:from>
    <xdr:ext cx="405111" cy="259045"/>
    <xdr:sp macro="" textlink="">
      <xdr:nvSpPr>
        <xdr:cNvPr id="771" name="n_1mainValue【消防施設】&#10;有形固定資産減価償却率"/>
        <xdr:cNvSpPr txBox="1"/>
      </xdr:nvSpPr>
      <xdr:spPr>
        <a:xfrm>
          <a:off x="15266044" y="133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42563</xdr:rowOff>
    </xdr:from>
    <xdr:ext cx="405111" cy="259045"/>
    <xdr:sp macro="" textlink="">
      <xdr:nvSpPr>
        <xdr:cNvPr id="772" name="n_2mainValue【消防施設】&#10;有形固定資産減価償却率"/>
        <xdr:cNvSpPr txBox="1"/>
      </xdr:nvSpPr>
      <xdr:spPr>
        <a:xfrm>
          <a:off x="14389744" y="1324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158766</xdr:rowOff>
    </xdr:from>
    <xdr:ext cx="405111" cy="259045"/>
    <xdr:sp macro="" textlink="">
      <xdr:nvSpPr>
        <xdr:cNvPr id="773" name="n_3mainValue【消防施設】&#10;有形固定資産減価償却率"/>
        <xdr:cNvSpPr txBox="1"/>
      </xdr:nvSpPr>
      <xdr:spPr>
        <a:xfrm>
          <a:off x="13500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4" name="正方形/長方形 77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5" name="正方形/長方形 77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76" name="正方形/長方形 77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7" name="正方形/長方形 77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8" name="正方形/長方形 77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9" name="正方形/長方形 77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0" name="正方形/長方形 77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1" name="正方形/長方形 78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2" name="テキスト ボックス 78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3" name="直線コネクタ 78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4" name="直線コネクタ 78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5" name="テキスト ボックス 78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86" name="直線コネクタ 78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87" name="テキスト ボックス 78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8" name="直線コネクタ 78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9" name="テキスト ボックス 78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0" name="直線コネクタ 78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1" name="テキスト ボックス 79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2" name="直線コネクタ 79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3" name="テキスト ボックス 79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4" name="直線コネクタ 79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5" name="テキスト ボックス 79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9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91439</xdr:rowOff>
    </xdr:from>
    <xdr:to>
      <xdr:col>116</xdr:col>
      <xdr:colOff>62864</xdr:colOff>
      <xdr:row>86</xdr:row>
      <xdr:rowOff>102870</xdr:rowOff>
    </xdr:to>
    <xdr:cxnSp macro="">
      <xdr:nvCxnSpPr>
        <xdr:cNvPr id="797" name="直線コネクタ 796"/>
        <xdr:cNvCxnSpPr/>
      </xdr:nvCxnSpPr>
      <xdr:spPr>
        <a:xfrm flipV="1">
          <a:off x="22160864" y="13293089"/>
          <a:ext cx="0" cy="1554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798"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799" name="直線コネクタ 798"/>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38116</xdr:rowOff>
    </xdr:from>
    <xdr:ext cx="469744" cy="259045"/>
    <xdr:sp macro="" textlink="">
      <xdr:nvSpPr>
        <xdr:cNvPr id="800" name="【消防施設】&#10;一人当たり面積最大値テキスト"/>
        <xdr:cNvSpPr txBox="1"/>
      </xdr:nvSpPr>
      <xdr:spPr>
        <a:xfrm>
          <a:off x="22199600" y="1306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91439</xdr:rowOff>
    </xdr:from>
    <xdr:to>
      <xdr:col>116</xdr:col>
      <xdr:colOff>152400</xdr:colOff>
      <xdr:row>77</xdr:row>
      <xdr:rowOff>91439</xdr:rowOff>
    </xdr:to>
    <xdr:cxnSp macro="">
      <xdr:nvCxnSpPr>
        <xdr:cNvPr id="801" name="直線コネクタ 800"/>
        <xdr:cNvCxnSpPr/>
      </xdr:nvCxnSpPr>
      <xdr:spPr>
        <a:xfrm>
          <a:off x="22072600" y="1329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25416</xdr:rowOff>
    </xdr:from>
    <xdr:ext cx="469744" cy="259045"/>
    <xdr:sp macro="" textlink="">
      <xdr:nvSpPr>
        <xdr:cNvPr id="802" name="【消防施設】&#10;一人当たり面積平均値テキスト"/>
        <xdr:cNvSpPr txBox="1"/>
      </xdr:nvSpPr>
      <xdr:spPr>
        <a:xfrm>
          <a:off x="22199600" y="14427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2539</xdr:rowOff>
    </xdr:from>
    <xdr:to>
      <xdr:col>116</xdr:col>
      <xdr:colOff>114300</xdr:colOff>
      <xdr:row>85</xdr:row>
      <xdr:rowOff>104139</xdr:rowOff>
    </xdr:to>
    <xdr:sp macro="" textlink="">
      <xdr:nvSpPr>
        <xdr:cNvPr id="803" name="フローチャート: 判断 802"/>
        <xdr:cNvSpPr/>
      </xdr:nvSpPr>
      <xdr:spPr>
        <a:xfrm>
          <a:off x="22110700" y="1457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10161</xdr:rowOff>
    </xdr:from>
    <xdr:to>
      <xdr:col>112</xdr:col>
      <xdr:colOff>38100</xdr:colOff>
      <xdr:row>85</xdr:row>
      <xdr:rowOff>111761</xdr:rowOff>
    </xdr:to>
    <xdr:sp macro="" textlink="">
      <xdr:nvSpPr>
        <xdr:cNvPr id="804" name="フローチャート: 判断 803"/>
        <xdr:cNvSpPr/>
      </xdr:nvSpPr>
      <xdr:spPr>
        <a:xfrm>
          <a:off x="21272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13970</xdr:rowOff>
    </xdr:from>
    <xdr:to>
      <xdr:col>107</xdr:col>
      <xdr:colOff>101600</xdr:colOff>
      <xdr:row>85</xdr:row>
      <xdr:rowOff>115570</xdr:rowOff>
    </xdr:to>
    <xdr:sp macro="" textlink="">
      <xdr:nvSpPr>
        <xdr:cNvPr id="805" name="フローチャート: 判断 804"/>
        <xdr:cNvSpPr/>
      </xdr:nvSpPr>
      <xdr:spPr>
        <a:xfrm>
          <a:off x="20383500" y="145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806" name="フローチャート: 判断 805"/>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52070</xdr:rowOff>
    </xdr:from>
    <xdr:to>
      <xdr:col>98</xdr:col>
      <xdr:colOff>38100</xdr:colOff>
      <xdr:row>85</xdr:row>
      <xdr:rowOff>153670</xdr:rowOff>
    </xdr:to>
    <xdr:sp macro="" textlink="">
      <xdr:nvSpPr>
        <xdr:cNvPr id="807" name="フローチャート: 判断 806"/>
        <xdr:cNvSpPr/>
      </xdr:nvSpPr>
      <xdr:spPr>
        <a:xfrm>
          <a:off x="18605500" y="1462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8" name="テキスト ボックス 80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9" name="テキスト ボックス 80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0" name="テキスト ボックス 80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1" name="テキスト ボックス 81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2" name="テキスト ボックス 81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10161</xdr:rowOff>
    </xdr:from>
    <xdr:to>
      <xdr:col>116</xdr:col>
      <xdr:colOff>114300</xdr:colOff>
      <xdr:row>86</xdr:row>
      <xdr:rowOff>111761</xdr:rowOff>
    </xdr:to>
    <xdr:sp macro="" textlink="">
      <xdr:nvSpPr>
        <xdr:cNvPr id="813" name="楕円 812"/>
        <xdr:cNvSpPr/>
      </xdr:nvSpPr>
      <xdr:spPr>
        <a:xfrm>
          <a:off x="221107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96538</xdr:rowOff>
    </xdr:from>
    <xdr:ext cx="469744" cy="259045"/>
    <xdr:sp macro="" textlink="">
      <xdr:nvSpPr>
        <xdr:cNvPr id="814" name="【消防施設】&#10;一人当たり面積該当値テキスト"/>
        <xdr:cNvSpPr txBox="1"/>
      </xdr:nvSpPr>
      <xdr:spPr>
        <a:xfrm>
          <a:off x="22199600" y="1466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10161</xdr:rowOff>
    </xdr:from>
    <xdr:to>
      <xdr:col>112</xdr:col>
      <xdr:colOff>38100</xdr:colOff>
      <xdr:row>86</xdr:row>
      <xdr:rowOff>111761</xdr:rowOff>
    </xdr:to>
    <xdr:sp macro="" textlink="">
      <xdr:nvSpPr>
        <xdr:cNvPr id="815" name="楕円 814"/>
        <xdr:cNvSpPr/>
      </xdr:nvSpPr>
      <xdr:spPr>
        <a:xfrm>
          <a:off x="21272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60961</xdr:rowOff>
    </xdr:from>
    <xdr:to>
      <xdr:col>116</xdr:col>
      <xdr:colOff>63500</xdr:colOff>
      <xdr:row>86</xdr:row>
      <xdr:rowOff>60961</xdr:rowOff>
    </xdr:to>
    <xdr:cxnSp macro="">
      <xdr:nvCxnSpPr>
        <xdr:cNvPr id="816" name="直線コネクタ 815"/>
        <xdr:cNvCxnSpPr/>
      </xdr:nvCxnSpPr>
      <xdr:spPr>
        <a:xfrm>
          <a:off x="21323300" y="148056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10161</xdr:rowOff>
    </xdr:from>
    <xdr:to>
      <xdr:col>107</xdr:col>
      <xdr:colOff>101600</xdr:colOff>
      <xdr:row>86</xdr:row>
      <xdr:rowOff>111761</xdr:rowOff>
    </xdr:to>
    <xdr:sp macro="" textlink="">
      <xdr:nvSpPr>
        <xdr:cNvPr id="817" name="楕円 816"/>
        <xdr:cNvSpPr/>
      </xdr:nvSpPr>
      <xdr:spPr>
        <a:xfrm>
          <a:off x="20383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60961</xdr:rowOff>
    </xdr:from>
    <xdr:to>
      <xdr:col>111</xdr:col>
      <xdr:colOff>177800</xdr:colOff>
      <xdr:row>86</xdr:row>
      <xdr:rowOff>60961</xdr:rowOff>
    </xdr:to>
    <xdr:cxnSp macro="">
      <xdr:nvCxnSpPr>
        <xdr:cNvPr id="818" name="直線コネクタ 817"/>
        <xdr:cNvCxnSpPr/>
      </xdr:nvCxnSpPr>
      <xdr:spPr>
        <a:xfrm>
          <a:off x="20434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10161</xdr:rowOff>
    </xdr:from>
    <xdr:to>
      <xdr:col>102</xdr:col>
      <xdr:colOff>165100</xdr:colOff>
      <xdr:row>86</xdr:row>
      <xdr:rowOff>111761</xdr:rowOff>
    </xdr:to>
    <xdr:sp macro="" textlink="">
      <xdr:nvSpPr>
        <xdr:cNvPr id="819" name="楕円 818"/>
        <xdr:cNvSpPr/>
      </xdr:nvSpPr>
      <xdr:spPr>
        <a:xfrm>
          <a:off x="19494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60961</xdr:rowOff>
    </xdr:from>
    <xdr:to>
      <xdr:col>107</xdr:col>
      <xdr:colOff>50800</xdr:colOff>
      <xdr:row>86</xdr:row>
      <xdr:rowOff>60961</xdr:rowOff>
    </xdr:to>
    <xdr:cxnSp macro="">
      <xdr:nvCxnSpPr>
        <xdr:cNvPr id="820" name="直線コネクタ 819"/>
        <xdr:cNvCxnSpPr/>
      </xdr:nvCxnSpPr>
      <xdr:spPr>
        <a:xfrm>
          <a:off x="19545300" y="148056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128288</xdr:rowOff>
    </xdr:from>
    <xdr:ext cx="469744" cy="259045"/>
    <xdr:sp macro="" textlink="">
      <xdr:nvSpPr>
        <xdr:cNvPr id="821" name="n_1aveValue【消防施設】&#10;一人当たり面積"/>
        <xdr:cNvSpPr txBox="1"/>
      </xdr:nvSpPr>
      <xdr:spPr>
        <a:xfrm>
          <a:off x="210757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132097</xdr:rowOff>
    </xdr:from>
    <xdr:ext cx="469744" cy="259045"/>
    <xdr:sp macro="" textlink="">
      <xdr:nvSpPr>
        <xdr:cNvPr id="822" name="n_2aveValue【消防施設】&#10;一人当たり面積"/>
        <xdr:cNvSpPr txBox="1"/>
      </xdr:nvSpPr>
      <xdr:spPr>
        <a:xfrm>
          <a:off x="20199427" y="1436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823"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170197</xdr:rowOff>
    </xdr:from>
    <xdr:ext cx="469744" cy="259045"/>
    <xdr:sp macro="" textlink="">
      <xdr:nvSpPr>
        <xdr:cNvPr id="824" name="n_4aveValue【消防施設】&#10;一人当たり面積"/>
        <xdr:cNvSpPr txBox="1"/>
      </xdr:nvSpPr>
      <xdr:spPr>
        <a:xfrm>
          <a:off x="18421427" y="1440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102888</xdr:rowOff>
    </xdr:from>
    <xdr:ext cx="469744" cy="259045"/>
    <xdr:sp macro="" textlink="">
      <xdr:nvSpPr>
        <xdr:cNvPr id="825" name="n_1mainValue【消防施設】&#10;一人当たり面積"/>
        <xdr:cNvSpPr txBox="1"/>
      </xdr:nvSpPr>
      <xdr:spPr>
        <a:xfrm>
          <a:off x="210757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102888</xdr:rowOff>
    </xdr:from>
    <xdr:ext cx="469744" cy="259045"/>
    <xdr:sp macro="" textlink="">
      <xdr:nvSpPr>
        <xdr:cNvPr id="826" name="n_2mainValue【消防施設】&#10;一人当たり面積"/>
        <xdr:cNvSpPr txBox="1"/>
      </xdr:nvSpPr>
      <xdr:spPr>
        <a:xfrm>
          <a:off x="20199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102888</xdr:rowOff>
    </xdr:from>
    <xdr:ext cx="469744" cy="259045"/>
    <xdr:sp macro="" textlink="">
      <xdr:nvSpPr>
        <xdr:cNvPr id="827" name="n_3mainValue【消防施設】&#10;一人当たり面積"/>
        <xdr:cNvSpPr txBox="1"/>
      </xdr:nvSpPr>
      <xdr:spPr>
        <a:xfrm>
          <a:off x="19310427"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8" name="正方形/長方形 82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9" name="正方形/長方形 82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0" name="正方形/長方形 82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1" name="正方形/長方形 83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2" name="正方形/長方形 83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33" name="正方形/長方形 83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34" name="正方形/長方形 83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5" name="正方形/長方形 83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6" name="テキスト ボックス 83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7" name="直線コネクタ 83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8" name="テキスト ボックス 83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9" name="直線コネクタ 83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0" name="テキスト ボックス 83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1" name="直線コネクタ 84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2" name="テキスト ボックス 84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43" name="直線コネクタ 84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44" name="テキスト ボックス 84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5" name="直線コネクタ 84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6" name="テキスト ボックス 84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7" name="直線コネクタ 84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8" name="テキスト ボックス 84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9" name="直線コネクタ 84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0" name="テキスト ボックス 84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1" name="直線コネクタ 8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167639</xdr:rowOff>
    </xdr:from>
    <xdr:to>
      <xdr:col>85</xdr:col>
      <xdr:colOff>126364</xdr:colOff>
      <xdr:row>109</xdr:row>
      <xdr:rowOff>35379</xdr:rowOff>
    </xdr:to>
    <xdr:cxnSp macro="">
      <xdr:nvCxnSpPr>
        <xdr:cNvPr id="853" name="直線コネクタ 852"/>
        <xdr:cNvCxnSpPr/>
      </xdr:nvCxnSpPr>
      <xdr:spPr>
        <a:xfrm flipV="1">
          <a:off x="16318864" y="17141189"/>
          <a:ext cx="0" cy="1582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5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55" name="直線コネクタ 85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114316</xdr:rowOff>
    </xdr:from>
    <xdr:ext cx="340478" cy="259045"/>
    <xdr:sp macro="" textlink="">
      <xdr:nvSpPr>
        <xdr:cNvPr id="856" name="【庁舎】&#10;有形固定資産減価償却率最大値テキスト"/>
        <xdr:cNvSpPr txBox="1"/>
      </xdr:nvSpPr>
      <xdr:spPr>
        <a:xfrm>
          <a:off x="16357600"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167639</xdr:rowOff>
    </xdr:from>
    <xdr:to>
      <xdr:col>86</xdr:col>
      <xdr:colOff>25400</xdr:colOff>
      <xdr:row>99</xdr:row>
      <xdr:rowOff>167639</xdr:rowOff>
    </xdr:to>
    <xdr:cxnSp macro="">
      <xdr:nvCxnSpPr>
        <xdr:cNvPr id="857" name="直線コネクタ 856"/>
        <xdr:cNvCxnSpPr/>
      </xdr:nvCxnSpPr>
      <xdr:spPr>
        <a:xfrm>
          <a:off x="16230600" y="1714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139354</xdr:rowOff>
    </xdr:from>
    <xdr:ext cx="405111" cy="259045"/>
    <xdr:sp macro="" textlink="">
      <xdr:nvSpPr>
        <xdr:cNvPr id="858" name="【庁舎】&#10;有形固定資産減価償却率平均値テキスト"/>
        <xdr:cNvSpPr txBox="1"/>
      </xdr:nvSpPr>
      <xdr:spPr>
        <a:xfrm>
          <a:off x="16357600" y="177987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160927</xdr:rowOff>
    </xdr:from>
    <xdr:to>
      <xdr:col>85</xdr:col>
      <xdr:colOff>177800</xdr:colOff>
      <xdr:row>104</xdr:row>
      <xdr:rowOff>91077</xdr:rowOff>
    </xdr:to>
    <xdr:sp macro="" textlink="">
      <xdr:nvSpPr>
        <xdr:cNvPr id="859" name="フローチャート: 判断 858"/>
        <xdr:cNvSpPr/>
      </xdr:nvSpPr>
      <xdr:spPr>
        <a:xfrm>
          <a:off x="16268700" y="1782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128270</xdr:rowOff>
    </xdr:from>
    <xdr:to>
      <xdr:col>81</xdr:col>
      <xdr:colOff>101600</xdr:colOff>
      <xdr:row>104</xdr:row>
      <xdr:rowOff>58420</xdr:rowOff>
    </xdr:to>
    <xdr:sp macro="" textlink="">
      <xdr:nvSpPr>
        <xdr:cNvPr id="860" name="フローチャート: 判断 859"/>
        <xdr:cNvSpPr/>
      </xdr:nvSpPr>
      <xdr:spPr>
        <a:xfrm>
          <a:off x="15430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151130</xdr:rowOff>
    </xdr:from>
    <xdr:to>
      <xdr:col>76</xdr:col>
      <xdr:colOff>165100</xdr:colOff>
      <xdr:row>104</xdr:row>
      <xdr:rowOff>81280</xdr:rowOff>
    </xdr:to>
    <xdr:sp macro="" textlink="">
      <xdr:nvSpPr>
        <xdr:cNvPr id="861" name="フローチャート: 判断 860"/>
        <xdr:cNvSpPr/>
      </xdr:nvSpPr>
      <xdr:spPr>
        <a:xfrm>
          <a:off x="14541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152763</xdr:rowOff>
    </xdr:from>
    <xdr:to>
      <xdr:col>72</xdr:col>
      <xdr:colOff>38100</xdr:colOff>
      <xdr:row>104</xdr:row>
      <xdr:rowOff>82913</xdr:rowOff>
    </xdr:to>
    <xdr:sp macro="" textlink="">
      <xdr:nvSpPr>
        <xdr:cNvPr id="862" name="フローチャート: 判断 861"/>
        <xdr:cNvSpPr/>
      </xdr:nvSpPr>
      <xdr:spPr>
        <a:xfrm>
          <a:off x="13652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xdr:rowOff>
    </xdr:from>
    <xdr:to>
      <xdr:col>67</xdr:col>
      <xdr:colOff>101600</xdr:colOff>
      <xdr:row>104</xdr:row>
      <xdr:rowOff>117202</xdr:rowOff>
    </xdr:to>
    <xdr:sp macro="" textlink="">
      <xdr:nvSpPr>
        <xdr:cNvPr id="863" name="フローチャート: 判断 862"/>
        <xdr:cNvSpPr/>
      </xdr:nvSpPr>
      <xdr:spPr>
        <a:xfrm>
          <a:off x="12763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64" name="テキスト ボックス 86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5" name="テキスト ボックス 86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6" name="テキスト ボックス 86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7" name="テキスト ボックス 86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8" name="テキスト ボックス 86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54792</xdr:rowOff>
    </xdr:from>
    <xdr:to>
      <xdr:col>85</xdr:col>
      <xdr:colOff>177800</xdr:colOff>
      <xdr:row>101</xdr:row>
      <xdr:rowOff>156392</xdr:rowOff>
    </xdr:to>
    <xdr:sp macro="" textlink="">
      <xdr:nvSpPr>
        <xdr:cNvPr id="869" name="楕円 868"/>
        <xdr:cNvSpPr/>
      </xdr:nvSpPr>
      <xdr:spPr>
        <a:xfrm>
          <a:off x="16268700" y="17371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77669</xdr:rowOff>
    </xdr:from>
    <xdr:ext cx="405111" cy="259045"/>
    <xdr:sp macro="" textlink="">
      <xdr:nvSpPr>
        <xdr:cNvPr id="870" name="【庁舎】&#10;有形固定資産減価償却率該当値テキスト"/>
        <xdr:cNvSpPr txBox="1"/>
      </xdr:nvSpPr>
      <xdr:spPr>
        <a:xfrm>
          <a:off x="16357600" y="17222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15602</xdr:rowOff>
    </xdr:from>
    <xdr:to>
      <xdr:col>81</xdr:col>
      <xdr:colOff>101600</xdr:colOff>
      <xdr:row>101</xdr:row>
      <xdr:rowOff>117202</xdr:rowOff>
    </xdr:to>
    <xdr:sp macro="" textlink="">
      <xdr:nvSpPr>
        <xdr:cNvPr id="871" name="楕円 870"/>
        <xdr:cNvSpPr/>
      </xdr:nvSpPr>
      <xdr:spPr>
        <a:xfrm>
          <a:off x="15430500" y="1733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66402</xdr:rowOff>
    </xdr:from>
    <xdr:to>
      <xdr:col>85</xdr:col>
      <xdr:colOff>127000</xdr:colOff>
      <xdr:row>101</xdr:row>
      <xdr:rowOff>105592</xdr:rowOff>
    </xdr:to>
    <xdr:cxnSp macro="">
      <xdr:nvCxnSpPr>
        <xdr:cNvPr id="872" name="直線コネクタ 871"/>
        <xdr:cNvCxnSpPr/>
      </xdr:nvCxnSpPr>
      <xdr:spPr>
        <a:xfrm>
          <a:off x="15481300" y="17382852"/>
          <a:ext cx="8382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164193</xdr:rowOff>
    </xdr:from>
    <xdr:to>
      <xdr:col>76</xdr:col>
      <xdr:colOff>165100</xdr:colOff>
      <xdr:row>101</xdr:row>
      <xdr:rowOff>94343</xdr:rowOff>
    </xdr:to>
    <xdr:sp macro="" textlink="">
      <xdr:nvSpPr>
        <xdr:cNvPr id="873" name="楕円 872"/>
        <xdr:cNvSpPr/>
      </xdr:nvSpPr>
      <xdr:spPr>
        <a:xfrm>
          <a:off x="14541500" y="17309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43543</xdr:rowOff>
    </xdr:from>
    <xdr:to>
      <xdr:col>81</xdr:col>
      <xdr:colOff>50800</xdr:colOff>
      <xdr:row>101</xdr:row>
      <xdr:rowOff>66402</xdr:rowOff>
    </xdr:to>
    <xdr:cxnSp macro="">
      <xdr:nvCxnSpPr>
        <xdr:cNvPr id="874" name="直線コネクタ 873"/>
        <xdr:cNvCxnSpPr/>
      </xdr:nvCxnSpPr>
      <xdr:spPr>
        <a:xfrm>
          <a:off x="14592300" y="17359993"/>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43362</xdr:rowOff>
    </xdr:from>
    <xdr:to>
      <xdr:col>72</xdr:col>
      <xdr:colOff>38100</xdr:colOff>
      <xdr:row>108</xdr:row>
      <xdr:rowOff>144962</xdr:rowOff>
    </xdr:to>
    <xdr:sp macro="" textlink="">
      <xdr:nvSpPr>
        <xdr:cNvPr id="875" name="楕円 874"/>
        <xdr:cNvSpPr/>
      </xdr:nvSpPr>
      <xdr:spPr>
        <a:xfrm>
          <a:off x="13652500" y="1855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101</xdr:row>
      <xdr:rowOff>43543</xdr:rowOff>
    </xdr:from>
    <xdr:to>
      <xdr:col>76</xdr:col>
      <xdr:colOff>114300</xdr:colOff>
      <xdr:row>108</xdr:row>
      <xdr:rowOff>94162</xdr:rowOff>
    </xdr:to>
    <xdr:cxnSp macro="">
      <xdr:nvCxnSpPr>
        <xdr:cNvPr id="876" name="直線コネクタ 875"/>
        <xdr:cNvCxnSpPr/>
      </xdr:nvCxnSpPr>
      <xdr:spPr>
        <a:xfrm flipV="1">
          <a:off x="13703300" y="17359993"/>
          <a:ext cx="889000" cy="125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17236</xdr:rowOff>
    </xdr:from>
    <xdr:to>
      <xdr:col>67</xdr:col>
      <xdr:colOff>101600</xdr:colOff>
      <xdr:row>108</xdr:row>
      <xdr:rowOff>118836</xdr:rowOff>
    </xdr:to>
    <xdr:sp macro="" textlink="">
      <xdr:nvSpPr>
        <xdr:cNvPr id="877" name="楕円 876"/>
        <xdr:cNvSpPr/>
      </xdr:nvSpPr>
      <xdr:spPr>
        <a:xfrm>
          <a:off x="12763500" y="185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68036</xdr:rowOff>
    </xdr:from>
    <xdr:to>
      <xdr:col>71</xdr:col>
      <xdr:colOff>177800</xdr:colOff>
      <xdr:row>108</xdr:row>
      <xdr:rowOff>94162</xdr:rowOff>
    </xdr:to>
    <xdr:cxnSp macro="">
      <xdr:nvCxnSpPr>
        <xdr:cNvPr id="878" name="直線コネクタ 877"/>
        <xdr:cNvCxnSpPr/>
      </xdr:nvCxnSpPr>
      <xdr:spPr>
        <a:xfrm>
          <a:off x="12814300" y="1858463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49547</xdr:rowOff>
    </xdr:from>
    <xdr:ext cx="405111" cy="259045"/>
    <xdr:sp macro="" textlink="">
      <xdr:nvSpPr>
        <xdr:cNvPr id="879" name="n_1aveValue【庁舎】&#10;有形固定資産減価償却率"/>
        <xdr:cNvSpPr txBox="1"/>
      </xdr:nvSpPr>
      <xdr:spPr>
        <a:xfrm>
          <a:off x="152660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72407</xdr:rowOff>
    </xdr:from>
    <xdr:ext cx="405111" cy="259045"/>
    <xdr:sp macro="" textlink="">
      <xdr:nvSpPr>
        <xdr:cNvPr id="880" name="n_2aveValue【庁舎】&#10;有形固定資産減価償却率"/>
        <xdr:cNvSpPr txBox="1"/>
      </xdr:nvSpPr>
      <xdr:spPr>
        <a:xfrm>
          <a:off x="143897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99440</xdr:rowOff>
    </xdr:from>
    <xdr:ext cx="405111" cy="259045"/>
    <xdr:sp macro="" textlink="">
      <xdr:nvSpPr>
        <xdr:cNvPr id="881" name="n_3aveValue【庁舎】&#10;有形固定資産減価償却率"/>
        <xdr:cNvSpPr txBox="1"/>
      </xdr:nvSpPr>
      <xdr:spPr>
        <a:xfrm>
          <a:off x="13500744" y="1758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133729</xdr:rowOff>
    </xdr:from>
    <xdr:ext cx="405111" cy="259045"/>
    <xdr:sp macro="" textlink="">
      <xdr:nvSpPr>
        <xdr:cNvPr id="882" name="n_4aveValue【庁舎】&#10;有形固定資産減価償却率"/>
        <xdr:cNvSpPr txBox="1"/>
      </xdr:nvSpPr>
      <xdr:spPr>
        <a:xfrm>
          <a:off x="12611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133729</xdr:rowOff>
    </xdr:from>
    <xdr:ext cx="405111" cy="259045"/>
    <xdr:sp macro="" textlink="">
      <xdr:nvSpPr>
        <xdr:cNvPr id="883" name="n_1mainValue【庁舎】&#10;有形固定資産減価償却率"/>
        <xdr:cNvSpPr txBox="1"/>
      </xdr:nvSpPr>
      <xdr:spPr>
        <a:xfrm>
          <a:off x="15266044" y="17107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110870</xdr:rowOff>
    </xdr:from>
    <xdr:ext cx="405111" cy="259045"/>
    <xdr:sp macro="" textlink="">
      <xdr:nvSpPr>
        <xdr:cNvPr id="884" name="n_2mainValue【庁舎】&#10;有形固定資産減価償却率"/>
        <xdr:cNvSpPr txBox="1"/>
      </xdr:nvSpPr>
      <xdr:spPr>
        <a:xfrm>
          <a:off x="14389744" y="17084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136089</xdr:rowOff>
    </xdr:from>
    <xdr:ext cx="405111" cy="259045"/>
    <xdr:sp macro="" textlink="">
      <xdr:nvSpPr>
        <xdr:cNvPr id="885" name="n_3mainValue【庁舎】&#10;有形固定資産減価償却率"/>
        <xdr:cNvSpPr txBox="1"/>
      </xdr:nvSpPr>
      <xdr:spPr>
        <a:xfrm>
          <a:off x="13500744" y="18652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109963</xdr:rowOff>
    </xdr:from>
    <xdr:ext cx="405111" cy="259045"/>
    <xdr:sp macro="" textlink="">
      <xdr:nvSpPr>
        <xdr:cNvPr id="886" name="n_4mainValue【庁舎】&#10;有形固定資産減価償却率"/>
        <xdr:cNvSpPr txBox="1"/>
      </xdr:nvSpPr>
      <xdr:spPr>
        <a:xfrm>
          <a:off x="12611744" y="1862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7" name="正方形/長方形 88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8" name="正方形/長方形 88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9" name="正方形/長方形 88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0" name="正方形/長方形 88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1" name="正方形/長方形 89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2" name="正方形/長方形 89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93" name="正方形/長方形 89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94" name="正方形/長方形 89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5" name="テキスト ボックス 89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6" name="直線コネクタ 89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97" name="直線コネクタ 8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98" name="テキスト ボックス 8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99" name="直線コネクタ 8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00" name="テキスト ボックス 8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01" name="直線コネクタ 9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02" name="テキスト ボックス 9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03" name="直線コネクタ 9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04" name="テキスト ボックス 9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05" name="直線コネクタ 9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06" name="テキスト ボックス 9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7" name="直線コネクタ 9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8" name="テキスト ボックス 9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108</xdr:row>
      <xdr:rowOff>148589</xdr:rowOff>
    </xdr:to>
    <xdr:cxnSp macro="">
      <xdr:nvCxnSpPr>
        <xdr:cNvPr id="910" name="直線コネクタ 909"/>
        <xdr:cNvCxnSpPr/>
      </xdr:nvCxnSpPr>
      <xdr:spPr>
        <a:xfrm flipV="1">
          <a:off x="22160864" y="17266920"/>
          <a:ext cx="0" cy="1398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152416</xdr:rowOff>
    </xdr:from>
    <xdr:ext cx="469744" cy="259045"/>
    <xdr:sp macro="" textlink="">
      <xdr:nvSpPr>
        <xdr:cNvPr id="911" name="【庁舎】&#10;一人当たり面積最小値テキスト"/>
        <xdr:cNvSpPr txBox="1"/>
      </xdr:nvSpPr>
      <xdr:spPr>
        <a:xfrm>
          <a:off x="22199600" y="186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148589</xdr:rowOff>
    </xdr:from>
    <xdr:to>
      <xdr:col>116</xdr:col>
      <xdr:colOff>152400</xdr:colOff>
      <xdr:row>108</xdr:row>
      <xdr:rowOff>148589</xdr:rowOff>
    </xdr:to>
    <xdr:cxnSp macro="">
      <xdr:nvCxnSpPr>
        <xdr:cNvPr id="912" name="直線コネクタ 911"/>
        <xdr:cNvCxnSpPr/>
      </xdr:nvCxnSpPr>
      <xdr:spPr>
        <a:xfrm>
          <a:off x="22072600" y="1866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913"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914" name="直線コネクタ 913"/>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915" name="【庁舎】&#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916" name="フローチャート: 判断 915"/>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21589</xdr:rowOff>
    </xdr:from>
    <xdr:to>
      <xdr:col>112</xdr:col>
      <xdr:colOff>38100</xdr:colOff>
      <xdr:row>105</xdr:row>
      <xdr:rowOff>123189</xdr:rowOff>
    </xdr:to>
    <xdr:sp macro="" textlink="">
      <xdr:nvSpPr>
        <xdr:cNvPr id="917" name="フローチャート: 判断 916"/>
        <xdr:cNvSpPr/>
      </xdr:nvSpPr>
      <xdr:spPr>
        <a:xfrm>
          <a:off x="21272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33020</xdr:rowOff>
    </xdr:from>
    <xdr:to>
      <xdr:col>107</xdr:col>
      <xdr:colOff>101600</xdr:colOff>
      <xdr:row>105</xdr:row>
      <xdr:rowOff>134620</xdr:rowOff>
    </xdr:to>
    <xdr:sp macro="" textlink="">
      <xdr:nvSpPr>
        <xdr:cNvPr id="918" name="フローチャート: 判断 917"/>
        <xdr:cNvSpPr/>
      </xdr:nvSpPr>
      <xdr:spPr>
        <a:xfrm>
          <a:off x="203835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44450</xdr:rowOff>
    </xdr:from>
    <xdr:to>
      <xdr:col>102</xdr:col>
      <xdr:colOff>165100</xdr:colOff>
      <xdr:row>105</xdr:row>
      <xdr:rowOff>146050</xdr:rowOff>
    </xdr:to>
    <xdr:sp macro="" textlink="">
      <xdr:nvSpPr>
        <xdr:cNvPr id="919" name="フローチャート: 判断 918"/>
        <xdr:cNvSpPr/>
      </xdr:nvSpPr>
      <xdr:spPr>
        <a:xfrm>
          <a:off x="19494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920" name="フローチャート: 判断 919"/>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1" name="テキスト ボックス 9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2" name="テキスト ボックス 9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3" name="テキスト ボックス 9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4" name="テキスト ボックス 9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5" name="テキスト ボックス 9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105411</xdr:rowOff>
    </xdr:from>
    <xdr:to>
      <xdr:col>116</xdr:col>
      <xdr:colOff>114300</xdr:colOff>
      <xdr:row>105</xdr:row>
      <xdr:rowOff>35561</xdr:rowOff>
    </xdr:to>
    <xdr:sp macro="" textlink="">
      <xdr:nvSpPr>
        <xdr:cNvPr id="926" name="楕円 925"/>
        <xdr:cNvSpPr/>
      </xdr:nvSpPr>
      <xdr:spPr>
        <a:xfrm>
          <a:off x="221107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128288</xdr:rowOff>
    </xdr:from>
    <xdr:ext cx="469744" cy="259045"/>
    <xdr:sp macro="" textlink="">
      <xdr:nvSpPr>
        <xdr:cNvPr id="927" name="【庁舎】&#10;一人当たり面積該当値テキスト"/>
        <xdr:cNvSpPr txBox="1"/>
      </xdr:nvSpPr>
      <xdr:spPr>
        <a:xfrm>
          <a:off x="22199600" y="1778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109220</xdr:rowOff>
    </xdr:from>
    <xdr:to>
      <xdr:col>112</xdr:col>
      <xdr:colOff>38100</xdr:colOff>
      <xdr:row>105</xdr:row>
      <xdr:rowOff>39370</xdr:rowOff>
    </xdr:to>
    <xdr:sp macro="" textlink="">
      <xdr:nvSpPr>
        <xdr:cNvPr id="928" name="楕円 927"/>
        <xdr:cNvSpPr/>
      </xdr:nvSpPr>
      <xdr:spPr>
        <a:xfrm>
          <a:off x="21272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156211</xdr:rowOff>
    </xdr:from>
    <xdr:to>
      <xdr:col>116</xdr:col>
      <xdr:colOff>63500</xdr:colOff>
      <xdr:row>104</xdr:row>
      <xdr:rowOff>160020</xdr:rowOff>
    </xdr:to>
    <xdr:cxnSp macro="">
      <xdr:nvCxnSpPr>
        <xdr:cNvPr id="929" name="直線コネクタ 928"/>
        <xdr:cNvCxnSpPr/>
      </xdr:nvCxnSpPr>
      <xdr:spPr>
        <a:xfrm flipV="1">
          <a:off x="21323300" y="1798701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82550</xdr:rowOff>
    </xdr:from>
    <xdr:to>
      <xdr:col>107</xdr:col>
      <xdr:colOff>101600</xdr:colOff>
      <xdr:row>105</xdr:row>
      <xdr:rowOff>12700</xdr:rowOff>
    </xdr:to>
    <xdr:sp macro="" textlink="">
      <xdr:nvSpPr>
        <xdr:cNvPr id="930" name="楕円 929"/>
        <xdr:cNvSpPr/>
      </xdr:nvSpPr>
      <xdr:spPr>
        <a:xfrm>
          <a:off x="20383500" y="1791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133350</xdr:rowOff>
    </xdr:from>
    <xdr:to>
      <xdr:col>111</xdr:col>
      <xdr:colOff>177800</xdr:colOff>
      <xdr:row>104</xdr:row>
      <xdr:rowOff>160020</xdr:rowOff>
    </xdr:to>
    <xdr:cxnSp macro="">
      <xdr:nvCxnSpPr>
        <xdr:cNvPr id="931" name="直線コネクタ 930"/>
        <xdr:cNvCxnSpPr/>
      </xdr:nvCxnSpPr>
      <xdr:spPr>
        <a:xfrm>
          <a:off x="20434300" y="179641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932" name="楕円 931"/>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133350</xdr:rowOff>
    </xdr:from>
    <xdr:to>
      <xdr:col>107</xdr:col>
      <xdr:colOff>50800</xdr:colOff>
      <xdr:row>107</xdr:row>
      <xdr:rowOff>102870</xdr:rowOff>
    </xdr:to>
    <xdr:cxnSp macro="">
      <xdr:nvCxnSpPr>
        <xdr:cNvPr id="933" name="直線コネクタ 932"/>
        <xdr:cNvCxnSpPr/>
      </xdr:nvCxnSpPr>
      <xdr:spPr>
        <a:xfrm flipV="1">
          <a:off x="19545300" y="17964150"/>
          <a:ext cx="889000" cy="48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52070</xdr:rowOff>
    </xdr:from>
    <xdr:to>
      <xdr:col>98</xdr:col>
      <xdr:colOff>38100</xdr:colOff>
      <xdr:row>107</xdr:row>
      <xdr:rowOff>153670</xdr:rowOff>
    </xdr:to>
    <xdr:sp macro="" textlink="">
      <xdr:nvSpPr>
        <xdr:cNvPr id="934" name="楕円 933"/>
        <xdr:cNvSpPr/>
      </xdr:nvSpPr>
      <xdr:spPr>
        <a:xfrm>
          <a:off x="18605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102870</xdr:rowOff>
    </xdr:to>
    <xdr:cxnSp macro="">
      <xdr:nvCxnSpPr>
        <xdr:cNvPr id="935" name="直線コネクタ 934"/>
        <xdr:cNvCxnSpPr/>
      </xdr:nvCxnSpPr>
      <xdr:spPr>
        <a:xfrm>
          <a:off x="18656300" y="18448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114316</xdr:rowOff>
    </xdr:from>
    <xdr:ext cx="469744" cy="259045"/>
    <xdr:sp macro="" textlink="">
      <xdr:nvSpPr>
        <xdr:cNvPr id="936" name="n_1aveValue【庁舎】&#10;一人当たり面積"/>
        <xdr:cNvSpPr txBox="1"/>
      </xdr:nvSpPr>
      <xdr:spPr>
        <a:xfrm>
          <a:off x="21075727"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125747</xdr:rowOff>
    </xdr:from>
    <xdr:ext cx="469744" cy="259045"/>
    <xdr:sp macro="" textlink="">
      <xdr:nvSpPr>
        <xdr:cNvPr id="937" name="n_2aveValue【庁舎】&#10;一人当たり面積"/>
        <xdr:cNvSpPr txBox="1"/>
      </xdr:nvSpPr>
      <xdr:spPr>
        <a:xfrm>
          <a:off x="20199427"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162577</xdr:rowOff>
    </xdr:from>
    <xdr:ext cx="469744" cy="259045"/>
    <xdr:sp macro="" textlink="">
      <xdr:nvSpPr>
        <xdr:cNvPr id="938" name="n_3aveValue【庁舎】&#10;一人当たり面積"/>
        <xdr:cNvSpPr txBox="1"/>
      </xdr:nvSpPr>
      <xdr:spPr>
        <a:xfrm>
          <a:off x="19310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6366</xdr:rowOff>
    </xdr:from>
    <xdr:ext cx="469744" cy="259045"/>
    <xdr:sp macro="" textlink="">
      <xdr:nvSpPr>
        <xdr:cNvPr id="939" name="n_4aveValue【庁舎】&#10;一人当たり面積"/>
        <xdr:cNvSpPr txBox="1"/>
      </xdr:nvSpPr>
      <xdr:spPr>
        <a:xfrm>
          <a:off x="18421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55897</xdr:rowOff>
    </xdr:from>
    <xdr:ext cx="469744" cy="259045"/>
    <xdr:sp macro="" textlink="">
      <xdr:nvSpPr>
        <xdr:cNvPr id="940" name="n_1mainValue【庁舎】&#10;一人当たり面積"/>
        <xdr:cNvSpPr txBox="1"/>
      </xdr:nvSpPr>
      <xdr:spPr>
        <a:xfrm>
          <a:off x="21075727" y="1771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29227</xdr:rowOff>
    </xdr:from>
    <xdr:ext cx="469744" cy="259045"/>
    <xdr:sp macro="" textlink="">
      <xdr:nvSpPr>
        <xdr:cNvPr id="941" name="n_2mainValue【庁舎】&#10;一人当たり面積"/>
        <xdr:cNvSpPr txBox="1"/>
      </xdr:nvSpPr>
      <xdr:spPr>
        <a:xfrm>
          <a:off x="20199427" y="1768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942" name="n_3mainValue【庁舎】&#10;一人当たり面積"/>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144797</xdr:rowOff>
    </xdr:from>
    <xdr:ext cx="469744" cy="259045"/>
    <xdr:sp macro="" textlink="">
      <xdr:nvSpPr>
        <xdr:cNvPr id="943" name="n_4mainValue【庁舎】&#10;一人当たり面積"/>
        <xdr:cNvSpPr txBox="1"/>
      </xdr:nvSpPr>
      <xdr:spPr>
        <a:xfrm>
          <a:off x="18421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4" name="正方形/長方形 9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5" name="正方形/長方形 9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6" name="テキスト ボックス 9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と比較すると、図書館、福祉施設、一般廃棄物処理施設、保健センター・保健所は有形固定資産減価償却率が高くなっている。そのうち一般廃棄物処理施設、保健センター・保健所については有形固定資産減価償却率が</a:t>
          </a:r>
          <a:r>
            <a:rPr kumimoji="1" lang="en-US" altLang="ja-JP" sz="1300">
              <a:latin typeface="ＭＳ Ｐゴシック" panose="020B0600070205080204" pitchFamily="50" charset="-128"/>
              <a:ea typeface="ＭＳ Ｐゴシック" panose="020B0600070205080204" pitchFamily="50" charset="-128"/>
            </a:rPr>
            <a:t>80%</a:t>
          </a:r>
          <a:r>
            <a:rPr kumimoji="1" lang="ja-JP" altLang="en-US" sz="1300">
              <a:latin typeface="ＭＳ Ｐゴシック" panose="020B0600070205080204" pitchFamily="50" charset="-128"/>
              <a:ea typeface="ＭＳ Ｐゴシック" panose="020B0600070205080204" pitchFamily="50" charset="-128"/>
            </a:rPr>
            <a:t>を超えており、特に老朽化の進んでいる施設となっている。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については、長期包括運営委託を行っている中で受託者により設備の更新計画を作成されており、更新計画に基づき老朽化設備の更新・改修を行っているため、引き続き計画に基づいた老朽化対策を図っていきたい。</a:t>
          </a:r>
        </a:p>
        <a:p>
          <a:r>
            <a:rPr kumimoji="1" lang="ja-JP" altLang="en-US" sz="1300">
              <a:latin typeface="ＭＳ Ｐゴシック" panose="020B0600070205080204" pitchFamily="50" charset="-128"/>
              <a:ea typeface="ＭＳ Ｐゴシック" panose="020B0600070205080204" pitchFamily="50" charset="-128"/>
            </a:rPr>
            <a:t>また、保健センター・保健所については長寿命化対策等による改善を行っていくことで老朽化率の改善を図っていきたい。</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a:effectLst/>
              <a:latin typeface="ＭＳ Ｐゴシック" panose="020B0600070205080204" pitchFamily="50" charset="-128"/>
              <a:ea typeface="ＭＳ Ｐゴシック" panose="020B0600070205080204" pitchFamily="50" charset="-128"/>
            </a:rPr>
            <a:t>前年度（</a:t>
          </a:r>
          <a:r>
            <a:rPr lang="en-US" altLang="ja-JP" sz="1300">
              <a:effectLst/>
              <a:latin typeface="ＭＳ Ｐゴシック" panose="020B0600070205080204" pitchFamily="50" charset="-128"/>
              <a:ea typeface="ＭＳ Ｐゴシック" panose="020B0600070205080204" pitchFamily="50" charset="-128"/>
            </a:rPr>
            <a:t>0.72</a:t>
          </a:r>
          <a:r>
            <a:rPr lang="ja-JP" altLang="en-US" sz="1300">
              <a:effectLst/>
              <a:latin typeface="ＭＳ Ｐゴシック" panose="020B0600070205080204" pitchFamily="50" charset="-128"/>
              <a:ea typeface="ＭＳ Ｐゴシック" panose="020B0600070205080204" pitchFamily="50" charset="-128"/>
            </a:rPr>
            <a:t>）と比較し、数値は横ばいであった。近年の推移をみても徐々に財政力指数は増加を続けているが、類似団体の平均よりも</a:t>
          </a:r>
          <a:r>
            <a:rPr lang="en-US" altLang="ja-JP" sz="1300">
              <a:effectLst/>
              <a:latin typeface="ＭＳ Ｐゴシック" panose="020B0600070205080204" pitchFamily="50" charset="-128"/>
              <a:ea typeface="ＭＳ Ｐゴシック" panose="020B0600070205080204" pitchFamily="50" charset="-128"/>
            </a:rPr>
            <a:t>0.07</a:t>
          </a:r>
          <a:r>
            <a:rPr lang="ja-JP" altLang="en-US" sz="1300">
              <a:effectLst/>
              <a:latin typeface="ＭＳ Ｐゴシック" panose="020B0600070205080204" pitchFamily="50" charset="-128"/>
              <a:ea typeface="ＭＳ Ｐゴシック" panose="020B0600070205080204" pitchFamily="50" charset="-128"/>
            </a:rPr>
            <a:t>ポイント下回っており、「１」を下回る普通交付税の交付団体にとどまっている。よって、今後も行財政の効率化や既存事業の見直しに努めながら、歳入の確保に取り組む。</a:t>
          </a:r>
        </a:p>
        <a:p>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25400</xdr:rowOff>
    </xdr:to>
    <xdr:cxnSp macro="">
      <xdr:nvCxnSpPr>
        <xdr:cNvPr id="69" name="直線コネクタ 68"/>
        <xdr:cNvCxnSpPr/>
      </xdr:nvCxnSpPr>
      <xdr:spPr>
        <a:xfrm>
          <a:off x="4114800" y="722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38805</xdr:rowOff>
    </xdr:to>
    <xdr:cxnSp macro="">
      <xdr:nvCxnSpPr>
        <xdr:cNvPr id="72" name="直線コネクタ 71"/>
        <xdr:cNvCxnSpPr/>
      </xdr:nvCxnSpPr>
      <xdr:spPr>
        <a:xfrm flipV="1">
          <a:off x="3225800" y="722630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52211</xdr:rowOff>
    </xdr:from>
    <xdr:to>
      <xdr:col>19</xdr:col>
      <xdr:colOff>184150</xdr:colOff>
      <xdr:row>41</xdr:row>
      <xdr:rowOff>153811</xdr:rowOff>
    </xdr:to>
    <xdr:sp macro="" textlink="">
      <xdr:nvSpPr>
        <xdr:cNvPr id="73" name="フローチャート: 判断 72"/>
        <xdr:cNvSpPr/>
      </xdr:nvSpPr>
      <xdr:spPr>
        <a:xfrm>
          <a:off x="4064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163988</xdr:rowOff>
    </xdr:from>
    <xdr:ext cx="736600" cy="259045"/>
    <xdr:sp macro="" textlink="">
      <xdr:nvSpPr>
        <xdr:cNvPr id="74" name="テキスト ボックス 73"/>
        <xdr:cNvSpPr txBox="1"/>
      </xdr:nvSpPr>
      <xdr:spPr>
        <a:xfrm>
          <a:off x="3733800" y="6850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38805</xdr:rowOff>
    </xdr:from>
    <xdr:to>
      <xdr:col>15</xdr:col>
      <xdr:colOff>82550</xdr:colOff>
      <xdr:row>42</xdr:row>
      <xdr:rowOff>52211</xdr:rowOff>
    </xdr:to>
    <xdr:cxnSp macro="">
      <xdr:nvCxnSpPr>
        <xdr:cNvPr id="75" name="直線コネクタ 74"/>
        <xdr:cNvCxnSpPr/>
      </xdr:nvCxnSpPr>
      <xdr:spPr>
        <a:xfrm flipV="1">
          <a:off x="2336800" y="72397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52211</xdr:rowOff>
    </xdr:from>
    <xdr:to>
      <xdr:col>11</xdr:col>
      <xdr:colOff>31750</xdr:colOff>
      <xdr:row>42</xdr:row>
      <xdr:rowOff>65617</xdr:rowOff>
    </xdr:to>
    <xdr:cxnSp macro="">
      <xdr:nvCxnSpPr>
        <xdr:cNvPr id="78" name="直線コネクタ 77"/>
        <xdr:cNvCxnSpPr/>
      </xdr:nvCxnSpPr>
      <xdr:spPr>
        <a:xfrm flipV="1">
          <a:off x="1447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79022</xdr:rowOff>
    </xdr:from>
    <xdr:to>
      <xdr:col>7</xdr:col>
      <xdr:colOff>31750</xdr:colOff>
      <xdr:row>42</xdr:row>
      <xdr:rowOff>9172</xdr:rowOff>
    </xdr:to>
    <xdr:sp macro="" textlink="">
      <xdr:nvSpPr>
        <xdr:cNvPr id="81" name="フローチャート: 判断 80"/>
        <xdr:cNvSpPr/>
      </xdr:nvSpPr>
      <xdr:spPr>
        <a:xfrm>
          <a:off x="1397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19349</xdr:rowOff>
    </xdr:from>
    <xdr:ext cx="762000" cy="259045"/>
    <xdr:sp macro="" textlink="">
      <xdr:nvSpPr>
        <xdr:cNvPr id="82" name="テキスト ボックス 81"/>
        <xdr:cNvSpPr txBox="1"/>
      </xdr:nvSpPr>
      <xdr:spPr>
        <a:xfrm>
          <a:off x="1066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88" name="楕円 87"/>
        <xdr:cNvSpPr/>
      </xdr:nvSpPr>
      <xdr:spPr>
        <a:xfrm>
          <a:off x="4902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118127</xdr:rowOff>
    </xdr:from>
    <xdr:ext cx="762000" cy="259045"/>
    <xdr:sp macro="" textlink="">
      <xdr:nvSpPr>
        <xdr:cNvPr id="89" name="財政力該当値テキスト"/>
        <xdr:cNvSpPr txBox="1"/>
      </xdr:nvSpPr>
      <xdr:spPr>
        <a:xfrm>
          <a:off x="5041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0" name="楕円 89"/>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1" name="テキスト ボックス 90"/>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159455</xdr:rowOff>
    </xdr:from>
    <xdr:to>
      <xdr:col>15</xdr:col>
      <xdr:colOff>133350</xdr:colOff>
      <xdr:row>42</xdr:row>
      <xdr:rowOff>89605</xdr:rowOff>
    </xdr:to>
    <xdr:sp macro="" textlink="">
      <xdr:nvSpPr>
        <xdr:cNvPr id="92" name="楕円 91"/>
        <xdr:cNvSpPr/>
      </xdr:nvSpPr>
      <xdr:spPr>
        <a:xfrm>
          <a:off x="3175000" y="718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74382</xdr:rowOff>
    </xdr:from>
    <xdr:ext cx="762000" cy="259045"/>
    <xdr:sp macro="" textlink="">
      <xdr:nvSpPr>
        <xdr:cNvPr id="93" name="テキスト ボックス 92"/>
        <xdr:cNvSpPr txBox="1"/>
      </xdr:nvSpPr>
      <xdr:spPr>
        <a:xfrm>
          <a:off x="2844800" y="727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1411</xdr:rowOff>
    </xdr:from>
    <xdr:to>
      <xdr:col>11</xdr:col>
      <xdr:colOff>82550</xdr:colOff>
      <xdr:row>42</xdr:row>
      <xdr:rowOff>103011</xdr:rowOff>
    </xdr:to>
    <xdr:sp macro="" textlink="">
      <xdr:nvSpPr>
        <xdr:cNvPr id="94" name="楕円 93"/>
        <xdr:cNvSpPr/>
      </xdr:nvSpPr>
      <xdr:spPr>
        <a:xfrm>
          <a:off x="2286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87788</xdr:rowOff>
    </xdr:from>
    <xdr:ext cx="762000" cy="259045"/>
    <xdr:sp macro="" textlink="">
      <xdr:nvSpPr>
        <xdr:cNvPr id="95" name="テキスト ボックス 94"/>
        <xdr:cNvSpPr txBox="1"/>
      </xdr:nvSpPr>
      <xdr:spPr>
        <a:xfrm>
          <a:off x="1955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14817</xdr:rowOff>
    </xdr:from>
    <xdr:to>
      <xdr:col>7</xdr:col>
      <xdr:colOff>31750</xdr:colOff>
      <xdr:row>42</xdr:row>
      <xdr:rowOff>116417</xdr:rowOff>
    </xdr:to>
    <xdr:sp macro="" textlink="">
      <xdr:nvSpPr>
        <xdr:cNvPr id="96" name="楕円 95"/>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101194</xdr:rowOff>
    </xdr:from>
    <xdr:ext cx="762000" cy="259045"/>
    <xdr:sp macro="" textlink="">
      <xdr:nvSpPr>
        <xdr:cNvPr id="97" name="テキスト ボックス 96"/>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97.4</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ポイントの増加となった。これは、歳入について経常一般財源が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百万円増加したことに比べて、経常一般財源を充当する歳出は補助費等（前年度比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％）、扶助費（前年度比</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％）、人件費（前年度比</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％）が増加しており、総額として</a:t>
          </a:r>
          <a:r>
            <a:rPr kumimoji="1" lang="en-US" altLang="ja-JP" sz="1300">
              <a:latin typeface="ＭＳ Ｐゴシック" panose="020B0600070205080204" pitchFamily="50" charset="-128"/>
              <a:ea typeface="ＭＳ Ｐゴシック" panose="020B0600070205080204" pitchFamily="50" charset="-128"/>
            </a:rPr>
            <a:t>100</a:t>
          </a:r>
          <a:r>
            <a:rPr kumimoji="1" lang="ja-JP" altLang="en-US" sz="1300">
              <a:latin typeface="ＭＳ Ｐゴシック" panose="020B0600070205080204" pitchFamily="50" charset="-128"/>
              <a:ea typeface="ＭＳ Ｐゴシック" panose="020B0600070205080204" pitchFamily="50" charset="-128"/>
            </a:rPr>
            <a:t>百万円が増加したためである。今後とも一層の事務事業の効率化を図り、経常経費の削減に努める。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161713</xdr:rowOff>
    </xdr:from>
    <xdr:to>
      <xdr:col>23</xdr:col>
      <xdr:colOff>133350</xdr:colOff>
      <xdr:row>66</xdr:row>
      <xdr:rowOff>130810</xdr:rowOff>
    </xdr:to>
    <xdr:cxnSp macro="">
      <xdr:nvCxnSpPr>
        <xdr:cNvPr id="127" name="直線コネクタ 126"/>
        <xdr:cNvCxnSpPr/>
      </xdr:nvCxnSpPr>
      <xdr:spPr>
        <a:xfrm flipV="1">
          <a:off x="4953000" y="9934363"/>
          <a:ext cx="0" cy="15121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102887</xdr:rowOff>
    </xdr:from>
    <xdr:ext cx="762000" cy="259045"/>
    <xdr:sp macro="" textlink="">
      <xdr:nvSpPr>
        <xdr:cNvPr id="128" name="財政構造の弾力性最小値テキスト"/>
        <xdr:cNvSpPr txBox="1"/>
      </xdr:nvSpPr>
      <xdr:spPr>
        <a:xfrm>
          <a:off x="5041900" y="1141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130810</xdr:rowOff>
    </xdr:from>
    <xdr:to>
      <xdr:col>24</xdr:col>
      <xdr:colOff>12700</xdr:colOff>
      <xdr:row>66</xdr:row>
      <xdr:rowOff>130810</xdr:rowOff>
    </xdr:to>
    <xdr:cxnSp macro="">
      <xdr:nvCxnSpPr>
        <xdr:cNvPr id="129" name="直線コネクタ 128"/>
        <xdr:cNvCxnSpPr/>
      </xdr:nvCxnSpPr>
      <xdr:spPr>
        <a:xfrm>
          <a:off x="4864100" y="1144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76640</xdr:rowOff>
    </xdr:from>
    <xdr:ext cx="762000" cy="259045"/>
    <xdr:sp macro="" textlink="">
      <xdr:nvSpPr>
        <xdr:cNvPr id="130" name="財政構造の弾力性最大値テキスト"/>
        <xdr:cNvSpPr txBox="1"/>
      </xdr:nvSpPr>
      <xdr:spPr>
        <a:xfrm>
          <a:off x="5041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161713</xdr:rowOff>
    </xdr:from>
    <xdr:to>
      <xdr:col>24</xdr:col>
      <xdr:colOff>12700</xdr:colOff>
      <xdr:row>57</xdr:row>
      <xdr:rowOff>161713</xdr:rowOff>
    </xdr:to>
    <xdr:cxnSp macro="">
      <xdr:nvCxnSpPr>
        <xdr:cNvPr id="131" name="直線コネクタ 130"/>
        <xdr:cNvCxnSpPr/>
      </xdr:nvCxnSpPr>
      <xdr:spPr>
        <a:xfrm>
          <a:off x="4864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15240</xdr:rowOff>
    </xdr:from>
    <xdr:to>
      <xdr:col>23</xdr:col>
      <xdr:colOff>133350</xdr:colOff>
      <xdr:row>64</xdr:row>
      <xdr:rowOff>39370</xdr:rowOff>
    </xdr:to>
    <xdr:cxnSp macro="">
      <xdr:nvCxnSpPr>
        <xdr:cNvPr id="132" name="直線コネクタ 131"/>
        <xdr:cNvCxnSpPr/>
      </xdr:nvCxnSpPr>
      <xdr:spPr>
        <a:xfrm>
          <a:off x="4114800" y="1098804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74523</xdr:rowOff>
    </xdr:from>
    <xdr:ext cx="762000" cy="259045"/>
    <xdr:sp macro="" textlink="">
      <xdr:nvSpPr>
        <xdr:cNvPr id="133" name="財政構造の弾力性平均値テキスト"/>
        <xdr:cNvSpPr txBox="1"/>
      </xdr:nvSpPr>
      <xdr:spPr>
        <a:xfrm>
          <a:off x="5041900" y="10532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57996</xdr:rowOff>
    </xdr:from>
    <xdr:to>
      <xdr:col>23</xdr:col>
      <xdr:colOff>184150</xdr:colOff>
      <xdr:row>62</xdr:row>
      <xdr:rowOff>159596</xdr:rowOff>
    </xdr:to>
    <xdr:sp macro="" textlink="">
      <xdr:nvSpPr>
        <xdr:cNvPr id="134" name="フローチャート: 判断 133"/>
        <xdr:cNvSpPr/>
      </xdr:nvSpPr>
      <xdr:spPr>
        <a:xfrm>
          <a:off x="49022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15240</xdr:rowOff>
    </xdr:from>
    <xdr:to>
      <xdr:col>19</xdr:col>
      <xdr:colOff>133350</xdr:colOff>
      <xdr:row>64</xdr:row>
      <xdr:rowOff>47413</xdr:rowOff>
    </xdr:to>
    <xdr:cxnSp macro="">
      <xdr:nvCxnSpPr>
        <xdr:cNvPr id="135" name="直線コネクタ 134"/>
        <xdr:cNvCxnSpPr/>
      </xdr:nvCxnSpPr>
      <xdr:spPr>
        <a:xfrm flipV="1">
          <a:off x="3225800" y="109880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137600</xdr:rowOff>
    </xdr:from>
    <xdr:ext cx="736600" cy="259045"/>
    <xdr:sp macro="" textlink="">
      <xdr:nvSpPr>
        <xdr:cNvPr id="137" name="テキスト ボックス 136"/>
        <xdr:cNvSpPr txBox="1"/>
      </xdr:nvSpPr>
      <xdr:spPr>
        <a:xfrm>
          <a:off x="3733800" y="1042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7196</xdr:rowOff>
    </xdr:from>
    <xdr:to>
      <xdr:col>15</xdr:col>
      <xdr:colOff>82550</xdr:colOff>
      <xdr:row>64</xdr:row>
      <xdr:rowOff>47413</xdr:rowOff>
    </xdr:to>
    <xdr:cxnSp macro="">
      <xdr:nvCxnSpPr>
        <xdr:cNvPr id="138" name="直線コネクタ 137"/>
        <xdr:cNvCxnSpPr/>
      </xdr:nvCxnSpPr>
      <xdr:spPr>
        <a:xfrm>
          <a:off x="2336800" y="10979996"/>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165100</xdr:rowOff>
    </xdr:from>
    <xdr:to>
      <xdr:col>15</xdr:col>
      <xdr:colOff>133350</xdr:colOff>
      <xdr:row>62</xdr:row>
      <xdr:rowOff>95250</xdr:rowOff>
    </xdr:to>
    <xdr:sp macro="" textlink="">
      <xdr:nvSpPr>
        <xdr:cNvPr id="139" name="フローチャート: 判断 138"/>
        <xdr:cNvSpPr/>
      </xdr:nvSpPr>
      <xdr:spPr>
        <a:xfrm>
          <a:off x="3175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105427</xdr:rowOff>
    </xdr:from>
    <xdr:ext cx="762000" cy="259045"/>
    <xdr:sp macro="" textlink="">
      <xdr:nvSpPr>
        <xdr:cNvPr id="140" name="テキスト ボックス 139"/>
        <xdr:cNvSpPr txBox="1"/>
      </xdr:nvSpPr>
      <xdr:spPr>
        <a:xfrm>
          <a:off x="2844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124883</xdr:rowOff>
    </xdr:from>
    <xdr:to>
      <xdr:col>11</xdr:col>
      <xdr:colOff>31750</xdr:colOff>
      <xdr:row>64</xdr:row>
      <xdr:rowOff>7196</xdr:rowOff>
    </xdr:to>
    <xdr:cxnSp macro="">
      <xdr:nvCxnSpPr>
        <xdr:cNvPr id="141" name="直線コネクタ 140"/>
        <xdr:cNvCxnSpPr/>
      </xdr:nvCxnSpPr>
      <xdr:spPr>
        <a:xfrm>
          <a:off x="1447800" y="10754783"/>
          <a:ext cx="889000" cy="22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1694</xdr:rowOff>
    </xdr:from>
    <xdr:to>
      <xdr:col>11</xdr:col>
      <xdr:colOff>82550</xdr:colOff>
      <xdr:row>62</xdr:row>
      <xdr:rowOff>103294</xdr:rowOff>
    </xdr:to>
    <xdr:sp macro="" textlink="">
      <xdr:nvSpPr>
        <xdr:cNvPr id="142" name="フローチャート: 判断 141"/>
        <xdr:cNvSpPr/>
      </xdr:nvSpPr>
      <xdr:spPr>
        <a:xfrm>
          <a:off x="2286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113471</xdr:rowOff>
    </xdr:from>
    <xdr:ext cx="762000" cy="259045"/>
    <xdr:sp macro="" textlink="">
      <xdr:nvSpPr>
        <xdr:cNvPr id="143" name="テキスト ボックス 142"/>
        <xdr:cNvSpPr txBox="1"/>
      </xdr:nvSpPr>
      <xdr:spPr>
        <a:xfrm>
          <a:off x="1955800" y="1040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159596</xdr:rowOff>
    </xdr:from>
    <xdr:to>
      <xdr:col>7</xdr:col>
      <xdr:colOff>31750</xdr:colOff>
      <xdr:row>61</xdr:row>
      <xdr:rowOff>89746</xdr:rowOff>
    </xdr:to>
    <xdr:sp macro="" textlink="">
      <xdr:nvSpPr>
        <xdr:cNvPr id="144" name="フローチャート: 判断 143"/>
        <xdr:cNvSpPr/>
      </xdr:nvSpPr>
      <xdr:spPr>
        <a:xfrm>
          <a:off x="1397000" y="1044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99923</xdr:rowOff>
    </xdr:from>
    <xdr:ext cx="762000" cy="259045"/>
    <xdr:sp macro="" textlink="">
      <xdr:nvSpPr>
        <xdr:cNvPr id="145" name="テキスト ボックス 144"/>
        <xdr:cNvSpPr txBox="1"/>
      </xdr:nvSpPr>
      <xdr:spPr>
        <a:xfrm>
          <a:off x="1066800" y="10215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160020</xdr:rowOff>
    </xdr:from>
    <xdr:to>
      <xdr:col>23</xdr:col>
      <xdr:colOff>184150</xdr:colOff>
      <xdr:row>64</xdr:row>
      <xdr:rowOff>90170</xdr:rowOff>
    </xdr:to>
    <xdr:sp macro="" textlink="">
      <xdr:nvSpPr>
        <xdr:cNvPr id="151" name="楕円 150"/>
        <xdr:cNvSpPr/>
      </xdr:nvSpPr>
      <xdr:spPr>
        <a:xfrm>
          <a:off x="4902200" y="109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132097</xdr:rowOff>
    </xdr:from>
    <xdr:ext cx="762000" cy="259045"/>
    <xdr:sp macro="" textlink="">
      <xdr:nvSpPr>
        <xdr:cNvPr id="152" name="財政構造の弾力性該当値テキスト"/>
        <xdr:cNvSpPr txBox="1"/>
      </xdr:nvSpPr>
      <xdr:spPr>
        <a:xfrm>
          <a:off x="5041900" y="1093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135890</xdr:rowOff>
    </xdr:from>
    <xdr:to>
      <xdr:col>19</xdr:col>
      <xdr:colOff>184150</xdr:colOff>
      <xdr:row>64</xdr:row>
      <xdr:rowOff>66040</xdr:rowOff>
    </xdr:to>
    <xdr:sp macro="" textlink="">
      <xdr:nvSpPr>
        <xdr:cNvPr id="153" name="楕円 152"/>
        <xdr:cNvSpPr/>
      </xdr:nvSpPr>
      <xdr:spPr>
        <a:xfrm>
          <a:off x="4064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50817</xdr:rowOff>
    </xdr:from>
    <xdr:ext cx="736600" cy="259045"/>
    <xdr:sp macro="" textlink="">
      <xdr:nvSpPr>
        <xdr:cNvPr id="154" name="テキスト ボックス 153"/>
        <xdr:cNvSpPr txBox="1"/>
      </xdr:nvSpPr>
      <xdr:spPr>
        <a:xfrm>
          <a:off x="3733800" y="1102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168063</xdr:rowOff>
    </xdr:from>
    <xdr:to>
      <xdr:col>15</xdr:col>
      <xdr:colOff>133350</xdr:colOff>
      <xdr:row>64</xdr:row>
      <xdr:rowOff>98213</xdr:rowOff>
    </xdr:to>
    <xdr:sp macro="" textlink="">
      <xdr:nvSpPr>
        <xdr:cNvPr id="155" name="楕円 154"/>
        <xdr:cNvSpPr/>
      </xdr:nvSpPr>
      <xdr:spPr>
        <a:xfrm>
          <a:off x="3175000" y="1096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82990</xdr:rowOff>
    </xdr:from>
    <xdr:ext cx="762000" cy="259045"/>
    <xdr:sp macro="" textlink="">
      <xdr:nvSpPr>
        <xdr:cNvPr id="156" name="テキスト ボックス 155"/>
        <xdr:cNvSpPr txBox="1"/>
      </xdr:nvSpPr>
      <xdr:spPr>
        <a:xfrm>
          <a:off x="2844800" y="1105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127846</xdr:rowOff>
    </xdr:from>
    <xdr:to>
      <xdr:col>11</xdr:col>
      <xdr:colOff>82550</xdr:colOff>
      <xdr:row>64</xdr:row>
      <xdr:rowOff>57996</xdr:rowOff>
    </xdr:to>
    <xdr:sp macro="" textlink="">
      <xdr:nvSpPr>
        <xdr:cNvPr id="157" name="楕円 156"/>
        <xdr:cNvSpPr/>
      </xdr:nvSpPr>
      <xdr:spPr>
        <a:xfrm>
          <a:off x="2286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42773</xdr:rowOff>
    </xdr:from>
    <xdr:ext cx="762000" cy="259045"/>
    <xdr:sp macro="" textlink="">
      <xdr:nvSpPr>
        <xdr:cNvPr id="158" name="テキスト ボックス 157"/>
        <xdr:cNvSpPr txBox="1"/>
      </xdr:nvSpPr>
      <xdr:spPr>
        <a:xfrm>
          <a:off x="1955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74083</xdr:rowOff>
    </xdr:from>
    <xdr:to>
      <xdr:col>7</xdr:col>
      <xdr:colOff>31750</xdr:colOff>
      <xdr:row>63</xdr:row>
      <xdr:rowOff>4233</xdr:rowOff>
    </xdr:to>
    <xdr:sp macro="" textlink="">
      <xdr:nvSpPr>
        <xdr:cNvPr id="159" name="楕円 158"/>
        <xdr:cNvSpPr/>
      </xdr:nvSpPr>
      <xdr:spPr>
        <a:xfrm>
          <a:off x="1397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160460</xdr:rowOff>
    </xdr:from>
    <xdr:ext cx="762000" cy="259045"/>
    <xdr:sp macro="" textlink="">
      <xdr:nvSpPr>
        <xdr:cNvPr id="160" name="テキスト ボックス 159"/>
        <xdr:cNvSpPr txBox="1"/>
      </xdr:nvSpPr>
      <xdr:spPr>
        <a:xfrm>
          <a:off x="1066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[119,291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117,728</a:t>
          </a:r>
          <a:r>
            <a:rPr kumimoji="1" lang="ja-JP" altLang="en-US" sz="1300">
              <a:latin typeface="ＭＳ Ｐゴシック" panose="020B0600070205080204" pitchFamily="50" charset="-128"/>
              <a:ea typeface="ＭＳ Ｐゴシック" panose="020B0600070205080204" pitchFamily="50" charset="-128"/>
            </a:rPr>
            <a:t>円）と比較すると、</a:t>
          </a:r>
          <a:r>
            <a:rPr kumimoji="1" lang="en-US" altLang="ja-JP" sz="1300">
              <a:latin typeface="ＭＳ Ｐゴシック" panose="020B0600070205080204" pitchFamily="50" charset="-128"/>
              <a:ea typeface="ＭＳ Ｐゴシック" panose="020B0600070205080204" pitchFamily="50" charset="-128"/>
            </a:rPr>
            <a:t>1,563</a:t>
          </a:r>
          <a:r>
            <a:rPr kumimoji="1" lang="ja-JP" altLang="en-US" sz="1300">
              <a:latin typeface="ＭＳ Ｐゴシック" panose="020B0600070205080204" pitchFamily="50" charset="-128"/>
              <a:ea typeface="ＭＳ Ｐゴシック" panose="020B0600070205080204" pitchFamily="50" charset="-128"/>
            </a:rPr>
            <a:t>円の増加となった。人件費としては退職金の増加や職員給の増加により</a:t>
          </a:r>
          <a:r>
            <a:rPr kumimoji="1" lang="en-US" altLang="ja-JP" sz="1300">
              <a:latin typeface="ＭＳ Ｐゴシック" panose="020B0600070205080204" pitchFamily="50" charset="-128"/>
              <a:ea typeface="ＭＳ Ｐゴシック" panose="020B0600070205080204" pitchFamily="50" charset="-128"/>
            </a:rPr>
            <a:t>320</a:t>
          </a:r>
          <a:r>
            <a:rPr kumimoji="1" lang="ja-JP" altLang="en-US" sz="1300">
              <a:latin typeface="ＭＳ Ｐゴシック" panose="020B0600070205080204" pitchFamily="50" charset="-128"/>
              <a:ea typeface="ＭＳ Ｐゴシック" panose="020B0600070205080204" pitchFamily="50" charset="-128"/>
            </a:rPr>
            <a:t>百万円が増加し、物件費としては体育館等管理業務委託料の増加等により</a:t>
          </a:r>
          <a:r>
            <a:rPr kumimoji="1" lang="en-US" altLang="ja-JP" sz="1300">
              <a:latin typeface="ＭＳ Ｐゴシック" panose="020B0600070205080204" pitchFamily="50" charset="-128"/>
              <a:ea typeface="ＭＳ Ｐゴシック" panose="020B0600070205080204" pitchFamily="50" charset="-128"/>
            </a:rPr>
            <a:t>92</a:t>
          </a:r>
          <a:r>
            <a:rPr kumimoji="1" lang="ja-JP" altLang="en-US" sz="1300">
              <a:latin typeface="ＭＳ Ｐゴシック" panose="020B0600070205080204" pitchFamily="50" charset="-128"/>
              <a:ea typeface="ＭＳ Ｐゴシック" panose="020B0600070205080204" pitchFamily="50" charset="-128"/>
            </a:rPr>
            <a:t>百万円増加した。今後は働き方改革を進めていく中で人件費の削減を目指すとともに、物件費については既存事業の取捨選択を行いながら削減に努める。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117346</xdr:rowOff>
    </xdr:from>
    <xdr:to>
      <xdr:col>23</xdr:col>
      <xdr:colOff>133350</xdr:colOff>
      <xdr:row>88</xdr:row>
      <xdr:rowOff>155380</xdr:rowOff>
    </xdr:to>
    <xdr:cxnSp macro="">
      <xdr:nvCxnSpPr>
        <xdr:cNvPr id="192" name="直線コネクタ 191"/>
        <xdr:cNvCxnSpPr/>
      </xdr:nvCxnSpPr>
      <xdr:spPr>
        <a:xfrm flipV="1">
          <a:off x="4953000" y="13661896"/>
          <a:ext cx="0" cy="1581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127457</xdr:rowOff>
    </xdr:from>
    <xdr:ext cx="762000" cy="259045"/>
    <xdr:sp macro="" textlink="">
      <xdr:nvSpPr>
        <xdr:cNvPr id="193" name="人件費・物件費等の状況最小値テキスト"/>
        <xdr:cNvSpPr txBox="1"/>
      </xdr:nvSpPr>
      <xdr:spPr>
        <a:xfrm>
          <a:off x="5041900" y="1521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155380</xdr:rowOff>
    </xdr:from>
    <xdr:to>
      <xdr:col>24</xdr:col>
      <xdr:colOff>12700</xdr:colOff>
      <xdr:row>88</xdr:row>
      <xdr:rowOff>155380</xdr:rowOff>
    </xdr:to>
    <xdr:cxnSp macro="">
      <xdr:nvCxnSpPr>
        <xdr:cNvPr id="194" name="直線コネクタ 193"/>
        <xdr:cNvCxnSpPr/>
      </xdr:nvCxnSpPr>
      <xdr:spPr>
        <a:xfrm>
          <a:off x="4864100" y="15242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32273</xdr:rowOff>
    </xdr:from>
    <xdr:ext cx="762000" cy="259045"/>
    <xdr:sp macro="" textlink="">
      <xdr:nvSpPr>
        <xdr:cNvPr id="195" name="人件費・物件費等の状況最大値テキスト"/>
        <xdr:cNvSpPr txBox="1"/>
      </xdr:nvSpPr>
      <xdr:spPr>
        <a:xfrm>
          <a:off x="5041900" y="13405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117346</xdr:rowOff>
    </xdr:from>
    <xdr:to>
      <xdr:col>24</xdr:col>
      <xdr:colOff>12700</xdr:colOff>
      <xdr:row>79</xdr:row>
      <xdr:rowOff>117346</xdr:rowOff>
    </xdr:to>
    <xdr:cxnSp macro="">
      <xdr:nvCxnSpPr>
        <xdr:cNvPr id="196" name="直線コネクタ 195"/>
        <xdr:cNvCxnSpPr/>
      </xdr:nvCxnSpPr>
      <xdr:spPr>
        <a:xfrm>
          <a:off x="4864100" y="13661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163133</xdr:rowOff>
    </xdr:from>
    <xdr:to>
      <xdr:col>23</xdr:col>
      <xdr:colOff>133350</xdr:colOff>
      <xdr:row>84</xdr:row>
      <xdr:rowOff>18622</xdr:rowOff>
    </xdr:to>
    <xdr:cxnSp macro="">
      <xdr:nvCxnSpPr>
        <xdr:cNvPr id="197" name="直線コネクタ 196"/>
        <xdr:cNvCxnSpPr/>
      </xdr:nvCxnSpPr>
      <xdr:spPr>
        <a:xfrm>
          <a:off x="4114800" y="14393483"/>
          <a:ext cx="838200" cy="2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53436</xdr:rowOff>
    </xdr:from>
    <xdr:ext cx="762000" cy="259045"/>
    <xdr:sp macro="" textlink="">
      <xdr:nvSpPr>
        <xdr:cNvPr id="198" name="人件費・物件費等の状況平均値テキスト"/>
        <xdr:cNvSpPr txBox="1"/>
      </xdr:nvSpPr>
      <xdr:spPr>
        <a:xfrm>
          <a:off x="5041900" y="141123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36909</xdr:rowOff>
    </xdr:from>
    <xdr:to>
      <xdr:col>23</xdr:col>
      <xdr:colOff>184150</xdr:colOff>
      <xdr:row>83</xdr:row>
      <xdr:rowOff>138509</xdr:rowOff>
    </xdr:to>
    <xdr:sp macro="" textlink="">
      <xdr:nvSpPr>
        <xdr:cNvPr id="199" name="フローチャート: 判断 198"/>
        <xdr:cNvSpPr/>
      </xdr:nvSpPr>
      <xdr:spPr>
        <a:xfrm>
          <a:off x="4902200" y="14267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106066</xdr:rowOff>
    </xdr:from>
    <xdr:to>
      <xdr:col>19</xdr:col>
      <xdr:colOff>133350</xdr:colOff>
      <xdr:row>83</xdr:row>
      <xdr:rowOff>163133</xdr:rowOff>
    </xdr:to>
    <xdr:cxnSp macro="">
      <xdr:nvCxnSpPr>
        <xdr:cNvPr id="200" name="直線コネクタ 199"/>
        <xdr:cNvCxnSpPr/>
      </xdr:nvCxnSpPr>
      <xdr:spPr>
        <a:xfrm>
          <a:off x="3225800" y="14336416"/>
          <a:ext cx="889000" cy="57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160031</xdr:rowOff>
    </xdr:from>
    <xdr:to>
      <xdr:col>19</xdr:col>
      <xdr:colOff>184150</xdr:colOff>
      <xdr:row>83</xdr:row>
      <xdr:rowOff>90181</xdr:rowOff>
    </xdr:to>
    <xdr:sp macro="" textlink="">
      <xdr:nvSpPr>
        <xdr:cNvPr id="201" name="フローチャート: 判断 200"/>
        <xdr:cNvSpPr/>
      </xdr:nvSpPr>
      <xdr:spPr>
        <a:xfrm>
          <a:off x="4064000" y="14218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100358</xdr:rowOff>
    </xdr:from>
    <xdr:ext cx="736600" cy="259045"/>
    <xdr:sp macro="" textlink="">
      <xdr:nvSpPr>
        <xdr:cNvPr id="202" name="テキスト ボックス 201"/>
        <xdr:cNvSpPr txBox="1"/>
      </xdr:nvSpPr>
      <xdr:spPr>
        <a:xfrm>
          <a:off x="3733800" y="139878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77488</xdr:rowOff>
    </xdr:from>
    <xdr:to>
      <xdr:col>15</xdr:col>
      <xdr:colOff>82550</xdr:colOff>
      <xdr:row>83</xdr:row>
      <xdr:rowOff>106066</xdr:rowOff>
    </xdr:to>
    <xdr:cxnSp macro="">
      <xdr:nvCxnSpPr>
        <xdr:cNvPr id="203" name="直線コネクタ 202"/>
        <xdr:cNvCxnSpPr/>
      </xdr:nvCxnSpPr>
      <xdr:spPr>
        <a:xfrm>
          <a:off x="2336800" y="14307838"/>
          <a:ext cx="889000" cy="2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123129</xdr:rowOff>
    </xdr:from>
    <xdr:to>
      <xdr:col>15</xdr:col>
      <xdr:colOff>133350</xdr:colOff>
      <xdr:row>83</xdr:row>
      <xdr:rowOff>53279</xdr:rowOff>
    </xdr:to>
    <xdr:sp macro="" textlink="">
      <xdr:nvSpPr>
        <xdr:cNvPr id="204" name="フローチャート: 判断 203"/>
        <xdr:cNvSpPr/>
      </xdr:nvSpPr>
      <xdr:spPr>
        <a:xfrm>
          <a:off x="3175000" y="1418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63456</xdr:rowOff>
    </xdr:from>
    <xdr:ext cx="762000" cy="259045"/>
    <xdr:sp macro="" textlink="">
      <xdr:nvSpPr>
        <xdr:cNvPr id="205" name="テキスト ボックス 204"/>
        <xdr:cNvSpPr txBox="1"/>
      </xdr:nvSpPr>
      <xdr:spPr>
        <a:xfrm>
          <a:off x="2844800" y="13950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55738</xdr:rowOff>
    </xdr:from>
    <xdr:to>
      <xdr:col>11</xdr:col>
      <xdr:colOff>31750</xdr:colOff>
      <xdr:row>83</xdr:row>
      <xdr:rowOff>77488</xdr:rowOff>
    </xdr:to>
    <xdr:cxnSp macro="">
      <xdr:nvCxnSpPr>
        <xdr:cNvPr id="206" name="直線コネクタ 205"/>
        <xdr:cNvCxnSpPr/>
      </xdr:nvCxnSpPr>
      <xdr:spPr>
        <a:xfrm>
          <a:off x="1447800" y="14286088"/>
          <a:ext cx="889000" cy="2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103601</xdr:rowOff>
    </xdr:from>
    <xdr:to>
      <xdr:col>11</xdr:col>
      <xdr:colOff>82550</xdr:colOff>
      <xdr:row>83</xdr:row>
      <xdr:rowOff>33751</xdr:rowOff>
    </xdr:to>
    <xdr:sp macro="" textlink="">
      <xdr:nvSpPr>
        <xdr:cNvPr id="207" name="フローチャート: 判断 206"/>
        <xdr:cNvSpPr/>
      </xdr:nvSpPr>
      <xdr:spPr>
        <a:xfrm>
          <a:off x="2286000" y="1416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43928</xdr:rowOff>
    </xdr:from>
    <xdr:ext cx="762000" cy="259045"/>
    <xdr:sp macro="" textlink="">
      <xdr:nvSpPr>
        <xdr:cNvPr id="208" name="テキスト ボックス 207"/>
        <xdr:cNvSpPr txBox="1"/>
      </xdr:nvSpPr>
      <xdr:spPr>
        <a:xfrm>
          <a:off x="1955800" y="13931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89520</xdr:rowOff>
    </xdr:from>
    <xdr:to>
      <xdr:col>7</xdr:col>
      <xdr:colOff>31750</xdr:colOff>
      <xdr:row>83</xdr:row>
      <xdr:rowOff>19670</xdr:rowOff>
    </xdr:to>
    <xdr:sp macro="" textlink="">
      <xdr:nvSpPr>
        <xdr:cNvPr id="209" name="フローチャート: 判断 208"/>
        <xdr:cNvSpPr/>
      </xdr:nvSpPr>
      <xdr:spPr>
        <a:xfrm>
          <a:off x="1397000" y="1414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29847</xdr:rowOff>
    </xdr:from>
    <xdr:ext cx="762000" cy="259045"/>
    <xdr:sp macro="" textlink="">
      <xdr:nvSpPr>
        <xdr:cNvPr id="210" name="テキスト ボックス 209"/>
        <xdr:cNvSpPr txBox="1"/>
      </xdr:nvSpPr>
      <xdr:spPr>
        <a:xfrm>
          <a:off x="1066800" y="1391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139272</xdr:rowOff>
    </xdr:from>
    <xdr:to>
      <xdr:col>23</xdr:col>
      <xdr:colOff>184150</xdr:colOff>
      <xdr:row>84</xdr:row>
      <xdr:rowOff>69422</xdr:rowOff>
    </xdr:to>
    <xdr:sp macro="" textlink="">
      <xdr:nvSpPr>
        <xdr:cNvPr id="216" name="楕円 215"/>
        <xdr:cNvSpPr/>
      </xdr:nvSpPr>
      <xdr:spPr>
        <a:xfrm>
          <a:off x="4902200" y="14369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111349</xdr:rowOff>
    </xdr:from>
    <xdr:ext cx="762000" cy="259045"/>
    <xdr:sp macro="" textlink="">
      <xdr:nvSpPr>
        <xdr:cNvPr id="217" name="人件費・物件費等の状況該当値テキスト"/>
        <xdr:cNvSpPr txBox="1"/>
      </xdr:nvSpPr>
      <xdr:spPr>
        <a:xfrm>
          <a:off x="5041900" y="143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112333</xdr:rowOff>
    </xdr:from>
    <xdr:to>
      <xdr:col>19</xdr:col>
      <xdr:colOff>184150</xdr:colOff>
      <xdr:row>84</xdr:row>
      <xdr:rowOff>42483</xdr:rowOff>
    </xdr:to>
    <xdr:sp macro="" textlink="">
      <xdr:nvSpPr>
        <xdr:cNvPr id="218" name="楕円 217"/>
        <xdr:cNvSpPr/>
      </xdr:nvSpPr>
      <xdr:spPr>
        <a:xfrm>
          <a:off x="4064000" y="1434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27260</xdr:rowOff>
    </xdr:from>
    <xdr:ext cx="736600" cy="259045"/>
    <xdr:sp macro="" textlink="">
      <xdr:nvSpPr>
        <xdr:cNvPr id="219" name="テキスト ボックス 218"/>
        <xdr:cNvSpPr txBox="1"/>
      </xdr:nvSpPr>
      <xdr:spPr>
        <a:xfrm>
          <a:off x="3733800" y="144290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55266</xdr:rowOff>
    </xdr:from>
    <xdr:to>
      <xdr:col>15</xdr:col>
      <xdr:colOff>133350</xdr:colOff>
      <xdr:row>83</xdr:row>
      <xdr:rowOff>156866</xdr:rowOff>
    </xdr:to>
    <xdr:sp macro="" textlink="">
      <xdr:nvSpPr>
        <xdr:cNvPr id="220" name="楕円 219"/>
        <xdr:cNvSpPr/>
      </xdr:nvSpPr>
      <xdr:spPr>
        <a:xfrm>
          <a:off x="3175000" y="142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141643</xdr:rowOff>
    </xdr:from>
    <xdr:ext cx="762000" cy="259045"/>
    <xdr:sp macro="" textlink="">
      <xdr:nvSpPr>
        <xdr:cNvPr id="221" name="テキスト ボックス 220"/>
        <xdr:cNvSpPr txBox="1"/>
      </xdr:nvSpPr>
      <xdr:spPr>
        <a:xfrm>
          <a:off x="2844800" y="1437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26688</xdr:rowOff>
    </xdr:from>
    <xdr:to>
      <xdr:col>11</xdr:col>
      <xdr:colOff>82550</xdr:colOff>
      <xdr:row>83</xdr:row>
      <xdr:rowOff>128288</xdr:rowOff>
    </xdr:to>
    <xdr:sp macro="" textlink="">
      <xdr:nvSpPr>
        <xdr:cNvPr id="222" name="楕円 221"/>
        <xdr:cNvSpPr/>
      </xdr:nvSpPr>
      <xdr:spPr>
        <a:xfrm>
          <a:off x="2286000" y="1425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113065</xdr:rowOff>
    </xdr:from>
    <xdr:ext cx="762000" cy="259045"/>
    <xdr:sp macro="" textlink="">
      <xdr:nvSpPr>
        <xdr:cNvPr id="223" name="テキスト ボックス 222"/>
        <xdr:cNvSpPr txBox="1"/>
      </xdr:nvSpPr>
      <xdr:spPr>
        <a:xfrm>
          <a:off x="1955800" y="14343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4938</xdr:rowOff>
    </xdr:from>
    <xdr:to>
      <xdr:col>7</xdr:col>
      <xdr:colOff>31750</xdr:colOff>
      <xdr:row>83</xdr:row>
      <xdr:rowOff>106538</xdr:rowOff>
    </xdr:to>
    <xdr:sp macro="" textlink="">
      <xdr:nvSpPr>
        <xdr:cNvPr id="224" name="楕円 223"/>
        <xdr:cNvSpPr/>
      </xdr:nvSpPr>
      <xdr:spPr>
        <a:xfrm>
          <a:off x="1397000" y="1423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91315</xdr:rowOff>
    </xdr:from>
    <xdr:ext cx="762000" cy="259045"/>
    <xdr:sp macro="" textlink="">
      <xdr:nvSpPr>
        <xdr:cNvPr id="225" name="テキスト ボックス 224"/>
        <xdr:cNvSpPr txBox="1"/>
      </xdr:nvSpPr>
      <xdr:spPr>
        <a:xfrm>
          <a:off x="1066800" y="1432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99.8</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ている。これは一般職員の給料月額の減額を行っているものの、給料区分が高い職員数が増加し、職員給が増加したためと考えられる。今後も国家公務員の給与水準との均衡を考えつつ、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69850</xdr:rowOff>
    </xdr:to>
    <xdr:cxnSp macro="">
      <xdr:nvCxnSpPr>
        <xdr:cNvPr id="256" name="直線コネクタ 255"/>
        <xdr:cNvCxnSpPr/>
      </xdr:nvCxnSpPr>
      <xdr:spPr>
        <a:xfrm flipV="1">
          <a:off x="17018000" y="13863864"/>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9"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60" name="直線コネクタ 259"/>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169636</xdr:rowOff>
    </xdr:from>
    <xdr:to>
      <xdr:col>81</xdr:col>
      <xdr:colOff>44450</xdr:colOff>
      <xdr:row>86</xdr:row>
      <xdr:rowOff>49893</xdr:rowOff>
    </xdr:to>
    <xdr:cxnSp macro="">
      <xdr:nvCxnSpPr>
        <xdr:cNvPr id="261" name="直線コネクタ 260"/>
        <xdr:cNvCxnSpPr/>
      </xdr:nvCxnSpPr>
      <xdr:spPr>
        <a:xfrm>
          <a:off x="16179800" y="14742886"/>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100891</xdr:rowOff>
    </xdr:from>
    <xdr:ext cx="762000" cy="259045"/>
    <xdr:sp macro="" textlink="">
      <xdr:nvSpPr>
        <xdr:cNvPr id="262" name="給与水準   （国との比較）平均値テキスト"/>
        <xdr:cNvSpPr txBox="1"/>
      </xdr:nvSpPr>
      <xdr:spPr>
        <a:xfrm>
          <a:off x="17106900" y="14502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3" name="フローチャート: 判断 262"/>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117929</xdr:rowOff>
    </xdr:from>
    <xdr:to>
      <xdr:col>77</xdr:col>
      <xdr:colOff>44450</xdr:colOff>
      <xdr:row>85</xdr:row>
      <xdr:rowOff>169636</xdr:rowOff>
    </xdr:to>
    <xdr:cxnSp macro="">
      <xdr:nvCxnSpPr>
        <xdr:cNvPr id="264" name="直線コネクタ 263"/>
        <xdr:cNvCxnSpPr/>
      </xdr:nvCxnSpPr>
      <xdr:spPr>
        <a:xfrm>
          <a:off x="15290800" y="14691179"/>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67129</xdr:rowOff>
    </xdr:from>
    <xdr:to>
      <xdr:col>77</xdr:col>
      <xdr:colOff>95250</xdr:colOff>
      <xdr:row>85</xdr:row>
      <xdr:rowOff>168729</xdr:rowOff>
    </xdr:to>
    <xdr:sp macro="" textlink="">
      <xdr:nvSpPr>
        <xdr:cNvPr id="265" name="フローチャート: 判断 264"/>
        <xdr:cNvSpPr/>
      </xdr:nvSpPr>
      <xdr:spPr>
        <a:xfrm>
          <a:off x="16129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7456</xdr:rowOff>
    </xdr:from>
    <xdr:ext cx="736600" cy="259045"/>
    <xdr:sp macro="" textlink="">
      <xdr:nvSpPr>
        <xdr:cNvPr id="266" name="テキスト ボックス 265"/>
        <xdr:cNvSpPr txBox="1"/>
      </xdr:nvSpPr>
      <xdr:spPr>
        <a:xfrm>
          <a:off x="15798800" y="144092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117929</xdr:rowOff>
    </xdr:to>
    <xdr:cxnSp macro="">
      <xdr:nvCxnSpPr>
        <xdr:cNvPr id="267" name="直線コネクタ 266"/>
        <xdr:cNvCxnSpPr/>
      </xdr:nvCxnSpPr>
      <xdr:spPr>
        <a:xfrm>
          <a:off x="14401800" y="1460500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118836</xdr:rowOff>
    </xdr:from>
    <xdr:to>
      <xdr:col>73</xdr:col>
      <xdr:colOff>44450</xdr:colOff>
      <xdr:row>86</xdr:row>
      <xdr:rowOff>48986</xdr:rowOff>
    </xdr:to>
    <xdr:sp macro="" textlink="">
      <xdr:nvSpPr>
        <xdr:cNvPr id="268" name="フローチャート: 判断 267"/>
        <xdr:cNvSpPr/>
      </xdr:nvSpPr>
      <xdr:spPr>
        <a:xfrm>
          <a:off x="15240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33763</xdr:rowOff>
    </xdr:from>
    <xdr:ext cx="762000" cy="259045"/>
    <xdr:sp macro="" textlink="">
      <xdr:nvSpPr>
        <xdr:cNvPr id="269" name="テキスト ボックス 268"/>
        <xdr:cNvSpPr txBox="1"/>
      </xdr:nvSpPr>
      <xdr:spPr>
        <a:xfrm>
          <a:off x="14909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48079</xdr:rowOff>
    </xdr:from>
    <xdr:to>
      <xdr:col>68</xdr:col>
      <xdr:colOff>152400</xdr:colOff>
      <xdr:row>85</xdr:row>
      <xdr:rowOff>31750</xdr:rowOff>
    </xdr:to>
    <xdr:cxnSp macro="">
      <xdr:nvCxnSpPr>
        <xdr:cNvPr id="270" name="直線コネクタ 269"/>
        <xdr:cNvCxnSpPr/>
      </xdr:nvCxnSpPr>
      <xdr:spPr>
        <a:xfrm>
          <a:off x="13512800" y="14449879"/>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118836</xdr:rowOff>
    </xdr:from>
    <xdr:to>
      <xdr:col>68</xdr:col>
      <xdr:colOff>203200</xdr:colOff>
      <xdr:row>86</xdr:row>
      <xdr:rowOff>48986</xdr:rowOff>
    </xdr:to>
    <xdr:sp macro="" textlink="">
      <xdr:nvSpPr>
        <xdr:cNvPr id="271" name="フローチャート: 判断 270"/>
        <xdr:cNvSpPr/>
      </xdr:nvSpPr>
      <xdr:spPr>
        <a:xfrm>
          <a:off x="14351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33763</xdr:rowOff>
    </xdr:from>
    <xdr:ext cx="762000" cy="259045"/>
    <xdr:sp macro="" textlink="">
      <xdr:nvSpPr>
        <xdr:cNvPr id="272" name="テキスト ボックス 271"/>
        <xdr:cNvSpPr txBox="1"/>
      </xdr:nvSpPr>
      <xdr:spPr>
        <a:xfrm>
          <a:off x="14020800" y="147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73" name="フローチャート: 判断 272"/>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74" name="テキスト ボックス 273"/>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118836</xdr:rowOff>
    </xdr:from>
    <xdr:to>
      <xdr:col>77</xdr:col>
      <xdr:colOff>95250</xdr:colOff>
      <xdr:row>86</xdr:row>
      <xdr:rowOff>48986</xdr:rowOff>
    </xdr:to>
    <xdr:sp macro="" textlink="">
      <xdr:nvSpPr>
        <xdr:cNvPr id="282" name="楕円 281"/>
        <xdr:cNvSpPr/>
      </xdr:nvSpPr>
      <xdr:spPr>
        <a:xfrm>
          <a:off x="16129000" y="14692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33763</xdr:rowOff>
    </xdr:from>
    <xdr:ext cx="736600" cy="259045"/>
    <xdr:sp macro="" textlink="">
      <xdr:nvSpPr>
        <xdr:cNvPr id="283" name="テキスト ボックス 282"/>
        <xdr:cNvSpPr txBox="1"/>
      </xdr:nvSpPr>
      <xdr:spPr>
        <a:xfrm>
          <a:off x="15798800" y="14778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67129</xdr:rowOff>
    </xdr:from>
    <xdr:to>
      <xdr:col>73</xdr:col>
      <xdr:colOff>44450</xdr:colOff>
      <xdr:row>85</xdr:row>
      <xdr:rowOff>168729</xdr:rowOff>
    </xdr:to>
    <xdr:sp macro="" textlink="">
      <xdr:nvSpPr>
        <xdr:cNvPr id="284" name="楕円 283"/>
        <xdr:cNvSpPr/>
      </xdr:nvSpPr>
      <xdr:spPr>
        <a:xfrm>
          <a:off x="15240000" y="1464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7456</xdr:rowOff>
    </xdr:from>
    <xdr:ext cx="762000" cy="259045"/>
    <xdr:sp macro="" textlink="">
      <xdr:nvSpPr>
        <xdr:cNvPr id="285" name="テキスト ボックス 284"/>
        <xdr:cNvSpPr txBox="1"/>
      </xdr:nvSpPr>
      <xdr:spPr>
        <a:xfrm>
          <a:off x="14909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152400</xdr:rowOff>
    </xdr:from>
    <xdr:to>
      <xdr:col>68</xdr:col>
      <xdr:colOff>203200</xdr:colOff>
      <xdr:row>85</xdr:row>
      <xdr:rowOff>82550</xdr:rowOff>
    </xdr:to>
    <xdr:sp macro="" textlink="">
      <xdr:nvSpPr>
        <xdr:cNvPr id="286" name="楕円 285"/>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87" name="テキスト ボックス 286"/>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168729</xdr:rowOff>
    </xdr:from>
    <xdr:to>
      <xdr:col>64</xdr:col>
      <xdr:colOff>152400</xdr:colOff>
      <xdr:row>84</xdr:row>
      <xdr:rowOff>98879</xdr:rowOff>
    </xdr:to>
    <xdr:sp macro="" textlink="">
      <xdr:nvSpPr>
        <xdr:cNvPr id="288" name="楕円 287"/>
        <xdr:cNvSpPr/>
      </xdr:nvSpPr>
      <xdr:spPr>
        <a:xfrm>
          <a:off x="13462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109056</xdr:rowOff>
    </xdr:from>
    <xdr:ext cx="762000" cy="259045"/>
    <xdr:sp macro="" textlink="">
      <xdr:nvSpPr>
        <xdr:cNvPr id="289" name="テキスト ボックス 288"/>
        <xdr:cNvSpPr txBox="1"/>
      </xdr:nvSpPr>
      <xdr:spPr>
        <a:xfrm>
          <a:off x="13131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人）と比べて、</a:t>
          </a:r>
          <a:r>
            <a:rPr kumimoji="1" lang="en-US" altLang="ja-JP" sz="1300">
              <a:latin typeface="ＭＳ Ｐゴシック" panose="020B0600070205080204" pitchFamily="50" charset="-128"/>
              <a:ea typeface="ＭＳ Ｐゴシック" panose="020B0600070205080204" pitchFamily="50" charset="-128"/>
            </a:rPr>
            <a:t>0.06</a:t>
          </a:r>
          <a:r>
            <a:rPr kumimoji="1" lang="ja-JP" altLang="en-US" sz="1300">
              <a:latin typeface="ＭＳ Ｐゴシック" panose="020B0600070205080204" pitchFamily="50" charset="-128"/>
              <a:ea typeface="ＭＳ Ｐゴシック" panose="020B0600070205080204" pitchFamily="50" charset="-128"/>
            </a:rPr>
            <a:t>人減少した。これは再任用職員の減少が原因である。平成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年度から「橿原市職員定員管理計画」により、</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ヵ年の職員数の目標を定めている。今後も職員構造の均等化を図りつつ、技能労務職の退職不補充の方針は変更せず、行政サービスの専門性に対応するために任期付職員を活用し、適正な定員管理を行う。</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112395</xdr:rowOff>
    </xdr:from>
    <xdr:to>
      <xdr:col>81</xdr:col>
      <xdr:colOff>44450</xdr:colOff>
      <xdr:row>66</xdr:row>
      <xdr:rowOff>114723</xdr:rowOff>
    </xdr:to>
    <xdr:cxnSp macro="">
      <xdr:nvCxnSpPr>
        <xdr:cNvPr id="319" name="直線コネクタ 318"/>
        <xdr:cNvCxnSpPr/>
      </xdr:nvCxnSpPr>
      <xdr:spPr>
        <a:xfrm flipV="1">
          <a:off x="17018000" y="10227945"/>
          <a:ext cx="0" cy="1202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86800</xdr:rowOff>
    </xdr:from>
    <xdr:ext cx="762000" cy="259045"/>
    <xdr:sp macro="" textlink="">
      <xdr:nvSpPr>
        <xdr:cNvPr id="320" name="定員管理の状況最小値テキスト"/>
        <xdr:cNvSpPr txBox="1"/>
      </xdr:nvSpPr>
      <xdr:spPr>
        <a:xfrm>
          <a:off x="17106900" y="1140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114723</xdr:rowOff>
    </xdr:from>
    <xdr:to>
      <xdr:col>81</xdr:col>
      <xdr:colOff>133350</xdr:colOff>
      <xdr:row>66</xdr:row>
      <xdr:rowOff>114723</xdr:rowOff>
    </xdr:to>
    <xdr:cxnSp macro="">
      <xdr:nvCxnSpPr>
        <xdr:cNvPr id="321" name="直線コネクタ 320"/>
        <xdr:cNvCxnSpPr/>
      </xdr:nvCxnSpPr>
      <xdr:spPr>
        <a:xfrm>
          <a:off x="16929100" y="1143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27322</xdr:rowOff>
    </xdr:from>
    <xdr:ext cx="762000" cy="259045"/>
    <xdr:sp macro="" textlink="">
      <xdr:nvSpPr>
        <xdr:cNvPr id="322" name="定員管理の状況最大値テキスト"/>
        <xdr:cNvSpPr txBox="1"/>
      </xdr:nvSpPr>
      <xdr:spPr>
        <a:xfrm>
          <a:off x="17106900" y="997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112395</xdr:rowOff>
    </xdr:from>
    <xdr:to>
      <xdr:col>81</xdr:col>
      <xdr:colOff>133350</xdr:colOff>
      <xdr:row>59</xdr:row>
      <xdr:rowOff>112395</xdr:rowOff>
    </xdr:to>
    <xdr:cxnSp macro="">
      <xdr:nvCxnSpPr>
        <xdr:cNvPr id="323" name="直線コネクタ 322"/>
        <xdr:cNvCxnSpPr/>
      </xdr:nvCxnSpPr>
      <xdr:spPr>
        <a:xfrm>
          <a:off x="16929100" y="10227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152506</xdr:rowOff>
    </xdr:from>
    <xdr:to>
      <xdr:col>81</xdr:col>
      <xdr:colOff>44450</xdr:colOff>
      <xdr:row>63</xdr:row>
      <xdr:rowOff>164571</xdr:rowOff>
    </xdr:to>
    <xdr:cxnSp macro="">
      <xdr:nvCxnSpPr>
        <xdr:cNvPr id="324" name="直線コネクタ 323"/>
        <xdr:cNvCxnSpPr/>
      </xdr:nvCxnSpPr>
      <xdr:spPr>
        <a:xfrm flipV="1">
          <a:off x="16179800" y="10953856"/>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140881</xdr:rowOff>
    </xdr:from>
    <xdr:ext cx="762000" cy="259045"/>
    <xdr:sp macro="" textlink="">
      <xdr:nvSpPr>
        <xdr:cNvPr id="325" name="定員管理の状況平均値テキスト"/>
        <xdr:cNvSpPr txBox="1"/>
      </xdr:nvSpPr>
      <xdr:spPr>
        <a:xfrm>
          <a:off x="17106900" y="105993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124354</xdr:rowOff>
    </xdr:from>
    <xdr:to>
      <xdr:col>81</xdr:col>
      <xdr:colOff>95250</xdr:colOff>
      <xdr:row>63</xdr:row>
      <xdr:rowOff>54504</xdr:rowOff>
    </xdr:to>
    <xdr:sp macro="" textlink="">
      <xdr:nvSpPr>
        <xdr:cNvPr id="326" name="フローチャート: 判断 325"/>
        <xdr:cNvSpPr/>
      </xdr:nvSpPr>
      <xdr:spPr>
        <a:xfrm>
          <a:off x="169672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160549</xdr:rowOff>
    </xdr:from>
    <xdr:to>
      <xdr:col>77</xdr:col>
      <xdr:colOff>44450</xdr:colOff>
      <xdr:row>63</xdr:row>
      <xdr:rowOff>164571</xdr:rowOff>
    </xdr:to>
    <xdr:cxnSp macro="">
      <xdr:nvCxnSpPr>
        <xdr:cNvPr id="327" name="直線コネクタ 326"/>
        <xdr:cNvCxnSpPr/>
      </xdr:nvCxnSpPr>
      <xdr:spPr>
        <a:xfrm>
          <a:off x="15290800" y="10961899"/>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114300</xdr:rowOff>
    </xdr:from>
    <xdr:to>
      <xdr:col>77</xdr:col>
      <xdr:colOff>95250</xdr:colOff>
      <xdr:row>63</xdr:row>
      <xdr:rowOff>44450</xdr:rowOff>
    </xdr:to>
    <xdr:sp macro="" textlink="">
      <xdr:nvSpPr>
        <xdr:cNvPr id="328" name="フローチャート: 判断 327"/>
        <xdr:cNvSpPr/>
      </xdr:nvSpPr>
      <xdr:spPr>
        <a:xfrm>
          <a:off x="16129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54627</xdr:rowOff>
    </xdr:from>
    <xdr:ext cx="736600" cy="259045"/>
    <xdr:sp macro="" textlink="">
      <xdr:nvSpPr>
        <xdr:cNvPr id="329" name="テキスト ボックス 328"/>
        <xdr:cNvSpPr txBox="1"/>
      </xdr:nvSpPr>
      <xdr:spPr>
        <a:xfrm>
          <a:off x="15798800" y="1051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156528</xdr:rowOff>
    </xdr:from>
    <xdr:to>
      <xdr:col>72</xdr:col>
      <xdr:colOff>203200</xdr:colOff>
      <xdr:row>63</xdr:row>
      <xdr:rowOff>160549</xdr:rowOff>
    </xdr:to>
    <xdr:cxnSp macro="">
      <xdr:nvCxnSpPr>
        <xdr:cNvPr id="330" name="直線コネクタ 329"/>
        <xdr:cNvCxnSpPr/>
      </xdr:nvCxnSpPr>
      <xdr:spPr>
        <a:xfrm>
          <a:off x="14401800" y="10957878"/>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31" name="フローチャート: 判断 330"/>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32" name="テキスト ボックス 331"/>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136419</xdr:rowOff>
    </xdr:from>
    <xdr:to>
      <xdr:col>68</xdr:col>
      <xdr:colOff>152400</xdr:colOff>
      <xdr:row>63</xdr:row>
      <xdr:rowOff>156528</xdr:rowOff>
    </xdr:to>
    <xdr:cxnSp macro="">
      <xdr:nvCxnSpPr>
        <xdr:cNvPr id="333" name="直線コネクタ 332"/>
        <xdr:cNvCxnSpPr/>
      </xdr:nvCxnSpPr>
      <xdr:spPr>
        <a:xfrm>
          <a:off x="13512800" y="10937769"/>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108268</xdr:rowOff>
    </xdr:from>
    <xdr:to>
      <xdr:col>68</xdr:col>
      <xdr:colOff>203200</xdr:colOff>
      <xdr:row>63</xdr:row>
      <xdr:rowOff>38418</xdr:rowOff>
    </xdr:to>
    <xdr:sp macro="" textlink="">
      <xdr:nvSpPr>
        <xdr:cNvPr id="334" name="フローチャート: 判断 333"/>
        <xdr:cNvSpPr/>
      </xdr:nvSpPr>
      <xdr:spPr>
        <a:xfrm>
          <a:off x="14351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48595</xdr:rowOff>
    </xdr:from>
    <xdr:ext cx="762000" cy="259045"/>
    <xdr:sp macro="" textlink="">
      <xdr:nvSpPr>
        <xdr:cNvPr id="335" name="テキスト ボックス 334"/>
        <xdr:cNvSpPr txBox="1"/>
      </xdr:nvSpPr>
      <xdr:spPr>
        <a:xfrm>
          <a:off x="14020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6" name="フローチャート: 判断 335"/>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66692</xdr:rowOff>
    </xdr:from>
    <xdr:ext cx="762000" cy="259045"/>
    <xdr:sp macro="" textlink="">
      <xdr:nvSpPr>
        <xdr:cNvPr id="337" name="テキスト ボックス 336"/>
        <xdr:cNvSpPr txBox="1"/>
      </xdr:nvSpPr>
      <xdr:spPr>
        <a:xfrm>
          <a:off x="13131800" y="10525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101706</xdr:rowOff>
    </xdr:from>
    <xdr:to>
      <xdr:col>81</xdr:col>
      <xdr:colOff>95250</xdr:colOff>
      <xdr:row>64</xdr:row>
      <xdr:rowOff>31856</xdr:rowOff>
    </xdr:to>
    <xdr:sp macro="" textlink="">
      <xdr:nvSpPr>
        <xdr:cNvPr id="343" name="楕円 342"/>
        <xdr:cNvSpPr/>
      </xdr:nvSpPr>
      <xdr:spPr>
        <a:xfrm>
          <a:off x="16967200" y="1090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73783</xdr:rowOff>
    </xdr:from>
    <xdr:ext cx="762000" cy="259045"/>
    <xdr:sp macro="" textlink="">
      <xdr:nvSpPr>
        <xdr:cNvPr id="344" name="定員管理の状況該当値テキスト"/>
        <xdr:cNvSpPr txBox="1"/>
      </xdr:nvSpPr>
      <xdr:spPr>
        <a:xfrm>
          <a:off x="17106900" y="1087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113771</xdr:rowOff>
    </xdr:from>
    <xdr:to>
      <xdr:col>77</xdr:col>
      <xdr:colOff>95250</xdr:colOff>
      <xdr:row>64</xdr:row>
      <xdr:rowOff>43921</xdr:rowOff>
    </xdr:to>
    <xdr:sp macro="" textlink="">
      <xdr:nvSpPr>
        <xdr:cNvPr id="345" name="楕円 344"/>
        <xdr:cNvSpPr/>
      </xdr:nvSpPr>
      <xdr:spPr>
        <a:xfrm>
          <a:off x="16129000" y="1091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28698</xdr:rowOff>
    </xdr:from>
    <xdr:ext cx="736600" cy="259045"/>
    <xdr:sp macro="" textlink="">
      <xdr:nvSpPr>
        <xdr:cNvPr id="346" name="テキスト ボックス 345"/>
        <xdr:cNvSpPr txBox="1"/>
      </xdr:nvSpPr>
      <xdr:spPr>
        <a:xfrm>
          <a:off x="15798800" y="1100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109749</xdr:rowOff>
    </xdr:from>
    <xdr:to>
      <xdr:col>73</xdr:col>
      <xdr:colOff>44450</xdr:colOff>
      <xdr:row>64</xdr:row>
      <xdr:rowOff>39899</xdr:rowOff>
    </xdr:to>
    <xdr:sp macro="" textlink="">
      <xdr:nvSpPr>
        <xdr:cNvPr id="347" name="楕円 346"/>
        <xdr:cNvSpPr/>
      </xdr:nvSpPr>
      <xdr:spPr>
        <a:xfrm>
          <a:off x="15240000" y="1091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24676</xdr:rowOff>
    </xdr:from>
    <xdr:ext cx="762000" cy="259045"/>
    <xdr:sp macro="" textlink="">
      <xdr:nvSpPr>
        <xdr:cNvPr id="348" name="テキスト ボックス 347"/>
        <xdr:cNvSpPr txBox="1"/>
      </xdr:nvSpPr>
      <xdr:spPr>
        <a:xfrm>
          <a:off x="14909800" y="1099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105728</xdr:rowOff>
    </xdr:from>
    <xdr:to>
      <xdr:col>68</xdr:col>
      <xdr:colOff>203200</xdr:colOff>
      <xdr:row>64</xdr:row>
      <xdr:rowOff>35878</xdr:rowOff>
    </xdr:to>
    <xdr:sp macro="" textlink="">
      <xdr:nvSpPr>
        <xdr:cNvPr id="349" name="楕円 348"/>
        <xdr:cNvSpPr/>
      </xdr:nvSpPr>
      <xdr:spPr>
        <a:xfrm>
          <a:off x="14351000" y="10907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20655</xdr:rowOff>
    </xdr:from>
    <xdr:ext cx="762000" cy="259045"/>
    <xdr:sp macro="" textlink="">
      <xdr:nvSpPr>
        <xdr:cNvPr id="350" name="テキスト ボックス 349"/>
        <xdr:cNvSpPr txBox="1"/>
      </xdr:nvSpPr>
      <xdr:spPr>
        <a:xfrm>
          <a:off x="14020800" y="10993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85619</xdr:rowOff>
    </xdr:from>
    <xdr:to>
      <xdr:col>64</xdr:col>
      <xdr:colOff>152400</xdr:colOff>
      <xdr:row>64</xdr:row>
      <xdr:rowOff>15769</xdr:rowOff>
    </xdr:to>
    <xdr:sp macro="" textlink="">
      <xdr:nvSpPr>
        <xdr:cNvPr id="351" name="楕円 350"/>
        <xdr:cNvSpPr/>
      </xdr:nvSpPr>
      <xdr:spPr>
        <a:xfrm>
          <a:off x="13462000" y="10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546</xdr:rowOff>
    </xdr:from>
    <xdr:ext cx="762000" cy="259045"/>
    <xdr:sp macro="" textlink="">
      <xdr:nvSpPr>
        <xdr:cNvPr id="352" name="テキスト ボックス 351"/>
        <xdr:cNvSpPr txBox="1"/>
      </xdr:nvSpPr>
      <xdr:spPr>
        <a:xfrm>
          <a:off x="13131800" y="10973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6.9</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改善した。これは過去に発行した大型施設整備のための地方債の償還が進み、元金償還金が減少したことや、市場金利を反映した地方債借入による元利償還金額の抑制を継続して実施した結果である。引き続き、新規事業については必要性を検証し、地方債を発行する際には財政指標の影響を考慮に入れながら更なる比率改善に向けて取り組む。</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169333</xdr:rowOff>
    </xdr:from>
    <xdr:to>
      <xdr:col>81</xdr:col>
      <xdr:colOff>44450</xdr:colOff>
      <xdr:row>44</xdr:row>
      <xdr:rowOff>124883</xdr:rowOff>
    </xdr:to>
    <xdr:cxnSp macro="">
      <xdr:nvCxnSpPr>
        <xdr:cNvPr id="380" name="直線コネクタ 379"/>
        <xdr:cNvCxnSpPr/>
      </xdr:nvCxnSpPr>
      <xdr:spPr>
        <a:xfrm flipV="1">
          <a:off x="17018000" y="634153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96960</xdr:rowOff>
    </xdr:from>
    <xdr:ext cx="762000" cy="259045"/>
    <xdr:sp macro="" textlink="">
      <xdr:nvSpPr>
        <xdr:cNvPr id="381"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124883</xdr:rowOff>
    </xdr:from>
    <xdr:to>
      <xdr:col>81</xdr:col>
      <xdr:colOff>133350</xdr:colOff>
      <xdr:row>44</xdr:row>
      <xdr:rowOff>124883</xdr:rowOff>
    </xdr:to>
    <xdr:cxnSp macro="">
      <xdr:nvCxnSpPr>
        <xdr:cNvPr id="382" name="直線コネクタ 381"/>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84260</xdr:rowOff>
    </xdr:from>
    <xdr:ext cx="762000" cy="259045"/>
    <xdr:sp macro="" textlink="">
      <xdr:nvSpPr>
        <xdr:cNvPr id="383" name="公債費負担の状況最大値テキスト"/>
        <xdr:cNvSpPr txBox="1"/>
      </xdr:nvSpPr>
      <xdr:spPr>
        <a:xfrm>
          <a:off x="17106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169333</xdr:rowOff>
    </xdr:from>
    <xdr:to>
      <xdr:col>81</xdr:col>
      <xdr:colOff>133350</xdr:colOff>
      <xdr:row>36</xdr:row>
      <xdr:rowOff>169333</xdr:rowOff>
    </xdr:to>
    <xdr:cxnSp macro="">
      <xdr:nvCxnSpPr>
        <xdr:cNvPr id="384" name="直線コネクタ 383"/>
        <xdr:cNvCxnSpPr/>
      </xdr:nvCxnSpPr>
      <xdr:spPr>
        <a:xfrm>
          <a:off x="16929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151130</xdr:rowOff>
    </xdr:from>
    <xdr:to>
      <xdr:col>81</xdr:col>
      <xdr:colOff>44450</xdr:colOff>
      <xdr:row>41</xdr:row>
      <xdr:rowOff>108373</xdr:rowOff>
    </xdr:to>
    <xdr:cxnSp macro="">
      <xdr:nvCxnSpPr>
        <xdr:cNvPr id="385" name="直線コネクタ 384"/>
        <xdr:cNvCxnSpPr/>
      </xdr:nvCxnSpPr>
      <xdr:spPr>
        <a:xfrm flipV="1">
          <a:off x="16179800" y="7009130"/>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28381</xdr:rowOff>
    </xdr:from>
    <xdr:ext cx="762000" cy="259045"/>
    <xdr:sp macro="" textlink="">
      <xdr:nvSpPr>
        <xdr:cNvPr id="386" name="公債費負担の状況平均値テキスト"/>
        <xdr:cNvSpPr txBox="1"/>
      </xdr:nvSpPr>
      <xdr:spPr>
        <a:xfrm>
          <a:off x="17106900" y="6714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11854</xdr:rowOff>
    </xdr:from>
    <xdr:to>
      <xdr:col>81</xdr:col>
      <xdr:colOff>95250</xdr:colOff>
      <xdr:row>40</xdr:row>
      <xdr:rowOff>113454</xdr:rowOff>
    </xdr:to>
    <xdr:sp macro="" textlink="">
      <xdr:nvSpPr>
        <xdr:cNvPr id="387" name="フローチャート: 判断 38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108373</xdr:rowOff>
    </xdr:from>
    <xdr:to>
      <xdr:col>77</xdr:col>
      <xdr:colOff>44450</xdr:colOff>
      <xdr:row>41</xdr:row>
      <xdr:rowOff>164677</xdr:rowOff>
    </xdr:to>
    <xdr:cxnSp macro="">
      <xdr:nvCxnSpPr>
        <xdr:cNvPr id="388" name="直線コネクタ 387"/>
        <xdr:cNvCxnSpPr/>
      </xdr:nvCxnSpPr>
      <xdr:spPr>
        <a:xfrm flipV="1">
          <a:off x="15290800" y="713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35983</xdr:rowOff>
    </xdr:from>
    <xdr:to>
      <xdr:col>77</xdr:col>
      <xdr:colOff>95250</xdr:colOff>
      <xdr:row>40</xdr:row>
      <xdr:rowOff>137583</xdr:rowOff>
    </xdr:to>
    <xdr:sp macro="" textlink="">
      <xdr:nvSpPr>
        <xdr:cNvPr id="389" name="フローチャート: 判断 388"/>
        <xdr:cNvSpPr/>
      </xdr:nvSpPr>
      <xdr:spPr>
        <a:xfrm>
          <a:off x="16129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147760</xdr:rowOff>
    </xdr:from>
    <xdr:ext cx="736600" cy="259045"/>
    <xdr:sp macro="" textlink="">
      <xdr:nvSpPr>
        <xdr:cNvPr id="390" name="テキスト ボックス 389"/>
        <xdr:cNvSpPr txBox="1"/>
      </xdr:nvSpPr>
      <xdr:spPr>
        <a:xfrm>
          <a:off x="15798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164677</xdr:rowOff>
    </xdr:from>
    <xdr:to>
      <xdr:col>72</xdr:col>
      <xdr:colOff>203200</xdr:colOff>
      <xdr:row>42</xdr:row>
      <xdr:rowOff>57573</xdr:rowOff>
    </xdr:to>
    <xdr:cxnSp macro="">
      <xdr:nvCxnSpPr>
        <xdr:cNvPr id="391" name="直線コネクタ 390"/>
        <xdr:cNvCxnSpPr/>
      </xdr:nvCxnSpPr>
      <xdr:spPr>
        <a:xfrm flipV="1">
          <a:off x="14401800" y="719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60113</xdr:rowOff>
    </xdr:from>
    <xdr:to>
      <xdr:col>73</xdr:col>
      <xdr:colOff>44450</xdr:colOff>
      <xdr:row>40</xdr:row>
      <xdr:rowOff>161713</xdr:rowOff>
    </xdr:to>
    <xdr:sp macro="" textlink="">
      <xdr:nvSpPr>
        <xdr:cNvPr id="392" name="フローチャート: 判断 391"/>
        <xdr:cNvSpPr/>
      </xdr:nvSpPr>
      <xdr:spPr>
        <a:xfrm>
          <a:off x="15240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440</xdr:rowOff>
    </xdr:from>
    <xdr:ext cx="762000" cy="259045"/>
    <xdr:sp macro="" textlink="">
      <xdr:nvSpPr>
        <xdr:cNvPr id="393" name="テキスト ボックス 392"/>
        <xdr:cNvSpPr txBox="1"/>
      </xdr:nvSpPr>
      <xdr:spPr>
        <a:xfrm>
          <a:off x="14909800" y="668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57573</xdr:rowOff>
    </xdr:from>
    <xdr:to>
      <xdr:col>68</xdr:col>
      <xdr:colOff>152400</xdr:colOff>
      <xdr:row>42</xdr:row>
      <xdr:rowOff>97790</xdr:rowOff>
    </xdr:to>
    <xdr:cxnSp macro="">
      <xdr:nvCxnSpPr>
        <xdr:cNvPr id="394" name="直線コネクタ 393"/>
        <xdr:cNvCxnSpPr/>
      </xdr:nvCxnSpPr>
      <xdr:spPr>
        <a:xfrm flipV="1">
          <a:off x="13512800" y="725847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76200</xdr:rowOff>
    </xdr:from>
    <xdr:to>
      <xdr:col>68</xdr:col>
      <xdr:colOff>203200</xdr:colOff>
      <xdr:row>41</xdr:row>
      <xdr:rowOff>6350</xdr:rowOff>
    </xdr:to>
    <xdr:sp macro="" textlink="">
      <xdr:nvSpPr>
        <xdr:cNvPr id="395" name="フローチャート: 判断 394"/>
        <xdr:cNvSpPr/>
      </xdr:nvSpPr>
      <xdr:spPr>
        <a:xfrm>
          <a:off x="14351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16527</xdr:rowOff>
    </xdr:from>
    <xdr:ext cx="762000" cy="259045"/>
    <xdr:sp macro="" textlink="">
      <xdr:nvSpPr>
        <xdr:cNvPr id="396" name="テキスト ボックス 395"/>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7" name="フローチャート: 判断 396"/>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8" name="テキスト ボックス 397"/>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100330</xdr:rowOff>
    </xdr:from>
    <xdr:to>
      <xdr:col>81</xdr:col>
      <xdr:colOff>95250</xdr:colOff>
      <xdr:row>41</xdr:row>
      <xdr:rowOff>30480</xdr:rowOff>
    </xdr:to>
    <xdr:sp macro="" textlink="">
      <xdr:nvSpPr>
        <xdr:cNvPr id="404" name="楕円 403"/>
        <xdr:cNvSpPr/>
      </xdr:nvSpPr>
      <xdr:spPr>
        <a:xfrm>
          <a:off x="169672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72407</xdr:rowOff>
    </xdr:from>
    <xdr:ext cx="762000" cy="259045"/>
    <xdr:sp macro="" textlink="">
      <xdr:nvSpPr>
        <xdr:cNvPr id="405" name="公債費負担の状況該当値テキスト"/>
        <xdr:cNvSpPr txBox="1"/>
      </xdr:nvSpPr>
      <xdr:spPr>
        <a:xfrm>
          <a:off x="17106900" y="693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57573</xdr:rowOff>
    </xdr:from>
    <xdr:to>
      <xdr:col>77</xdr:col>
      <xdr:colOff>95250</xdr:colOff>
      <xdr:row>41</xdr:row>
      <xdr:rowOff>159173</xdr:rowOff>
    </xdr:to>
    <xdr:sp macro="" textlink="">
      <xdr:nvSpPr>
        <xdr:cNvPr id="406" name="楕円 405"/>
        <xdr:cNvSpPr/>
      </xdr:nvSpPr>
      <xdr:spPr>
        <a:xfrm>
          <a:off x="16129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407" name="テキスト ボックス 406"/>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113877</xdr:rowOff>
    </xdr:from>
    <xdr:to>
      <xdr:col>73</xdr:col>
      <xdr:colOff>44450</xdr:colOff>
      <xdr:row>42</xdr:row>
      <xdr:rowOff>44027</xdr:rowOff>
    </xdr:to>
    <xdr:sp macro="" textlink="">
      <xdr:nvSpPr>
        <xdr:cNvPr id="408" name="楕円 407"/>
        <xdr:cNvSpPr/>
      </xdr:nvSpPr>
      <xdr:spPr>
        <a:xfrm>
          <a:off x="152400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28804</xdr:rowOff>
    </xdr:from>
    <xdr:ext cx="762000" cy="259045"/>
    <xdr:sp macro="" textlink="">
      <xdr:nvSpPr>
        <xdr:cNvPr id="409" name="テキスト ボックス 408"/>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6773</xdr:rowOff>
    </xdr:from>
    <xdr:to>
      <xdr:col>68</xdr:col>
      <xdr:colOff>203200</xdr:colOff>
      <xdr:row>42</xdr:row>
      <xdr:rowOff>108373</xdr:rowOff>
    </xdr:to>
    <xdr:sp macro="" textlink="">
      <xdr:nvSpPr>
        <xdr:cNvPr id="410" name="楕円 409"/>
        <xdr:cNvSpPr/>
      </xdr:nvSpPr>
      <xdr:spPr>
        <a:xfrm>
          <a:off x="14351000" y="720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93150</xdr:rowOff>
    </xdr:from>
    <xdr:ext cx="762000" cy="259045"/>
    <xdr:sp macro="" textlink="">
      <xdr:nvSpPr>
        <xdr:cNvPr id="411" name="テキスト ボックス 410"/>
        <xdr:cNvSpPr txBox="1"/>
      </xdr:nvSpPr>
      <xdr:spPr>
        <a:xfrm>
          <a:off x="14020800" y="729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12" name="楕円 411"/>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13" name="テキスト ボックス 412"/>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55.0</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ポイント増加した。将来負担額が</a:t>
          </a:r>
          <a:r>
            <a:rPr kumimoji="1" lang="en-US" altLang="ja-JP" sz="1300">
              <a:latin typeface="ＭＳ Ｐゴシック" panose="020B0600070205080204" pitchFamily="50" charset="-128"/>
              <a:ea typeface="ＭＳ Ｐゴシック" panose="020B0600070205080204" pitchFamily="50" charset="-128"/>
            </a:rPr>
            <a:t>2,710</a:t>
          </a:r>
          <a:r>
            <a:rPr kumimoji="1" lang="ja-JP" altLang="en-US" sz="1300">
              <a:latin typeface="ＭＳ Ｐゴシック" panose="020B0600070205080204" pitchFamily="50" charset="-128"/>
              <a:ea typeface="ＭＳ Ｐゴシック" panose="020B0600070205080204" pitchFamily="50" charset="-128"/>
            </a:rPr>
            <a:t>百万円減少したものの、充当可能財源も</a:t>
          </a:r>
          <a:r>
            <a:rPr kumimoji="1" lang="en-US" altLang="ja-JP" sz="1300">
              <a:latin typeface="ＭＳ Ｐゴシック" panose="020B0600070205080204" pitchFamily="50" charset="-128"/>
              <a:ea typeface="ＭＳ Ｐゴシック" panose="020B0600070205080204" pitchFamily="50" charset="-128"/>
            </a:rPr>
            <a:t>3,069</a:t>
          </a:r>
          <a:r>
            <a:rPr kumimoji="1" lang="ja-JP" altLang="en-US" sz="1300">
              <a:latin typeface="ＭＳ Ｐゴシック" panose="020B0600070205080204" pitchFamily="50" charset="-128"/>
              <a:ea typeface="ＭＳ Ｐゴシック" panose="020B0600070205080204" pitchFamily="50" charset="-128"/>
            </a:rPr>
            <a:t>百万円減少したことが要因と考えられる。今後、本庁舎建設事業が予定されていることから、将来負担比率については上昇が予想されるが、投資的事業の取捨選択を行うことで地方債残高の抑制に努める。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161472</xdr:rowOff>
    </xdr:to>
    <xdr:cxnSp macro="">
      <xdr:nvCxnSpPr>
        <xdr:cNvPr id="444" name="直線コネクタ 443"/>
        <xdr:cNvCxnSpPr/>
      </xdr:nvCxnSpPr>
      <xdr:spPr>
        <a:xfrm flipV="1">
          <a:off x="17018000" y="2313214"/>
          <a:ext cx="0" cy="162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133549</xdr:rowOff>
    </xdr:from>
    <xdr:ext cx="762000" cy="259045"/>
    <xdr:sp macro="" textlink="">
      <xdr:nvSpPr>
        <xdr:cNvPr id="445" name="将来負担の状況最小値テキスト"/>
        <xdr:cNvSpPr txBox="1"/>
      </xdr:nvSpPr>
      <xdr:spPr>
        <a:xfrm>
          <a:off x="17106900" y="390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161472</xdr:rowOff>
    </xdr:from>
    <xdr:to>
      <xdr:col>81</xdr:col>
      <xdr:colOff>133350</xdr:colOff>
      <xdr:row>22</xdr:row>
      <xdr:rowOff>161472</xdr:rowOff>
    </xdr:to>
    <xdr:cxnSp macro="">
      <xdr:nvCxnSpPr>
        <xdr:cNvPr id="446" name="直線コネクタ 445"/>
        <xdr:cNvCxnSpPr/>
      </xdr:nvCxnSpPr>
      <xdr:spPr>
        <a:xfrm>
          <a:off x="16929100" y="393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3628</xdr:rowOff>
    </xdr:from>
    <xdr:to>
      <xdr:col>81</xdr:col>
      <xdr:colOff>44450</xdr:colOff>
      <xdr:row>19</xdr:row>
      <xdr:rowOff>31206</xdr:rowOff>
    </xdr:to>
    <xdr:cxnSp macro="">
      <xdr:nvCxnSpPr>
        <xdr:cNvPr id="449" name="直線コネクタ 448"/>
        <xdr:cNvCxnSpPr/>
      </xdr:nvCxnSpPr>
      <xdr:spPr>
        <a:xfrm>
          <a:off x="16179800" y="3261178"/>
          <a:ext cx="838200" cy="27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143164</xdr:rowOff>
    </xdr:from>
    <xdr:ext cx="762000" cy="259045"/>
    <xdr:sp macro="" textlink="">
      <xdr:nvSpPr>
        <xdr:cNvPr id="450" name="将来負担の状況平均値テキスト"/>
        <xdr:cNvSpPr txBox="1"/>
      </xdr:nvSpPr>
      <xdr:spPr>
        <a:xfrm>
          <a:off x="17106900" y="2200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126637</xdr:rowOff>
    </xdr:from>
    <xdr:to>
      <xdr:col>81</xdr:col>
      <xdr:colOff>95250</xdr:colOff>
      <xdr:row>14</xdr:row>
      <xdr:rowOff>56787</xdr:rowOff>
    </xdr:to>
    <xdr:sp macro="" textlink="">
      <xdr:nvSpPr>
        <xdr:cNvPr id="451" name="フローチャート: 判断 450"/>
        <xdr:cNvSpPr/>
      </xdr:nvSpPr>
      <xdr:spPr>
        <a:xfrm>
          <a:off x="169672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3628</xdr:rowOff>
    </xdr:from>
    <xdr:to>
      <xdr:col>77</xdr:col>
      <xdr:colOff>44450</xdr:colOff>
      <xdr:row>19</xdr:row>
      <xdr:rowOff>138067</xdr:rowOff>
    </xdr:to>
    <xdr:cxnSp macro="">
      <xdr:nvCxnSpPr>
        <xdr:cNvPr id="452" name="直線コネクタ 451"/>
        <xdr:cNvCxnSpPr/>
      </xdr:nvCxnSpPr>
      <xdr:spPr>
        <a:xfrm flipV="1">
          <a:off x="15290800" y="3261178"/>
          <a:ext cx="889000" cy="13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xdr:cNvSpPr/>
      </xdr:nvSpPr>
      <xdr:spPr>
        <a:xfrm>
          <a:off x="16129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xdr:cNvSpPr txBox="1"/>
      </xdr:nvSpPr>
      <xdr:spPr>
        <a:xfrm>
          <a:off x="15798800" y="211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103505</xdr:rowOff>
    </xdr:from>
    <xdr:to>
      <xdr:col>72</xdr:col>
      <xdr:colOff>203200</xdr:colOff>
      <xdr:row>19</xdr:row>
      <xdr:rowOff>138067</xdr:rowOff>
    </xdr:to>
    <xdr:cxnSp macro="">
      <xdr:nvCxnSpPr>
        <xdr:cNvPr id="455" name="直線コネクタ 454"/>
        <xdr:cNvCxnSpPr/>
      </xdr:nvCxnSpPr>
      <xdr:spPr>
        <a:xfrm>
          <a:off x="14401800" y="3018155"/>
          <a:ext cx="889000" cy="37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72390</xdr:rowOff>
    </xdr:from>
    <xdr:to>
      <xdr:col>73</xdr:col>
      <xdr:colOff>44450</xdr:colOff>
      <xdr:row>15</xdr:row>
      <xdr:rowOff>2540</xdr:rowOff>
    </xdr:to>
    <xdr:sp macro="" textlink="">
      <xdr:nvSpPr>
        <xdr:cNvPr id="456" name="フローチャート: 判断 455"/>
        <xdr:cNvSpPr/>
      </xdr:nvSpPr>
      <xdr:spPr>
        <a:xfrm>
          <a:off x="15240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12717</xdr:rowOff>
    </xdr:from>
    <xdr:ext cx="762000" cy="259045"/>
    <xdr:sp macro="" textlink="">
      <xdr:nvSpPr>
        <xdr:cNvPr id="457" name="テキスト ボックス 456"/>
        <xdr:cNvSpPr txBox="1"/>
      </xdr:nvSpPr>
      <xdr:spPr>
        <a:xfrm>
          <a:off x="14909800" y="224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103505</xdr:rowOff>
    </xdr:from>
    <xdr:to>
      <xdr:col>68</xdr:col>
      <xdr:colOff>152400</xdr:colOff>
      <xdr:row>21</xdr:row>
      <xdr:rowOff>20955</xdr:rowOff>
    </xdr:to>
    <xdr:cxnSp macro="">
      <xdr:nvCxnSpPr>
        <xdr:cNvPr id="458" name="直線コネクタ 457"/>
        <xdr:cNvCxnSpPr/>
      </xdr:nvCxnSpPr>
      <xdr:spPr>
        <a:xfrm flipV="1">
          <a:off x="13512800" y="3018155"/>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120650</xdr:rowOff>
    </xdr:from>
    <xdr:to>
      <xdr:col>68</xdr:col>
      <xdr:colOff>203200</xdr:colOff>
      <xdr:row>15</xdr:row>
      <xdr:rowOff>50800</xdr:rowOff>
    </xdr:to>
    <xdr:sp macro="" textlink="">
      <xdr:nvSpPr>
        <xdr:cNvPr id="459" name="フローチャート: 判断 458"/>
        <xdr:cNvSpPr/>
      </xdr:nvSpPr>
      <xdr:spPr>
        <a:xfrm>
          <a:off x="14351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60977</xdr:rowOff>
    </xdr:from>
    <xdr:ext cx="762000" cy="259045"/>
    <xdr:sp macro="" textlink="">
      <xdr:nvSpPr>
        <xdr:cNvPr id="460" name="テキスト ボックス 459"/>
        <xdr:cNvSpPr txBox="1"/>
      </xdr:nvSpPr>
      <xdr:spPr>
        <a:xfrm>
          <a:off x="14020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1" name="フローチャート: 判断 460"/>
        <xdr:cNvSpPr/>
      </xdr:nvSpPr>
      <xdr:spPr>
        <a:xfrm>
          <a:off x="13462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109237</xdr:rowOff>
    </xdr:from>
    <xdr:ext cx="762000" cy="259045"/>
    <xdr:sp macro="" textlink="">
      <xdr:nvSpPr>
        <xdr:cNvPr id="462" name="テキスト ボックス 461"/>
        <xdr:cNvSpPr txBox="1"/>
      </xdr:nvSpPr>
      <xdr:spPr>
        <a:xfrm>
          <a:off x="13131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151856</xdr:rowOff>
    </xdr:from>
    <xdr:to>
      <xdr:col>81</xdr:col>
      <xdr:colOff>95250</xdr:colOff>
      <xdr:row>19</xdr:row>
      <xdr:rowOff>82006</xdr:rowOff>
    </xdr:to>
    <xdr:sp macro="" textlink="">
      <xdr:nvSpPr>
        <xdr:cNvPr id="468" name="楕円 467"/>
        <xdr:cNvSpPr/>
      </xdr:nvSpPr>
      <xdr:spPr>
        <a:xfrm>
          <a:off x="16967200" y="323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123933</xdr:rowOff>
    </xdr:from>
    <xdr:ext cx="762000" cy="259045"/>
    <xdr:sp macro="" textlink="">
      <xdr:nvSpPr>
        <xdr:cNvPr id="469" name="将来負担の状況該当値テキスト"/>
        <xdr:cNvSpPr txBox="1"/>
      </xdr:nvSpPr>
      <xdr:spPr>
        <a:xfrm>
          <a:off x="17106900" y="3210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124279</xdr:rowOff>
    </xdr:from>
    <xdr:to>
      <xdr:col>77</xdr:col>
      <xdr:colOff>95250</xdr:colOff>
      <xdr:row>19</xdr:row>
      <xdr:rowOff>54428</xdr:rowOff>
    </xdr:to>
    <xdr:sp macro="" textlink="">
      <xdr:nvSpPr>
        <xdr:cNvPr id="470" name="楕円 469"/>
        <xdr:cNvSpPr/>
      </xdr:nvSpPr>
      <xdr:spPr>
        <a:xfrm>
          <a:off x="16129000" y="32103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39205</xdr:rowOff>
    </xdr:from>
    <xdr:ext cx="736600" cy="259045"/>
    <xdr:sp macro="" textlink="">
      <xdr:nvSpPr>
        <xdr:cNvPr id="471" name="テキスト ボックス 470"/>
        <xdr:cNvSpPr txBox="1"/>
      </xdr:nvSpPr>
      <xdr:spPr>
        <a:xfrm>
          <a:off x="15798800" y="329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87267</xdr:rowOff>
    </xdr:from>
    <xdr:to>
      <xdr:col>73</xdr:col>
      <xdr:colOff>44450</xdr:colOff>
      <xdr:row>20</xdr:row>
      <xdr:rowOff>17417</xdr:rowOff>
    </xdr:to>
    <xdr:sp macro="" textlink="">
      <xdr:nvSpPr>
        <xdr:cNvPr id="472" name="楕円 471"/>
        <xdr:cNvSpPr/>
      </xdr:nvSpPr>
      <xdr:spPr>
        <a:xfrm>
          <a:off x="15240000" y="334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2194</xdr:rowOff>
    </xdr:from>
    <xdr:ext cx="762000" cy="259045"/>
    <xdr:sp macro="" textlink="">
      <xdr:nvSpPr>
        <xdr:cNvPr id="473" name="テキスト ボックス 472"/>
        <xdr:cNvSpPr txBox="1"/>
      </xdr:nvSpPr>
      <xdr:spPr>
        <a:xfrm>
          <a:off x="14909800" y="34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52705</xdr:rowOff>
    </xdr:from>
    <xdr:to>
      <xdr:col>68</xdr:col>
      <xdr:colOff>203200</xdr:colOff>
      <xdr:row>17</xdr:row>
      <xdr:rowOff>154305</xdr:rowOff>
    </xdr:to>
    <xdr:sp macro="" textlink="">
      <xdr:nvSpPr>
        <xdr:cNvPr id="474" name="楕円 473"/>
        <xdr:cNvSpPr/>
      </xdr:nvSpPr>
      <xdr:spPr>
        <a:xfrm>
          <a:off x="14351000" y="29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139082</xdr:rowOff>
    </xdr:from>
    <xdr:ext cx="762000" cy="259045"/>
    <xdr:sp macro="" textlink="">
      <xdr:nvSpPr>
        <xdr:cNvPr id="475" name="テキスト ボックス 474"/>
        <xdr:cNvSpPr txBox="1"/>
      </xdr:nvSpPr>
      <xdr:spPr>
        <a:xfrm>
          <a:off x="14020800" y="305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141605</xdr:rowOff>
    </xdr:from>
    <xdr:to>
      <xdr:col>64</xdr:col>
      <xdr:colOff>152400</xdr:colOff>
      <xdr:row>21</xdr:row>
      <xdr:rowOff>71755</xdr:rowOff>
    </xdr:to>
    <xdr:sp macro="" textlink="">
      <xdr:nvSpPr>
        <xdr:cNvPr id="476" name="楕円 475"/>
        <xdr:cNvSpPr/>
      </xdr:nvSpPr>
      <xdr:spPr>
        <a:xfrm>
          <a:off x="13462000" y="357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56532</xdr:rowOff>
    </xdr:from>
    <xdr:ext cx="762000" cy="259045"/>
    <xdr:sp macro="" textlink="">
      <xdr:nvSpPr>
        <xdr:cNvPr id="477" name="テキスト ボックス 476"/>
        <xdr:cNvSpPr txBox="1"/>
      </xdr:nvSpPr>
      <xdr:spPr>
        <a:xfrm>
          <a:off x="13131800" y="36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25.3</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ポイント増加している。これは退職金が増加したためで、定年を迎える職員が多数いたことが要因と考えられる。今後、働き方改革を進めていく中で人件費の削減に努める。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58420</xdr:rowOff>
    </xdr:to>
    <xdr:cxnSp macro="">
      <xdr:nvCxnSpPr>
        <xdr:cNvPr id="61" name="直線コネクタ 60"/>
        <xdr:cNvCxnSpPr/>
      </xdr:nvCxnSpPr>
      <xdr:spPr>
        <a:xfrm flipV="1">
          <a:off x="4826000" y="577342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30497</xdr:rowOff>
    </xdr:from>
    <xdr:ext cx="762000" cy="259045"/>
    <xdr:sp macro="" textlink="">
      <xdr:nvSpPr>
        <xdr:cNvPr id="62" name="人件費最小値テキスト"/>
        <xdr:cNvSpPr txBox="1"/>
      </xdr:nvSpPr>
      <xdr:spPr>
        <a:xfrm>
          <a:off x="4914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58420</xdr:rowOff>
    </xdr:from>
    <xdr:to>
      <xdr:col>24</xdr:col>
      <xdr:colOff>114300</xdr:colOff>
      <xdr:row>40</xdr:row>
      <xdr:rowOff>58420</xdr:rowOff>
    </xdr:to>
    <xdr:cxnSp macro="">
      <xdr:nvCxnSpPr>
        <xdr:cNvPr id="63" name="直線コネクタ 62"/>
        <xdr:cNvCxnSpPr/>
      </xdr:nvCxnSpPr>
      <xdr:spPr>
        <a:xfrm>
          <a:off x="4737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138430</xdr:rowOff>
    </xdr:to>
    <xdr:cxnSp macro="">
      <xdr:nvCxnSpPr>
        <xdr:cNvPr id="66" name="直線コネクタ 65"/>
        <xdr:cNvCxnSpPr/>
      </xdr:nvCxnSpPr>
      <xdr:spPr>
        <a:xfrm>
          <a:off x="3987800" y="64363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123207</xdr:rowOff>
    </xdr:from>
    <xdr:ext cx="762000" cy="259045"/>
    <xdr:sp macro="" textlink="">
      <xdr:nvSpPr>
        <xdr:cNvPr id="67" name="人件費平均値テキスト"/>
        <xdr:cNvSpPr txBox="1"/>
      </xdr:nvSpPr>
      <xdr:spPr>
        <a:xfrm>
          <a:off x="4914900" y="6123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106680</xdr:rowOff>
    </xdr:from>
    <xdr:to>
      <xdr:col>24</xdr:col>
      <xdr:colOff>76200</xdr:colOff>
      <xdr:row>37</xdr:row>
      <xdr:rowOff>36830</xdr:rowOff>
    </xdr:to>
    <xdr:sp macro="" textlink="">
      <xdr:nvSpPr>
        <xdr:cNvPr id="68" name="フローチャート: 判断 67"/>
        <xdr:cNvSpPr/>
      </xdr:nvSpPr>
      <xdr:spPr>
        <a:xfrm>
          <a:off x="47752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92710</xdr:rowOff>
    </xdr:to>
    <xdr:cxnSp macro="">
      <xdr:nvCxnSpPr>
        <xdr:cNvPr id="69" name="直線コネクタ 68"/>
        <xdr:cNvCxnSpPr/>
      </xdr:nvCxnSpPr>
      <xdr:spPr>
        <a:xfrm>
          <a:off x="3098800" y="6405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70" name="フローチャート: 判断 69"/>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71" name="テキスト ボックス 70"/>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69850</xdr:rowOff>
    </xdr:to>
    <xdr:cxnSp macro="">
      <xdr:nvCxnSpPr>
        <xdr:cNvPr id="72" name="直線コネクタ 71"/>
        <xdr:cNvCxnSpPr/>
      </xdr:nvCxnSpPr>
      <xdr:spPr>
        <a:xfrm flipV="1">
          <a:off x="2209800" y="64058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114300</xdr:rowOff>
    </xdr:from>
    <xdr:to>
      <xdr:col>15</xdr:col>
      <xdr:colOff>149225</xdr:colOff>
      <xdr:row>37</xdr:row>
      <xdr:rowOff>44450</xdr:rowOff>
    </xdr:to>
    <xdr:sp macro="" textlink="">
      <xdr:nvSpPr>
        <xdr:cNvPr id="73" name="フローチャート: 判断 72"/>
        <xdr:cNvSpPr/>
      </xdr:nvSpPr>
      <xdr:spPr>
        <a:xfrm>
          <a:off x="3048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74" name="テキスト ボックス 73"/>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69850</xdr:rowOff>
    </xdr:from>
    <xdr:to>
      <xdr:col>11</xdr:col>
      <xdr:colOff>9525</xdr:colOff>
      <xdr:row>37</xdr:row>
      <xdr:rowOff>85090</xdr:rowOff>
    </xdr:to>
    <xdr:cxnSp macro="">
      <xdr:nvCxnSpPr>
        <xdr:cNvPr id="75" name="直線コネクタ 74"/>
        <xdr:cNvCxnSpPr/>
      </xdr:nvCxnSpPr>
      <xdr:spPr>
        <a:xfrm flipV="1">
          <a:off x="1320800" y="6413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3810</xdr:rowOff>
    </xdr:from>
    <xdr:to>
      <xdr:col>6</xdr:col>
      <xdr:colOff>171450</xdr:colOff>
      <xdr:row>37</xdr:row>
      <xdr:rowOff>105410</xdr:rowOff>
    </xdr:to>
    <xdr:sp macro="" textlink="">
      <xdr:nvSpPr>
        <xdr:cNvPr id="78" name="フローチャート: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87630</xdr:rowOff>
    </xdr:from>
    <xdr:to>
      <xdr:col>24</xdr:col>
      <xdr:colOff>76200</xdr:colOff>
      <xdr:row>38</xdr:row>
      <xdr:rowOff>17780</xdr:rowOff>
    </xdr:to>
    <xdr:sp macro="" textlink="">
      <xdr:nvSpPr>
        <xdr:cNvPr id="85" name="楕円 84"/>
        <xdr:cNvSpPr/>
      </xdr:nvSpPr>
      <xdr:spPr>
        <a:xfrm>
          <a:off x="47752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59707</xdr:rowOff>
    </xdr:from>
    <xdr:ext cx="762000" cy="259045"/>
    <xdr:sp macro="" textlink="">
      <xdr:nvSpPr>
        <xdr:cNvPr id="86" name="人件費該当値テキスト"/>
        <xdr:cNvSpPr txBox="1"/>
      </xdr:nvSpPr>
      <xdr:spPr>
        <a:xfrm>
          <a:off x="49149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128287</xdr:rowOff>
    </xdr:from>
    <xdr:ext cx="736600" cy="259045"/>
    <xdr:sp macro="" textlink="">
      <xdr:nvSpPr>
        <xdr:cNvPr id="88" name="テキスト ボックス 87"/>
        <xdr:cNvSpPr txBox="1"/>
      </xdr:nvSpPr>
      <xdr:spPr>
        <a:xfrm>
          <a:off x="3606800" y="647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19.5</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ポイント減少している。今後も継続して必要とされる経費であるため、物件費についてはさらなる事務事業の見直しを進め、経常経常の削減に努める。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157480</xdr:rowOff>
    </xdr:from>
    <xdr:to>
      <xdr:col>82</xdr:col>
      <xdr:colOff>107950</xdr:colOff>
      <xdr:row>20</xdr:row>
      <xdr:rowOff>50800</xdr:rowOff>
    </xdr:to>
    <xdr:cxnSp macro="">
      <xdr:nvCxnSpPr>
        <xdr:cNvPr id="122" name="直線コネクタ 121"/>
        <xdr:cNvCxnSpPr/>
      </xdr:nvCxnSpPr>
      <xdr:spPr>
        <a:xfrm flipV="1">
          <a:off x="16510000" y="221488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22877</xdr:rowOff>
    </xdr:from>
    <xdr:ext cx="762000" cy="259045"/>
    <xdr:sp macro="" textlink="">
      <xdr:nvSpPr>
        <xdr:cNvPr id="123" name="物件費最小値テキスト"/>
        <xdr:cNvSpPr txBox="1"/>
      </xdr:nvSpPr>
      <xdr:spPr>
        <a:xfrm>
          <a:off x="16598900" y="345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50800</xdr:rowOff>
    </xdr:from>
    <xdr:to>
      <xdr:col>82</xdr:col>
      <xdr:colOff>196850</xdr:colOff>
      <xdr:row>20</xdr:row>
      <xdr:rowOff>50800</xdr:rowOff>
    </xdr:to>
    <xdr:cxnSp macro="">
      <xdr:nvCxnSpPr>
        <xdr:cNvPr id="124" name="直線コネクタ 123"/>
        <xdr:cNvCxnSpPr/>
      </xdr:nvCxnSpPr>
      <xdr:spPr>
        <a:xfrm>
          <a:off x="16421100" y="347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72407</xdr:rowOff>
    </xdr:from>
    <xdr:ext cx="762000" cy="259045"/>
    <xdr:sp macro="" textlink="">
      <xdr:nvSpPr>
        <xdr:cNvPr id="125" name="物件費最大値テキスト"/>
        <xdr:cNvSpPr txBox="1"/>
      </xdr:nvSpPr>
      <xdr:spPr>
        <a:xfrm>
          <a:off x="16598900" y="195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157480</xdr:rowOff>
    </xdr:from>
    <xdr:to>
      <xdr:col>82</xdr:col>
      <xdr:colOff>196850</xdr:colOff>
      <xdr:row>12</xdr:row>
      <xdr:rowOff>157480</xdr:rowOff>
    </xdr:to>
    <xdr:cxnSp macro="">
      <xdr:nvCxnSpPr>
        <xdr:cNvPr id="126" name="直線コネクタ 125"/>
        <xdr:cNvCxnSpPr/>
      </xdr:nvCxnSpPr>
      <xdr:spPr>
        <a:xfrm>
          <a:off x="16421100" y="22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157480</xdr:rowOff>
    </xdr:from>
    <xdr:to>
      <xdr:col>82</xdr:col>
      <xdr:colOff>107950</xdr:colOff>
      <xdr:row>17</xdr:row>
      <xdr:rowOff>31750</xdr:rowOff>
    </xdr:to>
    <xdr:cxnSp macro="">
      <xdr:nvCxnSpPr>
        <xdr:cNvPr id="127" name="直線コネクタ 126"/>
        <xdr:cNvCxnSpPr/>
      </xdr:nvCxnSpPr>
      <xdr:spPr>
        <a:xfrm flipV="1">
          <a:off x="15671800" y="29006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8907</xdr:rowOff>
    </xdr:from>
    <xdr:ext cx="762000" cy="259045"/>
    <xdr:sp macro="" textlink="">
      <xdr:nvSpPr>
        <xdr:cNvPr id="128" name="物件費平均値テキスト"/>
        <xdr:cNvSpPr txBox="1"/>
      </xdr:nvSpPr>
      <xdr:spPr>
        <a:xfrm>
          <a:off x="16598900" y="2580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163830</xdr:rowOff>
    </xdr:from>
    <xdr:to>
      <xdr:col>82</xdr:col>
      <xdr:colOff>158750</xdr:colOff>
      <xdr:row>16</xdr:row>
      <xdr:rowOff>93980</xdr:rowOff>
    </xdr:to>
    <xdr:sp macro="" textlink="">
      <xdr:nvSpPr>
        <xdr:cNvPr id="129" name="フローチャート: 判断 128"/>
        <xdr:cNvSpPr/>
      </xdr:nvSpPr>
      <xdr:spPr>
        <a:xfrm>
          <a:off x="164592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157480</xdr:rowOff>
    </xdr:from>
    <xdr:to>
      <xdr:col>78</xdr:col>
      <xdr:colOff>69850</xdr:colOff>
      <xdr:row>17</xdr:row>
      <xdr:rowOff>31750</xdr:rowOff>
    </xdr:to>
    <xdr:cxnSp macro="">
      <xdr:nvCxnSpPr>
        <xdr:cNvPr id="130" name="直線コネクタ 129"/>
        <xdr:cNvCxnSpPr/>
      </xdr:nvCxnSpPr>
      <xdr:spPr>
        <a:xfrm>
          <a:off x="14782800" y="29006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31" name="フローチャート: 判断 130"/>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2" name="テキスト ボックス 131"/>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104140</xdr:rowOff>
    </xdr:from>
    <xdr:to>
      <xdr:col>73</xdr:col>
      <xdr:colOff>180975</xdr:colOff>
      <xdr:row>16</xdr:row>
      <xdr:rowOff>157480</xdr:rowOff>
    </xdr:to>
    <xdr:cxnSp macro="">
      <xdr:nvCxnSpPr>
        <xdr:cNvPr id="133" name="直線コネクタ 132"/>
        <xdr:cNvCxnSpPr/>
      </xdr:nvCxnSpPr>
      <xdr:spPr>
        <a:xfrm>
          <a:off x="13893800" y="28473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125730</xdr:rowOff>
    </xdr:from>
    <xdr:to>
      <xdr:col>74</xdr:col>
      <xdr:colOff>31750</xdr:colOff>
      <xdr:row>16</xdr:row>
      <xdr:rowOff>55880</xdr:rowOff>
    </xdr:to>
    <xdr:sp macro="" textlink="">
      <xdr:nvSpPr>
        <xdr:cNvPr id="134" name="フローチャート: 判断 133"/>
        <xdr:cNvSpPr/>
      </xdr:nvSpPr>
      <xdr:spPr>
        <a:xfrm>
          <a:off x="14732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66057</xdr:rowOff>
    </xdr:from>
    <xdr:ext cx="762000" cy="259045"/>
    <xdr:sp macro="" textlink="">
      <xdr:nvSpPr>
        <xdr:cNvPr id="135" name="テキスト ボックス 134"/>
        <xdr:cNvSpPr txBox="1"/>
      </xdr:nvSpPr>
      <xdr:spPr>
        <a:xfrm>
          <a:off x="14401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27940</xdr:rowOff>
    </xdr:from>
    <xdr:to>
      <xdr:col>69</xdr:col>
      <xdr:colOff>92075</xdr:colOff>
      <xdr:row>16</xdr:row>
      <xdr:rowOff>104140</xdr:rowOff>
    </xdr:to>
    <xdr:cxnSp macro="">
      <xdr:nvCxnSpPr>
        <xdr:cNvPr id="136" name="直線コネクタ 135"/>
        <xdr:cNvCxnSpPr/>
      </xdr:nvCxnSpPr>
      <xdr:spPr>
        <a:xfrm>
          <a:off x="13004800" y="27711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110490</xdr:rowOff>
    </xdr:from>
    <xdr:to>
      <xdr:col>69</xdr:col>
      <xdr:colOff>142875</xdr:colOff>
      <xdr:row>16</xdr:row>
      <xdr:rowOff>40640</xdr:rowOff>
    </xdr:to>
    <xdr:sp macro="" textlink="">
      <xdr:nvSpPr>
        <xdr:cNvPr id="137" name="フローチャート: 判断 136"/>
        <xdr:cNvSpPr/>
      </xdr:nvSpPr>
      <xdr:spPr>
        <a:xfrm>
          <a:off x="13843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38" name="テキスト ボックス 137"/>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9" name="フローチャート: 判断 138"/>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40" name="テキスト ボックス 139"/>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106680</xdr:rowOff>
    </xdr:from>
    <xdr:to>
      <xdr:col>82</xdr:col>
      <xdr:colOff>158750</xdr:colOff>
      <xdr:row>17</xdr:row>
      <xdr:rowOff>36830</xdr:rowOff>
    </xdr:to>
    <xdr:sp macro="" textlink="">
      <xdr:nvSpPr>
        <xdr:cNvPr id="146" name="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78757</xdr:rowOff>
    </xdr:from>
    <xdr:ext cx="762000" cy="259045"/>
    <xdr:sp macro="" textlink="">
      <xdr:nvSpPr>
        <xdr:cNvPr id="147"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152400</xdr:rowOff>
    </xdr:from>
    <xdr:to>
      <xdr:col>78</xdr:col>
      <xdr:colOff>120650</xdr:colOff>
      <xdr:row>17</xdr:row>
      <xdr:rowOff>82550</xdr:rowOff>
    </xdr:to>
    <xdr:sp macro="" textlink="">
      <xdr:nvSpPr>
        <xdr:cNvPr id="148" name="楕円 147"/>
        <xdr:cNvSpPr/>
      </xdr:nvSpPr>
      <xdr:spPr>
        <a:xfrm>
          <a:off x="15621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67327</xdr:rowOff>
    </xdr:from>
    <xdr:ext cx="736600" cy="259045"/>
    <xdr:sp macro="" textlink="">
      <xdr:nvSpPr>
        <xdr:cNvPr id="149" name="テキスト ボックス 148"/>
        <xdr:cNvSpPr txBox="1"/>
      </xdr:nvSpPr>
      <xdr:spPr>
        <a:xfrm>
          <a:off x="15290800" y="298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0" name="楕円 149"/>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21607</xdr:rowOff>
    </xdr:from>
    <xdr:ext cx="762000" cy="259045"/>
    <xdr:sp macro="" textlink="">
      <xdr:nvSpPr>
        <xdr:cNvPr id="151" name="テキスト ボックス 150"/>
        <xdr:cNvSpPr txBox="1"/>
      </xdr:nvSpPr>
      <xdr:spPr>
        <a:xfrm>
          <a:off x="14401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2" name="楕円 151"/>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139717</xdr:rowOff>
    </xdr:from>
    <xdr:ext cx="762000" cy="259045"/>
    <xdr:sp macro="" textlink="">
      <xdr:nvSpPr>
        <xdr:cNvPr id="153" name="テキスト ボックス 152"/>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148590</xdr:rowOff>
    </xdr:from>
    <xdr:to>
      <xdr:col>65</xdr:col>
      <xdr:colOff>53975</xdr:colOff>
      <xdr:row>16</xdr:row>
      <xdr:rowOff>78740</xdr:rowOff>
    </xdr:to>
    <xdr:sp macro="" textlink="">
      <xdr:nvSpPr>
        <xdr:cNvPr id="154" name="楕円 153"/>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63517</xdr:rowOff>
    </xdr:from>
    <xdr:ext cx="762000" cy="259045"/>
    <xdr:sp macro="" textlink="">
      <xdr:nvSpPr>
        <xdr:cNvPr id="155" name="テキスト ボックス 154"/>
        <xdr:cNvSpPr txBox="1"/>
      </xdr:nvSpPr>
      <xdr:spPr>
        <a:xfrm>
          <a:off x="12623800" y="280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12.9</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ポイント増加している。主な要因としては、介護・訓練等給付費が増加しているためである。扶助費については増加傾向にあることから、今後各給付事業について一層の資格審査等の適正化に努める。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26307</xdr:rowOff>
    </xdr:from>
    <xdr:to>
      <xdr:col>24</xdr:col>
      <xdr:colOff>25400</xdr:colOff>
      <xdr:row>61</xdr:row>
      <xdr:rowOff>4535</xdr:rowOff>
    </xdr:to>
    <xdr:cxnSp macro="">
      <xdr:nvCxnSpPr>
        <xdr:cNvPr id="185" name="直線コネクタ 184"/>
        <xdr:cNvCxnSpPr/>
      </xdr:nvCxnSpPr>
      <xdr:spPr>
        <a:xfrm flipV="1">
          <a:off x="4826000" y="9113157"/>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6"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7" name="直線コネクタ 186"/>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112684</xdr:rowOff>
    </xdr:from>
    <xdr:ext cx="762000" cy="259045"/>
    <xdr:sp macro="" textlink="">
      <xdr:nvSpPr>
        <xdr:cNvPr id="188"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26307</xdr:rowOff>
    </xdr:from>
    <xdr:to>
      <xdr:col>24</xdr:col>
      <xdr:colOff>114300</xdr:colOff>
      <xdr:row>53</xdr:row>
      <xdr:rowOff>26307</xdr:rowOff>
    </xdr:to>
    <xdr:cxnSp macro="">
      <xdr:nvCxnSpPr>
        <xdr:cNvPr id="189" name="直線コネクタ 188"/>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20865</xdr:rowOff>
    </xdr:from>
    <xdr:to>
      <xdr:col>24</xdr:col>
      <xdr:colOff>25400</xdr:colOff>
      <xdr:row>55</xdr:row>
      <xdr:rowOff>86178</xdr:rowOff>
    </xdr:to>
    <xdr:cxnSp macro="">
      <xdr:nvCxnSpPr>
        <xdr:cNvPr id="190" name="直線コネクタ 189"/>
        <xdr:cNvCxnSpPr/>
      </xdr:nvCxnSpPr>
      <xdr:spPr>
        <a:xfrm>
          <a:off x="3987800" y="9450615"/>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116312</xdr:rowOff>
    </xdr:from>
    <xdr:ext cx="762000" cy="259045"/>
    <xdr:sp macro="" textlink="">
      <xdr:nvSpPr>
        <xdr:cNvPr id="191"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144235</xdr:rowOff>
    </xdr:from>
    <xdr:to>
      <xdr:col>24</xdr:col>
      <xdr:colOff>76200</xdr:colOff>
      <xdr:row>56</xdr:row>
      <xdr:rowOff>74385</xdr:rowOff>
    </xdr:to>
    <xdr:sp macro="" textlink="">
      <xdr:nvSpPr>
        <xdr:cNvPr id="192" name="フローチャート: 判断 191"/>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20865</xdr:rowOff>
    </xdr:from>
    <xdr:to>
      <xdr:col>19</xdr:col>
      <xdr:colOff>187325</xdr:colOff>
      <xdr:row>55</xdr:row>
      <xdr:rowOff>64407</xdr:rowOff>
    </xdr:to>
    <xdr:cxnSp macro="">
      <xdr:nvCxnSpPr>
        <xdr:cNvPr id="193" name="直線コネクタ 192"/>
        <xdr:cNvCxnSpPr/>
      </xdr:nvCxnSpPr>
      <xdr:spPr>
        <a:xfrm flipV="1">
          <a:off x="3098800" y="9450615"/>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89807</xdr:rowOff>
    </xdr:from>
    <xdr:to>
      <xdr:col>20</xdr:col>
      <xdr:colOff>38100</xdr:colOff>
      <xdr:row>56</xdr:row>
      <xdr:rowOff>19957</xdr:rowOff>
    </xdr:to>
    <xdr:sp macro="" textlink="">
      <xdr:nvSpPr>
        <xdr:cNvPr id="194" name="フローチャート: 判断 193"/>
        <xdr:cNvSpPr/>
      </xdr:nvSpPr>
      <xdr:spPr>
        <a:xfrm>
          <a:off x="3937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4734</xdr:rowOff>
    </xdr:from>
    <xdr:ext cx="736600" cy="259045"/>
    <xdr:sp macro="" textlink="">
      <xdr:nvSpPr>
        <xdr:cNvPr id="195" name="テキスト ボックス 194"/>
        <xdr:cNvSpPr txBox="1"/>
      </xdr:nvSpPr>
      <xdr:spPr>
        <a:xfrm>
          <a:off x="3606800" y="960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9978</xdr:rowOff>
    </xdr:from>
    <xdr:to>
      <xdr:col>15</xdr:col>
      <xdr:colOff>98425</xdr:colOff>
      <xdr:row>55</xdr:row>
      <xdr:rowOff>64407</xdr:rowOff>
    </xdr:to>
    <xdr:cxnSp macro="">
      <xdr:nvCxnSpPr>
        <xdr:cNvPr id="196" name="直線コネクタ 195"/>
        <xdr:cNvCxnSpPr/>
      </xdr:nvCxnSpPr>
      <xdr:spPr>
        <a:xfrm>
          <a:off x="2209800" y="9439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55</xdr:row>
      <xdr:rowOff>9978</xdr:rowOff>
    </xdr:to>
    <xdr:cxnSp macro="">
      <xdr:nvCxnSpPr>
        <xdr:cNvPr id="199" name="直線コネクタ 198"/>
        <xdr:cNvCxnSpPr/>
      </xdr:nvCxnSpPr>
      <xdr:spPr>
        <a:xfrm>
          <a:off x="1320800" y="93526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13607</xdr:rowOff>
    </xdr:from>
    <xdr:to>
      <xdr:col>11</xdr:col>
      <xdr:colOff>60325</xdr:colOff>
      <xdr:row>55</xdr:row>
      <xdr:rowOff>115207</xdr:rowOff>
    </xdr:to>
    <xdr:sp macro="" textlink="">
      <xdr:nvSpPr>
        <xdr:cNvPr id="200" name="フローチャート: 判断 199"/>
        <xdr:cNvSpPr/>
      </xdr:nvSpPr>
      <xdr:spPr>
        <a:xfrm>
          <a:off x="2159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99984</xdr:rowOff>
    </xdr:from>
    <xdr:ext cx="762000" cy="259045"/>
    <xdr:sp macro="" textlink="">
      <xdr:nvSpPr>
        <xdr:cNvPr id="201" name="テキスト ボックス 200"/>
        <xdr:cNvSpPr txBox="1"/>
      </xdr:nvSpPr>
      <xdr:spPr>
        <a:xfrm>
          <a:off x="1828800" y="95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02" name="フローチャート: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209" name="楕円 208"/>
        <xdr:cNvSpPr/>
      </xdr:nvSpPr>
      <xdr:spPr>
        <a:xfrm>
          <a:off x="47752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51905</xdr:rowOff>
    </xdr:from>
    <xdr:ext cx="762000" cy="259045"/>
    <xdr:sp macro="" textlink="">
      <xdr:nvSpPr>
        <xdr:cNvPr id="210" name="扶助費該当値テキスト"/>
        <xdr:cNvSpPr txBox="1"/>
      </xdr:nvSpPr>
      <xdr:spPr>
        <a:xfrm>
          <a:off x="49149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11" name="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13607</xdr:rowOff>
    </xdr:from>
    <xdr:to>
      <xdr:col>15</xdr:col>
      <xdr:colOff>149225</xdr:colOff>
      <xdr:row>55</xdr:row>
      <xdr:rowOff>115207</xdr:rowOff>
    </xdr:to>
    <xdr:sp macro="" textlink="">
      <xdr:nvSpPr>
        <xdr:cNvPr id="213" name="楕円 212"/>
        <xdr:cNvSpPr/>
      </xdr:nvSpPr>
      <xdr:spPr>
        <a:xfrm>
          <a:off x="3048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214" name="テキスト ボックス 213"/>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130628</xdr:rowOff>
    </xdr:from>
    <xdr:to>
      <xdr:col>11</xdr:col>
      <xdr:colOff>60325</xdr:colOff>
      <xdr:row>55</xdr:row>
      <xdr:rowOff>60778</xdr:rowOff>
    </xdr:to>
    <xdr:sp macro="" textlink="">
      <xdr:nvSpPr>
        <xdr:cNvPr id="215" name="楕円 214"/>
        <xdr:cNvSpPr/>
      </xdr:nvSpPr>
      <xdr:spPr>
        <a:xfrm>
          <a:off x="2159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70955</xdr:rowOff>
    </xdr:from>
    <xdr:ext cx="762000" cy="259045"/>
    <xdr:sp macro="" textlink="">
      <xdr:nvSpPr>
        <xdr:cNvPr id="216" name="テキスト ボックス 215"/>
        <xdr:cNvSpPr txBox="1"/>
      </xdr:nvSpPr>
      <xdr:spPr>
        <a:xfrm>
          <a:off x="1828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43543</xdr:rowOff>
    </xdr:from>
    <xdr:to>
      <xdr:col>6</xdr:col>
      <xdr:colOff>171450</xdr:colOff>
      <xdr:row>54</xdr:row>
      <xdr:rowOff>145143</xdr:rowOff>
    </xdr:to>
    <xdr:sp macro="" textlink="">
      <xdr:nvSpPr>
        <xdr:cNvPr id="217" name="楕円 216"/>
        <xdr:cNvSpPr/>
      </xdr:nvSpPr>
      <xdr:spPr>
        <a:xfrm>
          <a:off x="1270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155320</xdr:rowOff>
    </xdr:from>
    <xdr:ext cx="762000" cy="259045"/>
    <xdr:sp macro="" textlink="">
      <xdr:nvSpPr>
        <xdr:cNvPr id="218" name="テキスト ボックス 217"/>
        <xdr:cNvSpPr txBox="1"/>
      </xdr:nvSpPr>
      <xdr:spPr>
        <a:xfrm>
          <a:off x="939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ポイント増加した。主に後期高齢者医療事業費や後期高齢者医療特別会計繰出金が増加したためである。今後各給付事業について一層の資格審査等の適正化をすすめる必要がある。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146050</xdr:rowOff>
    </xdr:from>
    <xdr:to>
      <xdr:col>82</xdr:col>
      <xdr:colOff>107950</xdr:colOff>
      <xdr:row>61</xdr:row>
      <xdr:rowOff>135165</xdr:rowOff>
    </xdr:to>
    <xdr:cxnSp macro="">
      <xdr:nvCxnSpPr>
        <xdr:cNvPr id="248" name="直線コネクタ 247"/>
        <xdr:cNvCxnSpPr/>
      </xdr:nvCxnSpPr>
      <xdr:spPr>
        <a:xfrm flipV="1">
          <a:off x="16510000" y="9232900"/>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107242</xdr:rowOff>
    </xdr:from>
    <xdr:ext cx="762000" cy="259045"/>
    <xdr:sp macro="" textlink="">
      <xdr:nvSpPr>
        <xdr:cNvPr id="249" name="その他最小値テキスト"/>
        <xdr:cNvSpPr txBox="1"/>
      </xdr:nvSpPr>
      <xdr:spPr>
        <a:xfrm>
          <a:off x="16598900" y="10565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135165</xdr:rowOff>
    </xdr:from>
    <xdr:to>
      <xdr:col>82</xdr:col>
      <xdr:colOff>196850</xdr:colOff>
      <xdr:row>61</xdr:row>
      <xdr:rowOff>135165</xdr:rowOff>
    </xdr:to>
    <xdr:cxnSp macro="">
      <xdr:nvCxnSpPr>
        <xdr:cNvPr id="250" name="直線コネクタ 249"/>
        <xdr:cNvCxnSpPr/>
      </xdr:nvCxnSpPr>
      <xdr:spPr>
        <a:xfrm>
          <a:off x="16421100" y="10593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60977</xdr:rowOff>
    </xdr:from>
    <xdr:ext cx="762000" cy="259045"/>
    <xdr:sp macro="" textlink="">
      <xdr:nvSpPr>
        <xdr:cNvPr id="251"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146050</xdr:rowOff>
    </xdr:from>
    <xdr:to>
      <xdr:col>82</xdr:col>
      <xdr:colOff>196850</xdr:colOff>
      <xdr:row>53</xdr:row>
      <xdr:rowOff>146050</xdr:rowOff>
    </xdr:to>
    <xdr:cxnSp macro="">
      <xdr:nvCxnSpPr>
        <xdr:cNvPr id="252" name="直線コネクタ 251"/>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110672</xdr:rowOff>
    </xdr:from>
    <xdr:to>
      <xdr:col>82</xdr:col>
      <xdr:colOff>107950</xdr:colOff>
      <xdr:row>56</xdr:row>
      <xdr:rowOff>121557</xdr:rowOff>
    </xdr:to>
    <xdr:cxnSp macro="">
      <xdr:nvCxnSpPr>
        <xdr:cNvPr id="253" name="直線コネクタ 252"/>
        <xdr:cNvCxnSpPr/>
      </xdr:nvCxnSpPr>
      <xdr:spPr>
        <a:xfrm>
          <a:off x="15671800" y="97118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78212</xdr:rowOff>
    </xdr:from>
    <xdr:ext cx="762000" cy="259045"/>
    <xdr:sp macro="" textlink="">
      <xdr:nvSpPr>
        <xdr:cNvPr id="254" name="その他平均値テキスト"/>
        <xdr:cNvSpPr txBox="1"/>
      </xdr:nvSpPr>
      <xdr:spPr>
        <a:xfrm>
          <a:off x="16598900" y="9850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55" name="フローチャート: 判断 254"/>
        <xdr:cNvSpPr/>
      </xdr:nvSpPr>
      <xdr:spPr>
        <a:xfrm>
          <a:off x="16459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45357</xdr:rowOff>
    </xdr:from>
    <xdr:to>
      <xdr:col>78</xdr:col>
      <xdr:colOff>69850</xdr:colOff>
      <xdr:row>56</xdr:row>
      <xdr:rowOff>110672</xdr:rowOff>
    </xdr:to>
    <xdr:cxnSp macro="">
      <xdr:nvCxnSpPr>
        <xdr:cNvPr id="256" name="直線コネクタ 255"/>
        <xdr:cNvCxnSpPr/>
      </xdr:nvCxnSpPr>
      <xdr:spPr>
        <a:xfrm>
          <a:off x="14782800" y="96465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106135</xdr:rowOff>
    </xdr:from>
    <xdr:to>
      <xdr:col>78</xdr:col>
      <xdr:colOff>120650</xdr:colOff>
      <xdr:row>58</xdr:row>
      <xdr:rowOff>36285</xdr:rowOff>
    </xdr:to>
    <xdr:sp macro="" textlink="">
      <xdr:nvSpPr>
        <xdr:cNvPr id="257" name="フローチャート: 判断 256"/>
        <xdr:cNvSpPr/>
      </xdr:nvSpPr>
      <xdr:spPr>
        <a:xfrm>
          <a:off x="15621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21062</xdr:rowOff>
    </xdr:from>
    <xdr:ext cx="736600" cy="259045"/>
    <xdr:sp macro="" textlink="">
      <xdr:nvSpPr>
        <xdr:cNvPr id="258" name="テキスト ボックス 257"/>
        <xdr:cNvSpPr txBox="1"/>
      </xdr:nvSpPr>
      <xdr:spPr>
        <a:xfrm>
          <a:off x="15290800" y="9965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34472</xdr:rowOff>
    </xdr:from>
    <xdr:to>
      <xdr:col>73</xdr:col>
      <xdr:colOff>180975</xdr:colOff>
      <xdr:row>56</xdr:row>
      <xdr:rowOff>45357</xdr:rowOff>
    </xdr:to>
    <xdr:cxnSp macro="">
      <xdr:nvCxnSpPr>
        <xdr:cNvPr id="259" name="直線コネクタ 258"/>
        <xdr:cNvCxnSpPr/>
      </xdr:nvCxnSpPr>
      <xdr:spPr>
        <a:xfrm>
          <a:off x="13893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106135</xdr:rowOff>
    </xdr:from>
    <xdr:to>
      <xdr:col>74</xdr:col>
      <xdr:colOff>31750</xdr:colOff>
      <xdr:row>58</xdr:row>
      <xdr:rowOff>36285</xdr:rowOff>
    </xdr:to>
    <xdr:sp macro="" textlink="">
      <xdr:nvSpPr>
        <xdr:cNvPr id="260" name="フローチャート: 判断 259"/>
        <xdr:cNvSpPr/>
      </xdr:nvSpPr>
      <xdr:spPr>
        <a:xfrm>
          <a:off x="14732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21062</xdr:rowOff>
    </xdr:from>
    <xdr:ext cx="762000" cy="259045"/>
    <xdr:sp macro="" textlink="">
      <xdr:nvSpPr>
        <xdr:cNvPr id="261" name="テキスト ボックス 260"/>
        <xdr:cNvSpPr txBox="1"/>
      </xdr:nvSpPr>
      <xdr:spPr>
        <a:xfrm>
          <a:off x="14401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34472</xdr:rowOff>
    </xdr:from>
    <xdr:to>
      <xdr:col>69</xdr:col>
      <xdr:colOff>92075</xdr:colOff>
      <xdr:row>57</xdr:row>
      <xdr:rowOff>167822</xdr:rowOff>
    </xdr:to>
    <xdr:cxnSp macro="">
      <xdr:nvCxnSpPr>
        <xdr:cNvPr id="262" name="直線コネクタ 261"/>
        <xdr:cNvCxnSpPr/>
      </xdr:nvCxnSpPr>
      <xdr:spPr>
        <a:xfrm flipV="1">
          <a:off x="13004800" y="9635672"/>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3" name="フローチャート: 判断 262"/>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42834</xdr:rowOff>
    </xdr:from>
    <xdr:ext cx="762000" cy="259045"/>
    <xdr:sp macro="" textlink="">
      <xdr:nvSpPr>
        <xdr:cNvPr id="264" name="テキスト ボックス 263"/>
        <xdr:cNvSpPr txBox="1"/>
      </xdr:nvSpPr>
      <xdr:spPr>
        <a:xfrm>
          <a:off x="13512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5" name="フローチャート: 判断 264"/>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46462</xdr:rowOff>
    </xdr:from>
    <xdr:ext cx="762000" cy="259045"/>
    <xdr:sp macro="" textlink="">
      <xdr:nvSpPr>
        <xdr:cNvPr id="266" name="テキスト ボックス 265"/>
        <xdr:cNvSpPr txBox="1"/>
      </xdr:nvSpPr>
      <xdr:spPr>
        <a:xfrm>
          <a:off x="12623800" y="964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70757</xdr:rowOff>
    </xdr:from>
    <xdr:to>
      <xdr:col>82</xdr:col>
      <xdr:colOff>158750</xdr:colOff>
      <xdr:row>57</xdr:row>
      <xdr:rowOff>907</xdr:rowOff>
    </xdr:to>
    <xdr:sp macro="" textlink="">
      <xdr:nvSpPr>
        <xdr:cNvPr id="272" name="楕円 271"/>
        <xdr:cNvSpPr/>
      </xdr:nvSpPr>
      <xdr:spPr>
        <a:xfrm>
          <a:off x="164592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87284</xdr:rowOff>
    </xdr:from>
    <xdr:ext cx="762000" cy="259045"/>
    <xdr:sp macro="" textlink="">
      <xdr:nvSpPr>
        <xdr:cNvPr id="273" name="その他該当値テキスト"/>
        <xdr:cNvSpPr txBox="1"/>
      </xdr:nvSpPr>
      <xdr:spPr>
        <a:xfrm>
          <a:off x="165989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59872</xdr:rowOff>
    </xdr:from>
    <xdr:to>
      <xdr:col>78</xdr:col>
      <xdr:colOff>120650</xdr:colOff>
      <xdr:row>56</xdr:row>
      <xdr:rowOff>161472</xdr:rowOff>
    </xdr:to>
    <xdr:sp macro="" textlink="">
      <xdr:nvSpPr>
        <xdr:cNvPr id="274" name="楕円 273"/>
        <xdr:cNvSpPr/>
      </xdr:nvSpPr>
      <xdr:spPr>
        <a:xfrm>
          <a:off x="15621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75" name="テキスト ボックス 274"/>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166007</xdr:rowOff>
    </xdr:from>
    <xdr:to>
      <xdr:col>74</xdr:col>
      <xdr:colOff>31750</xdr:colOff>
      <xdr:row>56</xdr:row>
      <xdr:rowOff>96157</xdr:rowOff>
    </xdr:to>
    <xdr:sp macro="" textlink="">
      <xdr:nvSpPr>
        <xdr:cNvPr id="276" name="楕円 275"/>
        <xdr:cNvSpPr/>
      </xdr:nvSpPr>
      <xdr:spPr>
        <a:xfrm>
          <a:off x="14732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106334</xdr:rowOff>
    </xdr:from>
    <xdr:ext cx="762000" cy="259045"/>
    <xdr:sp macro="" textlink="">
      <xdr:nvSpPr>
        <xdr:cNvPr id="277" name="テキスト ボックス 276"/>
        <xdr:cNvSpPr txBox="1"/>
      </xdr:nvSpPr>
      <xdr:spPr>
        <a:xfrm>
          <a:off x="14401800" y="936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155122</xdr:rowOff>
    </xdr:from>
    <xdr:to>
      <xdr:col>69</xdr:col>
      <xdr:colOff>142875</xdr:colOff>
      <xdr:row>56</xdr:row>
      <xdr:rowOff>85272</xdr:rowOff>
    </xdr:to>
    <xdr:sp macro="" textlink="">
      <xdr:nvSpPr>
        <xdr:cNvPr id="278" name="楕円 277"/>
        <xdr:cNvSpPr/>
      </xdr:nvSpPr>
      <xdr:spPr>
        <a:xfrm>
          <a:off x="13843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95449</xdr:rowOff>
    </xdr:from>
    <xdr:ext cx="762000" cy="259045"/>
    <xdr:sp macro="" textlink="">
      <xdr:nvSpPr>
        <xdr:cNvPr id="279" name="テキスト ボックス 278"/>
        <xdr:cNvSpPr txBox="1"/>
      </xdr:nvSpPr>
      <xdr:spPr>
        <a:xfrm>
          <a:off x="13512800" y="935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117022</xdr:rowOff>
    </xdr:from>
    <xdr:to>
      <xdr:col>65</xdr:col>
      <xdr:colOff>53975</xdr:colOff>
      <xdr:row>58</xdr:row>
      <xdr:rowOff>47172</xdr:rowOff>
    </xdr:to>
    <xdr:sp macro="" textlink="">
      <xdr:nvSpPr>
        <xdr:cNvPr id="280" name="楕円 279"/>
        <xdr:cNvSpPr/>
      </xdr:nvSpPr>
      <xdr:spPr>
        <a:xfrm>
          <a:off x="12954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31949</xdr:rowOff>
    </xdr:from>
    <xdr:ext cx="762000" cy="259045"/>
    <xdr:sp macro="" textlink="">
      <xdr:nvSpPr>
        <xdr:cNvPr id="281" name="テキスト ボックス 280"/>
        <xdr:cNvSpPr txBox="1"/>
      </xdr:nvSpPr>
      <xdr:spPr>
        <a:xfrm>
          <a:off x="12623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11.8</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ポイント増加した。主な要因は、広域消防組合への負担金が増加していることによる。今後、補助金交付に際して精査を行うとともに、適正な補助交付に努める。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6" name="直線コネクタ 295"/>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7" name="テキスト ボックス 296"/>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8" name="直線コネクタ 297"/>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9" name="テキスト ボックス 298"/>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0" name="直線コネクタ 299"/>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1" name="テキスト ボックス 300"/>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2" name="直線コネクタ 301"/>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3" name="テキスト ボックス 302"/>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4" name="直線コネクタ 303"/>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5" name="テキスト ボックス 304"/>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6" name="直線コネクタ 305"/>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7" name="テキスト ボックス 306"/>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8" name="直線コネクタ 30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9" name="テキスト ボックス 308"/>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58965</xdr:rowOff>
    </xdr:to>
    <xdr:cxnSp macro="">
      <xdr:nvCxnSpPr>
        <xdr:cNvPr id="311" name="直線コネクタ 310"/>
        <xdr:cNvCxnSpPr/>
      </xdr:nvCxnSpPr>
      <xdr:spPr>
        <a:xfrm flipV="1">
          <a:off x="16510000" y="5618843"/>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2"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3" name="直線コネクタ 312"/>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4"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5" name="直線コネクタ 314"/>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39915</xdr:rowOff>
    </xdr:from>
    <xdr:to>
      <xdr:col>82</xdr:col>
      <xdr:colOff>107950</xdr:colOff>
      <xdr:row>38</xdr:row>
      <xdr:rowOff>72572</xdr:rowOff>
    </xdr:to>
    <xdr:cxnSp macro="">
      <xdr:nvCxnSpPr>
        <xdr:cNvPr id="316" name="直線コネクタ 315"/>
        <xdr:cNvCxnSpPr/>
      </xdr:nvCxnSpPr>
      <xdr:spPr>
        <a:xfrm>
          <a:off x="15671800" y="6555015"/>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152599</xdr:rowOff>
    </xdr:from>
    <xdr:ext cx="762000" cy="259045"/>
    <xdr:sp macro="" textlink="">
      <xdr:nvSpPr>
        <xdr:cNvPr id="317" name="補助費等平均値テキスト"/>
        <xdr:cNvSpPr txBox="1"/>
      </xdr:nvSpPr>
      <xdr:spPr>
        <a:xfrm>
          <a:off x="16598900" y="615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136072</xdr:rowOff>
    </xdr:from>
    <xdr:to>
      <xdr:col>82</xdr:col>
      <xdr:colOff>158750</xdr:colOff>
      <xdr:row>37</xdr:row>
      <xdr:rowOff>66222</xdr:rowOff>
    </xdr:to>
    <xdr:sp macro="" textlink="">
      <xdr:nvSpPr>
        <xdr:cNvPr id="318" name="フローチャート: 判断 317"/>
        <xdr:cNvSpPr/>
      </xdr:nvSpPr>
      <xdr:spPr>
        <a:xfrm>
          <a:off x="164592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39915</xdr:rowOff>
    </xdr:from>
    <xdr:to>
      <xdr:col>78</xdr:col>
      <xdr:colOff>69850</xdr:colOff>
      <xdr:row>38</xdr:row>
      <xdr:rowOff>50800</xdr:rowOff>
    </xdr:to>
    <xdr:cxnSp macro="">
      <xdr:nvCxnSpPr>
        <xdr:cNvPr id="319" name="直線コネクタ 318"/>
        <xdr:cNvCxnSpPr/>
      </xdr:nvCxnSpPr>
      <xdr:spPr>
        <a:xfrm flipV="1">
          <a:off x="14782800" y="6555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20" name="フローチャート: 判断 319"/>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21" name="テキスト ボックス 320"/>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146050</xdr:rowOff>
    </xdr:from>
    <xdr:to>
      <xdr:col>73</xdr:col>
      <xdr:colOff>180975</xdr:colOff>
      <xdr:row>38</xdr:row>
      <xdr:rowOff>50800</xdr:rowOff>
    </xdr:to>
    <xdr:cxnSp macro="">
      <xdr:nvCxnSpPr>
        <xdr:cNvPr id="322" name="直線コネクタ 321"/>
        <xdr:cNvCxnSpPr/>
      </xdr:nvCxnSpPr>
      <xdr:spPr>
        <a:xfrm>
          <a:off x="13893800" y="6489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3" name="フローチャート: 判断 322"/>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43741</xdr:rowOff>
    </xdr:from>
    <xdr:ext cx="762000" cy="259045"/>
    <xdr:sp macro="" textlink="">
      <xdr:nvSpPr>
        <xdr:cNvPr id="324" name="テキスト ボックス 323"/>
        <xdr:cNvSpPr txBox="1"/>
      </xdr:nvSpPr>
      <xdr:spPr>
        <a:xfrm>
          <a:off x="14401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118836</xdr:rowOff>
    </xdr:from>
    <xdr:to>
      <xdr:col>69</xdr:col>
      <xdr:colOff>92075</xdr:colOff>
      <xdr:row>37</xdr:row>
      <xdr:rowOff>146050</xdr:rowOff>
    </xdr:to>
    <xdr:cxnSp macro="">
      <xdr:nvCxnSpPr>
        <xdr:cNvPr id="325" name="直線コネクタ 324"/>
        <xdr:cNvCxnSpPr/>
      </xdr:nvCxnSpPr>
      <xdr:spPr>
        <a:xfrm>
          <a:off x="13004800" y="6119586"/>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103414</xdr:rowOff>
    </xdr:from>
    <xdr:to>
      <xdr:col>69</xdr:col>
      <xdr:colOff>142875</xdr:colOff>
      <xdr:row>37</xdr:row>
      <xdr:rowOff>33564</xdr:rowOff>
    </xdr:to>
    <xdr:sp macro="" textlink="">
      <xdr:nvSpPr>
        <xdr:cNvPr id="326" name="フローチャート: 判断 325"/>
        <xdr:cNvSpPr/>
      </xdr:nvSpPr>
      <xdr:spPr>
        <a:xfrm>
          <a:off x="13843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43741</xdr:rowOff>
    </xdr:from>
    <xdr:ext cx="762000" cy="259045"/>
    <xdr:sp macro="" textlink="">
      <xdr:nvSpPr>
        <xdr:cNvPr id="327" name="テキスト ボックス 326"/>
        <xdr:cNvSpPr txBox="1"/>
      </xdr:nvSpPr>
      <xdr:spPr>
        <a:xfrm>
          <a:off x="13512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16328</xdr:rowOff>
    </xdr:from>
    <xdr:to>
      <xdr:col>65</xdr:col>
      <xdr:colOff>53975</xdr:colOff>
      <xdr:row>36</xdr:row>
      <xdr:rowOff>117928</xdr:rowOff>
    </xdr:to>
    <xdr:sp macro="" textlink="">
      <xdr:nvSpPr>
        <xdr:cNvPr id="328" name="フローチャート: 判断 327"/>
        <xdr:cNvSpPr/>
      </xdr:nvSpPr>
      <xdr:spPr>
        <a:xfrm>
          <a:off x="12954000" y="618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102705</xdr:rowOff>
    </xdr:from>
    <xdr:ext cx="762000" cy="259045"/>
    <xdr:sp macro="" textlink="">
      <xdr:nvSpPr>
        <xdr:cNvPr id="329" name="テキスト ボックス 328"/>
        <xdr:cNvSpPr txBox="1"/>
      </xdr:nvSpPr>
      <xdr:spPr>
        <a:xfrm>
          <a:off x="12623800" y="627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0" name="テキスト ボックス 32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1" name="テキスト ボックス 33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2" name="テキスト ボックス 33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3" name="テキスト ボックス 33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4" name="テキスト ボックス 33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21772</xdr:rowOff>
    </xdr:from>
    <xdr:to>
      <xdr:col>82</xdr:col>
      <xdr:colOff>158750</xdr:colOff>
      <xdr:row>38</xdr:row>
      <xdr:rowOff>123372</xdr:rowOff>
    </xdr:to>
    <xdr:sp macro="" textlink="">
      <xdr:nvSpPr>
        <xdr:cNvPr id="335" name="楕円 334"/>
        <xdr:cNvSpPr/>
      </xdr:nvSpPr>
      <xdr:spPr>
        <a:xfrm>
          <a:off x="164592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165299</xdr:rowOff>
    </xdr:from>
    <xdr:ext cx="762000" cy="259045"/>
    <xdr:sp macro="" textlink="">
      <xdr:nvSpPr>
        <xdr:cNvPr id="336" name="補助費等該当値テキスト"/>
        <xdr:cNvSpPr txBox="1"/>
      </xdr:nvSpPr>
      <xdr:spPr>
        <a:xfrm>
          <a:off x="16598900" y="650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160565</xdr:rowOff>
    </xdr:from>
    <xdr:to>
      <xdr:col>78</xdr:col>
      <xdr:colOff>120650</xdr:colOff>
      <xdr:row>38</xdr:row>
      <xdr:rowOff>90715</xdr:rowOff>
    </xdr:to>
    <xdr:sp macro="" textlink="">
      <xdr:nvSpPr>
        <xdr:cNvPr id="337" name="楕円 336"/>
        <xdr:cNvSpPr/>
      </xdr:nvSpPr>
      <xdr:spPr>
        <a:xfrm>
          <a:off x="15621000" y="65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75492</xdr:rowOff>
    </xdr:from>
    <xdr:ext cx="736600" cy="259045"/>
    <xdr:sp macro="" textlink="">
      <xdr:nvSpPr>
        <xdr:cNvPr id="338" name="テキスト ボックス 337"/>
        <xdr:cNvSpPr txBox="1"/>
      </xdr:nvSpPr>
      <xdr:spPr>
        <a:xfrm>
          <a:off x="15290800" y="6590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39" name="楕円 338"/>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40" name="テキスト ボックス 339"/>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95250</xdr:rowOff>
    </xdr:from>
    <xdr:to>
      <xdr:col>69</xdr:col>
      <xdr:colOff>142875</xdr:colOff>
      <xdr:row>38</xdr:row>
      <xdr:rowOff>25400</xdr:rowOff>
    </xdr:to>
    <xdr:sp macro="" textlink="">
      <xdr:nvSpPr>
        <xdr:cNvPr id="341" name="楕円 340"/>
        <xdr:cNvSpPr/>
      </xdr:nvSpPr>
      <xdr:spPr>
        <a:xfrm>
          <a:off x="13843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10177</xdr:rowOff>
    </xdr:from>
    <xdr:ext cx="762000" cy="259045"/>
    <xdr:sp macro="" textlink="">
      <xdr:nvSpPr>
        <xdr:cNvPr id="342" name="テキスト ボックス 341"/>
        <xdr:cNvSpPr txBox="1"/>
      </xdr:nvSpPr>
      <xdr:spPr>
        <a:xfrm>
          <a:off x="13512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68036</xdr:rowOff>
    </xdr:from>
    <xdr:to>
      <xdr:col>65</xdr:col>
      <xdr:colOff>53975</xdr:colOff>
      <xdr:row>35</xdr:row>
      <xdr:rowOff>169636</xdr:rowOff>
    </xdr:to>
    <xdr:sp macro="" textlink="">
      <xdr:nvSpPr>
        <xdr:cNvPr id="343" name="楕円 342"/>
        <xdr:cNvSpPr/>
      </xdr:nvSpPr>
      <xdr:spPr>
        <a:xfrm>
          <a:off x="129540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8363</xdr:rowOff>
    </xdr:from>
    <xdr:ext cx="762000" cy="259045"/>
    <xdr:sp macro="" textlink="">
      <xdr:nvSpPr>
        <xdr:cNvPr id="344" name="テキスト ボックス 343"/>
        <xdr:cNvSpPr txBox="1"/>
      </xdr:nvSpPr>
      <xdr:spPr>
        <a:xfrm>
          <a:off x="12623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5" name="正方形/長方形 34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6" name="正方形/長方形 34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7" name="正方形/長方形 34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8" name="正方形/長方形 34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9" name="正方形/長方形 34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0" name="正方形/長方形 34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1" name="正方形/長方形 35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正方形/長方形 35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3" name="正方形/長方形 35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4" name="正方形/長方形 35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5" name="テキスト ボックス 35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15.6</a:t>
          </a:r>
          <a:r>
            <a:rPr kumimoji="1" lang="ja-JP" altLang="en-US" sz="1300">
              <a:latin typeface="ＭＳ Ｐゴシック" panose="020B0600070205080204" pitchFamily="50" charset="-128"/>
              <a:ea typeface="ＭＳ Ｐゴシック" panose="020B0600070205080204" pitchFamily="50" charset="-128"/>
            </a:rPr>
            <a:t>）と比較して、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これは、過去に発行した大型施設整備のための地方債の償還が進み、元金償還金が減少したことによる。これからも地方債を発行する際には財政指標の影響も考慮に入れ、新規事業の起債については必要性を検討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6" name="テキスト ボックス 35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7" name="直線コネクタ 35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8" name="テキスト ボックス 35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9" name="直線コネクタ 35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0" name="テキスト ボックス 35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1" name="直線コネクタ 36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2" name="テキスト ボックス 36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3" name="直線コネクタ 36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4" name="テキスト ボックス 36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5" name="直線コネクタ 36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6" name="テキスト ボックス 36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7" name="直線コネクタ 36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8" name="テキスト ボックス 36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73660</xdr:rowOff>
    </xdr:from>
    <xdr:to>
      <xdr:col>24</xdr:col>
      <xdr:colOff>25400</xdr:colOff>
      <xdr:row>80</xdr:row>
      <xdr:rowOff>88900</xdr:rowOff>
    </xdr:to>
    <xdr:cxnSp macro="">
      <xdr:nvCxnSpPr>
        <xdr:cNvPr id="372" name="直線コネクタ 371"/>
        <xdr:cNvCxnSpPr/>
      </xdr:nvCxnSpPr>
      <xdr:spPr>
        <a:xfrm flipV="1">
          <a:off x="4826000" y="124180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60977</xdr:rowOff>
    </xdr:from>
    <xdr:ext cx="762000" cy="259045"/>
    <xdr:sp macro="" textlink="">
      <xdr:nvSpPr>
        <xdr:cNvPr id="373" name="公債費最小値テキスト"/>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88900</xdr:rowOff>
    </xdr:from>
    <xdr:to>
      <xdr:col>24</xdr:col>
      <xdr:colOff>114300</xdr:colOff>
      <xdr:row>80</xdr:row>
      <xdr:rowOff>88900</xdr:rowOff>
    </xdr:to>
    <xdr:cxnSp macro="">
      <xdr:nvCxnSpPr>
        <xdr:cNvPr id="374" name="直線コネクタ 373"/>
        <xdr:cNvCxnSpPr/>
      </xdr:nvCxnSpPr>
      <xdr:spPr>
        <a:xfrm>
          <a:off x="4737100" y="1380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160037</xdr:rowOff>
    </xdr:from>
    <xdr:ext cx="762000" cy="259045"/>
    <xdr:sp macro="" textlink="">
      <xdr:nvSpPr>
        <xdr:cNvPr id="375" name="公債費最大値テキスト"/>
        <xdr:cNvSpPr txBox="1"/>
      </xdr:nvSpPr>
      <xdr:spPr>
        <a:xfrm>
          <a:off x="4914900" y="1216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73660</xdr:rowOff>
    </xdr:from>
    <xdr:to>
      <xdr:col>24</xdr:col>
      <xdr:colOff>114300</xdr:colOff>
      <xdr:row>72</xdr:row>
      <xdr:rowOff>73660</xdr:rowOff>
    </xdr:to>
    <xdr:cxnSp macro="">
      <xdr:nvCxnSpPr>
        <xdr:cNvPr id="376" name="直線コネクタ 375"/>
        <xdr:cNvCxnSpPr/>
      </xdr:nvCxnSpPr>
      <xdr:spPr>
        <a:xfrm>
          <a:off x="4737100" y="1241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115570</xdr:rowOff>
    </xdr:to>
    <xdr:cxnSp macro="">
      <xdr:nvCxnSpPr>
        <xdr:cNvPr id="377" name="直線コネクタ 376"/>
        <xdr:cNvCxnSpPr/>
      </xdr:nvCxnSpPr>
      <xdr:spPr>
        <a:xfrm flipV="1">
          <a:off x="3987800" y="132638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146066</xdr:rowOff>
    </xdr:from>
    <xdr:ext cx="762000" cy="259045"/>
    <xdr:sp macro="" textlink="">
      <xdr:nvSpPr>
        <xdr:cNvPr id="378" name="公債費平均値テキスト"/>
        <xdr:cNvSpPr txBox="1"/>
      </xdr:nvSpPr>
      <xdr:spPr>
        <a:xfrm>
          <a:off x="4914900" y="13004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129539</xdr:rowOff>
    </xdr:from>
    <xdr:to>
      <xdr:col>24</xdr:col>
      <xdr:colOff>76200</xdr:colOff>
      <xdr:row>77</xdr:row>
      <xdr:rowOff>59689</xdr:rowOff>
    </xdr:to>
    <xdr:sp macro="" textlink="">
      <xdr:nvSpPr>
        <xdr:cNvPr id="379" name="フローチャート: 判断 378"/>
        <xdr:cNvSpPr/>
      </xdr:nvSpPr>
      <xdr:spPr>
        <a:xfrm>
          <a:off x="47752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78</xdr:row>
      <xdr:rowOff>58420</xdr:rowOff>
    </xdr:to>
    <xdr:cxnSp macro="">
      <xdr:nvCxnSpPr>
        <xdr:cNvPr id="380" name="直線コネクタ 379"/>
        <xdr:cNvCxnSpPr/>
      </xdr:nvCxnSpPr>
      <xdr:spPr>
        <a:xfrm flipV="1">
          <a:off x="3098800" y="133172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152400</xdr:rowOff>
    </xdr:from>
    <xdr:to>
      <xdr:col>20</xdr:col>
      <xdr:colOff>38100</xdr:colOff>
      <xdr:row>77</xdr:row>
      <xdr:rowOff>82550</xdr:rowOff>
    </xdr:to>
    <xdr:sp macro="" textlink="">
      <xdr:nvSpPr>
        <xdr:cNvPr id="381" name="フローチャート: 判断 380"/>
        <xdr:cNvSpPr/>
      </xdr:nvSpPr>
      <xdr:spPr>
        <a:xfrm>
          <a:off x="3937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92727</xdr:rowOff>
    </xdr:from>
    <xdr:ext cx="736600" cy="259045"/>
    <xdr:sp macro="" textlink="">
      <xdr:nvSpPr>
        <xdr:cNvPr id="382" name="テキスト ボックス 381"/>
        <xdr:cNvSpPr txBox="1"/>
      </xdr:nvSpPr>
      <xdr:spPr>
        <a:xfrm>
          <a:off x="3606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58420</xdr:rowOff>
    </xdr:from>
    <xdr:to>
      <xdr:col>15</xdr:col>
      <xdr:colOff>98425</xdr:colOff>
      <xdr:row>78</xdr:row>
      <xdr:rowOff>165100</xdr:rowOff>
    </xdr:to>
    <xdr:cxnSp macro="">
      <xdr:nvCxnSpPr>
        <xdr:cNvPr id="383" name="直線コネクタ 382"/>
        <xdr:cNvCxnSpPr/>
      </xdr:nvCxnSpPr>
      <xdr:spPr>
        <a:xfrm flipV="1">
          <a:off x="2209800" y="134315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3811</xdr:rowOff>
    </xdr:from>
    <xdr:to>
      <xdr:col>15</xdr:col>
      <xdr:colOff>149225</xdr:colOff>
      <xdr:row>77</xdr:row>
      <xdr:rowOff>105411</xdr:rowOff>
    </xdr:to>
    <xdr:sp macro="" textlink="">
      <xdr:nvSpPr>
        <xdr:cNvPr id="384" name="フローチャート: 判断 383"/>
        <xdr:cNvSpPr/>
      </xdr:nvSpPr>
      <xdr:spPr>
        <a:xfrm>
          <a:off x="3048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115588</xdr:rowOff>
    </xdr:from>
    <xdr:ext cx="762000" cy="259045"/>
    <xdr:sp macro="" textlink="">
      <xdr:nvSpPr>
        <xdr:cNvPr id="385" name="テキスト ボックス 384"/>
        <xdr:cNvSpPr txBox="1"/>
      </xdr:nvSpPr>
      <xdr:spPr>
        <a:xfrm>
          <a:off x="2717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119380</xdr:rowOff>
    </xdr:from>
    <xdr:to>
      <xdr:col>11</xdr:col>
      <xdr:colOff>9525</xdr:colOff>
      <xdr:row>78</xdr:row>
      <xdr:rowOff>165100</xdr:rowOff>
    </xdr:to>
    <xdr:cxnSp macro="">
      <xdr:nvCxnSpPr>
        <xdr:cNvPr id="386" name="直線コネクタ 385"/>
        <xdr:cNvCxnSpPr/>
      </xdr:nvCxnSpPr>
      <xdr:spPr>
        <a:xfrm>
          <a:off x="1320800" y="134924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26670</xdr:rowOff>
    </xdr:from>
    <xdr:to>
      <xdr:col>11</xdr:col>
      <xdr:colOff>60325</xdr:colOff>
      <xdr:row>77</xdr:row>
      <xdr:rowOff>128270</xdr:rowOff>
    </xdr:to>
    <xdr:sp macro="" textlink="">
      <xdr:nvSpPr>
        <xdr:cNvPr id="387" name="フローチャート: 判断 386"/>
        <xdr:cNvSpPr/>
      </xdr:nvSpPr>
      <xdr:spPr>
        <a:xfrm>
          <a:off x="2159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138447</xdr:rowOff>
    </xdr:from>
    <xdr:ext cx="762000" cy="259045"/>
    <xdr:sp macro="" textlink="">
      <xdr:nvSpPr>
        <xdr:cNvPr id="388" name="テキスト ボックス 387"/>
        <xdr:cNvSpPr txBox="1"/>
      </xdr:nvSpPr>
      <xdr:spPr>
        <a:xfrm>
          <a:off x="1828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9" name="フローチャート: 判断 388"/>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90" name="テキスト ボックス 389"/>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6" name="楕円 395"/>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154957</xdr:rowOff>
    </xdr:from>
    <xdr:ext cx="762000" cy="259045"/>
    <xdr:sp macro="" textlink="">
      <xdr:nvSpPr>
        <xdr:cNvPr id="397" name="公債費該当値テキスト"/>
        <xdr:cNvSpPr txBox="1"/>
      </xdr:nvSpPr>
      <xdr:spPr>
        <a:xfrm>
          <a:off x="4914900" y="13185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8" name="楕円 397"/>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9" name="テキスト ボックス 398"/>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400" name="楕円 399"/>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401" name="テキスト ボックス 400"/>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114300</xdr:rowOff>
    </xdr:from>
    <xdr:to>
      <xdr:col>11</xdr:col>
      <xdr:colOff>60325</xdr:colOff>
      <xdr:row>79</xdr:row>
      <xdr:rowOff>44450</xdr:rowOff>
    </xdr:to>
    <xdr:sp macro="" textlink="">
      <xdr:nvSpPr>
        <xdr:cNvPr id="402" name="楕円 401"/>
        <xdr:cNvSpPr/>
      </xdr:nvSpPr>
      <xdr:spPr>
        <a:xfrm>
          <a:off x="2159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403" name="テキスト ボックス 402"/>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68580</xdr:rowOff>
    </xdr:from>
    <xdr:to>
      <xdr:col>6</xdr:col>
      <xdr:colOff>171450</xdr:colOff>
      <xdr:row>78</xdr:row>
      <xdr:rowOff>170180</xdr:rowOff>
    </xdr:to>
    <xdr:sp macro="" textlink="">
      <xdr:nvSpPr>
        <xdr:cNvPr id="404" name="楕円 403"/>
        <xdr:cNvSpPr/>
      </xdr:nvSpPr>
      <xdr:spPr>
        <a:xfrm>
          <a:off x="1270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154957</xdr:rowOff>
    </xdr:from>
    <xdr:ext cx="762000" cy="259045"/>
    <xdr:sp macro="" textlink="">
      <xdr:nvSpPr>
        <xdr:cNvPr id="405" name="テキスト ボックス 404"/>
        <xdr:cNvSpPr txBox="1"/>
      </xdr:nvSpPr>
      <xdr:spPr>
        <a:xfrm>
          <a:off x="939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a:t>
          </a:r>
          <a:r>
            <a:rPr kumimoji="1" lang="en-US" altLang="ja-JP" sz="1300">
              <a:latin typeface="ＭＳ Ｐゴシック" panose="020B0600070205080204" pitchFamily="50" charset="-128"/>
              <a:ea typeface="ＭＳ Ｐゴシック" panose="020B0600070205080204" pitchFamily="50" charset="-128"/>
            </a:rPr>
            <a:t>81.8</a:t>
          </a:r>
          <a:r>
            <a:rPr kumimoji="1" lang="ja-JP" altLang="en-US" sz="1300">
              <a:latin typeface="ＭＳ Ｐゴシック" panose="020B0600070205080204" pitchFamily="50" charset="-128"/>
              <a:ea typeface="ＭＳ Ｐゴシック" panose="020B0600070205080204" pitchFamily="50" charset="-128"/>
            </a:rPr>
            <a:t>）と比較すると、</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ポイント増加している。物件費や公債費等は前年度に比べて減少しているものの、人件費や扶助費が増加していることが要因である。事務事業を見直してより一層の経常経費の削減に努める。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0" name="直線コネクタ 41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1" name="テキスト ボックス 42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2" name="直線コネクタ 42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3" name="テキスト ボックス 42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4" name="直線コネクタ 42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5" name="テキスト ボックス 42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6" name="直線コネクタ 42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7" name="テキスト ボックス 42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8" name="直線コネクタ 42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9" name="テキスト ボックス 42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119380</xdr:rowOff>
    </xdr:from>
    <xdr:to>
      <xdr:col>82</xdr:col>
      <xdr:colOff>107950</xdr:colOff>
      <xdr:row>81</xdr:row>
      <xdr:rowOff>62230</xdr:rowOff>
    </xdr:to>
    <xdr:cxnSp macro="">
      <xdr:nvCxnSpPr>
        <xdr:cNvPr id="433" name="直線コネクタ 432"/>
        <xdr:cNvCxnSpPr/>
      </xdr:nvCxnSpPr>
      <xdr:spPr>
        <a:xfrm flipV="1">
          <a:off x="16510000" y="124637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34307</xdr:rowOff>
    </xdr:from>
    <xdr:ext cx="762000" cy="259045"/>
    <xdr:sp macro="" textlink="">
      <xdr:nvSpPr>
        <xdr:cNvPr id="434" name="公債費以外最小値テキスト"/>
        <xdr:cNvSpPr txBox="1"/>
      </xdr:nvSpPr>
      <xdr:spPr>
        <a:xfrm>
          <a:off x="16598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62230</xdr:rowOff>
    </xdr:from>
    <xdr:to>
      <xdr:col>82</xdr:col>
      <xdr:colOff>196850</xdr:colOff>
      <xdr:row>81</xdr:row>
      <xdr:rowOff>62230</xdr:rowOff>
    </xdr:to>
    <xdr:cxnSp macro="">
      <xdr:nvCxnSpPr>
        <xdr:cNvPr id="435" name="直線コネクタ 434"/>
        <xdr:cNvCxnSpPr/>
      </xdr:nvCxnSpPr>
      <xdr:spPr>
        <a:xfrm>
          <a:off x="16421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34307</xdr:rowOff>
    </xdr:from>
    <xdr:ext cx="762000" cy="259045"/>
    <xdr:sp macro="" textlink="">
      <xdr:nvSpPr>
        <xdr:cNvPr id="436" name="公債費以外最大値テキスト"/>
        <xdr:cNvSpPr txBox="1"/>
      </xdr:nvSpPr>
      <xdr:spPr>
        <a:xfrm>
          <a:off x="16598900" y="1220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119380</xdr:rowOff>
    </xdr:from>
    <xdr:to>
      <xdr:col>82</xdr:col>
      <xdr:colOff>196850</xdr:colOff>
      <xdr:row>72</xdr:row>
      <xdr:rowOff>119380</xdr:rowOff>
    </xdr:to>
    <xdr:cxnSp macro="">
      <xdr:nvCxnSpPr>
        <xdr:cNvPr id="437" name="直線コネクタ 436"/>
        <xdr:cNvCxnSpPr/>
      </xdr:nvCxnSpPr>
      <xdr:spPr>
        <a:xfrm>
          <a:off x="16421100" y="12463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35561</xdr:rowOff>
    </xdr:from>
    <xdr:to>
      <xdr:col>82</xdr:col>
      <xdr:colOff>107950</xdr:colOff>
      <xdr:row>78</xdr:row>
      <xdr:rowOff>111761</xdr:rowOff>
    </xdr:to>
    <xdr:cxnSp macro="">
      <xdr:nvCxnSpPr>
        <xdr:cNvPr id="438" name="直線コネクタ 437"/>
        <xdr:cNvCxnSpPr/>
      </xdr:nvCxnSpPr>
      <xdr:spPr>
        <a:xfrm>
          <a:off x="15671800" y="13408661"/>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43197</xdr:rowOff>
    </xdr:from>
    <xdr:ext cx="762000" cy="259045"/>
    <xdr:sp macro="" textlink="">
      <xdr:nvSpPr>
        <xdr:cNvPr id="439" name="公債費以外平均値テキスト"/>
        <xdr:cNvSpPr txBox="1"/>
      </xdr:nvSpPr>
      <xdr:spPr>
        <a:xfrm>
          <a:off x="16598900" y="1307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26670</xdr:rowOff>
    </xdr:from>
    <xdr:to>
      <xdr:col>82</xdr:col>
      <xdr:colOff>158750</xdr:colOff>
      <xdr:row>77</xdr:row>
      <xdr:rowOff>128270</xdr:rowOff>
    </xdr:to>
    <xdr:sp macro="" textlink="">
      <xdr:nvSpPr>
        <xdr:cNvPr id="440" name="フローチャート: 判断 439"/>
        <xdr:cNvSpPr/>
      </xdr:nvSpPr>
      <xdr:spPr>
        <a:xfrm>
          <a:off x="164592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123189</xdr:rowOff>
    </xdr:from>
    <xdr:to>
      <xdr:col>78</xdr:col>
      <xdr:colOff>69850</xdr:colOff>
      <xdr:row>78</xdr:row>
      <xdr:rowOff>35561</xdr:rowOff>
    </xdr:to>
    <xdr:cxnSp macro="">
      <xdr:nvCxnSpPr>
        <xdr:cNvPr id="441" name="直線コネクタ 440"/>
        <xdr:cNvCxnSpPr/>
      </xdr:nvCxnSpPr>
      <xdr:spPr>
        <a:xfrm>
          <a:off x="14782800" y="1332483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144780</xdr:rowOff>
    </xdr:from>
    <xdr:to>
      <xdr:col>78</xdr:col>
      <xdr:colOff>120650</xdr:colOff>
      <xdr:row>77</xdr:row>
      <xdr:rowOff>74930</xdr:rowOff>
    </xdr:to>
    <xdr:sp macro="" textlink="">
      <xdr:nvSpPr>
        <xdr:cNvPr id="442" name="フローチャート: 判断 441"/>
        <xdr:cNvSpPr/>
      </xdr:nvSpPr>
      <xdr:spPr>
        <a:xfrm>
          <a:off x="15621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85107</xdr:rowOff>
    </xdr:from>
    <xdr:ext cx="736600" cy="259045"/>
    <xdr:sp macro="" textlink="">
      <xdr:nvSpPr>
        <xdr:cNvPr id="443" name="テキスト ボックス 442"/>
        <xdr:cNvSpPr txBox="1"/>
      </xdr:nvSpPr>
      <xdr:spPr>
        <a:xfrm>
          <a:off x="15290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149861</xdr:rowOff>
    </xdr:from>
    <xdr:to>
      <xdr:col>73</xdr:col>
      <xdr:colOff>180975</xdr:colOff>
      <xdr:row>77</xdr:row>
      <xdr:rowOff>123189</xdr:rowOff>
    </xdr:to>
    <xdr:cxnSp macro="">
      <xdr:nvCxnSpPr>
        <xdr:cNvPr id="444" name="直線コネクタ 443"/>
        <xdr:cNvCxnSpPr/>
      </xdr:nvCxnSpPr>
      <xdr:spPr>
        <a:xfrm>
          <a:off x="13893800" y="131800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91439</xdr:rowOff>
    </xdr:from>
    <xdr:to>
      <xdr:col>74</xdr:col>
      <xdr:colOff>31750</xdr:colOff>
      <xdr:row>77</xdr:row>
      <xdr:rowOff>21589</xdr:rowOff>
    </xdr:to>
    <xdr:sp macro="" textlink="">
      <xdr:nvSpPr>
        <xdr:cNvPr id="445" name="フローチャート: 判断 444"/>
        <xdr:cNvSpPr/>
      </xdr:nvSpPr>
      <xdr:spPr>
        <a:xfrm>
          <a:off x="14732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31767</xdr:rowOff>
    </xdr:from>
    <xdr:ext cx="762000" cy="259045"/>
    <xdr:sp macro="" textlink="">
      <xdr:nvSpPr>
        <xdr:cNvPr id="446" name="テキスト ボックス 445"/>
        <xdr:cNvSpPr txBox="1"/>
      </xdr:nvSpPr>
      <xdr:spPr>
        <a:xfrm>
          <a:off x="14401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153670</xdr:rowOff>
    </xdr:from>
    <xdr:to>
      <xdr:col>69</xdr:col>
      <xdr:colOff>92075</xdr:colOff>
      <xdr:row>76</xdr:row>
      <xdr:rowOff>149861</xdr:rowOff>
    </xdr:to>
    <xdr:cxnSp macro="">
      <xdr:nvCxnSpPr>
        <xdr:cNvPr id="447" name="直線コネクタ 446"/>
        <xdr:cNvCxnSpPr/>
      </xdr:nvCxnSpPr>
      <xdr:spPr>
        <a:xfrm>
          <a:off x="13004800" y="13012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76200</xdr:rowOff>
    </xdr:from>
    <xdr:to>
      <xdr:col>69</xdr:col>
      <xdr:colOff>142875</xdr:colOff>
      <xdr:row>77</xdr:row>
      <xdr:rowOff>6350</xdr:rowOff>
    </xdr:to>
    <xdr:sp macro="" textlink="">
      <xdr:nvSpPr>
        <xdr:cNvPr id="448" name="フローチャート: 判断 447"/>
        <xdr:cNvSpPr/>
      </xdr:nvSpPr>
      <xdr:spPr>
        <a:xfrm>
          <a:off x="13843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16527</xdr:rowOff>
    </xdr:from>
    <xdr:ext cx="762000" cy="259045"/>
    <xdr:sp macro="" textlink="">
      <xdr:nvSpPr>
        <xdr:cNvPr id="449" name="テキスト ボックス 448"/>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118110</xdr:rowOff>
    </xdr:from>
    <xdr:to>
      <xdr:col>65</xdr:col>
      <xdr:colOff>53975</xdr:colOff>
      <xdr:row>76</xdr:row>
      <xdr:rowOff>48261</xdr:rowOff>
    </xdr:to>
    <xdr:sp macro="" textlink="">
      <xdr:nvSpPr>
        <xdr:cNvPr id="450" name="フローチャート: 判断 449"/>
        <xdr:cNvSpPr/>
      </xdr:nvSpPr>
      <xdr:spPr>
        <a:xfrm>
          <a:off x="12954000" y="129768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33038</xdr:rowOff>
    </xdr:from>
    <xdr:ext cx="762000" cy="259045"/>
    <xdr:sp macro="" textlink="">
      <xdr:nvSpPr>
        <xdr:cNvPr id="451" name="テキスト ボックス 450"/>
        <xdr:cNvSpPr txBox="1"/>
      </xdr:nvSpPr>
      <xdr:spPr>
        <a:xfrm>
          <a:off x="12623800" y="1306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60961</xdr:rowOff>
    </xdr:from>
    <xdr:to>
      <xdr:col>82</xdr:col>
      <xdr:colOff>158750</xdr:colOff>
      <xdr:row>78</xdr:row>
      <xdr:rowOff>162561</xdr:rowOff>
    </xdr:to>
    <xdr:sp macro="" textlink="">
      <xdr:nvSpPr>
        <xdr:cNvPr id="457" name="楕円 456"/>
        <xdr:cNvSpPr/>
      </xdr:nvSpPr>
      <xdr:spPr>
        <a:xfrm>
          <a:off x="16459200" y="13434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33038</xdr:rowOff>
    </xdr:from>
    <xdr:ext cx="762000" cy="259045"/>
    <xdr:sp macro="" textlink="">
      <xdr:nvSpPr>
        <xdr:cNvPr id="458" name="公債費以外該当値テキスト"/>
        <xdr:cNvSpPr txBox="1"/>
      </xdr:nvSpPr>
      <xdr:spPr>
        <a:xfrm>
          <a:off x="165989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156211</xdr:rowOff>
    </xdr:from>
    <xdr:to>
      <xdr:col>78</xdr:col>
      <xdr:colOff>120650</xdr:colOff>
      <xdr:row>78</xdr:row>
      <xdr:rowOff>86361</xdr:rowOff>
    </xdr:to>
    <xdr:sp macro="" textlink="">
      <xdr:nvSpPr>
        <xdr:cNvPr id="459" name="楕円 458"/>
        <xdr:cNvSpPr/>
      </xdr:nvSpPr>
      <xdr:spPr>
        <a:xfrm>
          <a:off x="15621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71138</xdr:rowOff>
    </xdr:from>
    <xdr:ext cx="736600" cy="259045"/>
    <xdr:sp macro="" textlink="">
      <xdr:nvSpPr>
        <xdr:cNvPr id="460" name="テキスト ボックス 459"/>
        <xdr:cNvSpPr txBox="1"/>
      </xdr:nvSpPr>
      <xdr:spPr>
        <a:xfrm>
          <a:off x="15290800" y="13444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72389</xdr:rowOff>
    </xdr:from>
    <xdr:to>
      <xdr:col>74</xdr:col>
      <xdr:colOff>31750</xdr:colOff>
      <xdr:row>78</xdr:row>
      <xdr:rowOff>2539</xdr:rowOff>
    </xdr:to>
    <xdr:sp macro="" textlink="">
      <xdr:nvSpPr>
        <xdr:cNvPr id="461" name="楕円 460"/>
        <xdr:cNvSpPr/>
      </xdr:nvSpPr>
      <xdr:spPr>
        <a:xfrm>
          <a:off x="14732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158766</xdr:rowOff>
    </xdr:from>
    <xdr:ext cx="762000" cy="259045"/>
    <xdr:sp macro="" textlink="">
      <xdr:nvSpPr>
        <xdr:cNvPr id="462" name="テキスト ボックス 461"/>
        <xdr:cNvSpPr txBox="1"/>
      </xdr:nvSpPr>
      <xdr:spPr>
        <a:xfrm>
          <a:off x="14401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99061</xdr:rowOff>
    </xdr:from>
    <xdr:to>
      <xdr:col>69</xdr:col>
      <xdr:colOff>142875</xdr:colOff>
      <xdr:row>77</xdr:row>
      <xdr:rowOff>29211</xdr:rowOff>
    </xdr:to>
    <xdr:sp macro="" textlink="">
      <xdr:nvSpPr>
        <xdr:cNvPr id="463" name="楕円 462"/>
        <xdr:cNvSpPr/>
      </xdr:nvSpPr>
      <xdr:spPr>
        <a:xfrm>
          <a:off x="13843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64" name="テキスト ボックス 463"/>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102870</xdr:rowOff>
    </xdr:from>
    <xdr:to>
      <xdr:col>65</xdr:col>
      <xdr:colOff>53975</xdr:colOff>
      <xdr:row>76</xdr:row>
      <xdr:rowOff>33020</xdr:rowOff>
    </xdr:to>
    <xdr:sp macro="" textlink="">
      <xdr:nvSpPr>
        <xdr:cNvPr id="465" name="楕円 464"/>
        <xdr:cNvSpPr/>
      </xdr:nvSpPr>
      <xdr:spPr>
        <a:xfrm>
          <a:off x="12954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43197</xdr:rowOff>
    </xdr:from>
    <xdr:ext cx="762000" cy="259045"/>
    <xdr:sp macro="" textlink="">
      <xdr:nvSpPr>
        <xdr:cNvPr id="466" name="テキスト ボックス 465"/>
        <xdr:cNvSpPr txBox="1"/>
      </xdr:nvSpPr>
      <xdr:spPr>
        <a:xfrm>
          <a:off x="12623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54055</xdr:rowOff>
    </xdr:from>
    <xdr:to>
      <xdr:col>29</xdr:col>
      <xdr:colOff>127000</xdr:colOff>
      <xdr:row>20</xdr:row>
      <xdr:rowOff>43768</xdr:rowOff>
    </xdr:to>
    <xdr:cxnSp macro="">
      <xdr:nvCxnSpPr>
        <xdr:cNvPr id="47" name="直線コネクタ 46"/>
        <xdr:cNvCxnSpPr/>
      </xdr:nvCxnSpPr>
      <xdr:spPr bwMode="auto">
        <a:xfrm flipV="1">
          <a:off x="5651500" y="1987630"/>
          <a:ext cx="0" cy="15327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15845</xdr:rowOff>
    </xdr:from>
    <xdr:ext cx="762000" cy="259045"/>
    <xdr:sp macro="" textlink="">
      <xdr:nvSpPr>
        <xdr:cNvPr id="48" name="人口1人当たり決算額の推移最小値テキスト130"/>
        <xdr:cNvSpPr txBox="1"/>
      </xdr:nvSpPr>
      <xdr:spPr>
        <a:xfrm>
          <a:off x="5740400" y="3492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43768</xdr:rowOff>
    </xdr:from>
    <xdr:to>
      <xdr:col>30</xdr:col>
      <xdr:colOff>25400</xdr:colOff>
      <xdr:row>20</xdr:row>
      <xdr:rowOff>43768</xdr:rowOff>
    </xdr:to>
    <xdr:cxnSp macro="">
      <xdr:nvCxnSpPr>
        <xdr:cNvPr id="49" name="直線コネクタ 48"/>
        <xdr:cNvCxnSpPr/>
      </xdr:nvCxnSpPr>
      <xdr:spPr bwMode="auto">
        <a:xfrm>
          <a:off x="5562600" y="3520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140432</xdr:rowOff>
    </xdr:from>
    <xdr:ext cx="762000" cy="259045"/>
    <xdr:sp macro="" textlink="">
      <xdr:nvSpPr>
        <xdr:cNvPr id="50" name="人口1人当たり決算額の推移最大値テキスト130"/>
        <xdr:cNvSpPr txBox="1"/>
      </xdr:nvSpPr>
      <xdr:spPr>
        <a:xfrm>
          <a:off x="5740400" y="1731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54055</xdr:rowOff>
    </xdr:from>
    <xdr:to>
      <xdr:col>30</xdr:col>
      <xdr:colOff>25400</xdr:colOff>
      <xdr:row>11</xdr:row>
      <xdr:rowOff>54055</xdr:rowOff>
    </xdr:to>
    <xdr:cxnSp macro="">
      <xdr:nvCxnSpPr>
        <xdr:cNvPr id="51" name="直線コネクタ 50"/>
        <xdr:cNvCxnSpPr/>
      </xdr:nvCxnSpPr>
      <xdr:spPr bwMode="auto">
        <a:xfrm>
          <a:off x="5562600" y="1987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83381</xdr:rowOff>
    </xdr:from>
    <xdr:to>
      <xdr:col>29</xdr:col>
      <xdr:colOff>127000</xdr:colOff>
      <xdr:row>14</xdr:row>
      <xdr:rowOff>91251</xdr:rowOff>
    </xdr:to>
    <xdr:cxnSp macro="">
      <xdr:nvCxnSpPr>
        <xdr:cNvPr id="52" name="直線コネクタ 51"/>
        <xdr:cNvCxnSpPr/>
      </xdr:nvCxnSpPr>
      <xdr:spPr bwMode="auto">
        <a:xfrm flipV="1">
          <a:off x="5003800" y="2531306"/>
          <a:ext cx="647700" cy="78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138226</xdr:rowOff>
    </xdr:from>
    <xdr:ext cx="762000" cy="259045"/>
    <xdr:sp macro="" textlink="">
      <xdr:nvSpPr>
        <xdr:cNvPr id="53" name="人口1人当たり決算額の推移平均値テキスト130"/>
        <xdr:cNvSpPr txBox="1"/>
      </xdr:nvSpPr>
      <xdr:spPr>
        <a:xfrm>
          <a:off x="5740400" y="2757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166149</xdr:rowOff>
    </xdr:from>
    <xdr:to>
      <xdr:col>29</xdr:col>
      <xdr:colOff>177800</xdr:colOff>
      <xdr:row>16</xdr:row>
      <xdr:rowOff>96299</xdr:rowOff>
    </xdr:to>
    <xdr:sp macro="" textlink="">
      <xdr:nvSpPr>
        <xdr:cNvPr id="54" name="フローチャート: 判断 53"/>
        <xdr:cNvSpPr/>
      </xdr:nvSpPr>
      <xdr:spPr bwMode="auto">
        <a:xfrm>
          <a:off x="5600700" y="2785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91251</xdr:rowOff>
    </xdr:from>
    <xdr:to>
      <xdr:col>26</xdr:col>
      <xdr:colOff>50800</xdr:colOff>
      <xdr:row>14</xdr:row>
      <xdr:rowOff>138865</xdr:rowOff>
    </xdr:to>
    <xdr:cxnSp macro="">
      <xdr:nvCxnSpPr>
        <xdr:cNvPr id="55" name="直線コネクタ 54"/>
        <xdr:cNvCxnSpPr/>
      </xdr:nvCxnSpPr>
      <xdr:spPr bwMode="auto">
        <a:xfrm flipV="1">
          <a:off x="4305300" y="2539176"/>
          <a:ext cx="698500" cy="47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13085</xdr:rowOff>
    </xdr:from>
    <xdr:to>
      <xdr:col>26</xdr:col>
      <xdr:colOff>101600</xdr:colOff>
      <xdr:row>16</xdr:row>
      <xdr:rowOff>114685</xdr:rowOff>
    </xdr:to>
    <xdr:sp macro="" textlink="">
      <xdr:nvSpPr>
        <xdr:cNvPr id="56" name="フローチャート: 判断 55"/>
        <xdr:cNvSpPr/>
      </xdr:nvSpPr>
      <xdr:spPr bwMode="auto">
        <a:xfrm>
          <a:off x="49530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99462</xdr:rowOff>
    </xdr:from>
    <xdr:ext cx="736600" cy="259045"/>
    <xdr:sp macro="" textlink="">
      <xdr:nvSpPr>
        <xdr:cNvPr id="57" name="テキスト ボックス 56"/>
        <xdr:cNvSpPr txBox="1"/>
      </xdr:nvSpPr>
      <xdr:spPr>
        <a:xfrm>
          <a:off x="4622800" y="2890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138865</xdr:rowOff>
    </xdr:from>
    <xdr:to>
      <xdr:col>22</xdr:col>
      <xdr:colOff>114300</xdr:colOff>
      <xdr:row>15</xdr:row>
      <xdr:rowOff>34754</xdr:rowOff>
    </xdr:to>
    <xdr:cxnSp macro="">
      <xdr:nvCxnSpPr>
        <xdr:cNvPr id="58" name="直線コネクタ 57"/>
        <xdr:cNvCxnSpPr/>
      </xdr:nvCxnSpPr>
      <xdr:spPr bwMode="auto">
        <a:xfrm flipV="1">
          <a:off x="3606800" y="2586790"/>
          <a:ext cx="698500" cy="673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18865</xdr:rowOff>
    </xdr:from>
    <xdr:to>
      <xdr:col>22</xdr:col>
      <xdr:colOff>165100</xdr:colOff>
      <xdr:row>16</xdr:row>
      <xdr:rowOff>120465</xdr:rowOff>
    </xdr:to>
    <xdr:sp macro="" textlink="">
      <xdr:nvSpPr>
        <xdr:cNvPr id="59" name="フローチャート: 判断 58"/>
        <xdr:cNvSpPr/>
      </xdr:nvSpPr>
      <xdr:spPr bwMode="auto">
        <a:xfrm>
          <a:off x="42545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105242</xdr:rowOff>
    </xdr:from>
    <xdr:ext cx="762000" cy="259045"/>
    <xdr:sp macro="" textlink="">
      <xdr:nvSpPr>
        <xdr:cNvPr id="60" name="テキスト ボックス 59"/>
        <xdr:cNvSpPr txBox="1"/>
      </xdr:nvSpPr>
      <xdr:spPr>
        <a:xfrm>
          <a:off x="3924300" y="289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34754</xdr:rowOff>
    </xdr:from>
    <xdr:to>
      <xdr:col>18</xdr:col>
      <xdr:colOff>177800</xdr:colOff>
      <xdr:row>15</xdr:row>
      <xdr:rowOff>73584</xdr:rowOff>
    </xdr:to>
    <xdr:cxnSp macro="">
      <xdr:nvCxnSpPr>
        <xdr:cNvPr id="61" name="直線コネクタ 60"/>
        <xdr:cNvCxnSpPr/>
      </xdr:nvCxnSpPr>
      <xdr:spPr bwMode="auto">
        <a:xfrm flipV="1">
          <a:off x="2908300" y="2654129"/>
          <a:ext cx="698500" cy="38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24678</xdr:rowOff>
    </xdr:from>
    <xdr:to>
      <xdr:col>19</xdr:col>
      <xdr:colOff>38100</xdr:colOff>
      <xdr:row>16</xdr:row>
      <xdr:rowOff>126278</xdr:rowOff>
    </xdr:to>
    <xdr:sp macro="" textlink="">
      <xdr:nvSpPr>
        <xdr:cNvPr id="62" name="フローチャート: 判断 61"/>
        <xdr:cNvSpPr/>
      </xdr:nvSpPr>
      <xdr:spPr bwMode="auto">
        <a:xfrm>
          <a:off x="35560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111055</xdr:rowOff>
    </xdr:from>
    <xdr:ext cx="762000" cy="259045"/>
    <xdr:sp macro="" textlink="">
      <xdr:nvSpPr>
        <xdr:cNvPr id="63" name="テキスト ボックス 62"/>
        <xdr:cNvSpPr txBox="1"/>
      </xdr:nvSpPr>
      <xdr:spPr>
        <a:xfrm>
          <a:off x="32258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3973</xdr:rowOff>
    </xdr:from>
    <xdr:to>
      <xdr:col>15</xdr:col>
      <xdr:colOff>101600</xdr:colOff>
      <xdr:row>16</xdr:row>
      <xdr:rowOff>105573</xdr:rowOff>
    </xdr:to>
    <xdr:sp macro="" textlink="">
      <xdr:nvSpPr>
        <xdr:cNvPr id="64" name="フローチャート: 判断 63"/>
        <xdr:cNvSpPr/>
      </xdr:nvSpPr>
      <xdr:spPr bwMode="auto">
        <a:xfrm>
          <a:off x="28575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90350</xdr:rowOff>
    </xdr:from>
    <xdr:ext cx="762000" cy="259045"/>
    <xdr:sp macro="" textlink="">
      <xdr:nvSpPr>
        <xdr:cNvPr id="65" name="テキスト ボックス 64"/>
        <xdr:cNvSpPr txBox="1"/>
      </xdr:nvSpPr>
      <xdr:spPr>
        <a:xfrm>
          <a:off x="2527300" y="288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32581</xdr:rowOff>
    </xdr:from>
    <xdr:to>
      <xdr:col>29</xdr:col>
      <xdr:colOff>177800</xdr:colOff>
      <xdr:row>14</xdr:row>
      <xdr:rowOff>134181</xdr:rowOff>
    </xdr:to>
    <xdr:sp macro="" textlink="">
      <xdr:nvSpPr>
        <xdr:cNvPr id="71" name="楕円 70"/>
        <xdr:cNvSpPr/>
      </xdr:nvSpPr>
      <xdr:spPr bwMode="auto">
        <a:xfrm>
          <a:off x="5600700" y="24805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49108</xdr:rowOff>
    </xdr:from>
    <xdr:ext cx="762000" cy="259045"/>
    <xdr:sp macro="" textlink="">
      <xdr:nvSpPr>
        <xdr:cNvPr id="72" name="人口1人当たり決算額の推移該当値テキスト130"/>
        <xdr:cNvSpPr txBox="1"/>
      </xdr:nvSpPr>
      <xdr:spPr>
        <a:xfrm>
          <a:off x="5740400" y="2325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40451</xdr:rowOff>
    </xdr:from>
    <xdr:to>
      <xdr:col>26</xdr:col>
      <xdr:colOff>101600</xdr:colOff>
      <xdr:row>14</xdr:row>
      <xdr:rowOff>142051</xdr:rowOff>
    </xdr:to>
    <xdr:sp macro="" textlink="">
      <xdr:nvSpPr>
        <xdr:cNvPr id="73" name="楕円 72"/>
        <xdr:cNvSpPr/>
      </xdr:nvSpPr>
      <xdr:spPr bwMode="auto">
        <a:xfrm>
          <a:off x="4953000" y="24883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152228</xdr:rowOff>
    </xdr:from>
    <xdr:ext cx="736600" cy="259045"/>
    <xdr:sp macro="" textlink="">
      <xdr:nvSpPr>
        <xdr:cNvPr id="74" name="テキスト ボックス 73"/>
        <xdr:cNvSpPr txBox="1"/>
      </xdr:nvSpPr>
      <xdr:spPr>
        <a:xfrm>
          <a:off x="4622800" y="2257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88065</xdr:rowOff>
    </xdr:from>
    <xdr:to>
      <xdr:col>22</xdr:col>
      <xdr:colOff>165100</xdr:colOff>
      <xdr:row>15</xdr:row>
      <xdr:rowOff>18215</xdr:rowOff>
    </xdr:to>
    <xdr:sp macro="" textlink="">
      <xdr:nvSpPr>
        <xdr:cNvPr id="75" name="楕円 74"/>
        <xdr:cNvSpPr/>
      </xdr:nvSpPr>
      <xdr:spPr bwMode="auto">
        <a:xfrm>
          <a:off x="4254500" y="2535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28392</xdr:rowOff>
    </xdr:from>
    <xdr:ext cx="762000" cy="259045"/>
    <xdr:sp macro="" textlink="">
      <xdr:nvSpPr>
        <xdr:cNvPr id="76" name="テキスト ボックス 75"/>
        <xdr:cNvSpPr txBox="1"/>
      </xdr:nvSpPr>
      <xdr:spPr>
        <a:xfrm>
          <a:off x="3924300" y="230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155404</xdr:rowOff>
    </xdr:from>
    <xdr:to>
      <xdr:col>19</xdr:col>
      <xdr:colOff>38100</xdr:colOff>
      <xdr:row>15</xdr:row>
      <xdr:rowOff>85554</xdr:rowOff>
    </xdr:to>
    <xdr:sp macro="" textlink="">
      <xdr:nvSpPr>
        <xdr:cNvPr id="77" name="楕円 76"/>
        <xdr:cNvSpPr/>
      </xdr:nvSpPr>
      <xdr:spPr bwMode="auto">
        <a:xfrm>
          <a:off x="3556000" y="26033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95731</xdr:rowOff>
    </xdr:from>
    <xdr:ext cx="762000" cy="259045"/>
    <xdr:sp macro="" textlink="">
      <xdr:nvSpPr>
        <xdr:cNvPr id="78" name="テキスト ボックス 77"/>
        <xdr:cNvSpPr txBox="1"/>
      </xdr:nvSpPr>
      <xdr:spPr>
        <a:xfrm>
          <a:off x="3225800" y="237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22784</xdr:rowOff>
    </xdr:from>
    <xdr:to>
      <xdr:col>15</xdr:col>
      <xdr:colOff>101600</xdr:colOff>
      <xdr:row>15</xdr:row>
      <xdr:rowOff>124384</xdr:rowOff>
    </xdr:to>
    <xdr:sp macro="" textlink="">
      <xdr:nvSpPr>
        <xdr:cNvPr id="79" name="楕円 78"/>
        <xdr:cNvSpPr/>
      </xdr:nvSpPr>
      <xdr:spPr bwMode="auto">
        <a:xfrm>
          <a:off x="2857500" y="2642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134561</xdr:rowOff>
    </xdr:from>
    <xdr:ext cx="762000" cy="259045"/>
    <xdr:sp macro="" textlink="">
      <xdr:nvSpPr>
        <xdr:cNvPr id="80" name="テキスト ボックス 79"/>
        <xdr:cNvSpPr txBox="1"/>
      </xdr:nvSpPr>
      <xdr:spPr>
        <a:xfrm>
          <a:off x="2527300" y="2411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7" name="直線コネクタ 96"/>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8" name="テキスト ボックス 97"/>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9" name="直線コネクタ 98"/>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0" name="テキスト ボックス 99"/>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1" name="直線コネクタ 100"/>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2" name="テキスト ボックス 101"/>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53117</xdr:rowOff>
    </xdr:from>
    <xdr:to>
      <xdr:col>29</xdr:col>
      <xdr:colOff>127000</xdr:colOff>
      <xdr:row>37</xdr:row>
      <xdr:rowOff>178435</xdr:rowOff>
    </xdr:to>
    <xdr:cxnSp macro="">
      <xdr:nvCxnSpPr>
        <xdr:cNvPr id="106" name="直線コネクタ 105"/>
        <xdr:cNvCxnSpPr/>
      </xdr:nvCxnSpPr>
      <xdr:spPr bwMode="auto">
        <a:xfrm flipV="1">
          <a:off x="5651500" y="5977667"/>
          <a:ext cx="0" cy="13254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150512</xdr:rowOff>
    </xdr:from>
    <xdr:ext cx="762000" cy="259045"/>
    <xdr:sp macro="" textlink="">
      <xdr:nvSpPr>
        <xdr:cNvPr id="107" name="人口1人当たり決算額の推移最小値テキスト445"/>
        <xdr:cNvSpPr txBox="1"/>
      </xdr:nvSpPr>
      <xdr:spPr>
        <a:xfrm>
          <a:off x="5740400" y="727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178435</xdr:rowOff>
    </xdr:from>
    <xdr:to>
      <xdr:col>30</xdr:col>
      <xdr:colOff>25400</xdr:colOff>
      <xdr:row>37</xdr:row>
      <xdr:rowOff>178435</xdr:rowOff>
    </xdr:to>
    <xdr:cxnSp macro="">
      <xdr:nvCxnSpPr>
        <xdr:cNvPr id="108" name="直線コネクタ 107"/>
        <xdr:cNvCxnSpPr/>
      </xdr:nvCxnSpPr>
      <xdr:spPr bwMode="auto">
        <a:xfrm>
          <a:off x="5562600" y="73031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310944</xdr:rowOff>
    </xdr:from>
    <xdr:ext cx="762000" cy="259045"/>
    <xdr:sp macro="" textlink="">
      <xdr:nvSpPr>
        <xdr:cNvPr id="109" name="人口1人当たり決算額の推移最大値テキスト445"/>
        <xdr:cNvSpPr txBox="1"/>
      </xdr:nvSpPr>
      <xdr:spPr>
        <a:xfrm>
          <a:off x="5740400" y="5721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53117</xdr:rowOff>
    </xdr:from>
    <xdr:to>
      <xdr:col>30</xdr:col>
      <xdr:colOff>25400</xdr:colOff>
      <xdr:row>33</xdr:row>
      <xdr:rowOff>53117</xdr:rowOff>
    </xdr:to>
    <xdr:cxnSp macro="">
      <xdr:nvCxnSpPr>
        <xdr:cNvPr id="110" name="直線コネクタ 109"/>
        <xdr:cNvCxnSpPr/>
      </xdr:nvCxnSpPr>
      <xdr:spPr bwMode="auto">
        <a:xfrm>
          <a:off x="5562600" y="59776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257073</xdr:rowOff>
    </xdr:from>
    <xdr:to>
      <xdr:col>29</xdr:col>
      <xdr:colOff>127000</xdr:colOff>
      <xdr:row>35</xdr:row>
      <xdr:rowOff>185613</xdr:rowOff>
    </xdr:to>
    <xdr:cxnSp macro="">
      <xdr:nvCxnSpPr>
        <xdr:cNvPr id="111" name="直線コネクタ 110"/>
        <xdr:cNvCxnSpPr/>
      </xdr:nvCxnSpPr>
      <xdr:spPr bwMode="auto">
        <a:xfrm>
          <a:off x="5003800" y="6524523"/>
          <a:ext cx="647700" cy="2714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207987</xdr:rowOff>
    </xdr:from>
    <xdr:ext cx="762000" cy="259045"/>
    <xdr:sp macro="" textlink="">
      <xdr:nvSpPr>
        <xdr:cNvPr id="112" name="人口1人当たり決算額の推移平均値テキスト445"/>
        <xdr:cNvSpPr txBox="1"/>
      </xdr:nvSpPr>
      <xdr:spPr>
        <a:xfrm>
          <a:off x="5740400" y="6475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20010</xdr:rowOff>
    </xdr:from>
    <xdr:to>
      <xdr:col>29</xdr:col>
      <xdr:colOff>177800</xdr:colOff>
      <xdr:row>35</xdr:row>
      <xdr:rowOff>121610</xdr:rowOff>
    </xdr:to>
    <xdr:sp macro="" textlink="">
      <xdr:nvSpPr>
        <xdr:cNvPr id="113" name="フローチャート: 判断 112"/>
        <xdr:cNvSpPr/>
      </xdr:nvSpPr>
      <xdr:spPr bwMode="auto">
        <a:xfrm>
          <a:off x="5600700" y="66303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242946</xdr:rowOff>
    </xdr:from>
    <xdr:to>
      <xdr:col>26</xdr:col>
      <xdr:colOff>50800</xdr:colOff>
      <xdr:row>34</xdr:row>
      <xdr:rowOff>257073</xdr:rowOff>
    </xdr:to>
    <xdr:cxnSp macro="">
      <xdr:nvCxnSpPr>
        <xdr:cNvPr id="114" name="直線コネクタ 113"/>
        <xdr:cNvCxnSpPr/>
      </xdr:nvCxnSpPr>
      <xdr:spPr bwMode="auto">
        <a:xfrm>
          <a:off x="4305300" y="6510396"/>
          <a:ext cx="698500" cy="14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342245</xdr:rowOff>
    </xdr:from>
    <xdr:to>
      <xdr:col>26</xdr:col>
      <xdr:colOff>101600</xdr:colOff>
      <xdr:row>35</xdr:row>
      <xdr:rowOff>100945</xdr:rowOff>
    </xdr:to>
    <xdr:sp macro="" textlink="">
      <xdr:nvSpPr>
        <xdr:cNvPr id="115" name="フローチャート: 判断 114"/>
        <xdr:cNvSpPr/>
      </xdr:nvSpPr>
      <xdr:spPr bwMode="auto">
        <a:xfrm>
          <a:off x="4953000" y="66096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85722</xdr:rowOff>
    </xdr:from>
    <xdr:ext cx="736600" cy="259045"/>
    <xdr:sp macro="" textlink="">
      <xdr:nvSpPr>
        <xdr:cNvPr id="116" name="テキスト ボックス 115"/>
        <xdr:cNvSpPr txBox="1"/>
      </xdr:nvSpPr>
      <xdr:spPr>
        <a:xfrm>
          <a:off x="4622800" y="6696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186573</xdr:rowOff>
    </xdr:from>
    <xdr:to>
      <xdr:col>22</xdr:col>
      <xdr:colOff>114300</xdr:colOff>
      <xdr:row>34</xdr:row>
      <xdr:rowOff>242946</xdr:rowOff>
    </xdr:to>
    <xdr:cxnSp macro="">
      <xdr:nvCxnSpPr>
        <xdr:cNvPr id="117" name="直線コネクタ 116"/>
        <xdr:cNvCxnSpPr/>
      </xdr:nvCxnSpPr>
      <xdr:spPr bwMode="auto">
        <a:xfrm>
          <a:off x="3606800" y="6454023"/>
          <a:ext cx="698500" cy="5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324917</xdr:rowOff>
    </xdr:from>
    <xdr:to>
      <xdr:col>22</xdr:col>
      <xdr:colOff>165100</xdr:colOff>
      <xdr:row>35</xdr:row>
      <xdr:rowOff>83617</xdr:rowOff>
    </xdr:to>
    <xdr:sp macro="" textlink="">
      <xdr:nvSpPr>
        <xdr:cNvPr id="118" name="フローチャート: 判断 117"/>
        <xdr:cNvSpPr/>
      </xdr:nvSpPr>
      <xdr:spPr bwMode="auto">
        <a:xfrm>
          <a:off x="4254500" y="65923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68394</xdr:rowOff>
    </xdr:from>
    <xdr:ext cx="762000" cy="259045"/>
    <xdr:sp macro="" textlink="">
      <xdr:nvSpPr>
        <xdr:cNvPr id="119" name="テキスト ボックス 118"/>
        <xdr:cNvSpPr txBox="1"/>
      </xdr:nvSpPr>
      <xdr:spPr>
        <a:xfrm>
          <a:off x="3924300" y="667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98105</xdr:rowOff>
    </xdr:from>
    <xdr:to>
      <xdr:col>18</xdr:col>
      <xdr:colOff>177800</xdr:colOff>
      <xdr:row>34</xdr:row>
      <xdr:rowOff>186573</xdr:rowOff>
    </xdr:to>
    <xdr:cxnSp macro="">
      <xdr:nvCxnSpPr>
        <xdr:cNvPr id="120" name="直線コネクタ 119"/>
        <xdr:cNvCxnSpPr/>
      </xdr:nvCxnSpPr>
      <xdr:spPr bwMode="auto">
        <a:xfrm>
          <a:off x="2908300" y="6365555"/>
          <a:ext cx="698500" cy="884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304526</xdr:rowOff>
    </xdr:from>
    <xdr:to>
      <xdr:col>19</xdr:col>
      <xdr:colOff>38100</xdr:colOff>
      <xdr:row>35</xdr:row>
      <xdr:rowOff>63226</xdr:rowOff>
    </xdr:to>
    <xdr:sp macro="" textlink="">
      <xdr:nvSpPr>
        <xdr:cNvPr id="121" name="フローチャート: 判断 120"/>
        <xdr:cNvSpPr/>
      </xdr:nvSpPr>
      <xdr:spPr bwMode="auto">
        <a:xfrm>
          <a:off x="3556000" y="65719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48003</xdr:rowOff>
    </xdr:from>
    <xdr:ext cx="762000" cy="259045"/>
    <xdr:sp macro="" textlink="">
      <xdr:nvSpPr>
        <xdr:cNvPr id="122" name="テキスト ボックス 121"/>
        <xdr:cNvSpPr txBox="1"/>
      </xdr:nvSpPr>
      <xdr:spPr>
        <a:xfrm>
          <a:off x="3225800" y="6658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304205</xdr:rowOff>
    </xdr:from>
    <xdr:to>
      <xdr:col>15</xdr:col>
      <xdr:colOff>101600</xdr:colOff>
      <xdr:row>35</xdr:row>
      <xdr:rowOff>62905</xdr:rowOff>
    </xdr:to>
    <xdr:sp macro="" textlink="">
      <xdr:nvSpPr>
        <xdr:cNvPr id="123" name="フローチャート: 判断 122"/>
        <xdr:cNvSpPr/>
      </xdr:nvSpPr>
      <xdr:spPr bwMode="auto">
        <a:xfrm>
          <a:off x="2857500" y="65716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47682</xdr:rowOff>
    </xdr:from>
    <xdr:ext cx="762000" cy="259045"/>
    <xdr:sp macro="" textlink="">
      <xdr:nvSpPr>
        <xdr:cNvPr id="124" name="テキスト ボックス 123"/>
        <xdr:cNvSpPr txBox="1"/>
      </xdr:nvSpPr>
      <xdr:spPr>
        <a:xfrm>
          <a:off x="2527300" y="6658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134813</xdr:rowOff>
    </xdr:from>
    <xdr:to>
      <xdr:col>29</xdr:col>
      <xdr:colOff>177800</xdr:colOff>
      <xdr:row>35</xdr:row>
      <xdr:rowOff>236413</xdr:rowOff>
    </xdr:to>
    <xdr:sp macro="" textlink="">
      <xdr:nvSpPr>
        <xdr:cNvPr id="130" name="楕円 129"/>
        <xdr:cNvSpPr/>
      </xdr:nvSpPr>
      <xdr:spPr bwMode="auto">
        <a:xfrm>
          <a:off x="5600700" y="67451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106890</xdr:rowOff>
    </xdr:from>
    <xdr:ext cx="762000" cy="259045"/>
    <xdr:sp macro="" textlink="">
      <xdr:nvSpPr>
        <xdr:cNvPr id="131" name="人口1人当たり決算額の推移該当値テキスト445"/>
        <xdr:cNvSpPr txBox="1"/>
      </xdr:nvSpPr>
      <xdr:spPr>
        <a:xfrm>
          <a:off x="5740400" y="671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206273</xdr:rowOff>
    </xdr:from>
    <xdr:to>
      <xdr:col>26</xdr:col>
      <xdr:colOff>101600</xdr:colOff>
      <xdr:row>34</xdr:row>
      <xdr:rowOff>307873</xdr:rowOff>
    </xdr:to>
    <xdr:sp macro="" textlink="">
      <xdr:nvSpPr>
        <xdr:cNvPr id="132" name="楕円 131"/>
        <xdr:cNvSpPr/>
      </xdr:nvSpPr>
      <xdr:spPr bwMode="auto">
        <a:xfrm>
          <a:off x="4953000" y="64737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318050</xdr:rowOff>
    </xdr:from>
    <xdr:ext cx="736600" cy="259045"/>
    <xdr:sp macro="" textlink="">
      <xdr:nvSpPr>
        <xdr:cNvPr id="133" name="テキスト ボックス 132"/>
        <xdr:cNvSpPr txBox="1"/>
      </xdr:nvSpPr>
      <xdr:spPr>
        <a:xfrm>
          <a:off x="4622800" y="6242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192146</xdr:rowOff>
    </xdr:from>
    <xdr:to>
      <xdr:col>22</xdr:col>
      <xdr:colOff>165100</xdr:colOff>
      <xdr:row>34</xdr:row>
      <xdr:rowOff>293746</xdr:rowOff>
    </xdr:to>
    <xdr:sp macro="" textlink="">
      <xdr:nvSpPr>
        <xdr:cNvPr id="134" name="楕円 133"/>
        <xdr:cNvSpPr/>
      </xdr:nvSpPr>
      <xdr:spPr bwMode="auto">
        <a:xfrm>
          <a:off x="4254500" y="64595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303923</xdr:rowOff>
    </xdr:from>
    <xdr:ext cx="762000" cy="259045"/>
    <xdr:sp macro="" textlink="">
      <xdr:nvSpPr>
        <xdr:cNvPr id="135" name="テキスト ボックス 134"/>
        <xdr:cNvSpPr txBox="1"/>
      </xdr:nvSpPr>
      <xdr:spPr>
        <a:xfrm>
          <a:off x="3924300" y="6228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135773</xdr:rowOff>
    </xdr:from>
    <xdr:to>
      <xdr:col>19</xdr:col>
      <xdr:colOff>38100</xdr:colOff>
      <xdr:row>34</xdr:row>
      <xdr:rowOff>237373</xdr:rowOff>
    </xdr:to>
    <xdr:sp macro="" textlink="">
      <xdr:nvSpPr>
        <xdr:cNvPr id="136" name="楕円 135"/>
        <xdr:cNvSpPr/>
      </xdr:nvSpPr>
      <xdr:spPr bwMode="auto">
        <a:xfrm>
          <a:off x="3556000" y="6403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247550</xdr:rowOff>
    </xdr:from>
    <xdr:ext cx="762000" cy="259045"/>
    <xdr:sp macro="" textlink="">
      <xdr:nvSpPr>
        <xdr:cNvPr id="137" name="テキスト ボックス 136"/>
        <xdr:cNvSpPr txBox="1"/>
      </xdr:nvSpPr>
      <xdr:spPr>
        <a:xfrm>
          <a:off x="3225800" y="617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47305</xdr:rowOff>
    </xdr:from>
    <xdr:to>
      <xdr:col>15</xdr:col>
      <xdr:colOff>101600</xdr:colOff>
      <xdr:row>34</xdr:row>
      <xdr:rowOff>148905</xdr:rowOff>
    </xdr:to>
    <xdr:sp macro="" textlink="">
      <xdr:nvSpPr>
        <xdr:cNvPr id="138" name="楕円 137"/>
        <xdr:cNvSpPr/>
      </xdr:nvSpPr>
      <xdr:spPr bwMode="auto">
        <a:xfrm>
          <a:off x="2857500" y="631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159082</xdr:rowOff>
    </xdr:from>
    <xdr:ext cx="762000" cy="259045"/>
    <xdr:sp macro="" textlink="">
      <xdr:nvSpPr>
        <xdr:cNvPr id="139" name="テキスト ボックス 138"/>
        <xdr:cNvSpPr txBox="1"/>
      </xdr:nvSpPr>
      <xdr:spPr>
        <a:xfrm>
          <a:off x="2527300" y="608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170724</xdr:rowOff>
    </xdr:from>
    <xdr:to>
      <xdr:col>24</xdr:col>
      <xdr:colOff>62865</xdr:colOff>
      <xdr:row>39</xdr:row>
      <xdr:rowOff>9659</xdr:rowOff>
    </xdr:to>
    <xdr:cxnSp macro="">
      <xdr:nvCxnSpPr>
        <xdr:cNvPr id="58" name="直線コネクタ 57"/>
        <xdr:cNvCxnSpPr/>
      </xdr:nvCxnSpPr>
      <xdr:spPr>
        <a:xfrm flipV="1">
          <a:off x="4633595" y="5142774"/>
          <a:ext cx="1270" cy="1553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13486</xdr:rowOff>
    </xdr:from>
    <xdr:ext cx="534377" cy="259045"/>
    <xdr:sp macro="" textlink="">
      <xdr:nvSpPr>
        <xdr:cNvPr id="59" name="人件費最小値テキスト"/>
        <xdr:cNvSpPr txBox="1"/>
      </xdr:nvSpPr>
      <xdr:spPr>
        <a:xfrm>
          <a:off x="4686300" y="6700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9659</xdr:rowOff>
    </xdr:from>
    <xdr:to>
      <xdr:col>24</xdr:col>
      <xdr:colOff>152400</xdr:colOff>
      <xdr:row>39</xdr:row>
      <xdr:rowOff>9659</xdr:rowOff>
    </xdr:to>
    <xdr:cxnSp macro="">
      <xdr:nvCxnSpPr>
        <xdr:cNvPr id="60" name="直線コネクタ 59"/>
        <xdr:cNvCxnSpPr/>
      </xdr:nvCxnSpPr>
      <xdr:spPr>
        <a:xfrm>
          <a:off x="4546600" y="669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117401</xdr:rowOff>
    </xdr:from>
    <xdr:ext cx="534377" cy="259045"/>
    <xdr:sp macro="" textlink="">
      <xdr:nvSpPr>
        <xdr:cNvPr id="61" name="人件費最大値テキスト"/>
        <xdr:cNvSpPr txBox="1"/>
      </xdr:nvSpPr>
      <xdr:spPr>
        <a:xfrm>
          <a:off x="4686300" y="4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170724</xdr:rowOff>
    </xdr:from>
    <xdr:to>
      <xdr:col>24</xdr:col>
      <xdr:colOff>152400</xdr:colOff>
      <xdr:row>29</xdr:row>
      <xdr:rowOff>170724</xdr:rowOff>
    </xdr:to>
    <xdr:cxnSp macro="">
      <xdr:nvCxnSpPr>
        <xdr:cNvPr id="62" name="直線コネクタ 61"/>
        <xdr:cNvCxnSpPr/>
      </xdr:nvCxnSpPr>
      <xdr:spPr>
        <a:xfrm>
          <a:off x="4546600" y="5142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39214</xdr:rowOff>
    </xdr:from>
    <xdr:to>
      <xdr:col>24</xdr:col>
      <xdr:colOff>63500</xdr:colOff>
      <xdr:row>34</xdr:row>
      <xdr:rowOff>132581</xdr:rowOff>
    </xdr:to>
    <xdr:cxnSp macro="">
      <xdr:nvCxnSpPr>
        <xdr:cNvPr id="63" name="直線コネクタ 62"/>
        <xdr:cNvCxnSpPr/>
      </xdr:nvCxnSpPr>
      <xdr:spPr>
        <a:xfrm flipV="1">
          <a:off x="3797300" y="5868514"/>
          <a:ext cx="838200" cy="9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6323</xdr:rowOff>
    </xdr:from>
    <xdr:ext cx="534377" cy="259045"/>
    <xdr:sp macro="" textlink="">
      <xdr:nvSpPr>
        <xdr:cNvPr id="64" name="人件費平均値テキスト"/>
        <xdr:cNvSpPr txBox="1"/>
      </xdr:nvSpPr>
      <xdr:spPr>
        <a:xfrm>
          <a:off x="4686300" y="5835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27896</xdr:rowOff>
    </xdr:from>
    <xdr:to>
      <xdr:col>24</xdr:col>
      <xdr:colOff>114300</xdr:colOff>
      <xdr:row>34</xdr:row>
      <xdr:rowOff>129496</xdr:rowOff>
    </xdr:to>
    <xdr:sp macro="" textlink="">
      <xdr:nvSpPr>
        <xdr:cNvPr id="65" name="フローチャート: 判断 64"/>
        <xdr:cNvSpPr/>
      </xdr:nvSpPr>
      <xdr:spPr>
        <a:xfrm>
          <a:off x="4584700" y="585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132581</xdr:rowOff>
    </xdr:from>
    <xdr:to>
      <xdr:col>19</xdr:col>
      <xdr:colOff>177800</xdr:colOff>
      <xdr:row>34</xdr:row>
      <xdr:rowOff>160927</xdr:rowOff>
    </xdr:to>
    <xdr:cxnSp macro="">
      <xdr:nvCxnSpPr>
        <xdr:cNvPr id="66" name="直線コネクタ 65"/>
        <xdr:cNvCxnSpPr/>
      </xdr:nvCxnSpPr>
      <xdr:spPr>
        <a:xfrm flipV="1">
          <a:off x="2908300" y="5961881"/>
          <a:ext cx="8890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32109</xdr:rowOff>
    </xdr:from>
    <xdr:to>
      <xdr:col>20</xdr:col>
      <xdr:colOff>38100</xdr:colOff>
      <xdr:row>34</xdr:row>
      <xdr:rowOff>133709</xdr:rowOff>
    </xdr:to>
    <xdr:sp macro="" textlink="">
      <xdr:nvSpPr>
        <xdr:cNvPr id="67" name="フローチャート: 判断 66"/>
        <xdr:cNvSpPr/>
      </xdr:nvSpPr>
      <xdr:spPr>
        <a:xfrm>
          <a:off x="37465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150236</xdr:rowOff>
    </xdr:from>
    <xdr:ext cx="534377" cy="259045"/>
    <xdr:sp macro="" textlink="">
      <xdr:nvSpPr>
        <xdr:cNvPr id="68" name="テキスト ボックス 67"/>
        <xdr:cNvSpPr txBox="1"/>
      </xdr:nvSpPr>
      <xdr:spPr>
        <a:xfrm>
          <a:off x="3530111" y="563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160927</xdr:rowOff>
    </xdr:from>
    <xdr:to>
      <xdr:col>15</xdr:col>
      <xdr:colOff>50800</xdr:colOff>
      <xdr:row>35</xdr:row>
      <xdr:rowOff>15244</xdr:rowOff>
    </xdr:to>
    <xdr:cxnSp macro="">
      <xdr:nvCxnSpPr>
        <xdr:cNvPr id="69" name="直線コネクタ 68"/>
        <xdr:cNvCxnSpPr/>
      </xdr:nvCxnSpPr>
      <xdr:spPr>
        <a:xfrm flipV="1">
          <a:off x="2019300" y="5990227"/>
          <a:ext cx="889000" cy="25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44878</xdr:rowOff>
    </xdr:from>
    <xdr:to>
      <xdr:col>15</xdr:col>
      <xdr:colOff>101600</xdr:colOff>
      <xdr:row>34</xdr:row>
      <xdr:rowOff>146478</xdr:rowOff>
    </xdr:to>
    <xdr:sp macro="" textlink="">
      <xdr:nvSpPr>
        <xdr:cNvPr id="70" name="フローチャート: 判断 69"/>
        <xdr:cNvSpPr/>
      </xdr:nvSpPr>
      <xdr:spPr>
        <a:xfrm>
          <a:off x="2857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163005</xdr:rowOff>
    </xdr:from>
    <xdr:ext cx="534377" cy="259045"/>
    <xdr:sp macro="" textlink="">
      <xdr:nvSpPr>
        <xdr:cNvPr id="71" name="テキスト ボックス 70"/>
        <xdr:cNvSpPr txBox="1"/>
      </xdr:nvSpPr>
      <xdr:spPr>
        <a:xfrm>
          <a:off x="2641111" y="5649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88265</xdr:rowOff>
    </xdr:from>
    <xdr:to>
      <xdr:col>10</xdr:col>
      <xdr:colOff>114300</xdr:colOff>
      <xdr:row>35</xdr:row>
      <xdr:rowOff>15244</xdr:rowOff>
    </xdr:to>
    <xdr:cxnSp macro="">
      <xdr:nvCxnSpPr>
        <xdr:cNvPr id="72" name="直線コネクタ 71"/>
        <xdr:cNvCxnSpPr/>
      </xdr:nvCxnSpPr>
      <xdr:spPr>
        <a:xfrm>
          <a:off x="1130300" y="5917565"/>
          <a:ext cx="889000" cy="98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39555</xdr:rowOff>
    </xdr:from>
    <xdr:to>
      <xdr:col>10</xdr:col>
      <xdr:colOff>165100</xdr:colOff>
      <xdr:row>34</xdr:row>
      <xdr:rowOff>141155</xdr:rowOff>
    </xdr:to>
    <xdr:sp macro="" textlink="">
      <xdr:nvSpPr>
        <xdr:cNvPr id="73" name="フローチャート: 判断 72"/>
        <xdr:cNvSpPr/>
      </xdr:nvSpPr>
      <xdr:spPr>
        <a:xfrm>
          <a:off x="1968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157682</xdr:rowOff>
    </xdr:from>
    <xdr:ext cx="534377" cy="259045"/>
    <xdr:sp macro="" textlink="">
      <xdr:nvSpPr>
        <xdr:cNvPr id="74" name="テキスト ボックス 73"/>
        <xdr:cNvSpPr txBox="1"/>
      </xdr:nvSpPr>
      <xdr:spPr>
        <a:xfrm>
          <a:off x="1752111" y="564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170478</xdr:rowOff>
    </xdr:from>
    <xdr:to>
      <xdr:col>6</xdr:col>
      <xdr:colOff>38100</xdr:colOff>
      <xdr:row>34</xdr:row>
      <xdr:rowOff>100628</xdr:rowOff>
    </xdr:to>
    <xdr:sp macro="" textlink="">
      <xdr:nvSpPr>
        <xdr:cNvPr id="75" name="フローチャート: 判断 74"/>
        <xdr:cNvSpPr/>
      </xdr:nvSpPr>
      <xdr:spPr>
        <a:xfrm>
          <a:off x="1079500" y="582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117155</xdr:rowOff>
    </xdr:from>
    <xdr:ext cx="534377" cy="259045"/>
    <xdr:sp macro="" textlink="">
      <xdr:nvSpPr>
        <xdr:cNvPr id="76" name="テキスト ボックス 75"/>
        <xdr:cNvSpPr txBox="1"/>
      </xdr:nvSpPr>
      <xdr:spPr>
        <a:xfrm>
          <a:off x="863111" y="560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159864</xdr:rowOff>
    </xdr:from>
    <xdr:to>
      <xdr:col>24</xdr:col>
      <xdr:colOff>114300</xdr:colOff>
      <xdr:row>34</xdr:row>
      <xdr:rowOff>90014</xdr:rowOff>
    </xdr:to>
    <xdr:sp macro="" textlink="">
      <xdr:nvSpPr>
        <xdr:cNvPr id="82" name="楕円 81"/>
        <xdr:cNvSpPr/>
      </xdr:nvSpPr>
      <xdr:spPr>
        <a:xfrm>
          <a:off x="4584700" y="581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11291</xdr:rowOff>
    </xdr:from>
    <xdr:ext cx="534377" cy="259045"/>
    <xdr:sp macro="" textlink="">
      <xdr:nvSpPr>
        <xdr:cNvPr id="83" name="人件費該当値テキスト"/>
        <xdr:cNvSpPr txBox="1"/>
      </xdr:nvSpPr>
      <xdr:spPr>
        <a:xfrm>
          <a:off x="4686300" y="566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81781</xdr:rowOff>
    </xdr:from>
    <xdr:to>
      <xdr:col>20</xdr:col>
      <xdr:colOff>38100</xdr:colOff>
      <xdr:row>35</xdr:row>
      <xdr:rowOff>11931</xdr:rowOff>
    </xdr:to>
    <xdr:sp macro="" textlink="">
      <xdr:nvSpPr>
        <xdr:cNvPr id="84" name="楕円 83"/>
        <xdr:cNvSpPr/>
      </xdr:nvSpPr>
      <xdr:spPr>
        <a:xfrm>
          <a:off x="3746500" y="591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3058</xdr:rowOff>
    </xdr:from>
    <xdr:ext cx="534377" cy="259045"/>
    <xdr:sp macro="" textlink="">
      <xdr:nvSpPr>
        <xdr:cNvPr id="85" name="テキスト ボックス 84"/>
        <xdr:cNvSpPr txBox="1"/>
      </xdr:nvSpPr>
      <xdr:spPr>
        <a:xfrm>
          <a:off x="3530111" y="600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110127</xdr:rowOff>
    </xdr:from>
    <xdr:to>
      <xdr:col>15</xdr:col>
      <xdr:colOff>101600</xdr:colOff>
      <xdr:row>35</xdr:row>
      <xdr:rowOff>40277</xdr:rowOff>
    </xdr:to>
    <xdr:sp macro="" textlink="">
      <xdr:nvSpPr>
        <xdr:cNvPr id="86" name="楕円 85"/>
        <xdr:cNvSpPr/>
      </xdr:nvSpPr>
      <xdr:spPr>
        <a:xfrm>
          <a:off x="2857500" y="593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31404</xdr:rowOff>
    </xdr:from>
    <xdr:ext cx="534377" cy="259045"/>
    <xdr:sp macro="" textlink="">
      <xdr:nvSpPr>
        <xdr:cNvPr id="87" name="テキスト ボックス 86"/>
        <xdr:cNvSpPr txBox="1"/>
      </xdr:nvSpPr>
      <xdr:spPr>
        <a:xfrm>
          <a:off x="2641111" y="6032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135894</xdr:rowOff>
    </xdr:from>
    <xdr:to>
      <xdr:col>10</xdr:col>
      <xdr:colOff>165100</xdr:colOff>
      <xdr:row>35</xdr:row>
      <xdr:rowOff>66044</xdr:rowOff>
    </xdr:to>
    <xdr:sp macro="" textlink="">
      <xdr:nvSpPr>
        <xdr:cNvPr id="88" name="楕円 87"/>
        <xdr:cNvSpPr/>
      </xdr:nvSpPr>
      <xdr:spPr>
        <a:xfrm>
          <a:off x="1968500" y="59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57171</xdr:rowOff>
    </xdr:from>
    <xdr:ext cx="534377" cy="259045"/>
    <xdr:sp macro="" textlink="">
      <xdr:nvSpPr>
        <xdr:cNvPr id="89" name="テキスト ボックス 88"/>
        <xdr:cNvSpPr txBox="1"/>
      </xdr:nvSpPr>
      <xdr:spPr>
        <a:xfrm>
          <a:off x="1752111" y="60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37465</xdr:rowOff>
    </xdr:from>
    <xdr:to>
      <xdr:col>6</xdr:col>
      <xdr:colOff>38100</xdr:colOff>
      <xdr:row>34</xdr:row>
      <xdr:rowOff>139065</xdr:rowOff>
    </xdr:to>
    <xdr:sp macro="" textlink="">
      <xdr:nvSpPr>
        <xdr:cNvPr id="90" name="楕円 89"/>
        <xdr:cNvSpPr/>
      </xdr:nvSpPr>
      <xdr:spPr>
        <a:xfrm>
          <a:off x="1079500" y="586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130192</xdr:rowOff>
    </xdr:from>
    <xdr:ext cx="534377" cy="259045"/>
    <xdr:sp macro="" textlink="">
      <xdr:nvSpPr>
        <xdr:cNvPr id="91" name="テキスト ボックス 90"/>
        <xdr:cNvSpPr txBox="1"/>
      </xdr:nvSpPr>
      <xdr:spPr>
        <a:xfrm>
          <a:off x="863111" y="595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102209</xdr:rowOff>
    </xdr:from>
    <xdr:to>
      <xdr:col>24</xdr:col>
      <xdr:colOff>62865</xdr:colOff>
      <xdr:row>59</xdr:row>
      <xdr:rowOff>101714</xdr:rowOff>
    </xdr:to>
    <xdr:cxnSp macro="">
      <xdr:nvCxnSpPr>
        <xdr:cNvPr id="116" name="直線コネクタ 115"/>
        <xdr:cNvCxnSpPr/>
      </xdr:nvCxnSpPr>
      <xdr:spPr>
        <a:xfrm flipV="1">
          <a:off x="4633595" y="8846159"/>
          <a:ext cx="1270" cy="1371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105541</xdr:rowOff>
    </xdr:from>
    <xdr:ext cx="534377" cy="259045"/>
    <xdr:sp macro="" textlink="">
      <xdr:nvSpPr>
        <xdr:cNvPr id="117" name="物件費最小値テキスト"/>
        <xdr:cNvSpPr txBox="1"/>
      </xdr:nvSpPr>
      <xdr:spPr>
        <a:xfrm>
          <a:off x="4686300" y="1022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101714</xdr:rowOff>
    </xdr:from>
    <xdr:to>
      <xdr:col>24</xdr:col>
      <xdr:colOff>152400</xdr:colOff>
      <xdr:row>59</xdr:row>
      <xdr:rowOff>101714</xdr:rowOff>
    </xdr:to>
    <xdr:cxnSp macro="">
      <xdr:nvCxnSpPr>
        <xdr:cNvPr id="118" name="直線コネクタ 117"/>
        <xdr:cNvCxnSpPr/>
      </xdr:nvCxnSpPr>
      <xdr:spPr>
        <a:xfrm>
          <a:off x="4546600" y="10217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48886</xdr:rowOff>
    </xdr:from>
    <xdr:ext cx="599010" cy="259045"/>
    <xdr:sp macro="" textlink="">
      <xdr:nvSpPr>
        <xdr:cNvPr id="119" name="物件費最大値テキスト"/>
        <xdr:cNvSpPr txBox="1"/>
      </xdr:nvSpPr>
      <xdr:spPr>
        <a:xfrm>
          <a:off x="4686300" y="86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102209</xdr:rowOff>
    </xdr:from>
    <xdr:to>
      <xdr:col>24</xdr:col>
      <xdr:colOff>152400</xdr:colOff>
      <xdr:row>51</xdr:row>
      <xdr:rowOff>102209</xdr:rowOff>
    </xdr:to>
    <xdr:cxnSp macro="">
      <xdr:nvCxnSpPr>
        <xdr:cNvPr id="120" name="直線コネクタ 119"/>
        <xdr:cNvCxnSpPr/>
      </xdr:nvCxnSpPr>
      <xdr:spPr>
        <a:xfrm>
          <a:off x="4546600" y="884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139129</xdr:rowOff>
    </xdr:from>
    <xdr:to>
      <xdr:col>24</xdr:col>
      <xdr:colOff>63500</xdr:colOff>
      <xdr:row>56</xdr:row>
      <xdr:rowOff>158388</xdr:rowOff>
    </xdr:to>
    <xdr:cxnSp macro="">
      <xdr:nvCxnSpPr>
        <xdr:cNvPr id="121" name="直線コネクタ 120"/>
        <xdr:cNvCxnSpPr/>
      </xdr:nvCxnSpPr>
      <xdr:spPr>
        <a:xfrm flipV="1">
          <a:off x="3797300" y="9740329"/>
          <a:ext cx="8382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2329</xdr:rowOff>
    </xdr:from>
    <xdr:ext cx="534377" cy="259045"/>
    <xdr:sp macro="" textlink="">
      <xdr:nvSpPr>
        <xdr:cNvPr id="122" name="物件費平均値テキスト"/>
        <xdr:cNvSpPr txBox="1"/>
      </xdr:nvSpPr>
      <xdr:spPr>
        <a:xfrm>
          <a:off x="4686300" y="97749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23902</xdr:rowOff>
    </xdr:from>
    <xdr:to>
      <xdr:col>24</xdr:col>
      <xdr:colOff>114300</xdr:colOff>
      <xdr:row>57</xdr:row>
      <xdr:rowOff>125502</xdr:rowOff>
    </xdr:to>
    <xdr:sp macro="" textlink="">
      <xdr:nvSpPr>
        <xdr:cNvPr id="123" name="フローチャート: 判断 122"/>
        <xdr:cNvSpPr/>
      </xdr:nvSpPr>
      <xdr:spPr>
        <a:xfrm>
          <a:off x="4584700" y="979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158388</xdr:rowOff>
    </xdr:from>
    <xdr:to>
      <xdr:col>19</xdr:col>
      <xdr:colOff>177800</xdr:colOff>
      <xdr:row>57</xdr:row>
      <xdr:rowOff>41993</xdr:rowOff>
    </xdr:to>
    <xdr:cxnSp macro="">
      <xdr:nvCxnSpPr>
        <xdr:cNvPr id="124" name="直線コネクタ 123"/>
        <xdr:cNvCxnSpPr/>
      </xdr:nvCxnSpPr>
      <xdr:spPr>
        <a:xfrm flipV="1">
          <a:off x="2908300" y="9759588"/>
          <a:ext cx="889000" cy="55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72669</xdr:rowOff>
    </xdr:from>
    <xdr:to>
      <xdr:col>20</xdr:col>
      <xdr:colOff>38100</xdr:colOff>
      <xdr:row>58</xdr:row>
      <xdr:rowOff>2819</xdr:rowOff>
    </xdr:to>
    <xdr:sp macro="" textlink="">
      <xdr:nvSpPr>
        <xdr:cNvPr id="125" name="フローチャート: 判断 124"/>
        <xdr:cNvSpPr/>
      </xdr:nvSpPr>
      <xdr:spPr>
        <a:xfrm>
          <a:off x="3746500" y="9845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165396</xdr:rowOff>
    </xdr:from>
    <xdr:ext cx="534377" cy="259045"/>
    <xdr:sp macro="" textlink="">
      <xdr:nvSpPr>
        <xdr:cNvPr id="126" name="テキスト ボックス 125"/>
        <xdr:cNvSpPr txBox="1"/>
      </xdr:nvSpPr>
      <xdr:spPr>
        <a:xfrm>
          <a:off x="3530111" y="9938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41993</xdr:rowOff>
    </xdr:from>
    <xdr:to>
      <xdr:col>15</xdr:col>
      <xdr:colOff>50800</xdr:colOff>
      <xdr:row>57</xdr:row>
      <xdr:rowOff>45193</xdr:rowOff>
    </xdr:to>
    <xdr:cxnSp macro="">
      <xdr:nvCxnSpPr>
        <xdr:cNvPr id="127" name="直線コネクタ 126"/>
        <xdr:cNvCxnSpPr/>
      </xdr:nvCxnSpPr>
      <xdr:spPr>
        <a:xfrm flipV="1">
          <a:off x="2019300" y="981464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106712</xdr:rowOff>
    </xdr:from>
    <xdr:to>
      <xdr:col>15</xdr:col>
      <xdr:colOff>101600</xdr:colOff>
      <xdr:row>58</xdr:row>
      <xdr:rowOff>36862</xdr:rowOff>
    </xdr:to>
    <xdr:sp macro="" textlink="">
      <xdr:nvSpPr>
        <xdr:cNvPr id="128" name="フローチャート: 判断 127"/>
        <xdr:cNvSpPr/>
      </xdr:nvSpPr>
      <xdr:spPr>
        <a:xfrm>
          <a:off x="2857500" y="98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27989</xdr:rowOff>
    </xdr:from>
    <xdr:ext cx="534377" cy="259045"/>
    <xdr:sp macro="" textlink="">
      <xdr:nvSpPr>
        <xdr:cNvPr id="129" name="テキスト ボックス 128"/>
        <xdr:cNvSpPr txBox="1"/>
      </xdr:nvSpPr>
      <xdr:spPr>
        <a:xfrm>
          <a:off x="2641111" y="997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45193</xdr:rowOff>
    </xdr:from>
    <xdr:to>
      <xdr:col>10</xdr:col>
      <xdr:colOff>114300</xdr:colOff>
      <xdr:row>57</xdr:row>
      <xdr:rowOff>57880</xdr:rowOff>
    </xdr:to>
    <xdr:cxnSp macro="">
      <xdr:nvCxnSpPr>
        <xdr:cNvPr id="130" name="直線コネクタ 129"/>
        <xdr:cNvCxnSpPr/>
      </xdr:nvCxnSpPr>
      <xdr:spPr>
        <a:xfrm flipV="1">
          <a:off x="1130300" y="9817843"/>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121990</xdr:rowOff>
    </xdr:from>
    <xdr:to>
      <xdr:col>10</xdr:col>
      <xdr:colOff>165100</xdr:colOff>
      <xdr:row>58</xdr:row>
      <xdr:rowOff>52140</xdr:rowOff>
    </xdr:to>
    <xdr:sp macro="" textlink="">
      <xdr:nvSpPr>
        <xdr:cNvPr id="131" name="フローチャート: 判断 130"/>
        <xdr:cNvSpPr/>
      </xdr:nvSpPr>
      <xdr:spPr>
        <a:xfrm>
          <a:off x="1968500" y="989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43267</xdr:rowOff>
    </xdr:from>
    <xdr:ext cx="534377" cy="259045"/>
    <xdr:sp macro="" textlink="">
      <xdr:nvSpPr>
        <xdr:cNvPr id="132" name="テキスト ボックス 131"/>
        <xdr:cNvSpPr txBox="1"/>
      </xdr:nvSpPr>
      <xdr:spPr>
        <a:xfrm>
          <a:off x="1752111" y="998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149631</xdr:rowOff>
    </xdr:from>
    <xdr:to>
      <xdr:col>6</xdr:col>
      <xdr:colOff>38100</xdr:colOff>
      <xdr:row>58</xdr:row>
      <xdr:rowOff>79781</xdr:rowOff>
    </xdr:to>
    <xdr:sp macro="" textlink="">
      <xdr:nvSpPr>
        <xdr:cNvPr id="133" name="フローチャート: 判断 132"/>
        <xdr:cNvSpPr/>
      </xdr:nvSpPr>
      <xdr:spPr>
        <a:xfrm>
          <a:off x="1079500" y="992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70908</xdr:rowOff>
    </xdr:from>
    <xdr:ext cx="534377" cy="259045"/>
    <xdr:sp macro="" textlink="">
      <xdr:nvSpPr>
        <xdr:cNvPr id="134" name="テキスト ボックス 133"/>
        <xdr:cNvSpPr txBox="1"/>
      </xdr:nvSpPr>
      <xdr:spPr>
        <a:xfrm>
          <a:off x="863111" y="100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88329</xdr:rowOff>
    </xdr:from>
    <xdr:to>
      <xdr:col>24</xdr:col>
      <xdr:colOff>114300</xdr:colOff>
      <xdr:row>57</xdr:row>
      <xdr:rowOff>18479</xdr:rowOff>
    </xdr:to>
    <xdr:sp macro="" textlink="">
      <xdr:nvSpPr>
        <xdr:cNvPr id="140" name="楕円 139"/>
        <xdr:cNvSpPr/>
      </xdr:nvSpPr>
      <xdr:spPr>
        <a:xfrm>
          <a:off x="4584700" y="968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111206</xdr:rowOff>
    </xdr:from>
    <xdr:ext cx="534377" cy="259045"/>
    <xdr:sp macro="" textlink="">
      <xdr:nvSpPr>
        <xdr:cNvPr id="141" name="物件費該当値テキスト"/>
        <xdr:cNvSpPr txBox="1"/>
      </xdr:nvSpPr>
      <xdr:spPr>
        <a:xfrm>
          <a:off x="4686300" y="954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107588</xdr:rowOff>
    </xdr:from>
    <xdr:to>
      <xdr:col>20</xdr:col>
      <xdr:colOff>38100</xdr:colOff>
      <xdr:row>57</xdr:row>
      <xdr:rowOff>37738</xdr:rowOff>
    </xdr:to>
    <xdr:sp macro="" textlink="">
      <xdr:nvSpPr>
        <xdr:cNvPr id="142" name="楕円 141"/>
        <xdr:cNvSpPr/>
      </xdr:nvSpPr>
      <xdr:spPr>
        <a:xfrm>
          <a:off x="3746500" y="970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54265</xdr:rowOff>
    </xdr:from>
    <xdr:ext cx="534377" cy="259045"/>
    <xdr:sp macro="" textlink="">
      <xdr:nvSpPr>
        <xdr:cNvPr id="143" name="テキスト ボックス 142"/>
        <xdr:cNvSpPr txBox="1"/>
      </xdr:nvSpPr>
      <xdr:spPr>
        <a:xfrm>
          <a:off x="3530111" y="9484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162643</xdr:rowOff>
    </xdr:from>
    <xdr:to>
      <xdr:col>15</xdr:col>
      <xdr:colOff>101600</xdr:colOff>
      <xdr:row>57</xdr:row>
      <xdr:rowOff>92793</xdr:rowOff>
    </xdr:to>
    <xdr:sp macro="" textlink="">
      <xdr:nvSpPr>
        <xdr:cNvPr id="144" name="楕円 143"/>
        <xdr:cNvSpPr/>
      </xdr:nvSpPr>
      <xdr:spPr>
        <a:xfrm>
          <a:off x="2857500" y="976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109320</xdr:rowOff>
    </xdr:from>
    <xdr:ext cx="534377" cy="259045"/>
    <xdr:sp macro="" textlink="">
      <xdr:nvSpPr>
        <xdr:cNvPr id="145" name="テキスト ボックス 144"/>
        <xdr:cNvSpPr txBox="1"/>
      </xdr:nvSpPr>
      <xdr:spPr>
        <a:xfrm>
          <a:off x="2641111" y="953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165843</xdr:rowOff>
    </xdr:from>
    <xdr:to>
      <xdr:col>10</xdr:col>
      <xdr:colOff>165100</xdr:colOff>
      <xdr:row>57</xdr:row>
      <xdr:rowOff>95993</xdr:rowOff>
    </xdr:to>
    <xdr:sp macro="" textlink="">
      <xdr:nvSpPr>
        <xdr:cNvPr id="146" name="楕円 145"/>
        <xdr:cNvSpPr/>
      </xdr:nvSpPr>
      <xdr:spPr>
        <a:xfrm>
          <a:off x="1968500" y="976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112520</xdr:rowOff>
    </xdr:from>
    <xdr:ext cx="534377" cy="259045"/>
    <xdr:sp macro="" textlink="">
      <xdr:nvSpPr>
        <xdr:cNvPr id="147" name="テキスト ボックス 146"/>
        <xdr:cNvSpPr txBox="1"/>
      </xdr:nvSpPr>
      <xdr:spPr>
        <a:xfrm>
          <a:off x="1752111" y="954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7080</xdr:rowOff>
    </xdr:from>
    <xdr:to>
      <xdr:col>6</xdr:col>
      <xdr:colOff>38100</xdr:colOff>
      <xdr:row>57</xdr:row>
      <xdr:rowOff>108680</xdr:rowOff>
    </xdr:to>
    <xdr:sp macro="" textlink="">
      <xdr:nvSpPr>
        <xdr:cNvPr id="148" name="楕円 147"/>
        <xdr:cNvSpPr/>
      </xdr:nvSpPr>
      <xdr:spPr>
        <a:xfrm>
          <a:off x="1079500" y="97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125207</xdr:rowOff>
    </xdr:from>
    <xdr:ext cx="534377" cy="259045"/>
    <xdr:sp macro="" textlink="">
      <xdr:nvSpPr>
        <xdr:cNvPr id="149" name="テキスト ボックス 148"/>
        <xdr:cNvSpPr txBox="1"/>
      </xdr:nvSpPr>
      <xdr:spPr>
        <a:xfrm>
          <a:off x="863111" y="955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127290</xdr:rowOff>
    </xdr:from>
    <xdr:to>
      <xdr:col>24</xdr:col>
      <xdr:colOff>62865</xdr:colOff>
      <xdr:row>79</xdr:row>
      <xdr:rowOff>62629</xdr:rowOff>
    </xdr:to>
    <xdr:cxnSp macro="">
      <xdr:nvCxnSpPr>
        <xdr:cNvPr id="175" name="直線コネクタ 174"/>
        <xdr:cNvCxnSpPr/>
      </xdr:nvCxnSpPr>
      <xdr:spPr>
        <a:xfrm flipV="1">
          <a:off x="4633595" y="12128790"/>
          <a:ext cx="1270" cy="1478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66456</xdr:rowOff>
    </xdr:from>
    <xdr:ext cx="378565" cy="259045"/>
    <xdr:sp macro="" textlink="">
      <xdr:nvSpPr>
        <xdr:cNvPr id="176" name="維持補修費最小値テキスト"/>
        <xdr:cNvSpPr txBox="1"/>
      </xdr:nvSpPr>
      <xdr:spPr>
        <a:xfrm>
          <a:off x="4686300" y="136110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62629</xdr:rowOff>
    </xdr:from>
    <xdr:to>
      <xdr:col>24</xdr:col>
      <xdr:colOff>152400</xdr:colOff>
      <xdr:row>79</xdr:row>
      <xdr:rowOff>62629</xdr:rowOff>
    </xdr:to>
    <xdr:cxnSp macro="">
      <xdr:nvCxnSpPr>
        <xdr:cNvPr id="177" name="直線コネクタ 176"/>
        <xdr:cNvCxnSpPr/>
      </xdr:nvCxnSpPr>
      <xdr:spPr>
        <a:xfrm>
          <a:off x="4546600" y="13607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73967</xdr:rowOff>
    </xdr:from>
    <xdr:ext cx="534377" cy="259045"/>
    <xdr:sp macro="" textlink="">
      <xdr:nvSpPr>
        <xdr:cNvPr id="178" name="維持補修費最大値テキスト"/>
        <xdr:cNvSpPr txBox="1"/>
      </xdr:nvSpPr>
      <xdr:spPr>
        <a:xfrm>
          <a:off x="4686300" y="1190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127290</xdr:rowOff>
    </xdr:from>
    <xdr:to>
      <xdr:col>24</xdr:col>
      <xdr:colOff>152400</xdr:colOff>
      <xdr:row>70</xdr:row>
      <xdr:rowOff>127290</xdr:rowOff>
    </xdr:to>
    <xdr:cxnSp macro="">
      <xdr:nvCxnSpPr>
        <xdr:cNvPr id="179" name="直線コネクタ 178"/>
        <xdr:cNvCxnSpPr/>
      </xdr:nvCxnSpPr>
      <xdr:spPr>
        <a:xfrm>
          <a:off x="4546600" y="1212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167568</xdr:rowOff>
    </xdr:from>
    <xdr:to>
      <xdr:col>24</xdr:col>
      <xdr:colOff>63500</xdr:colOff>
      <xdr:row>78</xdr:row>
      <xdr:rowOff>17997</xdr:rowOff>
    </xdr:to>
    <xdr:cxnSp macro="">
      <xdr:nvCxnSpPr>
        <xdr:cNvPr id="180" name="直線コネクタ 179"/>
        <xdr:cNvCxnSpPr/>
      </xdr:nvCxnSpPr>
      <xdr:spPr>
        <a:xfrm flipV="1">
          <a:off x="3797300" y="13369218"/>
          <a:ext cx="838200" cy="21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46245</xdr:rowOff>
    </xdr:from>
    <xdr:ext cx="469744" cy="259045"/>
    <xdr:sp macro="" textlink="">
      <xdr:nvSpPr>
        <xdr:cNvPr id="181" name="維持補修費平均値テキスト"/>
        <xdr:cNvSpPr txBox="1"/>
      </xdr:nvSpPr>
      <xdr:spPr>
        <a:xfrm>
          <a:off x="4686300" y="13076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23368</xdr:rowOff>
    </xdr:from>
    <xdr:to>
      <xdr:col>24</xdr:col>
      <xdr:colOff>114300</xdr:colOff>
      <xdr:row>77</xdr:row>
      <xdr:rowOff>124968</xdr:rowOff>
    </xdr:to>
    <xdr:sp macro="" textlink="">
      <xdr:nvSpPr>
        <xdr:cNvPr id="182" name="フローチャート: 判断 181"/>
        <xdr:cNvSpPr/>
      </xdr:nvSpPr>
      <xdr:spPr>
        <a:xfrm>
          <a:off x="4584700" y="13225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xdr:rowOff>
    </xdr:from>
    <xdr:to>
      <xdr:col>19</xdr:col>
      <xdr:colOff>177800</xdr:colOff>
      <xdr:row>78</xdr:row>
      <xdr:rowOff>17997</xdr:rowOff>
    </xdr:to>
    <xdr:cxnSp macro="">
      <xdr:nvCxnSpPr>
        <xdr:cNvPr id="183" name="直線コネクタ 182"/>
        <xdr:cNvCxnSpPr/>
      </xdr:nvCxnSpPr>
      <xdr:spPr>
        <a:xfrm>
          <a:off x="2908300" y="13373136"/>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14877</xdr:rowOff>
    </xdr:from>
    <xdr:to>
      <xdr:col>20</xdr:col>
      <xdr:colOff>38100</xdr:colOff>
      <xdr:row>77</xdr:row>
      <xdr:rowOff>116477</xdr:rowOff>
    </xdr:to>
    <xdr:sp macro="" textlink="">
      <xdr:nvSpPr>
        <xdr:cNvPr id="184" name="フローチャート: 判断 183"/>
        <xdr:cNvSpPr/>
      </xdr:nvSpPr>
      <xdr:spPr>
        <a:xfrm>
          <a:off x="3746500" y="13216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133004</xdr:rowOff>
    </xdr:from>
    <xdr:ext cx="469744" cy="259045"/>
    <xdr:sp macro="" textlink="">
      <xdr:nvSpPr>
        <xdr:cNvPr id="185" name="テキスト ボックス 184"/>
        <xdr:cNvSpPr txBox="1"/>
      </xdr:nvSpPr>
      <xdr:spPr>
        <a:xfrm>
          <a:off x="3562428" y="12991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xdr:rowOff>
    </xdr:from>
    <xdr:to>
      <xdr:col>15</xdr:col>
      <xdr:colOff>50800</xdr:colOff>
      <xdr:row>78</xdr:row>
      <xdr:rowOff>7438</xdr:rowOff>
    </xdr:to>
    <xdr:cxnSp macro="">
      <xdr:nvCxnSpPr>
        <xdr:cNvPr id="186" name="直線コネクタ 185"/>
        <xdr:cNvCxnSpPr/>
      </xdr:nvCxnSpPr>
      <xdr:spPr>
        <a:xfrm flipV="1">
          <a:off x="2019300" y="13373136"/>
          <a:ext cx="889000" cy="7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19558</xdr:rowOff>
    </xdr:from>
    <xdr:to>
      <xdr:col>15</xdr:col>
      <xdr:colOff>101600</xdr:colOff>
      <xdr:row>77</xdr:row>
      <xdr:rowOff>121158</xdr:rowOff>
    </xdr:to>
    <xdr:sp macro="" textlink="">
      <xdr:nvSpPr>
        <xdr:cNvPr id="187" name="フローチャート: 判断 186"/>
        <xdr:cNvSpPr/>
      </xdr:nvSpPr>
      <xdr:spPr>
        <a:xfrm>
          <a:off x="2857500" y="1322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137685</xdr:rowOff>
    </xdr:from>
    <xdr:ext cx="469744" cy="259045"/>
    <xdr:sp macro="" textlink="">
      <xdr:nvSpPr>
        <xdr:cNvPr id="188" name="テキスト ボックス 187"/>
        <xdr:cNvSpPr txBox="1"/>
      </xdr:nvSpPr>
      <xdr:spPr>
        <a:xfrm>
          <a:off x="2673428" y="1299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166044</xdr:rowOff>
    </xdr:from>
    <xdr:to>
      <xdr:col>10</xdr:col>
      <xdr:colOff>114300</xdr:colOff>
      <xdr:row>78</xdr:row>
      <xdr:rowOff>7438</xdr:rowOff>
    </xdr:to>
    <xdr:cxnSp macro="">
      <xdr:nvCxnSpPr>
        <xdr:cNvPr id="189" name="直線コネクタ 188"/>
        <xdr:cNvCxnSpPr/>
      </xdr:nvCxnSpPr>
      <xdr:spPr>
        <a:xfrm>
          <a:off x="1130300" y="13367694"/>
          <a:ext cx="889000" cy="1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32838</xdr:rowOff>
    </xdr:from>
    <xdr:to>
      <xdr:col>10</xdr:col>
      <xdr:colOff>165100</xdr:colOff>
      <xdr:row>77</xdr:row>
      <xdr:rowOff>134438</xdr:rowOff>
    </xdr:to>
    <xdr:sp macro="" textlink="">
      <xdr:nvSpPr>
        <xdr:cNvPr id="190" name="フローチャート: 判断 189"/>
        <xdr:cNvSpPr/>
      </xdr:nvSpPr>
      <xdr:spPr>
        <a:xfrm>
          <a:off x="1968500" y="13234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150965</xdr:rowOff>
    </xdr:from>
    <xdr:ext cx="469744" cy="259045"/>
    <xdr:sp macro="" textlink="">
      <xdr:nvSpPr>
        <xdr:cNvPr id="191" name="テキスト ボックス 190"/>
        <xdr:cNvSpPr txBox="1"/>
      </xdr:nvSpPr>
      <xdr:spPr>
        <a:xfrm>
          <a:off x="1784428" y="1300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2" name="フローチャート: 判断 191"/>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153252</xdr:rowOff>
    </xdr:from>
    <xdr:ext cx="469744" cy="259045"/>
    <xdr:sp macro="" textlink="">
      <xdr:nvSpPr>
        <xdr:cNvPr id="193" name="テキスト ボックス 192"/>
        <xdr:cNvSpPr txBox="1"/>
      </xdr:nvSpPr>
      <xdr:spPr>
        <a:xfrm>
          <a:off x="895428" y="130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116768</xdr:rowOff>
    </xdr:from>
    <xdr:to>
      <xdr:col>24</xdr:col>
      <xdr:colOff>114300</xdr:colOff>
      <xdr:row>78</xdr:row>
      <xdr:rowOff>46918</xdr:rowOff>
    </xdr:to>
    <xdr:sp macro="" textlink="">
      <xdr:nvSpPr>
        <xdr:cNvPr id="199" name="楕円 198"/>
        <xdr:cNvSpPr/>
      </xdr:nvSpPr>
      <xdr:spPr>
        <a:xfrm>
          <a:off x="4584700" y="1331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95195</xdr:rowOff>
    </xdr:from>
    <xdr:ext cx="469744" cy="259045"/>
    <xdr:sp macro="" textlink="">
      <xdr:nvSpPr>
        <xdr:cNvPr id="200" name="維持補修費該当値テキスト"/>
        <xdr:cNvSpPr txBox="1"/>
      </xdr:nvSpPr>
      <xdr:spPr>
        <a:xfrm>
          <a:off x="4686300" y="1329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138647</xdr:rowOff>
    </xdr:from>
    <xdr:to>
      <xdr:col>20</xdr:col>
      <xdr:colOff>38100</xdr:colOff>
      <xdr:row>78</xdr:row>
      <xdr:rowOff>68797</xdr:rowOff>
    </xdr:to>
    <xdr:sp macro="" textlink="">
      <xdr:nvSpPr>
        <xdr:cNvPr id="201" name="楕円 200"/>
        <xdr:cNvSpPr/>
      </xdr:nvSpPr>
      <xdr:spPr>
        <a:xfrm>
          <a:off x="3746500" y="13340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59924</xdr:rowOff>
    </xdr:from>
    <xdr:ext cx="469744" cy="259045"/>
    <xdr:sp macro="" textlink="">
      <xdr:nvSpPr>
        <xdr:cNvPr id="202" name="テキスト ボックス 201"/>
        <xdr:cNvSpPr txBox="1"/>
      </xdr:nvSpPr>
      <xdr:spPr>
        <a:xfrm>
          <a:off x="3562428" y="1343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120686</xdr:rowOff>
    </xdr:from>
    <xdr:to>
      <xdr:col>15</xdr:col>
      <xdr:colOff>101600</xdr:colOff>
      <xdr:row>78</xdr:row>
      <xdr:rowOff>50836</xdr:rowOff>
    </xdr:to>
    <xdr:sp macro="" textlink="">
      <xdr:nvSpPr>
        <xdr:cNvPr id="203" name="楕円 202"/>
        <xdr:cNvSpPr/>
      </xdr:nvSpPr>
      <xdr:spPr>
        <a:xfrm>
          <a:off x="2857500" y="13322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41963</xdr:rowOff>
    </xdr:from>
    <xdr:ext cx="469744" cy="259045"/>
    <xdr:sp macro="" textlink="">
      <xdr:nvSpPr>
        <xdr:cNvPr id="204" name="テキスト ボックス 203"/>
        <xdr:cNvSpPr txBox="1"/>
      </xdr:nvSpPr>
      <xdr:spPr>
        <a:xfrm>
          <a:off x="2673428" y="1341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128088</xdr:rowOff>
    </xdr:from>
    <xdr:to>
      <xdr:col>10</xdr:col>
      <xdr:colOff>165100</xdr:colOff>
      <xdr:row>78</xdr:row>
      <xdr:rowOff>58238</xdr:rowOff>
    </xdr:to>
    <xdr:sp macro="" textlink="">
      <xdr:nvSpPr>
        <xdr:cNvPr id="205" name="楕円 204"/>
        <xdr:cNvSpPr/>
      </xdr:nvSpPr>
      <xdr:spPr>
        <a:xfrm>
          <a:off x="1968500" y="1332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49365</xdr:rowOff>
    </xdr:from>
    <xdr:ext cx="469744" cy="259045"/>
    <xdr:sp macro="" textlink="">
      <xdr:nvSpPr>
        <xdr:cNvPr id="206" name="テキスト ボックス 205"/>
        <xdr:cNvSpPr txBox="1"/>
      </xdr:nvSpPr>
      <xdr:spPr>
        <a:xfrm>
          <a:off x="1784428" y="1342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115244</xdr:rowOff>
    </xdr:from>
    <xdr:to>
      <xdr:col>6</xdr:col>
      <xdr:colOff>38100</xdr:colOff>
      <xdr:row>78</xdr:row>
      <xdr:rowOff>45394</xdr:rowOff>
    </xdr:to>
    <xdr:sp macro="" textlink="">
      <xdr:nvSpPr>
        <xdr:cNvPr id="207" name="楕円 206"/>
        <xdr:cNvSpPr/>
      </xdr:nvSpPr>
      <xdr:spPr>
        <a:xfrm>
          <a:off x="1079500" y="1331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36521</xdr:rowOff>
    </xdr:from>
    <xdr:ext cx="469744" cy="259045"/>
    <xdr:sp macro="" textlink="">
      <xdr:nvSpPr>
        <xdr:cNvPr id="208" name="テキスト ボックス 207"/>
        <xdr:cNvSpPr txBox="1"/>
      </xdr:nvSpPr>
      <xdr:spPr>
        <a:xfrm>
          <a:off x="895428" y="13409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82893</xdr:rowOff>
    </xdr:from>
    <xdr:to>
      <xdr:col>24</xdr:col>
      <xdr:colOff>62865</xdr:colOff>
      <xdr:row>98</xdr:row>
      <xdr:rowOff>163461</xdr:rowOff>
    </xdr:to>
    <xdr:cxnSp macro="">
      <xdr:nvCxnSpPr>
        <xdr:cNvPr id="233" name="直線コネクタ 232"/>
        <xdr:cNvCxnSpPr/>
      </xdr:nvCxnSpPr>
      <xdr:spPr>
        <a:xfrm flipV="1">
          <a:off x="4633595" y="15513393"/>
          <a:ext cx="1270" cy="1452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167288</xdr:rowOff>
    </xdr:from>
    <xdr:ext cx="534377" cy="259045"/>
    <xdr:sp macro="" textlink="">
      <xdr:nvSpPr>
        <xdr:cNvPr id="234" name="扶助費最小値テキスト"/>
        <xdr:cNvSpPr txBox="1"/>
      </xdr:nvSpPr>
      <xdr:spPr>
        <a:xfrm>
          <a:off x="4686300" y="1696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163461</xdr:rowOff>
    </xdr:from>
    <xdr:to>
      <xdr:col>24</xdr:col>
      <xdr:colOff>152400</xdr:colOff>
      <xdr:row>98</xdr:row>
      <xdr:rowOff>163461</xdr:rowOff>
    </xdr:to>
    <xdr:cxnSp macro="">
      <xdr:nvCxnSpPr>
        <xdr:cNvPr id="235" name="直線コネクタ 234"/>
        <xdr:cNvCxnSpPr/>
      </xdr:nvCxnSpPr>
      <xdr:spPr>
        <a:xfrm>
          <a:off x="4546600" y="16965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29570</xdr:rowOff>
    </xdr:from>
    <xdr:ext cx="599010" cy="259045"/>
    <xdr:sp macro="" textlink="">
      <xdr:nvSpPr>
        <xdr:cNvPr id="236" name="扶助費最大値テキスト"/>
        <xdr:cNvSpPr txBox="1"/>
      </xdr:nvSpPr>
      <xdr:spPr>
        <a:xfrm>
          <a:off x="4686300" y="15288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82893</xdr:rowOff>
    </xdr:from>
    <xdr:to>
      <xdr:col>24</xdr:col>
      <xdr:colOff>152400</xdr:colOff>
      <xdr:row>90</xdr:row>
      <xdr:rowOff>82893</xdr:rowOff>
    </xdr:to>
    <xdr:cxnSp macro="">
      <xdr:nvCxnSpPr>
        <xdr:cNvPr id="237" name="直線コネクタ 236"/>
        <xdr:cNvCxnSpPr/>
      </xdr:nvCxnSpPr>
      <xdr:spPr>
        <a:xfrm>
          <a:off x="4546600" y="1551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13615</xdr:rowOff>
    </xdr:from>
    <xdr:to>
      <xdr:col>24</xdr:col>
      <xdr:colOff>63500</xdr:colOff>
      <xdr:row>97</xdr:row>
      <xdr:rowOff>37478</xdr:rowOff>
    </xdr:to>
    <xdr:cxnSp macro="">
      <xdr:nvCxnSpPr>
        <xdr:cNvPr id="238" name="直線コネクタ 237"/>
        <xdr:cNvCxnSpPr/>
      </xdr:nvCxnSpPr>
      <xdr:spPr>
        <a:xfrm flipV="1">
          <a:off x="3797300" y="16644265"/>
          <a:ext cx="838200" cy="2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104945</xdr:rowOff>
    </xdr:from>
    <xdr:ext cx="599010" cy="259045"/>
    <xdr:sp macro="" textlink="">
      <xdr:nvSpPr>
        <xdr:cNvPr id="239" name="扶助費平均値テキスト"/>
        <xdr:cNvSpPr txBox="1"/>
      </xdr:nvSpPr>
      <xdr:spPr>
        <a:xfrm>
          <a:off x="4686300" y="1622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82068</xdr:rowOff>
    </xdr:from>
    <xdr:to>
      <xdr:col>24</xdr:col>
      <xdr:colOff>114300</xdr:colOff>
      <xdr:row>96</xdr:row>
      <xdr:rowOff>12218</xdr:rowOff>
    </xdr:to>
    <xdr:sp macro="" textlink="">
      <xdr:nvSpPr>
        <xdr:cNvPr id="240" name="フローチャート: 判断 239"/>
        <xdr:cNvSpPr/>
      </xdr:nvSpPr>
      <xdr:spPr>
        <a:xfrm>
          <a:off x="4584700" y="1636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29654</xdr:rowOff>
    </xdr:from>
    <xdr:to>
      <xdr:col>19</xdr:col>
      <xdr:colOff>177800</xdr:colOff>
      <xdr:row>97</xdr:row>
      <xdr:rowOff>37478</xdr:rowOff>
    </xdr:to>
    <xdr:cxnSp macro="">
      <xdr:nvCxnSpPr>
        <xdr:cNvPr id="241" name="直線コネクタ 240"/>
        <xdr:cNvCxnSpPr/>
      </xdr:nvCxnSpPr>
      <xdr:spPr>
        <a:xfrm>
          <a:off x="2908300" y="16660304"/>
          <a:ext cx="889000" cy="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149924</xdr:rowOff>
    </xdr:from>
    <xdr:to>
      <xdr:col>20</xdr:col>
      <xdr:colOff>38100</xdr:colOff>
      <xdr:row>96</xdr:row>
      <xdr:rowOff>80074</xdr:rowOff>
    </xdr:to>
    <xdr:sp macro="" textlink="">
      <xdr:nvSpPr>
        <xdr:cNvPr id="242" name="フローチャート: 判断 241"/>
        <xdr:cNvSpPr/>
      </xdr:nvSpPr>
      <xdr:spPr>
        <a:xfrm>
          <a:off x="37465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96601</xdr:rowOff>
    </xdr:from>
    <xdr:ext cx="599010" cy="259045"/>
    <xdr:sp macro="" textlink="">
      <xdr:nvSpPr>
        <xdr:cNvPr id="243" name="テキスト ボックス 242"/>
        <xdr:cNvSpPr txBox="1"/>
      </xdr:nvSpPr>
      <xdr:spPr>
        <a:xfrm>
          <a:off x="3497795" y="16212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29654</xdr:rowOff>
    </xdr:from>
    <xdr:to>
      <xdr:col>15</xdr:col>
      <xdr:colOff>50800</xdr:colOff>
      <xdr:row>97</xdr:row>
      <xdr:rowOff>52349</xdr:rowOff>
    </xdr:to>
    <xdr:cxnSp macro="">
      <xdr:nvCxnSpPr>
        <xdr:cNvPr id="244" name="直線コネクタ 243"/>
        <xdr:cNvCxnSpPr/>
      </xdr:nvCxnSpPr>
      <xdr:spPr>
        <a:xfrm flipV="1">
          <a:off x="2019300" y="16660304"/>
          <a:ext cx="889000" cy="2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153467</xdr:rowOff>
    </xdr:from>
    <xdr:to>
      <xdr:col>15</xdr:col>
      <xdr:colOff>101600</xdr:colOff>
      <xdr:row>96</xdr:row>
      <xdr:rowOff>83617</xdr:rowOff>
    </xdr:to>
    <xdr:sp macro="" textlink="">
      <xdr:nvSpPr>
        <xdr:cNvPr id="245" name="フローチャート: 判断 244"/>
        <xdr:cNvSpPr/>
      </xdr:nvSpPr>
      <xdr:spPr>
        <a:xfrm>
          <a:off x="2857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100144</xdr:rowOff>
    </xdr:from>
    <xdr:ext cx="599010" cy="259045"/>
    <xdr:sp macro="" textlink="">
      <xdr:nvSpPr>
        <xdr:cNvPr id="246" name="テキスト ボックス 245"/>
        <xdr:cNvSpPr txBox="1"/>
      </xdr:nvSpPr>
      <xdr:spPr>
        <a:xfrm>
          <a:off x="2608795" y="1621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52349</xdr:rowOff>
    </xdr:from>
    <xdr:to>
      <xdr:col>10</xdr:col>
      <xdr:colOff>114300</xdr:colOff>
      <xdr:row>97</xdr:row>
      <xdr:rowOff>132321</xdr:rowOff>
    </xdr:to>
    <xdr:cxnSp macro="">
      <xdr:nvCxnSpPr>
        <xdr:cNvPr id="247" name="直線コネクタ 246"/>
        <xdr:cNvCxnSpPr/>
      </xdr:nvCxnSpPr>
      <xdr:spPr>
        <a:xfrm flipV="1">
          <a:off x="1130300" y="16682999"/>
          <a:ext cx="889000" cy="7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14466</xdr:rowOff>
    </xdr:from>
    <xdr:to>
      <xdr:col>10</xdr:col>
      <xdr:colOff>165100</xdr:colOff>
      <xdr:row>96</xdr:row>
      <xdr:rowOff>116066</xdr:rowOff>
    </xdr:to>
    <xdr:sp macro="" textlink="">
      <xdr:nvSpPr>
        <xdr:cNvPr id="248" name="フローチャート: 判断 247"/>
        <xdr:cNvSpPr/>
      </xdr:nvSpPr>
      <xdr:spPr>
        <a:xfrm>
          <a:off x="1968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132593</xdr:rowOff>
    </xdr:from>
    <xdr:ext cx="534377" cy="259045"/>
    <xdr:sp macro="" textlink="">
      <xdr:nvSpPr>
        <xdr:cNvPr id="249" name="テキスト ボックス 248"/>
        <xdr:cNvSpPr txBox="1"/>
      </xdr:nvSpPr>
      <xdr:spPr>
        <a:xfrm>
          <a:off x="1752111" y="162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133438</xdr:rowOff>
    </xdr:from>
    <xdr:to>
      <xdr:col>6</xdr:col>
      <xdr:colOff>38100</xdr:colOff>
      <xdr:row>97</xdr:row>
      <xdr:rowOff>63588</xdr:rowOff>
    </xdr:to>
    <xdr:sp macro="" textlink="">
      <xdr:nvSpPr>
        <xdr:cNvPr id="250" name="フローチャート: 判断 249"/>
        <xdr:cNvSpPr/>
      </xdr:nvSpPr>
      <xdr:spPr>
        <a:xfrm>
          <a:off x="1079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80115</xdr:rowOff>
    </xdr:from>
    <xdr:ext cx="534377" cy="259045"/>
    <xdr:sp macro="" textlink="">
      <xdr:nvSpPr>
        <xdr:cNvPr id="251" name="テキスト ボックス 250"/>
        <xdr:cNvSpPr txBox="1"/>
      </xdr:nvSpPr>
      <xdr:spPr>
        <a:xfrm>
          <a:off x="863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134265</xdr:rowOff>
    </xdr:from>
    <xdr:to>
      <xdr:col>24</xdr:col>
      <xdr:colOff>114300</xdr:colOff>
      <xdr:row>97</xdr:row>
      <xdr:rowOff>64415</xdr:rowOff>
    </xdr:to>
    <xdr:sp macro="" textlink="">
      <xdr:nvSpPr>
        <xdr:cNvPr id="257" name="楕円 256"/>
        <xdr:cNvSpPr/>
      </xdr:nvSpPr>
      <xdr:spPr>
        <a:xfrm>
          <a:off x="4584700" y="16593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112692</xdr:rowOff>
    </xdr:from>
    <xdr:ext cx="534377" cy="259045"/>
    <xdr:sp macro="" textlink="">
      <xdr:nvSpPr>
        <xdr:cNvPr id="258" name="扶助費該当値テキスト"/>
        <xdr:cNvSpPr txBox="1"/>
      </xdr:nvSpPr>
      <xdr:spPr>
        <a:xfrm>
          <a:off x="4686300" y="16571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158128</xdr:rowOff>
    </xdr:from>
    <xdr:to>
      <xdr:col>20</xdr:col>
      <xdr:colOff>38100</xdr:colOff>
      <xdr:row>97</xdr:row>
      <xdr:rowOff>88278</xdr:rowOff>
    </xdr:to>
    <xdr:sp macro="" textlink="">
      <xdr:nvSpPr>
        <xdr:cNvPr id="259" name="楕円 258"/>
        <xdr:cNvSpPr/>
      </xdr:nvSpPr>
      <xdr:spPr>
        <a:xfrm>
          <a:off x="3746500" y="166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79405</xdr:rowOff>
    </xdr:from>
    <xdr:ext cx="534377" cy="259045"/>
    <xdr:sp macro="" textlink="">
      <xdr:nvSpPr>
        <xdr:cNvPr id="260" name="テキスト ボックス 259"/>
        <xdr:cNvSpPr txBox="1"/>
      </xdr:nvSpPr>
      <xdr:spPr>
        <a:xfrm>
          <a:off x="3530111" y="16710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150304</xdr:rowOff>
    </xdr:from>
    <xdr:to>
      <xdr:col>15</xdr:col>
      <xdr:colOff>101600</xdr:colOff>
      <xdr:row>97</xdr:row>
      <xdr:rowOff>80454</xdr:rowOff>
    </xdr:to>
    <xdr:sp macro="" textlink="">
      <xdr:nvSpPr>
        <xdr:cNvPr id="261" name="楕円 260"/>
        <xdr:cNvSpPr/>
      </xdr:nvSpPr>
      <xdr:spPr>
        <a:xfrm>
          <a:off x="2857500" y="1660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71581</xdr:rowOff>
    </xdr:from>
    <xdr:ext cx="534377" cy="259045"/>
    <xdr:sp macro="" textlink="">
      <xdr:nvSpPr>
        <xdr:cNvPr id="262" name="テキスト ボックス 261"/>
        <xdr:cNvSpPr txBox="1"/>
      </xdr:nvSpPr>
      <xdr:spPr>
        <a:xfrm>
          <a:off x="2641111" y="1670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1549</xdr:rowOff>
    </xdr:from>
    <xdr:to>
      <xdr:col>10</xdr:col>
      <xdr:colOff>165100</xdr:colOff>
      <xdr:row>97</xdr:row>
      <xdr:rowOff>103149</xdr:rowOff>
    </xdr:to>
    <xdr:sp macro="" textlink="">
      <xdr:nvSpPr>
        <xdr:cNvPr id="263" name="楕円 262"/>
        <xdr:cNvSpPr/>
      </xdr:nvSpPr>
      <xdr:spPr>
        <a:xfrm>
          <a:off x="1968500" y="16632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94276</xdr:rowOff>
    </xdr:from>
    <xdr:ext cx="534377" cy="259045"/>
    <xdr:sp macro="" textlink="">
      <xdr:nvSpPr>
        <xdr:cNvPr id="264" name="テキスト ボックス 263"/>
        <xdr:cNvSpPr txBox="1"/>
      </xdr:nvSpPr>
      <xdr:spPr>
        <a:xfrm>
          <a:off x="1752111" y="16724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81521</xdr:rowOff>
    </xdr:from>
    <xdr:to>
      <xdr:col>6</xdr:col>
      <xdr:colOff>38100</xdr:colOff>
      <xdr:row>98</xdr:row>
      <xdr:rowOff>11671</xdr:rowOff>
    </xdr:to>
    <xdr:sp macro="" textlink="">
      <xdr:nvSpPr>
        <xdr:cNvPr id="265" name="楕円 264"/>
        <xdr:cNvSpPr/>
      </xdr:nvSpPr>
      <xdr:spPr>
        <a:xfrm>
          <a:off x="1079500" y="1671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2798</xdr:rowOff>
    </xdr:from>
    <xdr:ext cx="534377" cy="259045"/>
    <xdr:sp macro="" textlink="">
      <xdr:nvSpPr>
        <xdr:cNvPr id="266" name="テキスト ボックス 265"/>
        <xdr:cNvSpPr txBox="1"/>
      </xdr:nvSpPr>
      <xdr:spPr>
        <a:xfrm>
          <a:off x="863111" y="1680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0" name="テキスト ボックス 27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2" name="テキスト ボックス 28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4" name="テキスト ボックス 28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144697</xdr:rowOff>
    </xdr:from>
    <xdr:to>
      <xdr:col>54</xdr:col>
      <xdr:colOff>189865</xdr:colOff>
      <xdr:row>38</xdr:row>
      <xdr:rowOff>80963</xdr:rowOff>
    </xdr:to>
    <xdr:cxnSp macro="">
      <xdr:nvCxnSpPr>
        <xdr:cNvPr id="288" name="直線コネクタ 287"/>
        <xdr:cNvCxnSpPr/>
      </xdr:nvCxnSpPr>
      <xdr:spPr>
        <a:xfrm flipV="1">
          <a:off x="10475595" y="5459647"/>
          <a:ext cx="1270" cy="1136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84790</xdr:rowOff>
    </xdr:from>
    <xdr:ext cx="534377" cy="259045"/>
    <xdr:sp macro="" textlink="">
      <xdr:nvSpPr>
        <xdr:cNvPr id="289" name="補助費等最小値テキスト"/>
        <xdr:cNvSpPr txBox="1"/>
      </xdr:nvSpPr>
      <xdr:spPr>
        <a:xfrm>
          <a:off x="10528300" y="659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80963</xdr:rowOff>
    </xdr:from>
    <xdr:to>
      <xdr:col>55</xdr:col>
      <xdr:colOff>88900</xdr:colOff>
      <xdr:row>38</xdr:row>
      <xdr:rowOff>80963</xdr:rowOff>
    </xdr:to>
    <xdr:cxnSp macro="">
      <xdr:nvCxnSpPr>
        <xdr:cNvPr id="290" name="直線コネクタ 289"/>
        <xdr:cNvCxnSpPr/>
      </xdr:nvCxnSpPr>
      <xdr:spPr>
        <a:xfrm>
          <a:off x="10388600" y="659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91374</xdr:rowOff>
    </xdr:from>
    <xdr:ext cx="599010" cy="259045"/>
    <xdr:sp macro="" textlink="">
      <xdr:nvSpPr>
        <xdr:cNvPr id="291" name="補助費等最大値テキスト"/>
        <xdr:cNvSpPr txBox="1"/>
      </xdr:nvSpPr>
      <xdr:spPr>
        <a:xfrm>
          <a:off x="10528300" y="5234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144697</xdr:rowOff>
    </xdr:from>
    <xdr:to>
      <xdr:col>55</xdr:col>
      <xdr:colOff>88900</xdr:colOff>
      <xdr:row>31</xdr:row>
      <xdr:rowOff>144697</xdr:rowOff>
    </xdr:to>
    <xdr:cxnSp macro="">
      <xdr:nvCxnSpPr>
        <xdr:cNvPr id="292" name="直線コネクタ 291"/>
        <xdr:cNvCxnSpPr/>
      </xdr:nvCxnSpPr>
      <xdr:spPr>
        <a:xfrm>
          <a:off x="10388600" y="5459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159547</xdr:rowOff>
    </xdr:from>
    <xdr:to>
      <xdr:col>55</xdr:col>
      <xdr:colOff>0</xdr:colOff>
      <xdr:row>37</xdr:row>
      <xdr:rowOff>171173</xdr:rowOff>
    </xdr:to>
    <xdr:cxnSp macro="">
      <xdr:nvCxnSpPr>
        <xdr:cNvPr id="293" name="直線コネクタ 292"/>
        <xdr:cNvCxnSpPr/>
      </xdr:nvCxnSpPr>
      <xdr:spPr>
        <a:xfrm flipV="1">
          <a:off x="9639300" y="6503197"/>
          <a:ext cx="838200" cy="1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108988</xdr:rowOff>
    </xdr:from>
    <xdr:ext cx="534377" cy="259045"/>
    <xdr:sp macro="" textlink="">
      <xdr:nvSpPr>
        <xdr:cNvPr id="294" name="補助費等平均値テキスト"/>
        <xdr:cNvSpPr txBox="1"/>
      </xdr:nvSpPr>
      <xdr:spPr>
        <a:xfrm>
          <a:off x="10528300" y="62811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86111</xdr:rowOff>
    </xdr:from>
    <xdr:to>
      <xdr:col>55</xdr:col>
      <xdr:colOff>50800</xdr:colOff>
      <xdr:row>38</xdr:row>
      <xdr:rowOff>16261</xdr:rowOff>
    </xdr:to>
    <xdr:sp macro="" textlink="">
      <xdr:nvSpPr>
        <xdr:cNvPr id="295" name="フローチャート: 判断 294"/>
        <xdr:cNvSpPr/>
      </xdr:nvSpPr>
      <xdr:spPr>
        <a:xfrm>
          <a:off x="10426700" y="642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171173</xdr:rowOff>
    </xdr:from>
    <xdr:to>
      <xdr:col>50</xdr:col>
      <xdr:colOff>114300</xdr:colOff>
      <xdr:row>38</xdr:row>
      <xdr:rowOff>5023</xdr:rowOff>
    </xdr:to>
    <xdr:cxnSp macro="">
      <xdr:nvCxnSpPr>
        <xdr:cNvPr id="296" name="直線コネクタ 295"/>
        <xdr:cNvCxnSpPr/>
      </xdr:nvCxnSpPr>
      <xdr:spPr>
        <a:xfrm flipV="1">
          <a:off x="8750300" y="6514823"/>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97518</xdr:rowOff>
    </xdr:from>
    <xdr:to>
      <xdr:col>50</xdr:col>
      <xdr:colOff>165100</xdr:colOff>
      <xdr:row>38</xdr:row>
      <xdr:rowOff>27668</xdr:rowOff>
    </xdr:to>
    <xdr:sp macro="" textlink="">
      <xdr:nvSpPr>
        <xdr:cNvPr id="297" name="フローチャート: 判断 296"/>
        <xdr:cNvSpPr/>
      </xdr:nvSpPr>
      <xdr:spPr>
        <a:xfrm>
          <a:off x="95885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44195</xdr:rowOff>
    </xdr:from>
    <xdr:ext cx="534377" cy="259045"/>
    <xdr:sp macro="" textlink="">
      <xdr:nvSpPr>
        <xdr:cNvPr id="298" name="テキスト ボックス 297"/>
        <xdr:cNvSpPr txBox="1"/>
      </xdr:nvSpPr>
      <xdr:spPr>
        <a:xfrm>
          <a:off x="9372111" y="621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2750</xdr:rowOff>
    </xdr:from>
    <xdr:to>
      <xdr:col>45</xdr:col>
      <xdr:colOff>177800</xdr:colOff>
      <xdr:row>38</xdr:row>
      <xdr:rowOff>5023</xdr:rowOff>
    </xdr:to>
    <xdr:cxnSp macro="">
      <xdr:nvCxnSpPr>
        <xdr:cNvPr id="299" name="直線コネクタ 298"/>
        <xdr:cNvCxnSpPr/>
      </xdr:nvCxnSpPr>
      <xdr:spPr>
        <a:xfrm>
          <a:off x="7861300" y="6517850"/>
          <a:ext cx="889000" cy="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109863</xdr:rowOff>
    </xdr:from>
    <xdr:to>
      <xdr:col>46</xdr:col>
      <xdr:colOff>38100</xdr:colOff>
      <xdr:row>38</xdr:row>
      <xdr:rowOff>40013</xdr:rowOff>
    </xdr:to>
    <xdr:sp macro="" textlink="">
      <xdr:nvSpPr>
        <xdr:cNvPr id="300" name="フローチャート: 判断 299"/>
        <xdr:cNvSpPr/>
      </xdr:nvSpPr>
      <xdr:spPr>
        <a:xfrm>
          <a:off x="8699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56540</xdr:rowOff>
    </xdr:from>
    <xdr:ext cx="534377" cy="259045"/>
    <xdr:sp macro="" textlink="">
      <xdr:nvSpPr>
        <xdr:cNvPr id="301" name="テキスト ボックス 300"/>
        <xdr:cNvSpPr txBox="1"/>
      </xdr:nvSpPr>
      <xdr:spPr>
        <a:xfrm>
          <a:off x="8483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2750</xdr:rowOff>
    </xdr:from>
    <xdr:to>
      <xdr:col>41</xdr:col>
      <xdr:colOff>50800</xdr:colOff>
      <xdr:row>38</xdr:row>
      <xdr:rowOff>48768</xdr:rowOff>
    </xdr:to>
    <xdr:cxnSp macro="">
      <xdr:nvCxnSpPr>
        <xdr:cNvPr id="302" name="直線コネクタ 301"/>
        <xdr:cNvCxnSpPr/>
      </xdr:nvCxnSpPr>
      <xdr:spPr>
        <a:xfrm flipV="1">
          <a:off x="6972300" y="6517850"/>
          <a:ext cx="889000" cy="46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116698</xdr:rowOff>
    </xdr:from>
    <xdr:to>
      <xdr:col>41</xdr:col>
      <xdr:colOff>101600</xdr:colOff>
      <xdr:row>38</xdr:row>
      <xdr:rowOff>46848</xdr:rowOff>
    </xdr:to>
    <xdr:sp macro="" textlink="">
      <xdr:nvSpPr>
        <xdr:cNvPr id="303" name="フローチャート: 判断 302"/>
        <xdr:cNvSpPr/>
      </xdr:nvSpPr>
      <xdr:spPr>
        <a:xfrm>
          <a:off x="7810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63375</xdr:rowOff>
    </xdr:from>
    <xdr:ext cx="534377" cy="259045"/>
    <xdr:sp macro="" textlink="">
      <xdr:nvSpPr>
        <xdr:cNvPr id="304" name="テキスト ボックス 303"/>
        <xdr:cNvSpPr txBox="1"/>
      </xdr:nvSpPr>
      <xdr:spPr>
        <a:xfrm>
          <a:off x="7594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124141</xdr:rowOff>
    </xdr:from>
    <xdr:to>
      <xdr:col>36</xdr:col>
      <xdr:colOff>165100</xdr:colOff>
      <xdr:row>38</xdr:row>
      <xdr:rowOff>54291</xdr:rowOff>
    </xdr:to>
    <xdr:sp macro="" textlink="">
      <xdr:nvSpPr>
        <xdr:cNvPr id="305" name="フローチャート: 判断 304"/>
        <xdr:cNvSpPr/>
      </xdr:nvSpPr>
      <xdr:spPr>
        <a:xfrm>
          <a:off x="6921500" y="646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70818</xdr:rowOff>
    </xdr:from>
    <xdr:ext cx="534377" cy="259045"/>
    <xdr:sp macro="" textlink="">
      <xdr:nvSpPr>
        <xdr:cNvPr id="306" name="テキスト ボックス 305"/>
        <xdr:cNvSpPr txBox="1"/>
      </xdr:nvSpPr>
      <xdr:spPr>
        <a:xfrm>
          <a:off x="6705111" y="624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108747</xdr:rowOff>
    </xdr:from>
    <xdr:to>
      <xdr:col>55</xdr:col>
      <xdr:colOff>50800</xdr:colOff>
      <xdr:row>38</xdr:row>
      <xdr:rowOff>38897</xdr:rowOff>
    </xdr:to>
    <xdr:sp macro="" textlink="">
      <xdr:nvSpPr>
        <xdr:cNvPr id="312" name="楕円 311"/>
        <xdr:cNvSpPr/>
      </xdr:nvSpPr>
      <xdr:spPr>
        <a:xfrm>
          <a:off x="10426700" y="645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64538</xdr:rowOff>
    </xdr:from>
    <xdr:ext cx="534377" cy="259045"/>
    <xdr:sp macro="" textlink="">
      <xdr:nvSpPr>
        <xdr:cNvPr id="313" name="補助費等該当値テキスト"/>
        <xdr:cNvSpPr txBox="1"/>
      </xdr:nvSpPr>
      <xdr:spPr>
        <a:xfrm>
          <a:off x="10528300" y="640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120374</xdr:rowOff>
    </xdr:from>
    <xdr:to>
      <xdr:col>50</xdr:col>
      <xdr:colOff>165100</xdr:colOff>
      <xdr:row>38</xdr:row>
      <xdr:rowOff>50524</xdr:rowOff>
    </xdr:to>
    <xdr:sp macro="" textlink="">
      <xdr:nvSpPr>
        <xdr:cNvPr id="314" name="楕円 313"/>
        <xdr:cNvSpPr/>
      </xdr:nvSpPr>
      <xdr:spPr>
        <a:xfrm>
          <a:off x="9588500" y="646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41650</xdr:rowOff>
    </xdr:from>
    <xdr:ext cx="534377" cy="259045"/>
    <xdr:sp macro="" textlink="">
      <xdr:nvSpPr>
        <xdr:cNvPr id="315" name="テキスト ボックス 314"/>
        <xdr:cNvSpPr txBox="1"/>
      </xdr:nvSpPr>
      <xdr:spPr>
        <a:xfrm>
          <a:off x="9372111" y="655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125673</xdr:rowOff>
    </xdr:from>
    <xdr:to>
      <xdr:col>46</xdr:col>
      <xdr:colOff>38100</xdr:colOff>
      <xdr:row>38</xdr:row>
      <xdr:rowOff>55823</xdr:rowOff>
    </xdr:to>
    <xdr:sp macro="" textlink="">
      <xdr:nvSpPr>
        <xdr:cNvPr id="316" name="楕円 315"/>
        <xdr:cNvSpPr/>
      </xdr:nvSpPr>
      <xdr:spPr>
        <a:xfrm>
          <a:off x="8699500" y="646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46950</xdr:rowOff>
    </xdr:from>
    <xdr:ext cx="534377" cy="259045"/>
    <xdr:sp macro="" textlink="">
      <xdr:nvSpPr>
        <xdr:cNvPr id="317" name="テキスト ボックス 316"/>
        <xdr:cNvSpPr txBox="1"/>
      </xdr:nvSpPr>
      <xdr:spPr>
        <a:xfrm>
          <a:off x="8483111" y="65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123400</xdr:rowOff>
    </xdr:from>
    <xdr:to>
      <xdr:col>41</xdr:col>
      <xdr:colOff>101600</xdr:colOff>
      <xdr:row>38</xdr:row>
      <xdr:rowOff>53550</xdr:rowOff>
    </xdr:to>
    <xdr:sp macro="" textlink="">
      <xdr:nvSpPr>
        <xdr:cNvPr id="318" name="楕円 317"/>
        <xdr:cNvSpPr/>
      </xdr:nvSpPr>
      <xdr:spPr>
        <a:xfrm>
          <a:off x="7810500" y="646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44677</xdr:rowOff>
    </xdr:from>
    <xdr:ext cx="534377" cy="259045"/>
    <xdr:sp macro="" textlink="">
      <xdr:nvSpPr>
        <xdr:cNvPr id="319" name="テキスト ボックス 318"/>
        <xdr:cNvSpPr txBox="1"/>
      </xdr:nvSpPr>
      <xdr:spPr>
        <a:xfrm>
          <a:off x="7594111" y="655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169418</xdr:rowOff>
    </xdr:from>
    <xdr:to>
      <xdr:col>36</xdr:col>
      <xdr:colOff>165100</xdr:colOff>
      <xdr:row>38</xdr:row>
      <xdr:rowOff>99568</xdr:rowOff>
    </xdr:to>
    <xdr:sp macro="" textlink="">
      <xdr:nvSpPr>
        <xdr:cNvPr id="320" name="楕円 319"/>
        <xdr:cNvSpPr/>
      </xdr:nvSpPr>
      <xdr:spPr>
        <a:xfrm>
          <a:off x="6921500" y="6513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90695</xdr:rowOff>
    </xdr:from>
    <xdr:ext cx="534377" cy="259045"/>
    <xdr:sp macro="" textlink="">
      <xdr:nvSpPr>
        <xdr:cNvPr id="321" name="テキスト ボックス 320"/>
        <xdr:cNvSpPr txBox="1"/>
      </xdr:nvSpPr>
      <xdr:spPr>
        <a:xfrm>
          <a:off x="6705111" y="660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63707</xdr:rowOff>
    </xdr:from>
    <xdr:to>
      <xdr:col>54</xdr:col>
      <xdr:colOff>189865</xdr:colOff>
      <xdr:row>58</xdr:row>
      <xdr:rowOff>116426</xdr:rowOff>
    </xdr:to>
    <xdr:cxnSp macro="">
      <xdr:nvCxnSpPr>
        <xdr:cNvPr id="347" name="直線コネクタ 346"/>
        <xdr:cNvCxnSpPr/>
      </xdr:nvCxnSpPr>
      <xdr:spPr>
        <a:xfrm flipV="1">
          <a:off x="10475595" y="8636207"/>
          <a:ext cx="1270" cy="1424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120253</xdr:rowOff>
    </xdr:from>
    <xdr:ext cx="534377" cy="259045"/>
    <xdr:sp macro="" textlink="">
      <xdr:nvSpPr>
        <xdr:cNvPr id="348" name="普通建設事業費最小値テキスト"/>
        <xdr:cNvSpPr txBox="1"/>
      </xdr:nvSpPr>
      <xdr:spPr>
        <a:xfrm>
          <a:off x="10528300" y="10064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116426</xdr:rowOff>
    </xdr:from>
    <xdr:to>
      <xdr:col>55</xdr:col>
      <xdr:colOff>88900</xdr:colOff>
      <xdr:row>58</xdr:row>
      <xdr:rowOff>116426</xdr:rowOff>
    </xdr:to>
    <xdr:cxnSp macro="">
      <xdr:nvCxnSpPr>
        <xdr:cNvPr id="349" name="直線コネクタ 348"/>
        <xdr:cNvCxnSpPr/>
      </xdr:nvCxnSpPr>
      <xdr:spPr>
        <a:xfrm>
          <a:off x="10388600" y="10060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10384</xdr:rowOff>
    </xdr:from>
    <xdr:ext cx="599010" cy="259045"/>
    <xdr:sp macro="" textlink="">
      <xdr:nvSpPr>
        <xdr:cNvPr id="350" name="普通建設事業費最大値テキスト"/>
        <xdr:cNvSpPr txBox="1"/>
      </xdr:nvSpPr>
      <xdr:spPr>
        <a:xfrm>
          <a:off x="10528300" y="841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63707</xdr:rowOff>
    </xdr:from>
    <xdr:to>
      <xdr:col>55</xdr:col>
      <xdr:colOff>88900</xdr:colOff>
      <xdr:row>50</xdr:row>
      <xdr:rowOff>63707</xdr:rowOff>
    </xdr:to>
    <xdr:cxnSp macro="">
      <xdr:nvCxnSpPr>
        <xdr:cNvPr id="351" name="直線コネクタ 350"/>
        <xdr:cNvCxnSpPr/>
      </xdr:nvCxnSpPr>
      <xdr:spPr>
        <a:xfrm>
          <a:off x="10388600" y="863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102983</xdr:rowOff>
    </xdr:from>
    <xdr:to>
      <xdr:col>55</xdr:col>
      <xdr:colOff>0</xdr:colOff>
      <xdr:row>57</xdr:row>
      <xdr:rowOff>138437</xdr:rowOff>
    </xdr:to>
    <xdr:cxnSp macro="">
      <xdr:nvCxnSpPr>
        <xdr:cNvPr id="352" name="直線コネクタ 351"/>
        <xdr:cNvCxnSpPr/>
      </xdr:nvCxnSpPr>
      <xdr:spPr>
        <a:xfrm>
          <a:off x="9639300" y="9875633"/>
          <a:ext cx="838200" cy="3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119005</xdr:rowOff>
    </xdr:from>
    <xdr:ext cx="534377" cy="259045"/>
    <xdr:sp macro="" textlink="">
      <xdr:nvSpPr>
        <xdr:cNvPr id="353" name="普通建設事業費平均値テキスト"/>
        <xdr:cNvSpPr txBox="1"/>
      </xdr:nvSpPr>
      <xdr:spPr>
        <a:xfrm>
          <a:off x="10528300" y="9548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96128</xdr:rowOff>
    </xdr:from>
    <xdr:to>
      <xdr:col>55</xdr:col>
      <xdr:colOff>50800</xdr:colOff>
      <xdr:row>57</xdr:row>
      <xdr:rowOff>26278</xdr:rowOff>
    </xdr:to>
    <xdr:sp macro="" textlink="">
      <xdr:nvSpPr>
        <xdr:cNvPr id="354" name="フローチャート: 判断 353"/>
        <xdr:cNvSpPr/>
      </xdr:nvSpPr>
      <xdr:spPr>
        <a:xfrm>
          <a:off x="10426700" y="969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92217</xdr:rowOff>
    </xdr:from>
    <xdr:to>
      <xdr:col>50</xdr:col>
      <xdr:colOff>114300</xdr:colOff>
      <xdr:row>57</xdr:row>
      <xdr:rowOff>102983</xdr:rowOff>
    </xdr:to>
    <xdr:cxnSp macro="">
      <xdr:nvCxnSpPr>
        <xdr:cNvPr id="355" name="直線コネクタ 354"/>
        <xdr:cNvCxnSpPr/>
      </xdr:nvCxnSpPr>
      <xdr:spPr>
        <a:xfrm>
          <a:off x="8750300" y="9693417"/>
          <a:ext cx="889000" cy="18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91883</xdr:rowOff>
    </xdr:from>
    <xdr:to>
      <xdr:col>50</xdr:col>
      <xdr:colOff>165100</xdr:colOff>
      <xdr:row>57</xdr:row>
      <xdr:rowOff>22033</xdr:rowOff>
    </xdr:to>
    <xdr:sp macro="" textlink="">
      <xdr:nvSpPr>
        <xdr:cNvPr id="356" name="フローチャート: 判断 355"/>
        <xdr:cNvSpPr/>
      </xdr:nvSpPr>
      <xdr:spPr>
        <a:xfrm>
          <a:off x="9588500" y="9693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38560</xdr:rowOff>
    </xdr:from>
    <xdr:ext cx="534377" cy="259045"/>
    <xdr:sp macro="" textlink="">
      <xdr:nvSpPr>
        <xdr:cNvPr id="357" name="テキスト ボックス 356"/>
        <xdr:cNvSpPr txBox="1"/>
      </xdr:nvSpPr>
      <xdr:spPr>
        <a:xfrm>
          <a:off x="9372111" y="9468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92217</xdr:rowOff>
    </xdr:from>
    <xdr:to>
      <xdr:col>45</xdr:col>
      <xdr:colOff>177800</xdr:colOff>
      <xdr:row>57</xdr:row>
      <xdr:rowOff>152295</xdr:rowOff>
    </xdr:to>
    <xdr:cxnSp macro="">
      <xdr:nvCxnSpPr>
        <xdr:cNvPr id="358" name="直線コネクタ 357"/>
        <xdr:cNvCxnSpPr/>
      </xdr:nvCxnSpPr>
      <xdr:spPr>
        <a:xfrm flipV="1">
          <a:off x="7861300" y="9693417"/>
          <a:ext cx="889000" cy="23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98142</xdr:rowOff>
    </xdr:from>
    <xdr:to>
      <xdr:col>46</xdr:col>
      <xdr:colOff>38100</xdr:colOff>
      <xdr:row>57</xdr:row>
      <xdr:rowOff>28292</xdr:rowOff>
    </xdr:to>
    <xdr:sp macro="" textlink="">
      <xdr:nvSpPr>
        <xdr:cNvPr id="359" name="フローチャート: 判断 358"/>
        <xdr:cNvSpPr/>
      </xdr:nvSpPr>
      <xdr:spPr>
        <a:xfrm>
          <a:off x="8699500" y="969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19419</xdr:rowOff>
    </xdr:from>
    <xdr:ext cx="534377" cy="259045"/>
    <xdr:sp macro="" textlink="">
      <xdr:nvSpPr>
        <xdr:cNvPr id="360" name="テキスト ボックス 359"/>
        <xdr:cNvSpPr txBox="1"/>
      </xdr:nvSpPr>
      <xdr:spPr>
        <a:xfrm>
          <a:off x="8483111" y="979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93719</xdr:rowOff>
    </xdr:from>
    <xdr:to>
      <xdr:col>41</xdr:col>
      <xdr:colOff>50800</xdr:colOff>
      <xdr:row>57</xdr:row>
      <xdr:rowOff>152295</xdr:rowOff>
    </xdr:to>
    <xdr:cxnSp macro="">
      <xdr:nvCxnSpPr>
        <xdr:cNvPr id="361" name="直線コネクタ 360"/>
        <xdr:cNvCxnSpPr/>
      </xdr:nvCxnSpPr>
      <xdr:spPr>
        <a:xfrm>
          <a:off x="6972300" y="9866369"/>
          <a:ext cx="889000" cy="58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117432</xdr:rowOff>
    </xdr:from>
    <xdr:to>
      <xdr:col>41</xdr:col>
      <xdr:colOff>101600</xdr:colOff>
      <xdr:row>57</xdr:row>
      <xdr:rowOff>47582</xdr:rowOff>
    </xdr:to>
    <xdr:sp macro="" textlink="">
      <xdr:nvSpPr>
        <xdr:cNvPr id="362" name="フローチャート: 判断 361"/>
        <xdr:cNvSpPr/>
      </xdr:nvSpPr>
      <xdr:spPr>
        <a:xfrm>
          <a:off x="7810500" y="971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64109</xdr:rowOff>
    </xdr:from>
    <xdr:ext cx="534377" cy="259045"/>
    <xdr:sp macro="" textlink="">
      <xdr:nvSpPr>
        <xdr:cNvPr id="363" name="テキスト ボックス 362"/>
        <xdr:cNvSpPr txBox="1"/>
      </xdr:nvSpPr>
      <xdr:spPr>
        <a:xfrm>
          <a:off x="7594111" y="949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80551</xdr:rowOff>
    </xdr:from>
    <xdr:to>
      <xdr:col>36</xdr:col>
      <xdr:colOff>165100</xdr:colOff>
      <xdr:row>57</xdr:row>
      <xdr:rowOff>10701</xdr:rowOff>
    </xdr:to>
    <xdr:sp macro="" textlink="">
      <xdr:nvSpPr>
        <xdr:cNvPr id="364" name="フローチャート: 判断 363"/>
        <xdr:cNvSpPr/>
      </xdr:nvSpPr>
      <xdr:spPr>
        <a:xfrm>
          <a:off x="6921500" y="9681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27228</xdr:rowOff>
    </xdr:from>
    <xdr:ext cx="534377" cy="259045"/>
    <xdr:sp macro="" textlink="">
      <xdr:nvSpPr>
        <xdr:cNvPr id="365" name="テキスト ボックス 364"/>
        <xdr:cNvSpPr txBox="1"/>
      </xdr:nvSpPr>
      <xdr:spPr>
        <a:xfrm>
          <a:off x="6705111" y="9456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87637</xdr:rowOff>
    </xdr:from>
    <xdr:to>
      <xdr:col>55</xdr:col>
      <xdr:colOff>50800</xdr:colOff>
      <xdr:row>58</xdr:row>
      <xdr:rowOff>17787</xdr:rowOff>
    </xdr:to>
    <xdr:sp macro="" textlink="">
      <xdr:nvSpPr>
        <xdr:cNvPr id="371" name="楕円 370"/>
        <xdr:cNvSpPr/>
      </xdr:nvSpPr>
      <xdr:spPr>
        <a:xfrm>
          <a:off x="10426700" y="98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66064</xdr:rowOff>
    </xdr:from>
    <xdr:ext cx="534377" cy="259045"/>
    <xdr:sp macro="" textlink="">
      <xdr:nvSpPr>
        <xdr:cNvPr id="372" name="普通建設事業費該当値テキスト"/>
        <xdr:cNvSpPr txBox="1"/>
      </xdr:nvSpPr>
      <xdr:spPr>
        <a:xfrm>
          <a:off x="10528300" y="98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52183</xdr:rowOff>
    </xdr:from>
    <xdr:to>
      <xdr:col>50</xdr:col>
      <xdr:colOff>165100</xdr:colOff>
      <xdr:row>57</xdr:row>
      <xdr:rowOff>153783</xdr:rowOff>
    </xdr:to>
    <xdr:sp macro="" textlink="">
      <xdr:nvSpPr>
        <xdr:cNvPr id="373" name="楕円 372"/>
        <xdr:cNvSpPr/>
      </xdr:nvSpPr>
      <xdr:spPr>
        <a:xfrm>
          <a:off x="9588500" y="982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144910</xdr:rowOff>
    </xdr:from>
    <xdr:ext cx="534377" cy="259045"/>
    <xdr:sp macro="" textlink="">
      <xdr:nvSpPr>
        <xdr:cNvPr id="374" name="テキスト ボックス 373"/>
        <xdr:cNvSpPr txBox="1"/>
      </xdr:nvSpPr>
      <xdr:spPr>
        <a:xfrm>
          <a:off x="9372111" y="9917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41417</xdr:rowOff>
    </xdr:from>
    <xdr:to>
      <xdr:col>46</xdr:col>
      <xdr:colOff>38100</xdr:colOff>
      <xdr:row>56</xdr:row>
      <xdr:rowOff>143017</xdr:rowOff>
    </xdr:to>
    <xdr:sp macro="" textlink="">
      <xdr:nvSpPr>
        <xdr:cNvPr id="375" name="楕円 374"/>
        <xdr:cNvSpPr/>
      </xdr:nvSpPr>
      <xdr:spPr>
        <a:xfrm>
          <a:off x="8699500" y="9642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159544</xdr:rowOff>
    </xdr:from>
    <xdr:ext cx="534377" cy="259045"/>
    <xdr:sp macro="" textlink="">
      <xdr:nvSpPr>
        <xdr:cNvPr id="376" name="テキスト ボックス 375"/>
        <xdr:cNvSpPr txBox="1"/>
      </xdr:nvSpPr>
      <xdr:spPr>
        <a:xfrm>
          <a:off x="8483111" y="941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101495</xdr:rowOff>
    </xdr:from>
    <xdr:to>
      <xdr:col>41</xdr:col>
      <xdr:colOff>101600</xdr:colOff>
      <xdr:row>58</xdr:row>
      <xdr:rowOff>31645</xdr:rowOff>
    </xdr:to>
    <xdr:sp macro="" textlink="">
      <xdr:nvSpPr>
        <xdr:cNvPr id="377" name="楕円 376"/>
        <xdr:cNvSpPr/>
      </xdr:nvSpPr>
      <xdr:spPr>
        <a:xfrm>
          <a:off x="7810500" y="987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22772</xdr:rowOff>
    </xdr:from>
    <xdr:ext cx="534377" cy="259045"/>
    <xdr:sp macro="" textlink="">
      <xdr:nvSpPr>
        <xdr:cNvPr id="378" name="テキスト ボックス 377"/>
        <xdr:cNvSpPr txBox="1"/>
      </xdr:nvSpPr>
      <xdr:spPr>
        <a:xfrm>
          <a:off x="7594111" y="996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42919</xdr:rowOff>
    </xdr:from>
    <xdr:to>
      <xdr:col>36</xdr:col>
      <xdr:colOff>165100</xdr:colOff>
      <xdr:row>57</xdr:row>
      <xdr:rowOff>144519</xdr:rowOff>
    </xdr:to>
    <xdr:sp macro="" textlink="">
      <xdr:nvSpPr>
        <xdr:cNvPr id="379" name="楕円 378"/>
        <xdr:cNvSpPr/>
      </xdr:nvSpPr>
      <xdr:spPr>
        <a:xfrm>
          <a:off x="6921500" y="981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135646</xdr:rowOff>
    </xdr:from>
    <xdr:ext cx="534377" cy="259045"/>
    <xdr:sp macro="" textlink="">
      <xdr:nvSpPr>
        <xdr:cNvPr id="380" name="テキスト ボックス 379"/>
        <xdr:cNvSpPr txBox="1"/>
      </xdr:nvSpPr>
      <xdr:spPr>
        <a:xfrm>
          <a:off x="6705111" y="99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144520</xdr:rowOff>
    </xdr:from>
    <xdr:to>
      <xdr:col>54</xdr:col>
      <xdr:colOff>189865</xdr:colOff>
      <xdr:row>79</xdr:row>
      <xdr:rowOff>44450</xdr:rowOff>
    </xdr:to>
    <xdr:cxnSp macro="">
      <xdr:nvCxnSpPr>
        <xdr:cNvPr id="404" name="直線コネクタ 403"/>
        <xdr:cNvCxnSpPr/>
      </xdr:nvCxnSpPr>
      <xdr:spPr>
        <a:xfrm flipV="1">
          <a:off x="10475595" y="12146020"/>
          <a:ext cx="1270" cy="144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91197</xdr:rowOff>
    </xdr:from>
    <xdr:ext cx="534377" cy="259045"/>
    <xdr:sp macro="" textlink="">
      <xdr:nvSpPr>
        <xdr:cNvPr id="407" name="普通建設事業費 （ うち新規整備　）最大値テキスト"/>
        <xdr:cNvSpPr txBox="1"/>
      </xdr:nvSpPr>
      <xdr:spPr>
        <a:xfrm>
          <a:off x="10528300" y="1192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144520</xdr:rowOff>
    </xdr:from>
    <xdr:to>
      <xdr:col>55</xdr:col>
      <xdr:colOff>88900</xdr:colOff>
      <xdr:row>70</xdr:row>
      <xdr:rowOff>144520</xdr:rowOff>
    </xdr:to>
    <xdr:cxnSp macro="">
      <xdr:nvCxnSpPr>
        <xdr:cNvPr id="408" name="直線コネクタ 407"/>
        <xdr:cNvCxnSpPr/>
      </xdr:nvCxnSpPr>
      <xdr:spPr>
        <a:xfrm>
          <a:off x="10388600" y="1214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167151</xdr:rowOff>
    </xdr:from>
    <xdr:to>
      <xdr:col>55</xdr:col>
      <xdr:colOff>0</xdr:colOff>
      <xdr:row>78</xdr:row>
      <xdr:rowOff>33268</xdr:rowOff>
    </xdr:to>
    <xdr:cxnSp macro="">
      <xdr:nvCxnSpPr>
        <xdr:cNvPr id="409" name="直線コネクタ 408"/>
        <xdr:cNvCxnSpPr/>
      </xdr:nvCxnSpPr>
      <xdr:spPr>
        <a:xfrm>
          <a:off x="9639300" y="13368801"/>
          <a:ext cx="838200" cy="37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132599</xdr:rowOff>
    </xdr:from>
    <xdr:ext cx="534377" cy="259045"/>
    <xdr:sp macro="" textlink="">
      <xdr:nvSpPr>
        <xdr:cNvPr id="410" name="普通建設事業費 （ うち新規整備　）平均値テキスト"/>
        <xdr:cNvSpPr txBox="1"/>
      </xdr:nvSpPr>
      <xdr:spPr>
        <a:xfrm>
          <a:off x="10528300" y="131627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109722</xdr:rowOff>
    </xdr:from>
    <xdr:to>
      <xdr:col>55</xdr:col>
      <xdr:colOff>50800</xdr:colOff>
      <xdr:row>78</xdr:row>
      <xdr:rowOff>39872</xdr:rowOff>
    </xdr:to>
    <xdr:sp macro="" textlink="">
      <xdr:nvSpPr>
        <xdr:cNvPr id="411" name="フローチャート: 判断 410"/>
        <xdr:cNvSpPr/>
      </xdr:nvSpPr>
      <xdr:spPr>
        <a:xfrm>
          <a:off x="10426700" y="1331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43974</xdr:rowOff>
    </xdr:from>
    <xdr:to>
      <xdr:col>50</xdr:col>
      <xdr:colOff>114300</xdr:colOff>
      <xdr:row>77</xdr:row>
      <xdr:rowOff>167151</xdr:rowOff>
    </xdr:to>
    <xdr:cxnSp macro="">
      <xdr:nvCxnSpPr>
        <xdr:cNvPr id="412" name="直線コネクタ 411"/>
        <xdr:cNvCxnSpPr/>
      </xdr:nvCxnSpPr>
      <xdr:spPr>
        <a:xfrm>
          <a:off x="8750300" y="13074174"/>
          <a:ext cx="889000" cy="29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129687</xdr:rowOff>
    </xdr:from>
    <xdr:to>
      <xdr:col>50</xdr:col>
      <xdr:colOff>165100</xdr:colOff>
      <xdr:row>78</xdr:row>
      <xdr:rowOff>59837</xdr:rowOff>
    </xdr:to>
    <xdr:sp macro="" textlink="">
      <xdr:nvSpPr>
        <xdr:cNvPr id="413" name="フローチャート: 判断 412"/>
        <xdr:cNvSpPr/>
      </xdr:nvSpPr>
      <xdr:spPr>
        <a:xfrm>
          <a:off x="9588500" y="1333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50964</xdr:rowOff>
    </xdr:from>
    <xdr:ext cx="534377" cy="259045"/>
    <xdr:sp macro="" textlink="">
      <xdr:nvSpPr>
        <xdr:cNvPr id="414" name="テキスト ボックス 413"/>
        <xdr:cNvSpPr txBox="1"/>
      </xdr:nvSpPr>
      <xdr:spPr>
        <a:xfrm>
          <a:off x="9372111" y="1342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43974</xdr:rowOff>
    </xdr:from>
    <xdr:to>
      <xdr:col>45</xdr:col>
      <xdr:colOff>177800</xdr:colOff>
      <xdr:row>78</xdr:row>
      <xdr:rowOff>27400</xdr:rowOff>
    </xdr:to>
    <xdr:cxnSp macro="">
      <xdr:nvCxnSpPr>
        <xdr:cNvPr id="415" name="直線コネクタ 414"/>
        <xdr:cNvCxnSpPr/>
      </xdr:nvCxnSpPr>
      <xdr:spPr>
        <a:xfrm flipV="1">
          <a:off x="7861300" y="13074174"/>
          <a:ext cx="889000" cy="32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136906</xdr:rowOff>
    </xdr:from>
    <xdr:to>
      <xdr:col>46</xdr:col>
      <xdr:colOff>38100</xdr:colOff>
      <xdr:row>78</xdr:row>
      <xdr:rowOff>67056</xdr:rowOff>
    </xdr:to>
    <xdr:sp macro="" textlink="">
      <xdr:nvSpPr>
        <xdr:cNvPr id="416" name="フローチャート: 判断 415"/>
        <xdr:cNvSpPr/>
      </xdr:nvSpPr>
      <xdr:spPr>
        <a:xfrm>
          <a:off x="8699500" y="133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58183</xdr:rowOff>
    </xdr:from>
    <xdr:ext cx="534377" cy="259045"/>
    <xdr:sp macro="" textlink="">
      <xdr:nvSpPr>
        <xdr:cNvPr id="417" name="テキスト ボックス 416"/>
        <xdr:cNvSpPr txBox="1"/>
      </xdr:nvSpPr>
      <xdr:spPr>
        <a:xfrm>
          <a:off x="8483111" y="1343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108096</xdr:rowOff>
    </xdr:from>
    <xdr:to>
      <xdr:col>41</xdr:col>
      <xdr:colOff>50800</xdr:colOff>
      <xdr:row>78</xdr:row>
      <xdr:rowOff>27400</xdr:rowOff>
    </xdr:to>
    <xdr:cxnSp macro="">
      <xdr:nvCxnSpPr>
        <xdr:cNvPr id="418" name="直線コネクタ 417"/>
        <xdr:cNvCxnSpPr/>
      </xdr:nvCxnSpPr>
      <xdr:spPr>
        <a:xfrm>
          <a:off x="6972300" y="13309746"/>
          <a:ext cx="889000" cy="90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152546</xdr:rowOff>
    </xdr:from>
    <xdr:to>
      <xdr:col>41</xdr:col>
      <xdr:colOff>101600</xdr:colOff>
      <xdr:row>78</xdr:row>
      <xdr:rowOff>82696</xdr:rowOff>
    </xdr:to>
    <xdr:sp macro="" textlink="">
      <xdr:nvSpPr>
        <xdr:cNvPr id="419" name="フローチャート: 判断 418"/>
        <xdr:cNvSpPr/>
      </xdr:nvSpPr>
      <xdr:spPr>
        <a:xfrm>
          <a:off x="7810500" y="1335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73823</xdr:rowOff>
    </xdr:from>
    <xdr:ext cx="469744" cy="259045"/>
    <xdr:sp macro="" textlink="">
      <xdr:nvSpPr>
        <xdr:cNvPr id="420" name="テキスト ボックス 419"/>
        <xdr:cNvSpPr txBox="1"/>
      </xdr:nvSpPr>
      <xdr:spPr>
        <a:xfrm>
          <a:off x="7626428" y="1344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168815</xdr:rowOff>
    </xdr:from>
    <xdr:to>
      <xdr:col>36</xdr:col>
      <xdr:colOff>165100</xdr:colOff>
      <xdr:row>77</xdr:row>
      <xdr:rowOff>98965</xdr:rowOff>
    </xdr:to>
    <xdr:sp macro="" textlink="">
      <xdr:nvSpPr>
        <xdr:cNvPr id="421" name="フローチャート: 判断 420"/>
        <xdr:cNvSpPr/>
      </xdr:nvSpPr>
      <xdr:spPr>
        <a:xfrm>
          <a:off x="6921500" y="13199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115492</xdr:rowOff>
    </xdr:from>
    <xdr:ext cx="534377" cy="259045"/>
    <xdr:sp macro="" textlink="">
      <xdr:nvSpPr>
        <xdr:cNvPr id="422" name="テキスト ボックス 421"/>
        <xdr:cNvSpPr txBox="1"/>
      </xdr:nvSpPr>
      <xdr:spPr>
        <a:xfrm>
          <a:off x="6705111" y="12974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153918</xdr:rowOff>
    </xdr:from>
    <xdr:to>
      <xdr:col>55</xdr:col>
      <xdr:colOff>50800</xdr:colOff>
      <xdr:row>78</xdr:row>
      <xdr:rowOff>84068</xdr:rowOff>
    </xdr:to>
    <xdr:sp macro="" textlink="">
      <xdr:nvSpPr>
        <xdr:cNvPr id="428" name="楕円 427"/>
        <xdr:cNvSpPr/>
      </xdr:nvSpPr>
      <xdr:spPr>
        <a:xfrm>
          <a:off x="10426700" y="133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132345</xdr:rowOff>
    </xdr:from>
    <xdr:ext cx="469744" cy="259045"/>
    <xdr:sp macro="" textlink="">
      <xdr:nvSpPr>
        <xdr:cNvPr id="429" name="普通建設事業費 （ うち新規整備　）該当値テキスト"/>
        <xdr:cNvSpPr txBox="1"/>
      </xdr:nvSpPr>
      <xdr:spPr>
        <a:xfrm>
          <a:off x="10528300" y="13333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116351</xdr:rowOff>
    </xdr:from>
    <xdr:to>
      <xdr:col>50</xdr:col>
      <xdr:colOff>165100</xdr:colOff>
      <xdr:row>78</xdr:row>
      <xdr:rowOff>46501</xdr:rowOff>
    </xdr:to>
    <xdr:sp macro="" textlink="">
      <xdr:nvSpPr>
        <xdr:cNvPr id="430" name="楕円 429"/>
        <xdr:cNvSpPr/>
      </xdr:nvSpPr>
      <xdr:spPr>
        <a:xfrm>
          <a:off x="9588500" y="13318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63028</xdr:rowOff>
    </xdr:from>
    <xdr:ext cx="534377" cy="259045"/>
    <xdr:sp macro="" textlink="">
      <xdr:nvSpPr>
        <xdr:cNvPr id="431" name="テキスト ボックス 430"/>
        <xdr:cNvSpPr txBox="1"/>
      </xdr:nvSpPr>
      <xdr:spPr>
        <a:xfrm>
          <a:off x="9372111" y="13093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164624</xdr:rowOff>
    </xdr:from>
    <xdr:to>
      <xdr:col>46</xdr:col>
      <xdr:colOff>38100</xdr:colOff>
      <xdr:row>76</xdr:row>
      <xdr:rowOff>94774</xdr:rowOff>
    </xdr:to>
    <xdr:sp macro="" textlink="">
      <xdr:nvSpPr>
        <xdr:cNvPr id="432" name="楕円 431"/>
        <xdr:cNvSpPr/>
      </xdr:nvSpPr>
      <xdr:spPr>
        <a:xfrm>
          <a:off x="8699500" y="13023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111301</xdr:rowOff>
    </xdr:from>
    <xdr:ext cx="534377" cy="259045"/>
    <xdr:sp macro="" textlink="">
      <xdr:nvSpPr>
        <xdr:cNvPr id="433" name="テキスト ボックス 432"/>
        <xdr:cNvSpPr txBox="1"/>
      </xdr:nvSpPr>
      <xdr:spPr>
        <a:xfrm>
          <a:off x="8483111" y="127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148050</xdr:rowOff>
    </xdr:from>
    <xdr:to>
      <xdr:col>41</xdr:col>
      <xdr:colOff>101600</xdr:colOff>
      <xdr:row>78</xdr:row>
      <xdr:rowOff>78200</xdr:rowOff>
    </xdr:to>
    <xdr:sp macro="" textlink="">
      <xdr:nvSpPr>
        <xdr:cNvPr id="434" name="楕円 433"/>
        <xdr:cNvSpPr/>
      </xdr:nvSpPr>
      <xdr:spPr>
        <a:xfrm>
          <a:off x="7810500" y="1334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94727</xdr:rowOff>
    </xdr:from>
    <xdr:ext cx="469744" cy="259045"/>
    <xdr:sp macro="" textlink="">
      <xdr:nvSpPr>
        <xdr:cNvPr id="435" name="テキスト ボックス 434"/>
        <xdr:cNvSpPr txBox="1"/>
      </xdr:nvSpPr>
      <xdr:spPr>
        <a:xfrm>
          <a:off x="7626428" y="131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57296</xdr:rowOff>
    </xdr:from>
    <xdr:to>
      <xdr:col>36</xdr:col>
      <xdr:colOff>165100</xdr:colOff>
      <xdr:row>77</xdr:row>
      <xdr:rowOff>158896</xdr:rowOff>
    </xdr:to>
    <xdr:sp macro="" textlink="">
      <xdr:nvSpPr>
        <xdr:cNvPr id="436" name="楕円 435"/>
        <xdr:cNvSpPr/>
      </xdr:nvSpPr>
      <xdr:spPr>
        <a:xfrm>
          <a:off x="6921500" y="1325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150023</xdr:rowOff>
    </xdr:from>
    <xdr:ext cx="534377" cy="259045"/>
    <xdr:sp macro="" textlink="">
      <xdr:nvSpPr>
        <xdr:cNvPr id="437" name="テキスト ボックス 436"/>
        <xdr:cNvSpPr txBox="1"/>
      </xdr:nvSpPr>
      <xdr:spPr>
        <a:xfrm>
          <a:off x="6705111" y="1335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1" name="テキスト ボックス 450"/>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3" name="テキスト ボックス 452"/>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5" name="テキスト ボックス 454"/>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7" name="テキスト ボックス 456"/>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9" name="テキスト ボックス 458"/>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61" name="テキスト ボックス 46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112530</xdr:rowOff>
    </xdr:from>
    <xdr:to>
      <xdr:col>54</xdr:col>
      <xdr:colOff>189865</xdr:colOff>
      <xdr:row>98</xdr:row>
      <xdr:rowOff>78076</xdr:rowOff>
    </xdr:to>
    <xdr:cxnSp macro="">
      <xdr:nvCxnSpPr>
        <xdr:cNvPr id="463" name="直線コネクタ 462"/>
        <xdr:cNvCxnSpPr/>
      </xdr:nvCxnSpPr>
      <xdr:spPr>
        <a:xfrm flipV="1">
          <a:off x="10475595" y="15371580"/>
          <a:ext cx="1270" cy="1508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81903</xdr:rowOff>
    </xdr:from>
    <xdr:ext cx="469744" cy="259045"/>
    <xdr:sp macro="" textlink="">
      <xdr:nvSpPr>
        <xdr:cNvPr id="464" name="普通建設事業費 （ うち更新整備　）最小値テキスト"/>
        <xdr:cNvSpPr txBox="1"/>
      </xdr:nvSpPr>
      <xdr:spPr>
        <a:xfrm>
          <a:off x="10528300" y="1688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78076</xdr:rowOff>
    </xdr:from>
    <xdr:to>
      <xdr:col>55</xdr:col>
      <xdr:colOff>88900</xdr:colOff>
      <xdr:row>98</xdr:row>
      <xdr:rowOff>78076</xdr:rowOff>
    </xdr:to>
    <xdr:cxnSp macro="">
      <xdr:nvCxnSpPr>
        <xdr:cNvPr id="465" name="直線コネクタ 464"/>
        <xdr:cNvCxnSpPr/>
      </xdr:nvCxnSpPr>
      <xdr:spPr>
        <a:xfrm>
          <a:off x="10388600" y="16880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59207</xdr:rowOff>
    </xdr:from>
    <xdr:ext cx="534377" cy="259045"/>
    <xdr:sp macro="" textlink="">
      <xdr:nvSpPr>
        <xdr:cNvPr id="466" name="普通建設事業費 （ うち更新整備　）最大値テキスト"/>
        <xdr:cNvSpPr txBox="1"/>
      </xdr:nvSpPr>
      <xdr:spPr>
        <a:xfrm>
          <a:off x="10528300" y="1514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112530</xdr:rowOff>
    </xdr:from>
    <xdr:to>
      <xdr:col>55</xdr:col>
      <xdr:colOff>88900</xdr:colOff>
      <xdr:row>89</xdr:row>
      <xdr:rowOff>112530</xdr:rowOff>
    </xdr:to>
    <xdr:cxnSp macro="">
      <xdr:nvCxnSpPr>
        <xdr:cNvPr id="467" name="直線コネクタ 466"/>
        <xdr:cNvCxnSpPr/>
      </xdr:nvCxnSpPr>
      <xdr:spPr>
        <a:xfrm>
          <a:off x="10388600" y="1537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43297</xdr:rowOff>
    </xdr:from>
    <xdr:to>
      <xdr:col>55</xdr:col>
      <xdr:colOff>0</xdr:colOff>
      <xdr:row>97</xdr:row>
      <xdr:rowOff>105769</xdr:rowOff>
    </xdr:to>
    <xdr:cxnSp macro="">
      <xdr:nvCxnSpPr>
        <xdr:cNvPr id="468" name="直線コネクタ 467"/>
        <xdr:cNvCxnSpPr/>
      </xdr:nvCxnSpPr>
      <xdr:spPr>
        <a:xfrm flipV="1">
          <a:off x="9639300" y="16673947"/>
          <a:ext cx="838200" cy="62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63902</xdr:rowOff>
    </xdr:from>
    <xdr:ext cx="534377" cy="259045"/>
    <xdr:sp macro="" textlink="">
      <xdr:nvSpPr>
        <xdr:cNvPr id="469" name="普通建設事業費 （ うち更新整備　）平均値テキスト"/>
        <xdr:cNvSpPr txBox="1"/>
      </xdr:nvSpPr>
      <xdr:spPr>
        <a:xfrm>
          <a:off x="10528300" y="161802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41025</xdr:rowOff>
    </xdr:from>
    <xdr:to>
      <xdr:col>55</xdr:col>
      <xdr:colOff>50800</xdr:colOff>
      <xdr:row>95</xdr:row>
      <xdr:rowOff>142625</xdr:rowOff>
    </xdr:to>
    <xdr:sp macro="" textlink="">
      <xdr:nvSpPr>
        <xdr:cNvPr id="470" name="フローチャート: 判断 469"/>
        <xdr:cNvSpPr/>
      </xdr:nvSpPr>
      <xdr:spPr>
        <a:xfrm>
          <a:off x="10426700" y="163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97932</xdr:rowOff>
    </xdr:from>
    <xdr:to>
      <xdr:col>50</xdr:col>
      <xdr:colOff>114300</xdr:colOff>
      <xdr:row>97</xdr:row>
      <xdr:rowOff>105769</xdr:rowOff>
    </xdr:to>
    <xdr:cxnSp macro="">
      <xdr:nvCxnSpPr>
        <xdr:cNvPr id="471" name="直線コネクタ 470"/>
        <xdr:cNvCxnSpPr/>
      </xdr:nvCxnSpPr>
      <xdr:spPr>
        <a:xfrm>
          <a:off x="8750300" y="16728582"/>
          <a:ext cx="889000" cy="7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3600</xdr:rowOff>
    </xdr:from>
    <xdr:to>
      <xdr:col>50</xdr:col>
      <xdr:colOff>165100</xdr:colOff>
      <xdr:row>95</xdr:row>
      <xdr:rowOff>105200</xdr:rowOff>
    </xdr:to>
    <xdr:sp macro="" textlink="">
      <xdr:nvSpPr>
        <xdr:cNvPr id="472" name="フローチャート: 判断 471"/>
        <xdr:cNvSpPr/>
      </xdr:nvSpPr>
      <xdr:spPr>
        <a:xfrm>
          <a:off x="9588500" y="162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121727</xdr:rowOff>
    </xdr:from>
    <xdr:ext cx="534377" cy="259045"/>
    <xdr:sp macro="" textlink="">
      <xdr:nvSpPr>
        <xdr:cNvPr id="473" name="テキスト ボックス 472"/>
        <xdr:cNvSpPr txBox="1"/>
      </xdr:nvSpPr>
      <xdr:spPr>
        <a:xfrm>
          <a:off x="9372111" y="16066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97932</xdr:rowOff>
    </xdr:from>
    <xdr:to>
      <xdr:col>45</xdr:col>
      <xdr:colOff>177800</xdr:colOff>
      <xdr:row>97</xdr:row>
      <xdr:rowOff>142215</xdr:rowOff>
    </xdr:to>
    <xdr:cxnSp macro="">
      <xdr:nvCxnSpPr>
        <xdr:cNvPr id="474" name="直線コネクタ 473"/>
        <xdr:cNvCxnSpPr/>
      </xdr:nvCxnSpPr>
      <xdr:spPr>
        <a:xfrm flipV="1">
          <a:off x="7861300" y="16728582"/>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13463</xdr:rowOff>
    </xdr:from>
    <xdr:to>
      <xdr:col>46</xdr:col>
      <xdr:colOff>38100</xdr:colOff>
      <xdr:row>95</xdr:row>
      <xdr:rowOff>115063</xdr:rowOff>
    </xdr:to>
    <xdr:sp macro="" textlink="">
      <xdr:nvSpPr>
        <xdr:cNvPr id="475" name="フローチャート: 判断 474"/>
        <xdr:cNvSpPr/>
      </xdr:nvSpPr>
      <xdr:spPr>
        <a:xfrm>
          <a:off x="8699500" y="1630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131590</xdr:rowOff>
    </xdr:from>
    <xdr:ext cx="534377" cy="259045"/>
    <xdr:sp macro="" textlink="">
      <xdr:nvSpPr>
        <xdr:cNvPr id="476" name="テキスト ボックス 475"/>
        <xdr:cNvSpPr txBox="1"/>
      </xdr:nvSpPr>
      <xdr:spPr>
        <a:xfrm>
          <a:off x="8483111" y="16076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140582</xdr:rowOff>
    </xdr:from>
    <xdr:to>
      <xdr:col>41</xdr:col>
      <xdr:colOff>50800</xdr:colOff>
      <xdr:row>97</xdr:row>
      <xdr:rowOff>142215</xdr:rowOff>
    </xdr:to>
    <xdr:cxnSp macro="">
      <xdr:nvCxnSpPr>
        <xdr:cNvPr id="477" name="直線コネクタ 476"/>
        <xdr:cNvCxnSpPr/>
      </xdr:nvCxnSpPr>
      <xdr:spPr>
        <a:xfrm>
          <a:off x="6972300" y="16771232"/>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14605</xdr:rowOff>
    </xdr:from>
    <xdr:to>
      <xdr:col>41</xdr:col>
      <xdr:colOff>101600</xdr:colOff>
      <xdr:row>95</xdr:row>
      <xdr:rowOff>116205</xdr:rowOff>
    </xdr:to>
    <xdr:sp macro="" textlink="">
      <xdr:nvSpPr>
        <xdr:cNvPr id="478" name="フローチャート: 判断 477"/>
        <xdr:cNvSpPr/>
      </xdr:nvSpPr>
      <xdr:spPr>
        <a:xfrm>
          <a:off x="7810500" y="1630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132732</xdr:rowOff>
    </xdr:from>
    <xdr:ext cx="534377" cy="259045"/>
    <xdr:sp macro="" textlink="">
      <xdr:nvSpPr>
        <xdr:cNvPr id="479" name="テキスト ボックス 478"/>
        <xdr:cNvSpPr txBox="1"/>
      </xdr:nvSpPr>
      <xdr:spPr>
        <a:xfrm>
          <a:off x="7594111" y="16077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122406</xdr:rowOff>
    </xdr:from>
    <xdr:to>
      <xdr:col>36</xdr:col>
      <xdr:colOff>165100</xdr:colOff>
      <xdr:row>96</xdr:row>
      <xdr:rowOff>52556</xdr:rowOff>
    </xdr:to>
    <xdr:sp macro="" textlink="">
      <xdr:nvSpPr>
        <xdr:cNvPr id="480" name="フローチャート: 判断 479"/>
        <xdr:cNvSpPr/>
      </xdr:nvSpPr>
      <xdr:spPr>
        <a:xfrm>
          <a:off x="6921500" y="1641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69083</xdr:rowOff>
    </xdr:from>
    <xdr:ext cx="534377" cy="259045"/>
    <xdr:sp macro="" textlink="">
      <xdr:nvSpPr>
        <xdr:cNvPr id="481" name="テキスト ボックス 480"/>
        <xdr:cNvSpPr txBox="1"/>
      </xdr:nvSpPr>
      <xdr:spPr>
        <a:xfrm>
          <a:off x="6705111" y="1618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163947</xdr:rowOff>
    </xdr:from>
    <xdr:to>
      <xdr:col>55</xdr:col>
      <xdr:colOff>50800</xdr:colOff>
      <xdr:row>97</xdr:row>
      <xdr:rowOff>94097</xdr:rowOff>
    </xdr:to>
    <xdr:sp macro="" textlink="">
      <xdr:nvSpPr>
        <xdr:cNvPr id="487" name="楕円 486"/>
        <xdr:cNvSpPr/>
      </xdr:nvSpPr>
      <xdr:spPr>
        <a:xfrm>
          <a:off x="10426700" y="1662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142374</xdr:rowOff>
    </xdr:from>
    <xdr:ext cx="534377" cy="259045"/>
    <xdr:sp macro="" textlink="">
      <xdr:nvSpPr>
        <xdr:cNvPr id="488" name="普通建設事業費 （ うち更新整備　）該当値テキスト"/>
        <xdr:cNvSpPr txBox="1"/>
      </xdr:nvSpPr>
      <xdr:spPr>
        <a:xfrm>
          <a:off x="10528300" y="1660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54969</xdr:rowOff>
    </xdr:from>
    <xdr:to>
      <xdr:col>50</xdr:col>
      <xdr:colOff>165100</xdr:colOff>
      <xdr:row>97</xdr:row>
      <xdr:rowOff>156569</xdr:rowOff>
    </xdr:to>
    <xdr:sp macro="" textlink="">
      <xdr:nvSpPr>
        <xdr:cNvPr id="489" name="楕円 488"/>
        <xdr:cNvSpPr/>
      </xdr:nvSpPr>
      <xdr:spPr>
        <a:xfrm>
          <a:off x="9588500" y="1668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147696</xdr:rowOff>
    </xdr:from>
    <xdr:ext cx="534377" cy="259045"/>
    <xdr:sp macro="" textlink="">
      <xdr:nvSpPr>
        <xdr:cNvPr id="490" name="テキスト ボックス 489"/>
        <xdr:cNvSpPr txBox="1"/>
      </xdr:nvSpPr>
      <xdr:spPr>
        <a:xfrm>
          <a:off x="9372111" y="1677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47132</xdr:rowOff>
    </xdr:from>
    <xdr:to>
      <xdr:col>46</xdr:col>
      <xdr:colOff>38100</xdr:colOff>
      <xdr:row>97</xdr:row>
      <xdr:rowOff>148732</xdr:rowOff>
    </xdr:to>
    <xdr:sp macro="" textlink="">
      <xdr:nvSpPr>
        <xdr:cNvPr id="491" name="楕円 490"/>
        <xdr:cNvSpPr/>
      </xdr:nvSpPr>
      <xdr:spPr>
        <a:xfrm>
          <a:off x="8699500" y="1667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139859</xdr:rowOff>
    </xdr:from>
    <xdr:ext cx="534377" cy="259045"/>
    <xdr:sp macro="" textlink="">
      <xdr:nvSpPr>
        <xdr:cNvPr id="492" name="テキスト ボックス 491"/>
        <xdr:cNvSpPr txBox="1"/>
      </xdr:nvSpPr>
      <xdr:spPr>
        <a:xfrm>
          <a:off x="8483111" y="167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91415</xdr:rowOff>
    </xdr:from>
    <xdr:to>
      <xdr:col>41</xdr:col>
      <xdr:colOff>101600</xdr:colOff>
      <xdr:row>98</xdr:row>
      <xdr:rowOff>21565</xdr:rowOff>
    </xdr:to>
    <xdr:sp macro="" textlink="">
      <xdr:nvSpPr>
        <xdr:cNvPr id="493" name="楕円 492"/>
        <xdr:cNvSpPr/>
      </xdr:nvSpPr>
      <xdr:spPr>
        <a:xfrm>
          <a:off x="7810500" y="1672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12692</xdr:rowOff>
    </xdr:from>
    <xdr:ext cx="469744" cy="259045"/>
    <xdr:sp macro="" textlink="">
      <xdr:nvSpPr>
        <xdr:cNvPr id="494" name="テキスト ボックス 493"/>
        <xdr:cNvSpPr txBox="1"/>
      </xdr:nvSpPr>
      <xdr:spPr>
        <a:xfrm>
          <a:off x="7626428" y="1681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89782</xdr:rowOff>
    </xdr:from>
    <xdr:to>
      <xdr:col>36</xdr:col>
      <xdr:colOff>165100</xdr:colOff>
      <xdr:row>98</xdr:row>
      <xdr:rowOff>19932</xdr:rowOff>
    </xdr:to>
    <xdr:sp macro="" textlink="">
      <xdr:nvSpPr>
        <xdr:cNvPr id="495" name="楕円 494"/>
        <xdr:cNvSpPr/>
      </xdr:nvSpPr>
      <xdr:spPr>
        <a:xfrm>
          <a:off x="6921500" y="16720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11059</xdr:rowOff>
    </xdr:from>
    <xdr:ext cx="469744" cy="259045"/>
    <xdr:sp macro="" textlink="">
      <xdr:nvSpPr>
        <xdr:cNvPr id="496" name="テキスト ボックス 495"/>
        <xdr:cNvSpPr txBox="1"/>
      </xdr:nvSpPr>
      <xdr:spPr>
        <a:xfrm>
          <a:off x="6737428" y="16813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7" name="直線コネクタ 506"/>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8" name="テキスト ボックス 507"/>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1" name="直線コネクタ 510"/>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2" name="テキスト ボックス 511"/>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45174</xdr:rowOff>
    </xdr:from>
    <xdr:to>
      <xdr:col>85</xdr:col>
      <xdr:colOff>126364</xdr:colOff>
      <xdr:row>38</xdr:row>
      <xdr:rowOff>25400</xdr:rowOff>
    </xdr:to>
    <xdr:cxnSp macro="">
      <xdr:nvCxnSpPr>
        <xdr:cNvPr id="516" name="直線コネクタ 515"/>
        <xdr:cNvCxnSpPr/>
      </xdr:nvCxnSpPr>
      <xdr:spPr>
        <a:xfrm flipV="1">
          <a:off x="16317595" y="5360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17" name="災害復旧事業費最小値テキスト"/>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8" name="直線コネクタ 517"/>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163301</xdr:rowOff>
    </xdr:from>
    <xdr:ext cx="534377" cy="259045"/>
    <xdr:sp macro="" textlink="">
      <xdr:nvSpPr>
        <xdr:cNvPr id="519" name="災害復旧事業費最大値テキスト"/>
        <xdr:cNvSpPr txBox="1"/>
      </xdr:nvSpPr>
      <xdr:spPr>
        <a:xfrm>
          <a:off x="16370300" y="513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45174</xdr:rowOff>
    </xdr:from>
    <xdr:to>
      <xdr:col>86</xdr:col>
      <xdr:colOff>25400</xdr:colOff>
      <xdr:row>31</xdr:row>
      <xdr:rowOff>45174</xdr:rowOff>
    </xdr:to>
    <xdr:cxnSp macro="">
      <xdr:nvCxnSpPr>
        <xdr:cNvPr id="520" name="直線コネクタ 519"/>
        <xdr:cNvCxnSpPr/>
      </xdr:nvCxnSpPr>
      <xdr:spPr>
        <a:xfrm>
          <a:off x="16230600" y="5360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7969</xdr:rowOff>
    </xdr:from>
    <xdr:to>
      <xdr:col>85</xdr:col>
      <xdr:colOff>127000</xdr:colOff>
      <xdr:row>38</xdr:row>
      <xdr:rowOff>25400</xdr:rowOff>
    </xdr:to>
    <xdr:cxnSp macro="">
      <xdr:nvCxnSpPr>
        <xdr:cNvPr id="521" name="直線コネクタ 520"/>
        <xdr:cNvCxnSpPr/>
      </xdr:nvCxnSpPr>
      <xdr:spPr>
        <a:xfrm>
          <a:off x="15481300" y="6523069"/>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97204</xdr:rowOff>
    </xdr:from>
    <xdr:ext cx="469744" cy="259045"/>
    <xdr:sp macro="" textlink="">
      <xdr:nvSpPr>
        <xdr:cNvPr id="522" name="災害復旧事業費平均値テキスト"/>
        <xdr:cNvSpPr txBox="1"/>
      </xdr:nvSpPr>
      <xdr:spPr>
        <a:xfrm>
          <a:off x="16370300" y="6269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74327</xdr:rowOff>
    </xdr:from>
    <xdr:to>
      <xdr:col>85</xdr:col>
      <xdr:colOff>177800</xdr:colOff>
      <xdr:row>38</xdr:row>
      <xdr:rowOff>4477</xdr:rowOff>
    </xdr:to>
    <xdr:sp macro="" textlink="">
      <xdr:nvSpPr>
        <xdr:cNvPr id="523" name="フローチャート: 判断 522"/>
        <xdr:cNvSpPr/>
      </xdr:nvSpPr>
      <xdr:spPr>
        <a:xfrm>
          <a:off x="16268700" y="6417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168790</xdr:rowOff>
    </xdr:from>
    <xdr:to>
      <xdr:col>81</xdr:col>
      <xdr:colOff>50800</xdr:colOff>
      <xdr:row>38</xdr:row>
      <xdr:rowOff>7969</xdr:rowOff>
    </xdr:to>
    <xdr:cxnSp macro="">
      <xdr:nvCxnSpPr>
        <xdr:cNvPr id="524" name="直線コネクタ 523"/>
        <xdr:cNvCxnSpPr/>
      </xdr:nvCxnSpPr>
      <xdr:spPr>
        <a:xfrm>
          <a:off x="14592300" y="6512440"/>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65583</xdr:rowOff>
    </xdr:from>
    <xdr:to>
      <xdr:col>81</xdr:col>
      <xdr:colOff>101600</xdr:colOff>
      <xdr:row>37</xdr:row>
      <xdr:rowOff>167183</xdr:rowOff>
    </xdr:to>
    <xdr:sp macro="" textlink="">
      <xdr:nvSpPr>
        <xdr:cNvPr id="525" name="フローチャート: 判断 524"/>
        <xdr:cNvSpPr/>
      </xdr:nvSpPr>
      <xdr:spPr>
        <a:xfrm>
          <a:off x="15430500" y="640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12260</xdr:rowOff>
    </xdr:from>
    <xdr:ext cx="469744" cy="259045"/>
    <xdr:sp macro="" textlink="">
      <xdr:nvSpPr>
        <xdr:cNvPr id="526" name="テキスト ボックス 525"/>
        <xdr:cNvSpPr txBox="1"/>
      </xdr:nvSpPr>
      <xdr:spPr>
        <a:xfrm>
          <a:off x="15246428" y="6184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168790</xdr:rowOff>
    </xdr:from>
    <xdr:to>
      <xdr:col>76</xdr:col>
      <xdr:colOff>114300</xdr:colOff>
      <xdr:row>38</xdr:row>
      <xdr:rowOff>25400</xdr:rowOff>
    </xdr:to>
    <xdr:cxnSp macro="">
      <xdr:nvCxnSpPr>
        <xdr:cNvPr id="527" name="直線コネクタ 526"/>
        <xdr:cNvCxnSpPr/>
      </xdr:nvCxnSpPr>
      <xdr:spPr>
        <a:xfrm flipV="1">
          <a:off x="13703300" y="6512440"/>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118218</xdr:rowOff>
    </xdr:from>
    <xdr:to>
      <xdr:col>76</xdr:col>
      <xdr:colOff>165100</xdr:colOff>
      <xdr:row>38</xdr:row>
      <xdr:rowOff>48368</xdr:rowOff>
    </xdr:to>
    <xdr:sp macro="" textlink="">
      <xdr:nvSpPr>
        <xdr:cNvPr id="528" name="フローチャート: 判断 527"/>
        <xdr:cNvSpPr/>
      </xdr:nvSpPr>
      <xdr:spPr>
        <a:xfrm>
          <a:off x="14541500" y="646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39495</xdr:rowOff>
    </xdr:from>
    <xdr:ext cx="378565" cy="259045"/>
    <xdr:sp macro="" textlink="">
      <xdr:nvSpPr>
        <xdr:cNvPr id="529" name="テキスト ボックス 528"/>
        <xdr:cNvSpPr txBox="1"/>
      </xdr:nvSpPr>
      <xdr:spPr>
        <a:xfrm>
          <a:off x="14403017" y="6554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25400</xdr:rowOff>
    </xdr:from>
    <xdr:to>
      <xdr:col>71</xdr:col>
      <xdr:colOff>177800</xdr:colOff>
      <xdr:row>38</xdr:row>
      <xdr:rowOff>25400</xdr:rowOff>
    </xdr:to>
    <xdr:cxnSp macro="">
      <xdr:nvCxnSpPr>
        <xdr:cNvPr id="530" name="直線コネクタ 529"/>
        <xdr:cNvCxnSpPr/>
      </xdr:nvCxnSpPr>
      <xdr:spPr>
        <a:xfrm>
          <a:off x="1281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114503</xdr:rowOff>
    </xdr:from>
    <xdr:to>
      <xdr:col>72</xdr:col>
      <xdr:colOff>38100</xdr:colOff>
      <xdr:row>38</xdr:row>
      <xdr:rowOff>44653</xdr:rowOff>
    </xdr:to>
    <xdr:sp macro="" textlink="">
      <xdr:nvSpPr>
        <xdr:cNvPr id="531" name="フローチャート: 判断 530"/>
        <xdr:cNvSpPr/>
      </xdr:nvSpPr>
      <xdr:spPr>
        <a:xfrm>
          <a:off x="13652500" y="6458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61180</xdr:rowOff>
    </xdr:from>
    <xdr:ext cx="378565" cy="259045"/>
    <xdr:sp macro="" textlink="">
      <xdr:nvSpPr>
        <xdr:cNvPr id="532" name="テキスト ボックス 531"/>
        <xdr:cNvSpPr txBox="1"/>
      </xdr:nvSpPr>
      <xdr:spPr>
        <a:xfrm>
          <a:off x="13514017" y="6233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118789</xdr:rowOff>
    </xdr:from>
    <xdr:to>
      <xdr:col>67</xdr:col>
      <xdr:colOff>101600</xdr:colOff>
      <xdr:row>38</xdr:row>
      <xdr:rowOff>48940</xdr:rowOff>
    </xdr:to>
    <xdr:sp macro="" textlink="">
      <xdr:nvSpPr>
        <xdr:cNvPr id="533" name="フローチャート: 判断 532"/>
        <xdr:cNvSpPr/>
      </xdr:nvSpPr>
      <xdr:spPr>
        <a:xfrm>
          <a:off x="12763500" y="64624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65466</xdr:rowOff>
    </xdr:from>
    <xdr:ext cx="378565" cy="259045"/>
    <xdr:sp macro="" textlink="">
      <xdr:nvSpPr>
        <xdr:cNvPr id="534" name="テキスト ボックス 533"/>
        <xdr:cNvSpPr txBox="1"/>
      </xdr:nvSpPr>
      <xdr:spPr>
        <a:xfrm>
          <a:off x="12625017" y="6237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0" name="楕円 539"/>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249299" cy="259045"/>
    <xdr:sp macro="" textlink="">
      <xdr:nvSpPr>
        <xdr:cNvPr id="541" name="災害復旧事業費該当値テキスト"/>
        <xdr:cNvSpPr txBox="1"/>
      </xdr:nvSpPr>
      <xdr:spPr>
        <a:xfrm>
          <a:off x="16370300" y="6404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128619</xdr:rowOff>
    </xdr:from>
    <xdr:to>
      <xdr:col>81</xdr:col>
      <xdr:colOff>101600</xdr:colOff>
      <xdr:row>38</xdr:row>
      <xdr:rowOff>58769</xdr:rowOff>
    </xdr:to>
    <xdr:sp macro="" textlink="">
      <xdr:nvSpPr>
        <xdr:cNvPr id="542" name="楕円 541"/>
        <xdr:cNvSpPr/>
      </xdr:nvSpPr>
      <xdr:spPr>
        <a:xfrm>
          <a:off x="15430500" y="647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49896</xdr:rowOff>
    </xdr:from>
    <xdr:ext cx="378565" cy="259045"/>
    <xdr:sp macro="" textlink="">
      <xdr:nvSpPr>
        <xdr:cNvPr id="543" name="テキスト ボックス 542"/>
        <xdr:cNvSpPr txBox="1"/>
      </xdr:nvSpPr>
      <xdr:spPr>
        <a:xfrm>
          <a:off x="15292017" y="656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117989</xdr:rowOff>
    </xdr:from>
    <xdr:to>
      <xdr:col>76</xdr:col>
      <xdr:colOff>165100</xdr:colOff>
      <xdr:row>38</xdr:row>
      <xdr:rowOff>48140</xdr:rowOff>
    </xdr:to>
    <xdr:sp macro="" textlink="">
      <xdr:nvSpPr>
        <xdr:cNvPr id="544" name="楕円 543"/>
        <xdr:cNvSpPr/>
      </xdr:nvSpPr>
      <xdr:spPr>
        <a:xfrm>
          <a:off x="14541500" y="6461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64666</xdr:rowOff>
    </xdr:from>
    <xdr:ext cx="378565" cy="259045"/>
    <xdr:sp macro="" textlink="">
      <xdr:nvSpPr>
        <xdr:cNvPr id="545" name="テキスト ボックス 544"/>
        <xdr:cNvSpPr txBox="1"/>
      </xdr:nvSpPr>
      <xdr:spPr>
        <a:xfrm>
          <a:off x="14403017" y="62368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146050</xdr:rowOff>
    </xdr:from>
    <xdr:to>
      <xdr:col>72</xdr:col>
      <xdr:colOff>38100</xdr:colOff>
      <xdr:row>38</xdr:row>
      <xdr:rowOff>76200</xdr:rowOff>
    </xdr:to>
    <xdr:sp macro="" textlink="">
      <xdr:nvSpPr>
        <xdr:cNvPr id="546" name="楕円 545"/>
        <xdr:cNvSpPr/>
      </xdr:nvSpPr>
      <xdr:spPr>
        <a:xfrm>
          <a:off x="1365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38</xdr:row>
      <xdr:rowOff>67327</xdr:rowOff>
    </xdr:from>
    <xdr:ext cx="249299" cy="259045"/>
    <xdr:sp macro="" textlink="">
      <xdr:nvSpPr>
        <xdr:cNvPr id="547" name="テキスト ボックス 546"/>
        <xdr:cNvSpPr txBox="1"/>
      </xdr:nvSpPr>
      <xdr:spPr>
        <a:xfrm>
          <a:off x="1357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48" name="楕円 547"/>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49" name="テキスト ボックス 548"/>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9" name="テキスト ボックス 60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11" name="テキスト ボックス 610"/>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113117</xdr:rowOff>
    </xdr:from>
    <xdr:to>
      <xdr:col>85</xdr:col>
      <xdr:colOff>126364</xdr:colOff>
      <xdr:row>79</xdr:row>
      <xdr:rowOff>54073</xdr:rowOff>
    </xdr:to>
    <xdr:cxnSp macro="">
      <xdr:nvCxnSpPr>
        <xdr:cNvPr id="625" name="直線コネクタ 624"/>
        <xdr:cNvCxnSpPr/>
      </xdr:nvCxnSpPr>
      <xdr:spPr>
        <a:xfrm flipV="1">
          <a:off x="16317595" y="12114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57900</xdr:rowOff>
    </xdr:from>
    <xdr:ext cx="534377" cy="259045"/>
    <xdr:sp macro="" textlink="">
      <xdr:nvSpPr>
        <xdr:cNvPr id="626" name="公債費最小値テキスト"/>
        <xdr:cNvSpPr txBox="1"/>
      </xdr:nvSpPr>
      <xdr:spPr>
        <a:xfrm>
          <a:off x="16370300" y="13602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54073</xdr:rowOff>
    </xdr:from>
    <xdr:to>
      <xdr:col>86</xdr:col>
      <xdr:colOff>25400</xdr:colOff>
      <xdr:row>79</xdr:row>
      <xdr:rowOff>54073</xdr:rowOff>
    </xdr:to>
    <xdr:cxnSp macro="">
      <xdr:nvCxnSpPr>
        <xdr:cNvPr id="627" name="直線コネクタ 626"/>
        <xdr:cNvCxnSpPr/>
      </xdr:nvCxnSpPr>
      <xdr:spPr>
        <a:xfrm>
          <a:off x="16230600" y="13598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59794</xdr:rowOff>
    </xdr:from>
    <xdr:ext cx="534377" cy="259045"/>
    <xdr:sp macro="" textlink="">
      <xdr:nvSpPr>
        <xdr:cNvPr id="628" name="公債費最大値テキスト"/>
        <xdr:cNvSpPr txBox="1"/>
      </xdr:nvSpPr>
      <xdr:spPr>
        <a:xfrm>
          <a:off x="16370300" y="1188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113117</xdr:rowOff>
    </xdr:from>
    <xdr:to>
      <xdr:col>86</xdr:col>
      <xdr:colOff>25400</xdr:colOff>
      <xdr:row>70</xdr:row>
      <xdr:rowOff>113117</xdr:rowOff>
    </xdr:to>
    <xdr:cxnSp macro="">
      <xdr:nvCxnSpPr>
        <xdr:cNvPr id="629" name="直線コネクタ 628"/>
        <xdr:cNvCxnSpPr/>
      </xdr:nvCxnSpPr>
      <xdr:spPr>
        <a:xfrm>
          <a:off x="16230600" y="12114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71642</xdr:rowOff>
    </xdr:from>
    <xdr:to>
      <xdr:col>85</xdr:col>
      <xdr:colOff>127000</xdr:colOff>
      <xdr:row>75</xdr:row>
      <xdr:rowOff>116318</xdr:rowOff>
    </xdr:to>
    <xdr:cxnSp macro="">
      <xdr:nvCxnSpPr>
        <xdr:cNvPr id="630" name="直線コネクタ 629"/>
        <xdr:cNvCxnSpPr/>
      </xdr:nvCxnSpPr>
      <xdr:spPr>
        <a:xfrm>
          <a:off x="15481300" y="12930392"/>
          <a:ext cx="838200" cy="4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45940</xdr:rowOff>
    </xdr:from>
    <xdr:ext cx="534377" cy="259045"/>
    <xdr:sp macro="" textlink="">
      <xdr:nvSpPr>
        <xdr:cNvPr id="631" name="公債費平均値テキスト"/>
        <xdr:cNvSpPr txBox="1"/>
      </xdr:nvSpPr>
      <xdr:spPr>
        <a:xfrm>
          <a:off x="16370300" y="12733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23063</xdr:rowOff>
    </xdr:from>
    <xdr:to>
      <xdr:col>85</xdr:col>
      <xdr:colOff>177800</xdr:colOff>
      <xdr:row>75</xdr:row>
      <xdr:rowOff>124663</xdr:rowOff>
    </xdr:to>
    <xdr:sp macro="" textlink="">
      <xdr:nvSpPr>
        <xdr:cNvPr id="632" name="フローチャート: 判断 631"/>
        <xdr:cNvSpPr/>
      </xdr:nvSpPr>
      <xdr:spPr>
        <a:xfrm>
          <a:off x="16268700" y="1288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138295</xdr:rowOff>
    </xdr:from>
    <xdr:to>
      <xdr:col>81</xdr:col>
      <xdr:colOff>50800</xdr:colOff>
      <xdr:row>75</xdr:row>
      <xdr:rowOff>71642</xdr:rowOff>
    </xdr:to>
    <xdr:cxnSp macro="">
      <xdr:nvCxnSpPr>
        <xdr:cNvPr id="633" name="直線コネクタ 632"/>
        <xdr:cNvCxnSpPr/>
      </xdr:nvCxnSpPr>
      <xdr:spPr>
        <a:xfrm>
          <a:off x="14592300" y="1282559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162313</xdr:rowOff>
    </xdr:from>
    <xdr:to>
      <xdr:col>81</xdr:col>
      <xdr:colOff>101600</xdr:colOff>
      <xdr:row>75</xdr:row>
      <xdr:rowOff>92463</xdr:rowOff>
    </xdr:to>
    <xdr:sp macro="" textlink="">
      <xdr:nvSpPr>
        <xdr:cNvPr id="634" name="フローチャート: 判断 633"/>
        <xdr:cNvSpPr/>
      </xdr:nvSpPr>
      <xdr:spPr>
        <a:xfrm>
          <a:off x="15430500" y="1284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108990</xdr:rowOff>
    </xdr:from>
    <xdr:ext cx="534377" cy="259045"/>
    <xdr:sp macro="" textlink="">
      <xdr:nvSpPr>
        <xdr:cNvPr id="635" name="テキスト ボックス 634"/>
        <xdr:cNvSpPr txBox="1"/>
      </xdr:nvSpPr>
      <xdr:spPr>
        <a:xfrm>
          <a:off x="15214111" y="126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78991</xdr:rowOff>
    </xdr:from>
    <xdr:to>
      <xdr:col>76</xdr:col>
      <xdr:colOff>114300</xdr:colOff>
      <xdr:row>74</xdr:row>
      <xdr:rowOff>138295</xdr:rowOff>
    </xdr:to>
    <xdr:cxnSp macro="">
      <xdr:nvCxnSpPr>
        <xdr:cNvPr id="636" name="直線コネクタ 635"/>
        <xdr:cNvCxnSpPr/>
      </xdr:nvCxnSpPr>
      <xdr:spPr>
        <a:xfrm>
          <a:off x="13703300" y="12766291"/>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138049</xdr:rowOff>
    </xdr:from>
    <xdr:to>
      <xdr:col>76</xdr:col>
      <xdr:colOff>165100</xdr:colOff>
      <xdr:row>75</xdr:row>
      <xdr:rowOff>68199</xdr:rowOff>
    </xdr:to>
    <xdr:sp macro="" textlink="">
      <xdr:nvSpPr>
        <xdr:cNvPr id="637" name="フローチャート: 判断 636"/>
        <xdr:cNvSpPr/>
      </xdr:nvSpPr>
      <xdr:spPr>
        <a:xfrm>
          <a:off x="14541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59326</xdr:rowOff>
    </xdr:from>
    <xdr:ext cx="534377" cy="259045"/>
    <xdr:sp macro="" textlink="">
      <xdr:nvSpPr>
        <xdr:cNvPr id="638" name="テキスト ボックス 637"/>
        <xdr:cNvSpPr txBox="1"/>
      </xdr:nvSpPr>
      <xdr:spPr>
        <a:xfrm>
          <a:off x="14325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78991</xdr:rowOff>
    </xdr:from>
    <xdr:to>
      <xdr:col>71</xdr:col>
      <xdr:colOff>177800</xdr:colOff>
      <xdr:row>74</xdr:row>
      <xdr:rowOff>101589</xdr:rowOff>
    </xdr:to>
    <xdr:cxnSp macro="">
      <xdr:nvCxnSpPr>
        <xdr:cNvPr id="639" name="直線コネクタ 638"/>
        <xdr:cNvCxnSpPr/>
      </xdr:nvCxnSpPr>
      <xdr:spPr>
        <a:xfrm flipV="1">
          <a:off x="12814300" y="12766291"/>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94354</xdr:rowOff>
    </xdr:from>
    <xdr:to>
      <xdr:col>72</xdr:col>
      <xdr:colOff>38100</xdr:colOff>
      <xdr:row>75</xdr:row>
      <xdr:rowOff>24504</xdr:rowOff>
    </xdr:to>
    <xdr:sp macro="" textlink="">
      <xdr:nvSpPr>
        <xdr:cNvPr id="640" name="フローチャート: 判断 639"/>
        <xdr:cNvSpPr/>
      </xdr:nvSpPr>
      <xdr:spPr>
        <a:xfrm>
          <a:off x="13652500" y="12781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15631</xdr:rowOff>
    </xdr:from>
    <xdr:ext cx="534377" cy="259045"/>
    <xdr:sp macro="" textlink="">
      <xdr:nvSpPr>
        <xdr:cNvPr id="641" name="テキスト ボックス 640"/>
        <xdr:cNvSpPr txBox="1"/>
      </xdr:nvSpPr>
      <xdr:spPr>
        <a:xfrm>
          <a:off x="13436111" y="12874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1542</xdr:rowOff>
    </xdr:from>
    <xdr:to>
      <xdr:col>67</xdr:col>
      <xdr:colOff>101600</xdr:colOff>
      <xdr:row>75</xdr:row>
      <xdr:rowOff>103142</xdr:rowOff>
    </xdr:to>
    <xdr:sp macro="" textlink="">
      <xdr:nvSpPr>
        <xdr:cNvPr id="642" name="フローチャート: 判断 641"/>
        <xdr:cNvSpPr/>
      </xdr:nvSpPr>
      <xdr:spPr>
        <a:xfrm>
          <a:off x="12763500" y="1286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94269</xdr:rowOff>
    </xdr:from>
    <xdr:ext cx="534377" cy="259045"/>
    <xdr:sp macro="" textlink="">
      <xdr:nvSpPr>
        <xdr:cNvPr id="643" name="テキスト ボックス 642"/>
        <xdr:cNvSpPr txBox="1"/>
      </xdr:nvSpPr>
      <xdr:spPr>
        <a:xfrm>
          <a:off x="12547111" y="129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65518</xdr:rowOff>
    </xdr:from>
    <xdr:to>
      <xdr:col>85</xdr:col>
      <xdr:colOff>177800</xdr:colOff>
      <xdr:row>75</xdr:row>
      <xdr:rowOff>167118</xdr:rowOff>
    </xdr:to>
    <xdr:sp macro="" textlink="">
      <xdr:nvSpPr>
        <xdr:cNvPr id="649" name="楕円 648"/>
        <xdr:cNvSpPr/>
      </xdr:nvSpPr>
      <xdr:spPr>
        <a:xfrm>
          <a:off x="16268700" y="12924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43945</xdr:rowOff>
    </xdr:from>
    <xdr:ext cx="534377" cy="259045"/>
    <xdr:sp macro="" textlink="">
      <xdr:nvSpPr>
        <xdr:cNvPr id="650" name="公債費該当値テキスト"/>
        <xdr:cNvSpPr txBox="1"/>
      </xdr:nvSpPr>
      <xdr:spPr>
        <a:xfrm>
          <a:off x="16370300" y="1290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20842</xdr:rowOff>
    </xdr:from>
    <xdr:to>
      <xdr:col>81</xdr:col>
      <xdr:colOff>101600</xdr:colOff>
      <xdr:row>75</xdr:row>
      <xdr:rowOff>122442</xdr:rowOff>
    </xdr:to>
    <xdr:sp macro="" textlink="">
      <xdr:nvSpPr>
        <xdr:cNvPr id="651" name="楕円 650"/>
        <xdr:cNvSpPr/>
      </xdr:nvSpPr>
      <xdr:spPr>
        <a:xfrm>
          <a:off x="15430500" y="1287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113569</xdr:rowOff>
    </xdr:from>
    <xdr:ext cx="534377" cy="259045"/>
    <xdr:sp macro="" textlink="">
      <xdr:nvSpPr>
        <xdr:cNvPr id="652" name="テキスト ボックス 651"/>
        <xdr:cNvSpPr txBox="1"/>
      </xdr:nvSpPr>
      <xdr:spPr>
        <a:xfrm>
          <a:off x="15214111" y="129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87495</xdr:rowOff>
    </xdr:from>
    <xdr:to>
      <xdr:col>76</xdr:col>
      <xdr:colOff>165100</xdr:colOff>
      <xdr:row>75</xdr:row>
      <xdr:rowOff>17645</xdr:rowOff>
    </xdr:to>
    <xdr:sp macro="" textlink="">
      <xdr:nvSpPr>
        <xdr:cNvPr id="653" name="楕円 652"/>
        <xdr:cNvSpPr/>
      </xdr:nvSpPr>
      <xdr:spPr>
        <a:xfrm>
          <a:off x="14541500" y="1277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34172</xdr:rowOff>
    </xdr:from>
    <xdr:ext cx="534377" cy="259045"/>
    <xdr:sp macro="" textlink="">
      <xdr:nvSpPr>
        <xdr:cNvPr id="654" name="テキスト ボックス 653"/>
        <xdr:cNvSpPr txBox="1"/>
      </xdr:nvSpPr>
      <xdr:spPr>
        <a:xfrm>
          <a:off x="14325111" y="1255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28191</xdr:rowOff>
    </xdr:from>
    <xdr:to>
      <xdr:col>72</xdr:col>
      <xdr:colOff>38100</xdr:colOff>
      <xdr:row>74</xdr:row>
      <xdr:rowOff>129791</xdr:rowOff>
    </xdr:to>
    <xdr:sp macro="" textlink="">
      <xdr:nvSpPr>
        <xdr:cNvPr id="655" name="楕円 654"/>
        <xdr:cNvSpPr/>
      </xdr:nvSpPr>
      <xdr:spPr>
        <a:xfrm>
          <a:off x="13652500" y="12715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146318</xdr:rowOff>
    </xdr:from>
    <xdr:ext cx="534377" cy="259045"/>
    <xdr:sp macro="" textlink="">
      <xdr:nvSpPr>
        <xdr:cNvPr id="656" name="テキスト ボックス 655"/>
        <xdr:cNvSpPr txBox="1"/>
      </xdr:nvSpPr>
      <xdr:spPr>
        <a:xfrm>
          <a:off x="13436111" y="12490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50789</xdr:rowOff>
    </xdr:from>
    <xdr:to>
      <xdr:col>67</xdr:col>
      <xdr:colOff>101600</xdr:colOff>
      <xdr:row>74</xdr:row>
      <xdr:rowOff>152389</xdr:rowOff>
    </xdr:to>
    <xdr:sp macro="" textlink="">
      <xdr:nvSpPr>
        <xdr:cNvPr id="657" name="楕円 656"/>
        <xdr:cNvSpPr/>
      </xdr:nvSpPr>
      <xdr:spPr>
        <a:xfrm>
          <a:off x="12763500" y="12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168916</xdr:rowOff>
    </xdr:from>
    <xdr:ext cx="534377" cy="259045"/>
    <xdr:sp macro="" textlink="">
      <xdr:nvSpPr>
        <xdr:cNvPr id="658" name="テキスト ボックス 657"/>
        <xdr:cNvSpPr txBox="1"/>
      </xdr:nvSpPr>
      <xdr:spPr>
        <a:xfrm>
          <a:off x="12547111" y="1251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4" name="テキスト ボックス 67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6" name="テキスト ボックス 67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127158</xdr:rowOff>
    </xdr:from>
    <xdr:to>
      <xdr:col>85</xdr:col>
      <xdr:colOff>126364</xdr:colOff>
      <xdr:row>99</xdr:row>
      <xdr:rowOff>39551</xdr:rowOff>
    </xdr:to>
    <xdr:cxnSp macro="">
      <xdr:nvCxnSpPr>
        <xdr:cNvPr id="682" name="直線コネクタ 681"/>
        <xdr:cNvCxnSpPr/>
      </xdr:nvCxnSpPr>
      <xdr:spPr>
        <a:xfrm flipV="1">
          <a:off x="16317595" y="15557658"/>
          <a:ext cx="1269" cy="1455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43378</xdr:rowOff>
    </xdr:from>
    <xdr:ext cx="378565" cy="259045"/>
    <xdr:sp macro="" textlink="">
      <xdr:nvSpPr>
        <xdr:cNvPr id="683" name="積立金最小値テキスト"/>
        <xdr:cNvSpPr txBox="1"/>
      </xdr:nvSpPr>
      <xdr:spPr>
        <a:xfrm>
          <a:off x="16370300" y="17016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39551</xdr:rowOff>
    </xdr:from>
    <xdr:to>
      <xdr:col>86</xdr:col>
      <xdr:colOff>25400</xdr:colOff>
      <xdr:row>99</xdr:row>
      <xdr:rowOff>39551</xdr:rowOff>
    </xdr:to>
    <xdr:cxnSp macro="">
      <xdr:nvCxnSpPr>
        <xdr:cNvPr id="684" name="直線コネクタ 683"/>
        <xdr:cNvCxnSpPr/>
      </xdr:nvCxnSpPr>
      <xdr:spPr>
        <a:xfrm>
          <a:off x="16230600" y="17013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73835</xdr:rowOff>
    </xdr:from>
    <xdr:ext cx="599010" cy="259045"/>
    <xdr:sp macro="" textlink="">
      <xdr:nvSpPr>
        <xdr:cNvPr id="685" name="積立金最大値テキスト"/>
        <xdr:cNvSpPr txBox="1"/>
      </xdr:nvSpPr>
      <xdr:spPr>
        <a:xfrm>
          <a:off x="16370300" y="15332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127158</xdr:rowOff>
    </xdr:from>
    <xdr:to>
      <xdr:col>86</xdr:col>
      <xdr:colOff>25400</xdr:colOff>
      <xdr:row>90</xdr:row>
      <xdr:rowOff>127158</xdr:rowOff>
    </xdr:to>
    <xdr:cxnSp macro="">
      <xdr:nvCxnSpPr>
        <xdr:cNvPr id="686" name="直線コネクタ 685"/>
        <xdr:cNvCxnSpPr/>
      </xdr:nvCxnSpPr>
      <xdr:spPr>
        <a:xfrm>
          <a:off x="16230600" y="15557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35855</xdr:rowOff>
    </xdr:from>
    <xdr:to>
      <xdr:col>85</xdr:col>
      <xdr:colOff>127000</xdr:colOff>
      <xdr:row>99</xdr:row>
      <xdr:rowOff>43444</xdr:rowOff>
    </xdr:to>
    <xdr:cxnSp macro="">
      <xdr:nvCxnSpPr>
        <xdr:cNvPr id="687" name="直線コネクタ 686"/>
        <xdr:cNvCxnSpPr/>
      </xdr:nvCxnSpPr>
      <xdr:spPr>
        <a:xfrm flipV="1">
          <a:off x="15481300" y="17009405"/>
          <a:ext cx="838200" cy="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84948</xdr:rowOff>
    </xdr:from>
    <xdr:ext cx="534377" cy="259045"/>
    <xdr:sp macro="" textlink="">
      <xdr:nvSpPr>
        <xdr:cNvPr id="688" name="積立金平均値テキスト"/>
        <xdr:cNvSpPr txBox="1"/>
      </xdr:nvSpPr>
      <xdr:spPr>
        <a:xfrm>
          <a:off x="16370300" y="167155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62071</xdr:rowOff>
    </xdr:from>
    <xdr:to>
      <xdr:col>85</xdr:col>
      <xdr:colOff>177800</xdr:colOff>
      <xdr:row>98</xdr:row>
      <xdr:rowOff>163671</xdr:rowOff>
    </xdr:to>
    <xdr:sp macro="" textlink="">
      <xdr:nvSpPr>
        <xdr:cNvPr id="689" name="フローチャート: 判断 688"/>
        <xdr:cNvSpPr/>
      </xdr:nvSpPr>
      <xdr:spPr>
        <a:xfrm>
          <a:off x="16268700" y="1686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170180</xdr:rowOff>
    </xdr:from>
    <xdr:to>
      <xdr:col>81</xdr:col>
      <xdr:colOff>50800</xdr:colOff>
      <xdr:row>99</xdr:row>
      <xdr:rowOff>43444</xdr:rowOff>
    </xdr:to>
    <xdr:cxnSp macro="">
      <xdr:nvCxnSpPr>
        <xdr:cNvPr id="690" name="直線コネクタ 689"/>
        <xdr:cNvCxnSpPr/>
      </xdr:nvCxnSpPr>
      <xdr:spPr>
        <a:xfrm>
          <a:off x="14592300" y="16972280"/>
          <a:ext cx="889000" cy="4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17669</xdr:rowOff>
    </xdr:from>
    <xdr:to>
      <xdr:col>81</xdr:col>
      <xdr:colOff>101600</xdr:colOff>
      <xdr:row>98</xdr:row>
      <xdr:rowOff>119269</xdr:rowOff>
    </xdr:to>
    <xdr:sp macro="" textlink="">
      <xdr:nvSpPr>
        <xdr:cNvPr id="691" name="フローチャート: 判断 690"/>
        <xdr:cNvSpPr/>
      </xdr:nvSpPr>
      <xdr:spPr>
        <a:xfrm>
          <a:off x="15430500" y="16819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135796</xdr:rowOff>
    </xdr:from>
    <xdr:ext cx="534377" cy="259045"/>
    <xdr:sp macro="" textlink="">
      <xdr:nvSpPr>
        <xdr:cNvPr id="692" name="テキスト ボックス 691"/>
        <xdr:cNvSpPr txBox="1"/>
      </xdr:nvSpPr>
      <xdr:spPr>
        <a:xfrm>
          <a:off x="15214111" y="16594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160060</xdr:rowOff>
    </xdr:from>
    <xdr:to>
      <xdr:col>76</xdr:col>
      <xdr:colOff>114300</xdr:colOff>
      <xdr:row>98</xdr:row>
      <xdr:rowOff>170180</xdr:rowOff>
    </xdr:to>
    <xdr:cxnSp macro="">
      <xdr:nvCxnSpPr>
        <xdr:cNvPr id="693" name="直線コネクタ 692"/>
        <xdr:cNvCxnSpPr/>
      </xdr:nvCxnSpPr>
      <xdr:spPr>
        <a:xfrm>
          <a:off x="13703300" y="16962160"/>
          <a:ext cx="889000" cy="10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63640</xdr:rowOff>
    </xdr:from>
    <xdr:to>
      <xdr:col>76</xdr:col>
      <xdr:colOff>165100</xdr:colOff>
      <xdr:row>98</xdr:row>
      <xdr:rowOff>165240</xdr:rowOff>
    </xdr:to>
    <xdr:sp macro="" textlink="">
      <xdr:nvSpPr>
        <xdr:cNvPr id="694" name="フローチャート: 判断 693"/>
        <xdr:cNvSpPr/>
      </xdr:nvSpPr>
      <xdr:spPr>
        <a:xfrm>
          <a:off x="14541500" y="168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10317</xdr:rowOff>
    </xdr:from>
    <xdr:ext cx="534377" cy="259045"/>
    <xdr:sp macro="" textlink="">
      <xdr:nvSpPr>
        <xdr:cNvPr id="695" name="テキスト ボックス 694"/>
        <xdr:cNvSpPr txBox="1"/>
      </xdr:nvSpPr>
      <xdr:spPr>
        <a:xfrm>
          <a:off x="14325111" y="1664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135669</xdr:rowOff>
    </xdr:from>
    <xdr:to>
      <xdr:col>71</xdr:col>
      <xdr:colOff>177800</xdr:colOff>
      <xdr:row>98</xdr:row>
      <xdr:rowOff>160060</xdr:rowOff>
    </xdr:to>
    <xdr:cxnSp macro="">
      <xdr:nvCxnSpPr>
        <xdr:cNvPr id="696" name="直線コネクタ 695"/>
        <xdr:cNvCxnSpPr/>
      </xdr:nvCxnSpPr>
      <xdr:spPr>
        <a:xfrm>
          <a:off x="12814300" y="16937769"/>
          <a:ext cx="889000" cy="2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90500</xdr:rowOff>
    </xdr:from>
    <xdr:to>
      <xdr:col>72</xdr:col>
      <xdr:colOff>38100</xdr:colOff>
      <xdr:row>99</xdr:row>
      <xdr:rowOff>20650</xdr:rowOff>
    </xdr:to>
    <xdr:sp macro="" textlink="">
      <xdr:nvSpPr>
        <xdr:cNvPr id="697" name="フローチャート: 判断 696"/>
        <xdr:cNvSpPr/>
      </xdr:nvSpPr>
      <xdr:spPr>
        <a:xfrm>
          <a:off x="13652500" y="1689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37177</xdr:rowOff>
    </xdr:from>
    <xdr:ext cx="469744" cy="259045"/>
    <xdr:sp macro="" textlink="">
      <xdr:nvSpPr>
        <xdr:cNvPr id="698" name="テキスト ボックス 697"/>
        <xdr:cNvSpPr txBox="1"/>
      </xdr:nvSpPr>
      <xdr:spPr>
        <a:xfrm>
          <a:off x="13468428" y="166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75747</xdr:rowOff>
    </xdr:from>
    <xdr:to>
      <xdr:col>67</xdr:col>
      <xdr:colOff>101600</xdr:colOff>
      <xdr:row>99</xdr:row>
      <xdr:rowOff>5897</xdr:rowOff>
    </xdr:to>
    <xdr:sp macro="" textlink="">
      <xdr:nvSpPr>
        <xdr:cNvPr id="699" name="フローチャート: 判断 698"/>
        <xdr:cNvSpPr/>
      </xdr:nvSpPr>
      <xdr:spPr>
        <a:xfrm>
          <a:off x="12763500" y="16877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22424</xdr:rowOff>
    </xdr:from>
    <xdr:ext cx="534377" cy="259045"/>
    <xdr:sp macro="" textlink="">
      <xdr:nvSpPr>
        <xdr:cNvPr id="700" name="テキスト ボックス 699"/>
        <xdr:cNvSpPr txBox="1"/>
      </xdr:nvSpPr>
      <xdr:spPr>
        <a:xfrm>
          <a:off x="12547111" y="1665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156505</xdr:rowOff>
    </xdr:from>
    <xdr:to>
      <xdr:col>85</xdr:col>
      <xdr:colOff>177800</xdr:colOff>
      <xdr:row>99</xdr:row>
      <xdr:rowOff>86655</xdr:rowOff>
    </xdr:to>
    <xdr:sp macro="" textlink="">
      <xdr:nvSpPr>
        <xdr:cNvPr id="706" name="楕円 705"/>
        <xdr:cNvSpPr/>
      </xdr:nvSpPr>
      <xdr:spPr>
        <a:xfrm>
          <a:off x="16268700" y="1695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71432</xdr:rowOff>
    </xdr:from>
    <xdr:ext cx="469744" cy="259045"/>
    <xdr:sp macro="" textlink="">
      <xdr:nvSpPr>
        <xdr:cNvPr id="707" name="積立金該当値テキスト"/>
        <xdr:cNvSpPr txBox="1"/>
      </xdr:nvSpPr>
      <xdr:spPr>
        <a:xfrm>
          <a:off x="16370300" y="16873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164094</xdr:rowOff>
    </xdr:from>
    <xdr:to>
      <xdr:col>81</xdr:col>
      <xdr:colOff>101600</xdr:colOff>
      <xdr:row>99</xdr:row>
      <xdr:rowOff>94244</xdr:rowOff>
    </xdr:to>
    <xdr:sp macro="" textlink="">
      <xdr:nvSpPr>
        <xdr:cNvPr id="708" name="楕円 707"/>
        <xdr:cNvSpPr/>
      </xdr:nvSpPr>
      <xdr:spPr>
        <a:xfrm>
          <a:off x="15430500" y="16966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85371</xdr:rowOff>
    </xdr:from>
    <xdr:ext cx="378565" cy="259045"/>
    <xdr:sp macro="" textlink="">
      <xdr:nvSpPr>
        <xdr:cNvPr id="709" name="テキスト ボックス 708"/>
        <xdr:cNvSpPr txBox="1"/>
      </xdr:nvSpPr>
      <xdr:spPr>
        <a:xfrm>
          <a:off x="15292017" y="170589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119380</xdr:rowOff>
    </xdr:from>
    <xdr:to>
      <xdr:col>76</xdr:col>
      <xdr:colOff>165100</xdr:colOff>
      <xdr:row>99</xdr:row>
      <xdr:rowOff>49530</xdr:rowOff>
    </xdr:to>
    <xdr:sp macro="" textlink="">
      <xdr:nvSpPr>
        <xdr:cNvPr id="710" name="楕円 709"/>
        <xdr:cNvSpPr/>
      </xdr:nvSpPr>
      <xdr:spPr>
        <a:xfrm>
          <a:off x="14541500" y="1692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40657</xdr:rowOff>
    </xdr:from>
    <xdr:ext cx="469744" cy="259045"/>
    <xdr:sp macro="" textlink="">
      <xdr:nvSpPr>
        <xdr:cNvPr id="711" name="テキスト ボックス 710"/>
        <xdr:cNvSpPr txBox="1"/>
      </xdr:nvSpPr>
      <xdr:spPr>
        <a:xfrm>
          <a:off x="14357428"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109260</xdr:rowOff>
    </xdr:from>
    <xdr:to>
      <xdr:col>72</xdr:col>
      <xdr:colOff>38100</xdr:colOff>
      <xdr:row>99</xdr:row>
      <xdr:rowOff>39410</xdr:rowOff>
    </xdr:to>
    <xdr:sp macro="" textlink="">
      <xdr:nvSpPr>
        <xdr:cNvPr id="712" name="楕円 711"/>
        <xdr:cNvSpPr/>
      </xdr:nvSpPr>
      <xdr:spPr>
        <a:xfrm>
          <a:off x="13652500" y="169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30537</xdr:rowOff>
    </xdr:from>
    <xdr:ext cx="469744" cy="259045"/>
    <xdr:sp macro="" textlink="">
      <xdr:nvSpPr>
        <xdr:cNvPr id="713" name="テキスト ボックス 712"/>
        <xdr:cNvSpPr txBox="1"/>
      </xdr:nvSpPr>
      <xdr:spPr>
        <a:xfrm>
          <a:off x="13468428" y="17004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84869</xdr:rowOff>
    </xdr:from>
    <xdr:to>
      <xdr:col>67</xdr:col>
      <xdr:colOff>101600</xdr:colOff>
      <xdr:row>99</xdr:row>
      <xdr:rowOff>15019</xdr:rowOff>
    </xdr:to>
    <xdr:sp macro="" textlink="">
      <xdr:nvSpPr>
        <xdr:cNvPr id="714" name="楕円 713"/>
        <xdr:cNvSpPr/>
      </xdr:nvSpPr>
      <xdr:spPr>
        <a:xfrm>
          <a:off x="12763500" y="16886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6146</xdr:rowOff>
    </xdr:from>
    <xdr:ext cx="534377" cy="259045"/>
    <xdr:sp macro="" textlink="">
      <xdr:nvSpPr>
        <xdr:cNvPr id="715" name="テキスト ボックス 714"/>
        <xdr:cNvSpPr txBox="1"/>
      </xdr:nvSpPr>
      <xdr:spPr>
        <a:xfrm>
          <a:off x="12547111" y="1697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96266</xdr:rowOff>
    </xdr:from>
    <xdr:to>
      <xdr:col>116</xdr:col>
      <xdr:colOff>62864</xdr:colOff>
      <xdr:row>39</xdr:row>
      <xdr:rowOff>44450</xdr:rowOff>
    </xdr:to>
    <xdr:cxnSp macro="">
      <xdr:nvCxnSpPr>
        <xdr:cNvPr id="739" name="直線コネクタ 738"/>
        <xdr:cNvCxnSpPr/>
      </xdr:nvCxnSpPr>
      <xdr:spPr>
        <a:xfrm flipV="1">
          <a:off x="22159595" y="5239766"/>
          <a:ext cx="1269" cy="1491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42943</xdr:rowOff>
    </xdr:from>
    <xdr:ext cx="469744" cy="259045"/>
    <xdr:sp macro="" textlink="">
      <xdr:nvSpPr>
        <xdr:cNvPr id="742" name="投資及び出資金最大値テキスト"/>
        <xdr:cNvSpPr txBox="1"/>
      </xdr:nvSpPr>
      <xdr:spPr>
        <a:xfrm>
          <a:off x="22212300" y="5014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96266</xdr:rowOff>
    </xdr:from>
    <xdr:to>
      <xdr:col>116</xdr:col>
      <xdr:colOff>152400</xdr:colOff>
      <xdr:row>30</xdr:row>
      <xdr:rowOff>96266</xdr:rowOff>
    </xdr:to>
    <xdr:cxnSp macro="">
      <xdr:nvCxnSpPr>
        <xdr:cNvPr id="743" name="直線コネクタ 742"/>
        <xdr:cNvCxnSpPr/>
      </xdr:nvCxnSpPr>
      <xdr:spPr>
        <a:xfrm>
          <a:off x="22072600" y="5239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35196</xdr:rowOff>
    </xdr:from>
    <xdr:ext cx="378565" cy="259045"/>
    <xdr:sp macro="" textlink="">
      <xdr:nvSpPr>
        <xdr:cNvPr id="745" name="投資及び出資金平均値テキスト"/>
        <xdr:cNvSpPr txBox="1"/>
      </xdr:nvSpPr>
      <xdr:spPr>
        <a:xfrm>
          <a:off x="22212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12319</xdr:rowOff>
    </xdr:from>
    <xdr:to>
      <xdr:col>116</xdr:col>
      <xdr:colOff>114300</xdr:colOff>
      <xdr:row>38</xdr:row>
      <xdr:rowOff>113919</xdr:rowOff>
    </xdr:to>
    <xdr:sp macro="" textlink="">
      <xdr:nvSpPr>
        <xdr:cNvPr id="746" name="フローチャート: 判断 745"/>
        <xdr:cNvSpPr/>
      </xdr:nvSpPr>
      <xdr:spPr>
        <a:xfrm>
          <a:off x="22110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148146</xdr:rowOff>
    </xdr:from>
    <xdr:to>
      <xdr:col>112</xdr:col>
      <xdr:colOff>38100</xdr:colOff>
      <xdr:row>38</xdr:row>
      <xdr:rowOff>78296</xdr:rowOff>
    </xdr:to>
    <xdr:sp macro="" textlink="">
      <xdr:nvSpPr>
        <xdr:cNvPr id="748" name="フローチャート: 判断 747"/>
        <xdr:cNvSpPr/>
      </xdr:nvSpPr>
      <xdr:spPr>
        <a:xfrm>
          <a:off x="21272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94823</xdr:rowOff>
    </xdr:from>
    <xdr:ext cx="378565" cy="259045"/>
    <xdr:sp macro="" textlink="">
      <xdr:nvSpPr>
        <xdr:cNvPr id="749" name="テキスト ボックス 748"/>
        <xdr:cNvSpPr txBox="1"/>
      </xdr:nvSpPr>
      <xdr:spPr>
        <a:xfrm>
          <a:off x="21134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xdr:rowOff>
    </xdr:from>
    <xdr:to>
      <xdr:col>107</xdr:col>
      <xdr:colOff>101600</xdr:colOff>
      <xdr:row>38</xdr:row>
      <xdr:rowOff>102489</xdr:rowOff>
    </xdr:to>
    <xdr:sp macro="" textlink="">
      <xdr:nvSpPr>
        <xdr:cNvPr id="751" name="フローチャート: 判断 750"/>
        <xdr:cNvSpPr/>
      </xdr:nvSpPr>
      <xdr:spPr>
        <a:xfrm>
          <a:off x="20383500" y="65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119016</xdr:rowOff>
    </xdr:from>
    <xdr:ext cx="378565" cy="259045"/>
    <xdr:sp macro="" textlink="">
      <xdr:nvSpPr>
        <xdr:cNvPr id="752" name="テキスト ボックス 751"/>
        <xdr:cNvSpPr txBox="1"/>
      </xdr:nvSpPr>
      <xdr:spPr>
        <a:xfrm>
          <a:off x="20245017" y="62912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46419</xdr:rowOff>
    </xdr:from>
    <xdr:to>
      <xdr:col>102</xdr:col>
      <xdr:colOff>165100</xdr:colOff>
      <xdr:row>38</xdr:row>
      <xdr:rowOff>148019</xdr:rowOff>
    </xdr:to>
    <xdr:sp macro="" textlink="">
      <xdr:nvSpPr>
        <xdr:cNvPr id="754" name="フローチャート: 判断 753"/>
        <xdr:cNvSpPr/>
      </xdr:nvSpPr>
      <xdr:spPr>
        <a:xfrm>
          <a:off x="19494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164545</xdr:rowOff>
    </xdr:from>
    <xdr:ext cx="378565" cy="259045"/>
    <xdr:sp macro="" textlink="">
      <xdr:nvSpPr>
        <xdr:cNvPr id="755" name="テキスト ボックス 754"/>
        <xdr:cNvSpPr txBox="1"/>
      </xdr:nvSpPr>
      <xdr:spPr>
        <a:xfrm>
          <a:off x="19356017" y="63367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19748</xdr:rowOff>
    </xdr:from>
    <xdr:to>
      <xdr:col>98</xdr:col>
      <xdr:colOff>38100</xdr:colOff>
      <xdr:row>38</xdr:row>
      <xdr:rowOff>121348</xdr:rowOff>
    </xdr:to>
    <xdr:sp macro="" textlink="">
      <xdr:nvSpPr>
        <xdr:cNvPr id="756" name="フローチャート: 判断 755"/>
        <xdr:cNvSpPr/>
      </xdr:nvSpPr>
      <xdr:spPr>
        <a:xfrm>
          <a:off x="18605500" y="653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137875</xdr:rowOff>
    </xdr:from>
    <xdr:ext cx="378565" cy="259045"/>
    <xdr:sp macro="" textlink="">
      <xdr:nvSpPr>
        <xdr:cNvPr id="757" name="テキスト ボックス 756"/>
        <xdr:cNvSpPr txBox="1"/>
      </xdr:nvSpPr>
      <xdr:spPr>
        <a:xfrm>
          <a:off x="18467017" y="6310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60016</xdr:rowOff>
    </xdr:from>
    <xdr:to>
      <xdr:col>116</xdr:col>
      <xdr:colOff>62864</xdr:colOff>
      <xdr:row>59</xdr:row>
      <xdr:rowOff>98878</xdr:rowOff>
    </xdr:to>
    <xdr:cxnSp macro="">
      <xdr:nvCxnSpPr>
        <xdr:cNvPr id="798" name="直線コネクタ 797"/>
        <xdr:cNvCxnSpPr/>
      </xdr:nvCxnSpPr>
      <xdr:spPr>
        <a:xfrm flipV="1">
          <a:off x="22159595" y="8803966"/>
          <a:ext cx="1269" cy="14104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9"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0" name="直線コネクタ 799"/>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6693</xdr:rowOff>
    </xdr:from>
    <xdr:ext cx="534377" cy="259045"/>
    <xdr:sp macro="" textlink="">
      <xdr:nvSpPr>
        <xdr:cNvPr id="801" name="貸付金最大値テキスト"/>
        <xdr:cNvSpPr txBox="1"/>
      </xdr:nvSpPr>
      <xdr:spPr>
        <a:xfrm>
          <a:off x="22212300" y="85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60016</xdr:rowOff>
    </xdr:from>
    <xdr:to>
      <xdr:col>116</xdr:col>
      <xdr:colOff>152400</xdr:colOff>
      <xdr:row>51</xdr:row>
      <xdr:rowOff>60016</xdr:rowOff>
    </xdr:to>
    <xdr:cxnSp macro="">
      <xdr:nvCxnSpPr>
        <xdr:cNvPr id="802" name="直線コネクタ 801"/>
        <xdr:cNvCxnSpPr/>
      </xdr:nvCxnSpPr>
      <xdr:spPr>
        <a:xfrm>
          <a:off x="22072600" y="880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42447</xdr:rowOff>
    </xdr:from>
    <xdr:to>
      <xdr:col>116</xdr:col>
      <xdr:colOff>63500</xdr:colOff>
      <xdr:row>58</xdr:row>
      <xdr:rowOff>63381</xdr:rowOff>
    </xdr:to>
    <xdr:cxnSp macro="">
      <xdr:nvCxnSpPr>
        <xdr:cNvPr id="803" name="直線コネクタ 802"/>
        <xdr:cNvCxnSpPr/>
      </xdr:nvCxnSpPr>
      <xdr:spPr>
        <a:xfrm flipV="1">
          <a:off x="21323300" y="9986547"/>
          <a:ext cx="838200" cy="2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56354</xdr:rowOff>
    </xdr:from>
    <xdr:ext cx="469744" cy="259045"/>
    <xdr:sp macro="" textlink="">
      <xdr:nvSpPr>
        <xdr:cNvPr id="804" name="貸付金平均値テキスト"/>
        <xdr:cNvSpPr txBox="1"/>
      </xdr:nvSpPr>
      <xdr:spPr>
        <a:xfrm>
          <a:off x="22212300" y="100004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77927</xdr:rowOff>
    </xdr:from>
    <xdr:to>
      <xdr:col>116</xdr:col>
      <xdr:colOff>114300</xdr:colOff>
      <xdr:row>59</xdr:row>
      <xdr:rowOff>8077</xdr:rowOff>
    </xdr:to>
    <xdr:sp macro="" textlink="">
      <xdr:nvSpPr>
        <xdr:cNvPr id="805" name="フローチャート: 判断 804"/>
        <xdr:cNvSpPr/>
      </xdr:nvSpPr>
      <xdr:spPr>
        <a:xfrm>
          <a:off x="22110700" y="100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48913</xdr:rowOff>
    </xdr:from>
    <xdr:to>
      <xdr:col>111</xdr:col>
      <xdr:colOff>177800</xdr:colOff>
      <xdr:row>58</xdr:row>
      <xdr:rowOff>63381</xdr:rowOff>
    </xdr:to>
    <xdr:cxnSp macro="">
      <xdr:nvCxnSpPr>
        <xdr:cNvPr id="806" name="直線コネクタ 805"/>
        <xdr:cNvCxnSpPr/>
      </xdr:nvCxnSpPr>
      <xdr:spPr>
        <a:xfrm>
          <a:off x="20434300" y="9993013"/>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95138</xdr:rowOff>
    </xdr:from>
    <xdr:to>
      <xdr:col>112</xdr:col>
      <xdr:colOff>38100</xdr:colOff>
      <xdr:row>59</xdr:row>
      <xdr:rowOff>25288</xdr:rowOff>
    </xdr:to>
    <xdr:sp macro="" textlink="">
      <xdr:nvSpPr>
        <xdr:cNvPr id="807" name="フローチャート: 判断 806"/>
        <xdr:cNvSpPr/>
      </xdr:nvSpPr>
      <xdr:spPr>
        <a:xfrm>
          <a:off x="212725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16415</xdr:rowOff>
    </xdr:from>
    <xdr:ext cx="469744" cy="259045"/>
    <xdr:sp macro="" textlink="">
      <xdr:nvSpPr>
        <xdr:cNvPr id="808" name="テキスト ボックス 807"/>
        <xdr:cNvSpPr txBox="1"/>
      </xdr:nvSpPr>
      <xdr:spPr>
        <a:xfrm>
          <a:off x="21088428" y="10131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45320</xdr:rowOff>
    </xdr:from>
    <xdr:to>
      <xdr:col>107</xdr:col>
      <xdr:colOff>50800</xdr:colOff>
      <xdr:row>58</xdr:row>
      <xdr:rowOff>48913</xdr:rowOff>
    </xdr:to>
    <xdr:cxnSp macro="">
      <xdr:nvCxnSpPr>
        <xdr:cNvPr id="809" name="直線コネクタ 808"/>
        <xdr:cNvCxnSpPr/>
      </xdr:nvCxnSpPr>
      <xdr:spPr>
        <a:xfrm>
          <a:off x="19545300" y="9989420"/>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86353</xdr:rowOff>
    </xdr:from>
    <xdr:to>
      <xdr:col>107</xdr:col>
      <xdr:colOff>101600</xdr:colOff>
      <xdr:row>59</xdr:row>
      <xdr:rowOff>16503</xdr:rowOff>
    </xdr:to>
    <xdr:sp macro="" textlink="">
      <xdr:nvSpPr>
        <xdr:cNvPr id="810" name="フローチャート: 判断 809"/>
        <xdr:cNvSpPr/>
      </xdr:nvSpPr>
      <xdr:spPr>
        <a:xfrm>
          <a:off x="20383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7630</xdr:rowOff>
    </xdr:from>
    <xdr:ext cx="469744" cy="259045"/>
    <xdr:sp macro="" textlink="">
      <xdr:nvSpPr>
        <xdr:cNvPr id="811" name="テキスト ボックス 810"/>
        <xdr:cNvSpPr txBox="1"/>
      </xdr:nvSpPr>
      <xdr:spPr>
        <a:xfrm>
          <a:off x="20199428" y="1012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45320</xdr:rowOff>
    </xdr:from>
    <xdr:to>
      <xdr:col>102</xdr:col>
      <xdr:colOff>114300</xdr:colOff>
      <xdr:row>58</xdr:row>
      <xdr:rowOff>46105</xdr:rowOff>
    </xdr:to>
    <xdr:cxnSp macro="">
      <xdr:nvCxnSpPr>
        <xdr:cNvPr id="812" name="直線コネクタ 811"/>
        <xdr:cNvCxnSpPr/>
      </xdr:nvCxnSpPr>
      <xdr:spPr>
        <a:xfrm flipV="1">
          <a:off x="18656300" y="9989420"/>
          <a:ext cx="889000" cy="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92101</xdr:rowOff>
    </xdr:from>
    <xdr:to>
      <xdr:col>102</xdr:col>
      <xdr:colOff>165100</xdr:colOff>
      <xdr:row>59</xdr:row>
      <xdr:rowOff>22251</xdr:rowOff>
    </xdr:to>
    <xdr:sp macro="" textlink="">
      <xdr:nvSpPr>
        <xdr:cNvPr id="813" name="フローチャート: 判断 812"/>
        <xdr:cNvSpPr/>
      </xdr:nvSpPr>
      <xdr:spPr>
        <a:xfrm>
          <a:off x="19494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13378</xdr:rowOff>
    </xdr:from>
    <xdr:ext cx="469744" cy="259045"/>
    <xdr:sp macro="" textlink="">
      <xdr:nvSpPr>
        <xdr:cNvPr id="814" name="テキスト ボックス 813"/>
        <xdr:cNvSpPr txBox="1"/>
      </xdr:nvSpPr>
      <xdr:spPr>
        <a:xfrm>
          <a:off x="19310428" y="10128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112120</xdr:rowOff>
    </xdr:from>
    <xdr:to>
      <xdr:col>98</xdr:col>
      <xdr:colOff>38100</xdr:colOff>
      <xdr:row>59</xdr:row>
      <xdr:rowOff>42270</xdr:rowOff>
    </xdr:to>
    <xdr:sp macro="" textlink="">
      <xdr:nvSpPr>
        <xdr:cNvPr id="815" name="フローチャート: 判断 814"/>
        <xdr:cNvSpPr/>
      </xdr:nvSpPr>
      <xdr:spPr>
        <a:xfrm>
          <a:off x="18605500" y="1005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33397</xdr:rowOff>
    </xdr:from>
    <xdr:ext cx="469744" cy="259045"/>
    <xdr:sp macro="" textlink="">
      <xdr:nvSpPr>
        <xdr:cNvPr id="816" name="テキスト ボックス 815"/>
        <xdr:cNvSpPr txBox="1"/>
      </xdr:nvSpPr>
      <xdr:spPr>
        <a:xfrm>
          <a:off x="18421428" y="1014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163097</xdr:rowOff>
    </xdr:from>
    <xdr:to>
      <xdr:col>116</xdr:col>
      <xdr:colOff>114300</xdr:colOff>
      <xdr:row>58</xdr:row>
      <xdr:rowOff>93247</xdr:rowOff>
    </xdr:to>
    <xdr:sp macro="" textlink="">
      <xdr:nvSpPr>
        <xdr:cNvPr id="822" name="楕円 821"/>
        <xdr:cNvSpPr/>
      </xdr:nvSpPr>
      <xdr:spPr>
        <a:xfrm>
          <a:off x="22110700" y="993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14524</xdr:rowOff>
    </xdr:from>
    <xdr:ext cx="469744" cy="259045"/>
    <xdr:sp macro="" textlink="">
      <xdr:nvSpPr>
        <xdr:cNvPr id="823" name="貸付金該当値テキスト"/>
        <xdr:cNvSpPr txBox="1"/>
      </xdr:nvSpPr>
      <xdr:spPr>
        <a:xfrm>
          <a:off x="22212300" y="9787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12581</xdr:rowOff>
    </xdr:from>
    <xdr:to>
      <xdr:col>112</xdr:col>
      <xdr:colOff>38100</xdr:colOff>
      <xdr:row>58</xdr:row>
      <xdr:rowOff>114181</xdr:rowOff>
    </xdr:to>
    <xdr:sp macro="" textlink="">
      <xdr:nvSpPr>
        <xdr:cNvPr id="824" name="楕円 823"/>
        <xdr:cNvSpPr/>
      </xdr:nvSpPr>
      <xdr:spPr>
        <a:xfrm>
          <a:off x="21272500" y="995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130708</xdr:rowOff>
    </xdr:from>
    <xdr:ext cx="469744" cy="259045"/>
    <xdr:sp macro="" textlink="">
      <xdr:nvSpPr>
        <xdr:cNvPr id="825" name="テキスト ボックス 824"/>
        <xdr:cNvSpPr txBox="1"/>
      </xdr:nvSpPr>
      <xdr:spPr>
        <a:xfrm>
          <a:off x="21088428" y="973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169563</xdr:rowOff>
    </xdr:from>
    <xdr:to>
      <xdr:col>107</xdr:col>
      <xdr:colOff>101600</xdr:colOff>
      <xdr:row>58</xdr:row>
      <xdr:rowOff>99713</xdr:rowOff>
    </xdr:to>
    <xdr:sp macro="" textlink="">
      <xdr:nvSpPr>
        <xdr:cNvPr id="826" name="楕円 825"/>
        <xdr:cNvSpPr/>
      </xdr:nvSpPr>
      <xdr:spPr>
        <a:xfrm>
          <a:off x="20383500" y="99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116240</xdr:rowOff>
    </xdr:from>
    <xdr:ext cx="469744" cy="259045"/>
    <xdr:sp macro="" textlink="">
      <xdr:nvSpPr>
        <xdr:cNvPr id="827" name="テキスト ボックス 826"/>
        <xdr:cNvSpPr txBox="1"/>
      </xdr:nvSpPr>
      <xdr:spPr>
        <a:xfrm>
          <a:off x="20199428" y="97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165970</xdr:rowOff>
    </xdr:from>
    <xdr:to>
      <xdr:col>102</xdr:col>
      <xdr:colOff>165100</xdr:colOff>
      <xdr:row>58</xdr:row>
      <xdr:rowOff>96120</xdr:rowOff>
    </xdr:to>
    <xdr:sp macro="" textlink="">
      <xdr:nvSpPr>
        <xdr:cNvPr id="828" name="楕円 827"/>
        <xdr:cNvSpPr/>
      </xdr:nvSpPr>
      <xdr:spPr>
        <a:xfrm>
          <a:off x="19494500" y="99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112647</xdr:rowOff>
    </xdr:from>
    <xdr:ext cx="469744" cy="259045"/>
    <xdr:sp macro="" textlink="">
      <xdr:nvSpPr>
        <xdr:cNvPr id="829" name="テキスト ボックス 828"/>
        <xdr:cNvSpPr txBox="1"/>
      </xdr:nvSpPr>
      <xdr:spPr>
        <a:xfrm>
          <a:off x="19310428" y="97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166755</xdr:rowOff>
    </xdr:from>
    <xdr:to>
      <xdr:col>98</xdr:col>
      <xdr:colOff>38100</xdr:colOff>
      <xdr:row>58</xdr:row>
      <xdr:rowOff>96905</xdr:rowOff>
    </xdr:to>
    <xdr:sp macro="" textlink="">
      <xdr:nvSpPr>
        <xdr:cNvPr id="830" name="楕円 829"/>
        <xdr:cNvSpPr/>
      </xdr:nvSpPr>
      <xdr:spPr>
        <a:xfrm>
          <a:off x="18605500" y="9939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113432</xdr:rowOff>
    </xdr:from>
    <xdr:ext cx="469744" cy="259045"/>
    <xdr:sp macro="" textlink="">
      <xdr:nvSpPr>
        <xdr:cNvPr id="831" name="テキスト ボックス 830"/>
        <xdr:cNvSpPr txBox="1"/>
      </xdr:nvSpPr>
      <xdr:spPr>
        <a:xfrm>
          <a:off x="18421428" y="9714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54051</xdr:rowOff>
    </xdr:from>
    <xdr:to>
      <xdr:col>116</xdr:col>
      <xdr:colOff>62864</xdr:colOff>
      <xdr:row>78</xdr:row>
      <xdr:rowOff>109449</xdr:rowOff>
    </xdr:to>
    <xdr:cxnSp macro="">
      <xdr:nvCxnSpPr>
        <xdr:cNvPr id="856" name="直線コネクタ 855"/>
        <xdr:cNvCxnSpPr/>
      </xdr:nvCxnSpPr>
      <xdr:spPr>
        <a:xfrm flipV="1">
          <a:off x="22159595" y="12227001"/>
          <a:ext cx="1269" cy="12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113276</xdr:rowOff>
    </xdr:from>
    <xdr:ext cx="534377" cy="259045"/>
    <xdr:sp macro="" textlink="">
      <xdr:nvSpPr>
        <xdr:cNvPr id="857" name="繰出金最小値テキスト"/>
        <xdr:cNvSpPr txBox="1"/>
      </xdr:nvSpPr>
      <xdr:spPr>
        <a:xfrm>
          <a:off x="22212300" y="13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109449</xdr:rowOff>
    </xdr:from>
    <xdr:to>
      <xdr:col>116</xdr:col>
      <xdr:colOff>152400</xdr:colOff>
      <xdr:row>78</xdr:row>
      <xdr:rowOff>109449</xdr:rowOff>
    </xdr:to>
    <xdr:cxnSp macro="">
      <xdr:nvCxnSpPr>
        <xdr:cNvPr id="858" name="直線コネクタ 857"/>
        <xdr:cNvCxnSpPr/>
      </xdr:nvCxnSpPr>
      <xdr:spPr>
        <a:xfrm>
          <a:off x="22072600" y="13482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728</xdr:rowOff>
    </xdr:from>
    <xdr:ext cx="534377" cy="259045"/>
    <xdr:sp macro="" textlink="">
      <xdr:nvSpPr>
        <xdr:cNvPr id="859" name="繰出金最大値テキスト"/>
        <xdr:cNvSpPr txBox="1"/>
      </xdr:nvSpPr>
      <xdr:spPr>
        <a:xfrm>
          <a:off x="22212300" y="1200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54051</xdr:rowOff>
    </xdr:from>
    <xdr:to>
      <xdr:col>116</xdr:col>
      <xdr:colOff>152400</xdr:colOff>
      <xdr:row>71</xdr:row>
      <xdr:rowOff>54051</xdr:rowOff>
    </xdr:to>
    <xdr:cxnSp macro="">
      <xdr:nvCxnSpPr>
        <xdr:cNvPr id="860" name="直線コネクタ 859"/>
        <xdr:cNvCxnSpPr/>
      </xdr:nvCxnSpPr>
      <xdr:spPr>
        <a:xfrm>
          <a:off x="22072600" y="12227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6159</xdr:rowOff>
    </xdr:from>
    <xdr:to>
      <xdr:col>116</xdr:col>
      <xdr:colOff>63500</xdr:colOff>
      <xdr:row>77</xdr:row>
      <xdr:rowOff>6311</xdr:rowOff>
    </xdr:to>
    <xdr:cxnSp macro="">
      <xdr:nvCxnSpPr>
        <xdr:cNvPr id="861" name="直線コネクタ 860"/>
        <xdr:cNvCxnSpPr/>
      </xdr:nvCxnSpPr>
      <xdr:spPr>
        <a:xfrm>
          <a:off x="21323300" y="13207809"/>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1402</xdr:rowOff>
    </xdr:from>
    <xdr:ext cx="534377" cy="259045"/>
    <xdr:sp macro="" textlink="">
      <xdr:nvSpPr>
        <xdr:cNvPr id="862" name="繰出金平均値テキスト"/>
        <xdr:cNvSpPr txBox="1"/>
      </xdr:nvSpPr>
      <xdr:spPr>
        <a:xfrm>
          <a:off x="22212300" y="12688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149975</xdr:rowOff>
    </xdr:from>
    <xdr:to>
      <xdr:col>116</xdr:col>
      <xdr:colOff>114300</xdr:colOff>
      <xdr:row>75</xdr:row>
      <xdr:rowOff>80125</xdr:rowOff>
    </xdr:to>
    <xdr:sp macro="" textlink="">
      <xdr:nvSpPr>
        <xdr:cNvPr id="863" name="フローチャート: 判断 862"/>
        <xdr:cNvSpPr/>
      </xdr:nvSpPr>
      <xdr:spPr>
        <a:xfrm>
          <a:off x="221107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6159</xdr:rowOff>
    </xdr:from>
    <xdr:to>
      <xdr:col>111</xdr:col>
      <xdr:colOff>177800</xdr:colOff>
      <xdr:row>77</xdr:row>
      <xdr:rowOff>81331</xdr:rowOff>
    </xdr:to>
    <xdr:cxnSp macro="">
      <xdr:nvCxnSpPr>
        <xdr:cNvPr id="864" name="直線コネクタ 863"/>
        <xdr:cNvCxnSpPr/>
      </xdr:nvCxnSpPr>
      <xdr:spPr>
        <a:xfrm flipV="1">
          <a:off x="20434300" y="13207809"/>
          <a:ext cx="889000" cy="7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164338</xdr:rowOff>
    </xdr:from>
    <xdr:to>
      <xdr:col>112</xdr:col>
      <xdr:colOff>38100</xdr:colOff>
      <xdr:row>75</xdr:row>
      <xdr:rowOff>94488</xdr:rowOff>
    </xdr:to>
    <xdr:sp macro="" textlink="">
      <xdr:nvSpPr>
        <xdr:cNvPr id="865" name="フローチャート: 判断 864"/>
        <xdr:cNvSpPr/>
      </xdr:nvSpPr>
      <xdr:spPr>
        <a:xfrm>
          <a:off x="21272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111015</xdr:rowOff>
    </xdr:from>
    <xdr:ext cx="534377" cy="259045"/>
    <xdr:sp macro="" textlink="">
      <xdr:nvSpPr>
        <xdr:cNvPr id="866" name="テキスト ボックス 865"/>
        <xdr:cNvSpPr txBox="1"/>
      </xdr:nvSpPr>
      <xdr:spPr>
        <a:xfrm>
          <a:off x="21056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81331</xdr:rowOff>
    </xdr:from>
    <xdr:to>
      <xdr:col>107</xdr:col>
      <xdr:colOff>50800</xdr:colOff>
      <xdr:row>77</xdr:row>
      <xdr:rowOff>103696</xdr:rowOff>
    </xdr:to>
    <xdr:cxnSp macro="">
      <xdr:nvCxnSpPr>
        <xdr:cNvPr id="867" name="直線コネクタ 866"/>
        <xdr:cNvCxnSpPr/>
      </xdr:nvCxnSpPr>
      <xdr:spPr>
        <a:xfrm flipV="1">
          <a:off x="19545300" y="13282981"/>
          <a:ext cx="889000" cy="22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146926</xdr:rowOff>
    </xdr:from>
    <xdr:to>
      <xdr:col>107</xdr:col>
      <xdr:colOff>101600</xdr:colOff>
      <xdr:row>75</xdr:row>
      <xdr:rowOff>77076</xdr:rowOff>
    </xdr:to>
    <xdr:sp macro="" textlink="">
      <xdr:nvSpPr>
        <xdr:cNvPr id="868" name="フローチャート: 判断 867"/>
        <xdr:cNvSpPr/>
      </xdr:nvSpPr>
      <xdr:spPr>
        <a:xfrm>
          <a:off x="20383500" y="128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93603</xdr:rowOff>
    </xdr:from>
    <xdr:ext cx="534377" cy="259045"/>
    <xdr:sp macro="" textlink="">
      <xdr:nvSpPr>
        <xdr:cNvPr id="869" name="テキスト ボックス 868"/>
        <xdr:cNvSpPr txBox="1"/>
      </xdr:nvSpPr>
      <xdr:spPr>
        <a:xfrm>
          <a:off x="20167111" y="1260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76035</xdr:rowOff>
    </xdr:from>
    <xdr:to>
      <xdr:col>102</xdr:col>
      <xdr:colOff>114300</xdr:colOff>
      <xdr:row>77</xdr:row>
      <xdr:rowOff>103696</xdr:rowOff>
    </xdr:to>
    <xdr:cxnSp macro="">
      <xdr:nvCxnSpPr>
        <xdr:cNvPr id="870" name="直線コネクタ 869"/>
        <xdr:cNvCxnSpPr/>
      </xdr:nvCxnSpPr>
      <xdr:spPr>
        <a:xfrm>
          <a:off x="18656300" y="12934785"/>
          <a:ext cx="889000" cy="370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113055</xdr:rowOff>
    </xdr:from>
    <xdr:to>
      <xdr:col>102</xdr:col>
      <xdr:colOff>165100</xdr:colOff>
      <xdr:row>75</xdr:row>
      <xdr:rowOff>43205</xdr:rowOff>
    </xdr:to>
    <xdr:sp macro="" textlink="">
      <xdr:nvSpPr>
        <xdr:cNvPr id="871" name="フローチャート: 判断 870"/>
        <xdr:cNvSpPr/>
      </xdr:nvSpPr>
      <xdr:spPr>
        <a:xfrm>
          <a:off x="19494500" y="128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59732</xdr:rowOff>
    </xdr:from>
    <xdr:ext cx="534377" cy="259045"/>
    <xdr:sp macro="" textlink="">
      <xdr:nvSpPr>
        <xdr:cNvPr id="872" name="テキスト ボックス 871"/>
        <xdr:cNvSpPr txBox="1"/>
      </xdr:nvSpPr>
      <xdr:spPr>
        <a:xfrm>
          <a:off x="19278111" y="1257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151346</xdr:rowOff>
    </xdr:from>
    <xdr:to>
      <xdr:col>98</xdr:col>
      <xdr:colOff>38100</xdr:colOff>
      <xdr:row>75</xdr:row>
      <xdr:rowOff>81496</xdr:rowOff>
    </xdr:to>
    <xdr:sp macro="" textlink="">
      <xdr:nvSpPr>
        <xdr:cNvPr id="873" name="フローチャート: 判断 872"/>
        <xdr:cNvSpPr/>
      </xdr:nvSpPr>
      <xdr:spPr>
        <a:xfrm>
          <a:off x="18605500" y="12838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98023</xdr:rowOff>
    </xdr:from>
    <xdr:ext cx="534377" cy="259045"/>
    <xdr:sp macro="" textlink="">
      <xdr:nvSpPr>
        <xdr:cNvPr id="874" name="テキスト ボックス 873"/>
        <xdr:cNvSpPr txBox="1"/>
      </xdr:nvSpPr>
      <xdr:spPr>
        <a:xfrm>
          <a:off x="18389111" y="12613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126961</xdr:rowOff>
    </xdr:from>
    <xdr:to>
      <xdr:col>116</xdr:col>
      <xdr:colOff>114300</xdr:colOff>
      <xdr:row>77</xdr:row>
      <xdr:rowOff>57111</xdr:rowOff>
    </xdr:to>
    <xdr:sp macro="" textlink="">
      <xdr:nvSpPr>
        <xdr:cNvPr id="880" name="楕円 879"/>
        <xdr:cNvSpPr/>
      </xdr:nvSpPr>
      <xdr:spPr>
        <a:xfrm>
          <a:off x="22110700" y="13157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105388</xdr:rowOff>
    </xdr:from>
    <xdr:ext cx="534377" cy="259045"/>
    <xdr:sp macro="" textlink="">
      <xdr:nvSpPr>
        <xdr:cNvPr id="881" name="繰出金該当値テキスト"/>
        <xdr:cNvSpPr txBox="1"/>
      </xdr:nvSpPr>
      <xdr:spPr>
        <a:xfrm>
          <a:off x="22212300" y="13135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126809</xdr:rowOff>
    </xdr:from>
    <xdr:to>
      <xdr:col>112</xdr:col>
      <xdr:colOff>38100</xdr:colOff>
      <xdr:row>77</xdr:row>
      <xdr:rowOff>56959</xdr:rowOff>
    </xdr:to>
    <xdr:sp macro="" textlink="">
      <xdr:nvSpPr>
        <xdr:cNvPr id="882" name="楕円 881"/>
        <xdr:cNvSpPr/>
      </xdr:nvSpPr>
      <xdr:spPr>
        <a:xfrm>
          <a:off x="21272500" y="131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48086</xdr:rowOff>
    </xdr:from>
    <xdr:ext cx="534377" cy="259045"/>
    <xdr:sp macro="" textlink="">
      <xdr:nvSpPr>
        <xdr:cNvPr id="883" name="テキスト ボックス 882"/>
        <xdr:cNvSpPr txBox="1"/>
      </xdr:nvSpPr>
      <xdr:spPr>
        <a:xfrm>
          <a:off x="21056111" y="1324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30531</xdr:rowOff>
    </xdr:from>
    <xdr:to>
      <xdr:col>107</xdr:col>
      <xdr:colOff>101600</xdr:colOff>
      <xdr:row>77</xdr:row>
      <xdr:rowOff>132131</xdr:rowOff>
    </xdr:to>
    <xdr:sp macro="" textlink="">
      <xdr:nvSpPr>
        <xdr:cNvPr id="884" name="楕円 883"/>
        <xdr:cNvSpPr/>
      </xdr:nvSpPr>
      <xdr:spPr>
        <a:xfrm>
          <a:off x="20383500" y="13232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123258</xdr:rowOff>
    </xdr:from>
    <xdr:ext cx="534377" cy="259045"/>
    <xdr:sp macro="" textlink="">
      <xdr:nvSpPr>
        <xdr:cNvPr id="885" name="テキスト ボックス 884"/>
        <xdr:cNvSpPr txBox="1"/>
      </xdr:nvSpPr>
      <xdr:spPr>
        <a:xfrm>
          <a:off x="20167111" y="1332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52896</xdr:rowOff>
    </xdr:from>
    <xdr:to>
      <xdr:col>102</xdr:col>
      <xdr:colOff>165100</xdr:colOff>
      <xdr:row>77</xdr:row>
      <xdr:rowOff>154496</xdr:rowOff>
    </xdr:to>
    <xdr:sp macro="" textlink="">
      <xdr:nvSpPr>
        <xdr:cNvPr id="886" name="楕円 885"/>
        <xdr:cNvSpPr/>
      </xdr:nvSpPr>
      <xdr:spPr>
        <a:xfrm>
          <a:off x="19494500" y="1325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145623</xdr:rowOff>
    </xdr:from>
    <xdr:ext cx="534377" cy="259045"/>
    <xdr:sp macro="" textlink="">
      <xdr:nvSpPr>
        <xdr:cNvPr id="887" name="テキスト ボックス 886"/>
        <xdr:cNvSpPr txBox="1"/>
      </xdr:nvSpPr>
      <xdr:spPr>
        <a:xfrm>
          <a:off x="19278111" y="1334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25235</xdr:rowOff>
    </xdr:from>
    <xdr:to>
      <xdr:col>98</xdr:col>
      <xdr:colOff>38100</xdr:colOff>
      <xdr:row>75</xdr:row>
      <xdr:rowOff>126835</xdr:rowOff>
    </xdr:to>
    <xdr:sp macro="" textlink="">
      <xdr:nvSpPr>
        <xdr:cNvPr id="888" name="楕円 887"/>
        <xdr:cNvSpPr/>
      </xdr:nvSpPr>
      <xdr:spPr>
        <a:xfrm>
          <a:off x="18605500" y="1288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117963</xdr:rowOff>
    </xdr:from>
    <xdr:ext cx="534377" cy="259045"/>
    <xdr:sp macro="" textlink="">
      <xdr:nvSpPr>
        <xdr:cNvPr id="889" name="テキスト ボックス 888"/>
        <xdr:cNvSpPr txBox="1"/>
      </xdr:nvSpPr>
      <xdr:spPr>
        <a:xfrm>
          <a:off x="18389111" y="129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歳出決算総額として、住民一人当たりのコストを比較すると、橿原市が</a:t>
          </a:r>
          <a:r>
            <a:rPr kumimoji="1" lang="en-US" altLang="ja-JP" sz="1300">
              <a:latin typeface="ＭＳ Ｐゴシック" panose="020B0600070205080204" pitchFamily="50" charset="-128"/>
              <a:ea typeface="ＭＳ Ｐゴシック" panose="020B0600070205080204" pitchFamily="50" charset="-128"/>
            </a:rPr>
            <a:t>341,652</a:t>
          </a:r>
          <a:r>
            <a:rPr kumimoji="1" lang="ja-JP" altLang="en-US" sz="1300">
              <a:latin typeface="ＭＳ Ｐゴシック" panose="020B0600070205080204" pitchFamily="50" charset="-128"/>
              <a:ea typeface="ＭＳ Ｐゴシック" panose="020B0600070205080204" pitchFamily="50" charset="-128"/>
            </a:rPr>
            <a:t>円、全国が</a:t>
          </a:r>
          <a:r>
            <a:rPr kumimoji="1" lang="en-US" altLang="ja-JP" sz="1300">
              <a:latin typeface="ＭＳ Ｐゴシック" panose="020B0600070205080204" pitchFamily="50" charset="-128"/>
              <a:ea typeface="ＭＳ Ｐゴシック" panose="020B0600070205080204" pitchFamily="50" charset="-128"/>
            </a:rPr>
            <a:t>463,181</a:t>
          </a:r>
          <a:r>
            <a:rPr kumimoji="1" lang="ja-JP" altLang="en-US" sz="1300">
              <a:latin typeface="ＭＳ Ｐゴシック" panose="020B0600070205080204" pitchFamily="50" charset="-128"/>
              <a:ea typeface="ＭＳ Ｐゴシック" panose="020B0600070205080204" pitchFamily="50" charset="-128"/>
            </a:rPr>
            <a:t>円、類似団体が</a:t>
          </a:r>
          <a:r>
            <a:rPr kumimoji="1" lang="en-US" altLang="ja-JP" sz="1300">
              <a:latin typeface="ＭＳ Ｐゴシック" panose="020B0600070205080204" pitchFamily="50" charset="-128"/>
              <a:ea typeface="ＭＳ Ｐゴシック" panose="020B0600070205080204" pitchFamily="50" charset="-128"/>
            </a:rPr>
            <a:t>394,718</a:t>
          </a:r>
          <a:r>
            <a:rPr kumimoji="1" lang="ja-JP" altLang="en-US" sz="1300">
              <a:latin typeface="ＭＳ Ｐゴシック" panose="020B0600070205080204" pitchFamily="50" charset="-128"/>
              <a:ea typeface="ＭＳ Ｐゴシック" panose="020B0600070205080204" pitchFamily="50" charset="-128"/>
            </a:rPr>
            <a:t>円と、橿原市が全国や類似団体を下回っている。また、コストは扶助費（</a:t>
          </a:r>
          <a:r>
            <a:rPr kumimoji="1" lang="en-US" altLang="ja-JP" sz="1300">
              <a:latin typeface="ＭＳ Ｐゴシック" panose="020B0600070205080204" pitchFamily="50" charset="-128"/>
              <a:ea typeface="ＭＳ Ｐゴシック" panose="020B0600070205080204" pitchFamily="50" charset="-128"/>
            </a:rPr>
            <a:t>89,428</a:t>
          </a:r>
          <a:r>
            <a:rPr kumimoji="1" lang="ja-JP" altLang="en-US" sz="1300">
              <a:latin typeface="ＭＳ Ｐゴシック" panose="020B0600070205080204" pitchFamily="50" charset="-128"/>
              <a:ea typeface="ＭＳ Ｐゴシック" panose="020B0600070205080204" pitchFamily="50" charset="-128"/>
            </a:rPr>
            <a:t>円）、物件費（</a:t>
          </a:r>
          <a:r>
            <a:rPr kumimoji="1" lang="en-US" altLang="ja-JP" sz="1300">
              <a:latin typeface="ＭＳ Ｐゴシック" panose="020B0600070205080204" pitchFamily="50" charset="-128"/>
              <a:ea typeface="ＭＳ Ｐゴシック" panose="020B0600070205080204" pitchFamily="50" charset="-128"/>
            </a:rPr>
            <a:t>62,030</a:t>
          </a:r>
          <a:r>
            <a:rPr kumimoji="1" lang="ja-JP" altLang="en-US" sz="1300">
              <a:latin typeface="ＭＳ Ｐゴシック" panose="020B0600070205080204" pitchFamily="50" charset="-128"/>
              <a:ea typeface="ＭＳ Ｐゴシック" panose="020B0600070205080204" pitchFamily="50" charset="-128"/>
            </a:rPr>
            <a:t>円）、人件費（</a:t>
          </a:r>
          <a:r>
            <a:rPr kumimoji="1" lang="en-US" altLang="ja-JP" sz="1300">
              <a:latin typeface="ＭＳ Ｐゴシック" panose="020B0600070205080204" pitchFamily="50" charset="-128"/>
              <a:ea typeface="ＭＳ Ｐゴシック" panose="020B0600070205080204" pitchFamily="50" charset="-128"/>
            </a:rPr>
            <a:t>58,077</a:t>
          </a:r>
          <a:r>
            <a:rPr kumimoji="1" lang="ja-JP" altLang="en-US" sz="1300">
              <a:latin typeface="ＭＳ Ｐゴシック" panose="020B0600070205080204" pitchFamily="50" charset="-128"/>
              <a:ea typeface="ＭＳ Ｐゴシック" panose="020B0600070205080204" pitchFamily="50" charset="-128"/>
            </a:rPr>
            <a:t>円）の順となっており、全体の</a:t>
          </a:r>
          <a:r>
            <a:rPr kumimoji="1" lang="en-US" altLang="ja-JP" sz="1300">
              <a:latin typeface="ＭＳ Ｐゴシック" panose="020B0600070205080204" pitchFamily="50" charset="-128"/>
              <a:ea typeface="ＭＳ Ｐゴシック" panose="020B0600070205080204" pitchFamily="50" charset="-128"/>
            </a:rPr>
            <a:t>61.3</a:t>
          </a:r>
          <a:r>
            <a:rPr kumimoji="1" lang="ja-JP" altLang="en-US" sz="1300">
              <a:latin typeface="ＭＳ Ｐゴシック" panose="020B0600070205080204" pitchFamily="50" charset="-128"/>
              <a:ea typeface="ＭＳ Ｐゴシック" panose="020B0600070205080204" pitchFamily="50" charset="-128"/>
            </a:rPr>
            <a:t>％を占めている。今後は本庁舎の建設事業も控えていることから普通建設事業費の増加、施設の老朽化による維持補修費の増加等も考えられるが、公共施設の統廃合や長寿命化を行い、物件費等の経常経費削減を実施して、歳出の増大を抑えるよ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奈良県橿原市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121,736
120,589
39.56
42,212,886
41,591,161
381,232
24,002,054
36,535,255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5.3
56.6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133604</xdr:rowOff>
    </xdr:from>
    <xdr:to>
      <xdr:col>24</xdr:col>
      <xdr:colOff>62865</xdr:colOff>
      <xdr:row>39</xdr:row>
      <xdr:rowOff>103124</xdr:rowOff>
    </xdr:to>
    <xdr:cxnSp macro="">
      <xdr:nvCxnSpPr>
        <xdr:cNvPr id="56" name="直線コネクタ 55"/>
        <xdr:cNvCxnSpPr/>
      </xdr:nvCxnSpPr>
      <xdr:spPr>
        <a:xfrm flipV="1">
          <a:off x="4633595" y="5448554"/>
          <a:ext cx="127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106951</xdr:rowOff>
    </xdr:from>
    <xdr:ext cx="469744" cy="259045"/>
    <xdr:sp macro="" textlink="">
      <xdr:nvSpPr>
        <xdr:cNvPr id="57" name="議会費最小値テキスト"/>
        <xdr:cNvSpPr txBox="1"/>
      </xdr:nvSpPr>
      <xdr:spPr>
        <a:xfrm>
          <a:off x="4686300" y="6793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103124</xdr:rowOff>
    </xdr:from>
    <xdr:to>
      <xdr:col>24</xdr:col>
      <xdr:colOff>152400</xdr:colOff>
      <xdr:row>39</xdr:row>
      <xdr:rowOff>103124</xdr:rowOff>
    </xdr:to>
    <xdr:cxnSp macro="">
      <xdr:nvCxnSpPr>
        <xdr:cNvPr id="58" name="直線コネクタ 57"/>
        <xdr:cNvCxnSpPr/>
      </xdr:nvCxnSpPr>
      <xdr:spPr>
        <a:xfrm>
          <a:off x="4546600" y="6789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80281</xdr:rowOff>
    </xdr:from>
    <xdr:ext cx="469744" cy="259045"/>
    <xdr:sp macro="" textlink="">
      <xdr:nvSpPr>
        <xdr:cNvPr id="59" name="議会費最大値テキスト"/>
        <xdr:cNvSpPr txBox="1"/>
      </xdr:nvSpPr>
      <xdr:spPr>
        <a:xfrm>
          <a:off x="4686300" y="5223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133604</xdr:rowOff>
    </xdr:from>
    <xdr:to>
      <xdr:col>24</xdr:col>
      <xdr:colOff>152400</xdr:colOff>
      <xdr:row>31</xdr:row>
      <xdr:rowOff>133604</xdr:rowOff>
    </xdr:to>
    <xdr:cxnSp macro="">
      <xdr:nvCxnSpPr>
        <xdr:cNvPr id="60" name="直線コネクタ 59"/>
        <xdr:cNvCxnSpPr/>
      </xdr:nvCxnSpPr>
      <xdr:spPr>
        <a:xfrm>
          <a:off x="4546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111506</xdr:rowOff>
    </xdr:from>
    <xdr:to>
      <xdr:col>24</xdr:col>
      <xdr:colOff>63500</xdr:colOff>
      <xdr:row>36</xdr:row>
      <xdr:rowOff>11684</xdr:rowOff>
    </xdr:to>
    <xdr:cxnSp macro="">
      <xdr:nvCxnSpPr>
        <xdr:cNvPr id="61" name="直線コネクタ 60"/>
        <xdr:cNvCxnSpPr/>
      </xdr:nvCxnSpPr>
      <xdr:spPr>
        <a:xfrm>
          <a:off x="3797300" y="6112256"/>
          <a:ext cx="838200" cy="7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17797</xdr:rowOff>
    </xdr:from>
    <xdr:ext cx="469744" cy="259045"/>
    <xdr:sp macro="" textlink="">
      <xdr:nvSpPr>
        <xdr:cNvPr id="62" name="議会費平均値テキスト"/>
        <xdr:cNvSpPr txBox="1"/>
      </xdr:nvSpPr>
      <xdr:spPr>
        <a:xfrm>
          <a:off x="4686300" y="6189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39370</xdr:rowOff>
    </xdr:from>
    <xdr:to>
      <xdr:col>24</xdr:col>
      <xdr:colOff>114300</xdr:colOff>
      <xdr:row>36</xdr:row>
      <xdr:rowOff>140970</xdr:rowOff>
    </xdr:to>
    <xdr:sp macro="" textlink="">
      <xdr:nvSpPr>
        <xdr:cNvPr id="63" name="フローチャート: 判断 62"/>
        <xdr:cNvSpPr/>
      </xdr:nvSpPr>
      <xdr:spPr>
        <a:xfrm>
          <a:off x="4584700" y="621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82550</xdr:rowOff>
    </xdr:from>
    <xdr:to>
      <xdr:col>19</xdr:col>
      <xdr:colOff>177800</xdr:colOff>
      <xdr:row>35</xdr:row>
      <xdr:rowOff>111506</xdr:rowOff>
    </xdr:to>
    <xdr:cxnSp macro="">
      <xdr:nvCxnSpPr>
        <xdr:cNvPr id="64" name="直線コネクタ 63"/>
        <xdr:cNvCxnSpPr/>
      </xdr:nvCxnSpPr>
      <xdr:spPr>
        <a:xfrm>
          <a:off x="2908300" y="608330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10414</xdr:rowOff>
    </xdr:from>
    <xdr:to>
      <xdr:col>20</xdr:col>
      <xdr:colOff>38100</xdr:colOff>
      <xdr:row>36</xdr:row>
      <xdr:rowOff>112014</xdr:rowOff>
    </xdr:to>
    <xdr:sp macro="" textlink="">
      <xdr:nvSpPr>
        <xdr:cNvPr id="65" name="フローチャート: 判断 64"/>
        <xdr:cNvSpPr/>
      </xdr:nvSpPr>
      <xdr:spPr>
        <a:xfrm>
          <a:off x="37465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103141</xdr:rowOff>
    </xdr:from>
    <xdr:ext cx="469744" cy="259045"/>
    <xdr:sp macro="" textlink="">
      <xdr:nvSpPr>
        <xdr:cNvPr id="66" name="テキスト ボックス 65"/>
        <xdr:cNvSpPr txBox="1"/>
      </xdr:nvSpPr>
      <xdr:spPr>
        <a:xfrm>
          <a:off x="3562428" y="627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82550</xdr:rowOff>
    </xdr:from>
    <xdr:to>
      <xdr:col>15</xdr:col>
      <xdr:colOff>50800</xdr:colOff>
      <xdr:row>35</xdr:row>
      <xdr:rowOff>118364</xdr:rowOff>
    </xdr:to>
    <xdr:cxnSp macro="">
      <xdr:nvCxnSpPr>
        <xdr:cNvPr id="67" name="直線コネクタ 66"/>
        <xdr:cNvCxnSpPr/>
      </xdr:nvCxnSpPr>
      <xdr:spPr>
        <a:xfrm flipV="1">
          <a:off x="2019300" y="6083300"/>
          <a:ext cx="889000" cy="3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83312</xdr:rowOff>
    </xdr:from>
    <xdr:to>
      <xdr:col>10</xdr:col>
      <xdr:colOff>114300</xdr:colOff>
      <xdr:row>35</xdr:row>
      <xdr:rowOff>118364</xdr:rowOff>
    </xdr:to>
    <xdr:cxnSp macro="">
      <xdr:nvCxnSpPr>
        <xdr:cNvPr id="70" name="直線コネクタ 69"/>
        <xdr:cNvCxnSpPr/>
      </xdr:nvCxnSpPr>
      <xdr:spPr>
        <a:xfrm>
          <a:off x="1130300" y="5912612"/>
          <a:ext cx="889000" cy="206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170434</xdr:rowOff>
    </xdr:from>
    <xdr:to>
      <xdr:col>10</xdr:col>
      <xdr:colOff>165100</xdr:colOff>
      <xdr:row>36</xdr:row>
      <xdr:rowOff>100584</xdr:rowOff>
    </xdr:to>
    <xdr:sp macro="" textlink="">
      <xdr:nvSpPr>
        <xdr:cNvPr id="71" name="フローチャート: 判断 70"/>
        <xdr:cNvSpPr/>
      </xdr:nvSpPr>
      <xdr:spPr>
        <a:xfrm>
          <a:off x="1968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91711</xdr:rowOff>
    </xdr:from>
    <xdr:ext cx="469744" cy="259045"/>
    <xdr:sp macro="" textlink="">
      <xdr:nvSpPr>
        <xdr:cNvPr id="72" name="テキスト ボックス 71"/>
        <xdr:cNvSpPr txBox="1"/>
      </xdr:nvSpPr>
      <xdr:spPr>
        <a:xfrm>
          <a:off x="1784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7366</xdr:rowOff>
    </xdr:from>
    <xdr:to>
      <xdr:col>6</xdr:col>
      <xdr:colOff>38100</xdr:colOff>
      <xdr:row>35</xdr:row>
      <xdr:rowOff>108966</xdr:rowOff>
    </xdr:to>
    <xdr:sp macro="" textlink="">
      <xdr:nvSpPr>
        <xdr:cNvPr id="73" name="フローチャート: 判断 72"/>
        <xdr:cNvSpPr/>
      </xdr:nvSpPr>
      <xdr:spPr>
        <a:xfrm>
          <a:off x="1079500" y="6008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100093</xdr:rowOff>
    </xdr:from>
    <xdr:ext cx="469744" cy="259045"/>
    <xdr:sp macro="" textlink="">
      <xdr:nvSpPr>
        <xdr:cNvPr id="74" name="テキスト ボックス 73"/>
        <xdr:cNvSpPr txBox="1"/>
      </xdr:nvSpPr>
      <xdr:spPr>
        <a:xfrm>
          <a:off x="895428"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132334</xdr:rowOff>
    </xdr:from>
    <xdr:to>
      <xdr:col>24</xdr:col>
      <xdr:colOff>114300</xdr:colOff>
      <xdr:row>36</xdr:row>
      <xdr:rowOff>62484</xdr:rowOff>
    </xdr:to>
    <xdr:sp macro="" textlink="">
      <xdr:nvSpPr>
        <xdr:cNvPr id="80" name="楕円 79"/>
        <xdr:cNvSpPr/>
      </xdr:nvSpPr>
      <xdr:spPr>
        <a:xfrm>
          <a:off x="4584700" y="6133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155211</xdr:rowOff>
    </xdr:from>
    <xdr:ext cx="469744" cy="259045"/>
    <xdr:sp macro="" textlink="">
      <xdr:nvSpPr>
        <xdr:cNvPr id="81" name="議会費該当値テキスト"/>
        <xdr:cNvSpPr txBox="1"/>
      </xdr:nvSpPr>
      <xdr:spPr>
        <a:xfrm>
          <a:off x="4686300" y="5984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60706</xdr:rowOff>
    </xdr:from>
    <xdr:to>
      <xdr:col>20</xdr:col>
      <xdr:colOff>38100</xdr:colOff>
      <xdr:row>35</xdr:row>
      <xdr:rowOff>162306</xdr:rowOff>
    </xdr:to>
    <xdr:sp macro="" textlink="">
      <xdr:nvSpPr>
        <xdr:cNvPr id="82" name="楕円 81"/>
        <xdr:cNvSpPr/>
      </xdr:nvSpPr>
      <xdr:spPr>
        <a:xfrm>
          <a:off x="3746500" y="606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7383</xdr:rowOff>
    </xdr:from>
    <xdr:ext cx="469744" cy="259045"/>
    <xdr:sp macro="" textlink="">
      <xdr:nvSpPr>
        <xdr:cNvPr id="83" name="テキスト ボックス 82"/>
        <xdr:cNvSpPr txBox="1"/>
      </xdr:nvSpPr>
      <xdr:spPr>
        <a:xfrm>
          <a:off x="3562428" y="5836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31750</xdr:rowOff>
    </xdr:from>
    <xdr:to>
      <xdr:col>15</xdr:col>
      <xdr:colOff>101600</xdr:colOff>
      <xdr:row>35</xdr:row>
      <xdr:rowOff>133350</xdr:rowOff>
    </xdr:to>
    <xdr:sp macro="" textlink="">
      <xdr:nvSpPr>
        <xdr:cNvPr id="84" name="楕円 83"/>
        <xdr:cNvSpPr/>
      </xdr:nvSpPr>
      <xdr:spPr>
        <a:xfrm>
          <a:off x="2857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149877</xdr:rowOff>
    </xdr:from>
    <xdr:ext cx="469744" cy="259045"/>
    <xdr:sp macro="" textlink="">
      <xdr:nvSpPr>
        <xdr:cNvPr id="85" name="テキスト ボックス 84"/>
        <xdr:cNvSpPr txBox="1"/>
      </xdr:nvSpPr>
      <xdr:spPr>
        <a:xfrm>
          <a:off x="2673428"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67564</xdr:rowOff>
    </xdr:from>
    <xdr:to>
      <xdr:col>10</xdr:col>
      <xdr:colOff>165100</xdr:colOff>
      <xdr:row>35</xdr:row>
      <xdr:rowOff>169164</xdr:rowOff>
    </xdr:to>
    <xdr:sp macro="" textlink="">
      <xdr:nvSpPr>
        <xdr:cNvPr id="86" name="楕円 85"/>
        <xdr:cNvSpPr/>
      </xdr:nvSpPr>
      <xdr:spPr>
        <a:xfrm>
          <a:off x="1968500" y="6068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14241</xdr:rowOff>
    </xdr:from>
    <xdr:ext cx="469744" cy="259045"/>
    <xdr:sp macro="" textlink="">
      <xdr:nvSpPr>
        <xdr:cNvPr id="87" name="テキスト ボックス 86"/>
        <xdr:cNvSpPr txBox="1"/>
      </xdr:nvSpPr>
      <xdr:spPr>
        <a:xfrm>
          <a:off x="1784428" y="584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32512</xdr:rowOff>
    </xdr:from>
    <xdr:to>
      <xdr:col>6</xdr:col>
      <xdr:colOff>38100</xdr:colOff>
      <xdr:row>34</xdr:row>
      <xdr:rowOff>134112</xdr:rowOff>
    </xdr:to>
    <xdr:sp macro="" textlink="">
      <xdr:nvSpPr>
        <xdr:cNvPr id="88" name="楕円 87"/>
        <xdr:cNvSpPr/>
      </xdr:nvSpPr>
      <xdr:spPr>
        <a:xfrm>
          <a:off x="1079500" y="586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150639</xdr:rowOff>
    </xdr:from>
    <xdr:ext cx="469744" cy="259045"/>
    <xdr:sp macro="" textlink="">
      <xdr:nvSpPr>
        <xdr:cNvPr id="89" name="テキスト ボックス 88"/>
        <xdr:cNvSpPr txBox="1"/>
      </xdr:nvSpPr>
      <xdr:spPr>
        <a:xfrm>
          <a:off x="895428"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150046</xdr:rowOff>
    </xdr:from>
    <xdr:to>
      <xdr:col>24</xdr:col>
      <xdr:colOff>62865</xdr:colOff>
      <xdr:row>59</xdr:row>
      <xdr:rowOff>3732</xdr:rowOff>
    </xdr:to>
    <xdr:cxnSp macro="">
      <xdr:nvCxnSpPr>
        <xdr:cNvPr id="115" name="直線コネクタ 114"/>
        <xdr:cNvCxnSpPr/>
      </xdr:nvCxnSpPr>
      <xdr:spPr>
        <a:xfrm flipV="1">
          <a:off x="4633595" y="8551096"/>
          <a:ext cx="1270" cy="1568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7559</xdr:rowOff>
    </xdr:from>
    <xdr:ext cx="534377" cy="259045"/>
    <xdr:sp macro="" textlink="">
      <xdr:nvSpPr>
        <xdr:cNvPr id="116" name="総務費最小値テキスト"/>
        <xdr:cNvSpPr txBox="1"/>
      </xdr:nvSpPr>
      <xdr:spPr>
        <a:xfrm>
          <a:off x="4686300" y="10123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3732</xdr:rowOff>
    </xdr:from>
    <xdr:to>
      <xdr:col>24</xdr:col>
      <xdr:colOff>152400</xdr:colOff>
      <xdr:row>59</xdr:row>
      <xdr:rowOff>3732</xdr:rowOff>
    </xdr:to>
    <xdr:cxnSp macro="">
      <xdr:nvCxnSpPr>
        <xdr:cNvPr id="117" name="直線コネクタ 116"/>
        <xdr:cNvCxnSpPr/>
      </xdr:nvCxnSpPr>
      <xdr:spPr>
        <a:xfrm>
          <a:off x="4546600" y="10119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96723</xdr:rowOff>
    </xdr:from>
    <xdr:ext cx="599010" cy="259045"/>
    <xdr:sp macro="" textlink="">
      <xdr:nvSpPr>
        <xdr:cNvPr id="118" name="総務費最大値テキスト"/>
        <xdr:cNvSpPr txBox="1"/>
      </xdr:nvSpPr>
      <xdr:spPr>
        <a:xfrm>
          <a:off x="4686300" y="832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509,332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150046</xdr:rowOff>
    </xdr:from>
    <xdr:to>
      <xdr:col>24</xdr:col>
      <xdr:colOff>152400</xdr:colOff>
      <xdr:row>49</xdr:row>
      <xdr:rowOff>150046</xdr:rowOff>
    </xdr:to>
    <xdr:cxnSp macro="">
      <xdr:nvCxnSpPr>
        <xdr:cNvPr id="119" name="直線コネクタ 118"/>
        <xdr:cNvCxnSpPr/>
      </xdr:nvCxnSpPr>
      <xdr:spPr>
        <a:xfrm>
          <a:off x="4546600" y="855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135830</xdr:rowOff>
    </xdr:from>
    <xdr:to>
      <xdr:col>24</xdr:col>
      <xdr:colOff>63500</xdr:colOff>
      <xdr:row>58</xdr:row>
      <xdr:rowOff>140494</xdr:rowOff>
    </xdr:to>
    <xdr:cxnSp macro="">
      <xdr:nvCxnSpPr>
        <xdr:cNvPr id="120" name="直線コネクタ 119"/>
        <xdr:cNvCxnSpPr/>
      </xdr:nvCxnSpPr>
      <xdr:spPr>
        <a:xfrm flipV="1">
          <a:off x="3797300" y="10079930"/>
          <a:ext cx="838200" cy="4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72634</xdr:rowOff>
    </xdr:from>
    <xdr:ext cx="534377" cy="259045"/>
    <xdr:sp macro="" textlink="">
      <xdr:nvSpPr>
        <xdr:cNvPr id="121" name="総務費平均値テキスト"/>
        <xdr:cNvSpPr txBox="1"/>
      </xdr:nvSpPr>
      <xdr:spPr>
        <a:xfrm>
          <a:off x="4686300" y="984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49757</xdr:rowOff>
    </xdr:from>
    <xdr:to>
      <xdr:col>24</xdr:col>
      <xdr:colOff>114300</xdr:colOff>
      <xdr:row>58</xdr:row>
      <xdr:rowOff>151357</xdr:rowOff>
    </xdr:to>
    <xdr:sp macro="" textlink="">
      <xdr:nvSpPr>
        <xdr:cNvPr id="122" name="フローチャート: 判断 121"/>
        <xdr:cNvSpPr/>
      </xdr:nvSpPr>
      <xdr:spPr>
        <a:xfrm>
          <a:off x="4584700" y="9993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73497</xdr:rowOff>
    </xdr:from>
    <xdr:to>
      <xdr:col>19</xdr:col>
      <xdr:colOff>177800</xdr:colOff>
      <xdr:row>58</xdr:row>
      <xdr:rowOff>140494</xdr:rowOff>
    </xdr:to>
    <xdr:cxnSp macro="">
      <xdr:nvCxnSpPr>
        <xdr:cNvPr id="123" name="直線コネクタ 122"/>
        <xdr:cNvCxnSpPr/>
      </xdr:nvCxnSpPr>
      <xdr:spPr>
        <a:xfrm>
          <a:off x="2908300" y="10017597"/>
          <a:ext cx="889000" cy="6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37269</xdr:rowOff>
    </xdr:from>
    <xdr:to>
      <xdr:col>20</xdr:col>
      <xdr:colOff>38100</xdr:colOff>
      <xdr:row>58</xdr:row>
      <xdr:rowOff>138869</xdr:rowOff>
    </xdr:to>
    <xdr:sp macro="" textlink="">
      <xdr:nvSpPr>
        <xdr:cNvPr id="124" name="フローチャート: 判断 123"/>
        <xdr:cNvSpPr/>
      </xdr:nvSpPr>
      <xdr:spPr>
        <a:xfrm>
          <a:off x="3746500" y="99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155396</xdr:rowOff>
    </xdr:from>
    <xdr:ext cx="534377" cy="259045"/>
    <xdr:sp macro="" textlink="">
      <xdr:nvSpPr>
        <xdr:cNvPr id="125" name="テキスト ボックス 124"/>
        <xdr:cNvSpPr txBox="1"/>
      </xdr:nvSpPr>
      <xdr:spPr>
        <a:xfrm>
          <a:off x="3530111" y="9756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73497</xdr:rowOff>
    </xdr:from>
    <xdr:to>
      <xdr:col>15</xdr:col>
      <xdr:colOff>50800</xdr:colOff>
      <xdr:row>58</xdr:row>
      <xdr:rowOff>136963</xdr:rowOff>
    </xdr:to>
    <xdr:cxnSp macro="">
      <xdr:nvCxnSpPr>
        <xdr:cNvPr id="126" name="直線コネクタ 125"/>
        <xdr:cNvCxnSpPr/>
      </xdr:nvCxnSpPr>
      <xdr:spPr>
        <a:xfrm flipV="1">
          <a:off x="2019300" y="10017597"/>
          <a:ext cx="889000" cy="63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64698</xdr:rowOff>
    </xdr:from>
    <xdr:to>
      <xdr:col>15</xdr:col>
      <xdr:colOff>101600</xdr:colOff>
      <xdr:row>58</xdr:row>
      <xdr:rowOff>166298</xdr:rowOff>
    </xdr:to>
    <xdr:sp macro="" textlink="">
      <xdr:nvSpPr>
        <xdr:cNvPr id="127" name="フローチャート: 判断 126"/>
        <xdr:cNvSpPr/>
      </xdr:nvSpPr>
      <xdr:spPr>
        <a:xfrm>
          <a:off x="2857500" y="10008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157425</xdr:rowOff>
    </xdr:from>
    <xdr:ext cx="534377" cy="259045"/>
    <xdr:sp macro="" textlink="">
      <xdr:nvSpPr>
        <xdr:cNvPr id="128" name="テキスト ボックス 127"/>
        <xdr:cNvSpPr txBox="1"/>
      </xdr:nvSpPr>
      <xdr:spPr>
        <a:xfrm>
          <a:off x="2641111" y="1010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117379</xdr:rowOff>
    </xdr:from>
    <xdr:to>
      <xdr:col>10</xdr:col>
      <xdr:colOff>114300</xdr:colOff>
      <xdr:row>58</xdr:row>
      <xdr:rowOff>136963</xdr:rowOff>
    </xdr:to>
    <xdr:cxnSp macro="">
      <xdr:nvCxnSpPr>
        <xdr:cNvPr id="129" name="直線コネクタ 128"/>
        <xdr:cNvCxnSpPr/>
      </xdr:nvCxnSpPr>
      <xdr:spPr>
        <a:xfrm>
          <a:off x="1130300" y="10061479"/>
          <a:ext cx="889000" cy="19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71859</xdr:rowOff>
    </xdr:from>
    <xdr:to>
      <xdr:col>10</xdr:col>
      <xdr:colOff>165100</xdr:colOff>
      <xdr:row>59</xdr:row>
      <xdr:rowOff>2009</xdr:rowOff>
    </xdr:to>
    <xdr:sp macro="" textlink="">
      <xdr:nvSpPr>
        <xdr:cNvPr id="130" name="フローチャート: 判断 129"/>
        <xdr:cNvSpPr/>
      </xdr:nvSpPr>
      <xdr:spPr>
        <a:xfrm>
          <a:off x="1968500" y="1001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18536</xdr:rowOff>
    </xdr:from>
    <xdr:ext cx="534377" cy="259045"/>
    <xdr:sp macro="" textlink="">
      <xdr:nvSpPr>
        <xdr:cNvPr id="131" name="テキスト ボックス 130"/>
        <xdr:cNvSpPr txBox="1"/>
      </xdr:nvSpPr>
      <xdr:spPr>
        <a:xfrm>
          <a:off x="1752111" y="979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71487</xdr:rowOff>
    </xdr:from>
    <xdr:to>
      <xdr:col>6</xdr:col>
      <xdr:colOff>38100</xdr:colOff>
      <xdr:row>59</xdr:row>
      <xdr:rowOff>1637</xdr:rowOff>
    </xdr:to>
    <xdr:sp macro="" textlink="">
      <xdr:nvSpPr>
        <xdr:cNvPr id="132" name="フローチャート: 判断 131"/>
        <xdr:cNvSpPr/>
      </xdr:nvSpPr>
      <xdr:spPr>
        <a:xfrm>
          <a:off x="1079500" y="10015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164214</xdr:rowOff>
    </xdr:from>
    <xdr:ext cx="534377" cy="259045"/>
    <xdr:sp macro="" textlink="">
      <xdr:nvSpPr>
        <xdr:cNvPr id="133" name="テキスト ボックス 132"/>
        <xdr:cNvSpPr txBox="1"/>
      </xdr:nvSpPr>
      <xdr:spPr>
        <a:xfrm>
          <a:off x="863111" y="1010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85030</xdr:rowOff>
    </xdr:from>
    <xdr:to>
      <xdr:col>24</xdr:col>
      <xdr:colOff>114300</xdr:colOff>
      <xdr:row>59</xdr:row>
      <xdr:rowOff>15180</xdr:rowOff>
    </xdr:to>
    <xdr:sp macro="" textlink="">
      <xdr:nvSpPr>
        <xdr:cNvPr id="139" name="楕円 138"/>
        <xdr:cNvSpPr/>
      </xdr:nvSpPr>
      <xdr:spPr>
        <a:xfrm>
          <a:off x="4584700" y="1002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28184</xdr:rowOff>
    </xdr:from>
    <xdr:ext cx="534377" cy="259045"/>
    <xdr:sp macro="" textlink="">
      <xdr:nvSpPr>
        <xdr:cNvPr id="140" name="総務費該当値テキスト"/>
        <xdr:cNvSpPr txBox="1"/>
      </xdr:nvSpPr>
      <xdr:spPr>
        <a:xfrm>
          <a:off x="4686300" y="9972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89694</xdr:rowOff>
    </xdr:from>
    <xdr:to>
      <xdr:col>20</xdr:col>
      <xdr:colOff>38100</xdr:colOff>
      <xdr:row>59</xdr:row>
      <xdr:rowOff>19844</xdr:rowOff>
    </xdr:to>
    <xdr:sp macro="" textlink="">
      <xdr:nvSpPr>
        <xdr:cNvPr id="141" name="楕円 140"/>
        <xdr:cNvSpPr/>
      </xdr:nvSpPr>
      <xdr:spPr>
        <a:xfrm>
          <a:off x="3746500" y="10033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10971</xdr:rowOff>
    </xdr:from>
    <xdr:ext cx="534377" cy="259045"/>
    <xdr:sp macro="" textlink="">
      <xdr:nvSpPr>
        <xdr:cNvPr id="142" name="テキスト ボックス 141"/>
        <xdr:cNvSpPr txBox="1"/>
      </xdr:nvSpPr>
      <xdr:spPr>
        <a:xfrm>
          <a:off x="3530111" y="101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22697</xdr:rowOff>
    </xdr:from>
    <xdr:to>
      <xdr:col>15</xdr:col>
      <xdr:colOff>101600</xdr:colOff>
      <xdr:row>58</xdr:row>
      <xdr:rowOff>124297</xdr:rowOff>
    </xdr:to>
    <xdr:sp macro="" textlink="">
      <xdr:nvSpPr>
        <xdr:cNvPr id="143" name="楕円 142"/>
        <xdr:cNvSpPr/>
      </xdr:nvSpPr>
      <xdr:spPr>
        <a:xfrm>
          <a:off x="2857500" y="996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140824</xdr:rowOff>
    </xdr:from>
    <xdr:ext cx="534377" cy="259045"/>
    <xdr:sp macro="" textlink="">
      <xdr:nvSpPr>
        <xdr:cNvPr id="144" name="テキスト ボックス 143"/>
        <xdr:cNvSpPr txBox="1"/>
      </xdr:nvSpPr>
      <xdr:spPr>
        <a:xfrm>
          <a:off x="2641111" y="974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86163</xdr:rowOff>
    </xdr:from>
    <xdr:to>
      <xdr:col>10</xdr:col>
      <xdr:colOff>165100</xdr:colOff>
      <xdr:row>59</xdr:row>
      <xdr:rowOff>16313</xdr:rowOff>
    </xdr:to>
    <xdr:sp macro="" textlink="">
      <xdr:nvSpPr>
        <xdr:cNvPr id="145" name="楕円 144"/>
        <xdr:cNvSpPr/>
      </xdr:nvSpPr>
      <xdr:spPr>
        <a:xfrm>
          <a:off x="1968500" y="1003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7440</xdr:rowOff>
    </xdr:from>
    <xdr:ext cx="534377" cy="259045"/>
    <xdr:sp macro="" textlink="">
      <xdr:nvSpPr>
        <xdr:cNvPr id="146" name="テキスト ボックス 145"/>
        <xdr:cNvSpPr txBox="1"/>
      </xdr:nvSpPr>
      <xdr:spPr>
        <a:xfrm>
          <a:off x="1752111" y="1012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66579</xdr:rowOff>
    </xdr:from>
    <xdr:to>
      <xdr:col>6</xdr:col>
      <xdr:colOff>38100</xdr:colOff>
      <xdr:row>58</xdr:row>
      <xdr:rowOff>168179</xdr:rowOff>
    </xdr:to>
    <xdr:sp macro="" textlink="">
      <xdr:nvSpPr>
        <xdr:cNvPr id="147" name="楕円 146"/>
        <xdr:cNvSpPr/>
      </xdr:nvSpPr>
      <xdr:spPr>
        <a:xfrm>
          <a:off x="1079500" y="100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13256</xdr:rowOff>
    </xdr:from>
    <xdr:ext cx="534377" cy="259045"/>
    <xdr:sp macro="" textlink="">
      <xdr:nvSpPr>
        <xdr:cNvPr id="148" name="テキスト ボックス 147"/>
        <xdr:cNvSpPr txBox="1"/>
      </xdr:nvSpPr>
      <xdr:spPr>
        <a:xfrm>
          <a:off x="863111" y="97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68796</xdr:rowOff>
    </xdr:from>
    <xdr:to>
      <xdr:col>24</xdr:col>
      <xdr:colOff>62865</xdr:colOff>
      <xdr:row>79</xdr:row>
      <xdr:rowOff>127939</xdr:rowOff>
    </xdr:to>
    <xdr:cxnSp macro="">
      <xdr:nvCxnSpPr>
        <xdr:cNvPr id="173" name="直線コネクタ 172"/>
        <xdr:cNvCxnSpPr/>
      </xdr:nvCxnSpPr>
      <xdr:spPr>
        <a:xfrm flipV="1">
          <a:off x="4633595" y="12070296"/>
          <a:ext cx="1270" cy="16021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131766</xdr:rowOff>
    </xdr:from>
    <xdr:ext cx="599010" cy="259045"/>
    <xdr:sp macro="" textlink="">
      <xdr:nvSpPr>
        <xdr:cNvPr id="174" name="民生費最小値テキスト"/>
        <xdr:cNvSpPr txBox="1"/>
      </xdr:nvSpPr>
      <xdr:spPr>
        <a:xfrm>
          <a:off x="4686300" y="13676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127939</xdr:rowOff>
    </xdr:from>
    <xdr:to>
      <xdr:col>24</xdr:col>
      <xdr:colOff>152400</xdr:colOff>
      <xdr:row>79</xdr:row>
      <xdr:rowOff>127939</xdr:rowOff>
    </xdr:to>
    <xdr:cxnSp macro="">
      <xdr:nvCxnSpPr>
        <xdr:cNvPr id="175" name="直線コネクタ 174"/>
        <xdr:cNvCxnSpPr/>
      </xdr:nvCxnSpPr>
      <xdr:spPr>
        <a:xfrm>
          <a:off x="4546600" y="13672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15473</xdr:rowOff>
    </xdr:from>
    <xdr:ext cx="599010" cy="259045"/>
    <xdr:sp macro="" textlink="">
      <xdr:nvSpPr>
        <xdr:cNvPr id="176" name="民生費最大値テキスト"/>
        <xdr:cNvSpPr txBox="1"/>
      </xdr:nvSpPr>
      <xdr:spPr>
        <a:xfrm>
          <a:off x="4686300" y="11845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68796</xdr:rowOff>
    </xdr:from>
    <xdr:to>
      <xdr:col>24</xdr:col>
      <xdr:colOff>152400</xdr:colOff>
      <xdr:row>70</xdr:row>
      <xdr:rowOff>68796</xdr:rowOff>
    </xdr:to>
    <xdr:cxnSp macro="">
      <xdr:nvCxnSpPr>
        <xdr:cNvPr id="177" name="直線コネクタ 176"/>
        <xdr:cNvCxnSpPr/>
      </xdr:nvCxnSpPr>
      <xdr:spPr>
        <a:xfrm>
          <a:off x="4546600" y="12070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88303</xdr:rowOff>
    </xdr:from>
    <xdr:to>
      <xdr:col>24</xdr:col>
      <xdr:colOff>63500</xdr:colOff>
      <xdr:row>77</xdr:row>
      <xdr:rowOff>124016</xdr:rowOff>
    </xdr:to>
    <xdr:cxnSp macro="">
      <xdr:nvCxnSpPr>
        <xdr:cNvPr id="178" name="直線コネクタ 177"/>
        <xdr:cNvCxnSpPr/>
      </xdr:nvCxnSpPr>
      <xdr:spPr>
        <a:xfrm flipV="1">
          <a:off x="3797300" y="13289953"/>
          <a:ext cx="838200" cy="3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116387</xdr:rowOff>
    </xdr:from>
    <xdr:ext cx="599010" cy="259045"/>
    <xdr:sp macro="" textlink="">
      <xdr:nvSpPr>
        <xdr:cNvPr id="179" name="民生費平均値テキスト"/>
        <xdr:cNvSpPr txBox="1"/>
      </xdr:nvSpPr>
      <xdr:spPr>
        <a:xfrm>
          <a:off x="4686300" y="128036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93510</xdr:rowOff>
    </xdr:from>
    <xdr:to>
      <xdr:col>24</xdr:col>
      <xdr:colOff>114300</xdr:colOff>
      <xdr:row>76</xdr:row>
      <xdr:rowOff>23661</xdr:rowOff>
    </xdr:to>
    <xdr:sp macro="" textlink="">
      <xdr:nvSpPr>
        <xdr:cNvPr id="180" name="フローチャート: 判断 179"/>
        <xdr:cNvSpPr/>
      </xdr:nvSpPr>
      <xdr:spPr>
        <a:xfrm>
          <a:off x="4584700" y="129522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124016</xdr:rowOff>
    </xdr:from>
    <xdr:to>
      <xdr:col>19</xdr:col>
      <xdr:colOff>177800</xdr:colOff>
      <xdr:row>77</xdr:row>
      <xdr:rowOff>142773</xdr:rowOff>
    </xdr:to>
    <xdr:cxnSp macro="">
      <xdr:nvCxnSpPr>
        <xdr:cNvPr id="181" name="直線コネクタ 180"/>
        <xdr:cNvCxnSpPr/>
      </xdr:nvCxnSpPr>
      <xdr:spPr>
        <a:xfrm flipV="1">
          <a:off x="2908300" y="13325666"/>
          <a:ext cx="889000" cy="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10770</xdr:rowOff>
    </xdr:from>
    <xdr:to>
      <xdr:col>20</xdr:col>
      <xdr:colOff>38100</xdr:colOff>
      <xdr:row>76</xdr:row>
      <xdr:rowOff>112370</xdr:rowOff>
    </xdr:to>
    <xdr:sp macro="" textlink="">
      <xdr:nvSpPr>
        <xdr:cNvPr id="182" name="フローチャート: 判断 181"/>
        <xdr:cNvSpPr/>
      </xdr:nvSpPr>
      <xdr:spPr>
        <a:xfrm>
          <a:off x="3746500" y="1304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128897</xdr:rowOff>
    </xdr:from>
    <xdr:ext cx="599010" cy="259045"/>
    <xdr:sp macro="" textlink="">
      <xdr:nvSpPr>
        <xdr:cNvPr id="183" name="テキスト ボックス 182"/>
        <xdr:cNvSpPr txBox="1"/>
      </xdr:nvSpPr>
      <xdr:spPr>
        <a:xfrm>
          <a:off x="3497795" y="1281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142773</xdr:rowOff>
    </xdr:from>
    <xdr:to>
      <xdr:col>15</xdr:col>
      <xdr:colOff>50800</xdr:colOff>
      <xdr:row>77</xdr:row>
      <xdr:rowOff>165469</xdr:rowOff>
    </xdr:to>
    <xdr:cxnSp macro="">
      <xdr:nvCxnSpPr>
        <xdr:cNvPr id="184" name="直線コネクタ 183"/>
        <xdr:cNvCxnSpPr/>
      </xdr:nvCxnSpPr>
      <xdr:spPr>
        <a:xfrm flipV="1">
          <a:off x="2019300" y="13344423"/>
          <a:ext cx="889000" cy="22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14084</xdr:rowOff>
    </xdr:from>
    <xdr:to>
      <xdr:col>15</xdr:col>
      <xdr:colOff>101600</xdr:colOff>
      <xdr:row>76</xdr:row>
      <xdr:rowOff>115684</xdr:rowOff>
    </xdr:to>
    <xdr:sp macro="" textlink="">
      <xdr:nvSpPr>
        <xdr:cNvPr id="185" name="フローチャート: 判断 184"/>
        <xdr:cNvSpPr/>
      </xdr:nvSpPr>
      <xdr:spPr>
        <a:xfrm>
          <a:off x="2857500" y="1304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132211</xdr:rowOff>
    </xdr:from>
    <xdr:ext cx="599010" cy="259045"/>
    <xdr:sp macro="" textlink="">
      <xdr:nvSpPr>
        <xdr:cNvPr id="186" name="テキスト ボックス 185"/>
        <xdr:cNvSpPr txBox="1"/>
      </xdr:nvSpPr>
      <xdr:spPr>
        <a:xfrm>
          <a:off x="2608795" y="1281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165469</xdr:rowOff>
    </xdr:from>
    <xdr:to>
      <xdr:col>10</xdr:col>
      <xdr:colOff>114300</xdr:colOff>
      <xdr:row>78</xdr:row>
      <xdr:rowOff>107645</xdr:rowOff>
    </xdr:to>
    <xdr:cxnSp macro="">
      <xdr:nvCxnSpPr>
        <xdr:cNvPr id="187" name="直線コネクタ 186"/>
        <xdr:cNvCxnSpPr/>
      </xdr:nvCxnSpPr>
      <xdr:spPr>
        <a:xfrm flipV="1">
          <a:off x="1130300" y="13367119"/>
          <a:ext cx="889000" cy="113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60350</xdr:rowOff>
    </xdr:from>
    <xdr:to>
      <xdr:col>10</xdr:col>
      <xdr:colOff>165100</xdr:colOff>
      <xdr:row>76</xdr:row>
      <xdr:rowOff>161950</xdr:rowOff>
    </xdr:to>
    <xdr:sp macro="" textlink="">
      <xdr:nvSpPr>
        <xdr:cNvPr id="188" name="フローチャート: 判断 187"/>
        <xdr:cNvSpPr/>
      </xdr:nvSpPr>
      <xdr:spPr>
        <a:xfrm>
          <a:off x="1968500" y="1309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7028</xdr:rowOff>
    </xdr:from>
    <xdr:ext cx="599010" cy="259045"/>
    <xdr:sp macro="" textlink="">
      <xdr:nvSpPr>
        <xdr:cNvPr id="189" name="テキスト ボックス 188"/>
        <xdr:cNvSpPr txBox="1"/>
      </xdr:nvSpPr>
      <xdr:spPr>
        <a:xfrm>
          <a:off x="1719795" y="12865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38328</xdr:rowOff>
    </xdr:from>
    <xdr:to>
      <xdr:col>6</xdr:col>
      <xdr:colOff>38100</xdr:colOff>
      <xdr:row>77</xdr:row>
      <xdr:rowOff>139928</xdr:rowOff>
    </xdr:to>
    <xdr:sp macro="" textlink="">
      <xdr:nvSpPr>
        <xdr:cNvPr id="190" name="フローチャート: 判断 189"/>
        <xdr:cNvSpPr/>
      </xdr:nvSpPr>
      <xdr:spPr>
        <a:xfrm>
          <a:off x="1079500" y="132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156455</xdr:rowOff>
    </xdr:from>
    <xdr:ext cx="599010" cy="259045"/>
    <xdr:sp macro="" textlink="">
      <xdr:nvSpPr>
        <xdr:cNvPr id="191" name="テキスト ボックス 190"/>
        <xdr:cNvSpPr txBox="1"/>
      </xdr:nvSpPr>
      <xdr:spPr>
        <a:xfrm>
          <a:off x="830795" y="130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37503</xdr:rowOff>
    </xdr:from>
    <xdr:to>
      <xdr:col>24</xdr:col>
      <xdr:colOff>114300</xdr:colOff>
      <xdr:row>77</xdr:row>
      <xdr:rowOff>139103</xdr:rowOff>
    </xdr:to>
    <xdr:sp macro="" textlink="">
      <xdr:nvSpPr>
        <xdr:cNvPr id="197" name="楕円 196"/>
        <xdr:cNvSpPr/>
      </xdr:nvSpPr>
      <xdr:spPr>
        <a:xfrm>
          <a:off x="4584700" y="1323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15930</xdr:rowOff>
    </xdr:from>
    <xdr:ext cx="599010" cy="259045"/>
    <xdr:sp macro="" textlink="">
      <xdr:nvSpPr>
        <xdr:cNvPr id="198" name="民生費該当値テキスト"/>
        <xdr:cNvSpPr txBox="1"/>
      </xdr:nvSpPr>
      <xdr:spPr>
        <a:xfrm>
          <a:off x="4686300" y="13217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73216</xdr:rowOff>
    </xdr:from>
    <xdr:to>
      <xdr:col>20</xdr:col>
      <xdr:colOff>38100</xdr:colOff>
      <xdr:row>78</xdr:row>
      <xdr:rowOff>3366</xdr:rowOff>
    </xdr:to>
    <xdr:sp macro="" textlink="">
      <xdr:nvSpPr>
        <xdr:cNvPr id="199" name="楕円 198"/>
        <xdr:cNvSpPr/>
      </xdr:nvSpPr>
      <xdr:spPr>
        <a:xfrm>
          <a:off x="3746500" y="132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165943</xdr:rowOff>
    </xdr:from>
    <xdr:ext cx="599010" cy="259045"/>
    <xdr:sp macro="" textlink="">
      <xdr:nvSpPr>
        <xdr:cNvPr id="200" name="テキスト ボックス 199"/>
        <xdr:cNvSpPr txBox="1"/>
      </xdr:nvSpPr>
      <xdr:spPr>
        <a:xfrm>
          <a:off x="3497795" y="13367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91973</xdr:rowOff>
    </xdr:from>
    <xdr:to>
      <xdr:col>15</xdr:col>
      <xdr:colOff>101600</xdr:colOff>
      <xdr:row>78</xdr:row>
      <xdr:rowOff>22123</xdr:rowOff>
    </xdr:to>
    <xdr:sp macro="" textlink="">
      <xdr:nvSpPr>
        <xdr:cNvPr id="201" name="楕円 200"/>
        <xdr:cNvSpPr/>
      </xdr:nvSpPr>
      <xdr:spPr>
        <a:xfrm>
          <a:off x="2857500" y="13293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13250</xdr:rowOff>
    </xdr:from>
    <xdr:ext cx="599010" cy="259045"/>
    <xdr:sp macro="" textlink="">
      <xdr:nvSpPr>
        <xdr:cNvPr id="202" name="テキスト ボックス 201"/>
        <xdr:cNvSpPr txBox="1"/>
      </xdr:nvSpPr>
      <xdr:spPr>
        <a:xfrm>
          <a:off x="2608795" y="1338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114669</xdr:rowOff>
    </xdr:from>
    <xdr:to>
      <xdr:col>10</xdr:col>
      <xdr:colOff>165100</xdr:colOff>
      <xdr:row>78</xdr:row>
      <xdr:rowOff>44819</xdr:rowOff>
    </xdr:to>
    <xdr:sp macro="" textlink="">
      <xdr:nvSpPr>
        <xdr:cNvPr id="203" name="楕円 202"/>
        <xdr:cNvSpPr/>
      </xdr:nvSpPr>
      <xdr:spPr>
        <a:xfrm>
          <a:off x="1968500" y="13316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35946</xdr:rowOff>
    </xdr:from>
    <xdr:ext cx="599010" cy="259045"/>
    <xdr:sp macro="" textlink="">
      <xdr:nvSpPr>
        <xdr:cNvPr id="204" name="テキスト ボックス 203"/>
        <xdr:cNvSpPr txBox="1"/>
      </xdr:nvSpPr>
      <xdr:spPr>
        <a:xfrm>
          <a:off x="1719795" y="13409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56845</xdr:rowOff>
    </xdr:from>
    <xdr:to>
      <xdr:col>6</xdr:col>
      <xdr:colOff>38100</xdr:colOff>
      <xdr:row>78</xdr:row>
      <xdr:rowOff>158445</xdr:rowOff>
    </xdr:to>
    <xdr:sp macro="" textlink="">
      <xdr:nvSpPr>
        <xdr:cNvPr id="205" name="楕円 204"/>
        <xdr:cNvSpPr/>
      </xdr:nvSpPr>
      <xdr:spPr>
        <a:xfrm>
          <a:off x="1079500" y="1342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149572</xdr:rowOff>
    </xdr:from>
    <xdr:ext cx="599010" cy="259045"/>
    <xdr:sp macro="" textlink="">
      <xdr:nvSpPr>
        <xdr:cNvPr id="206" name="テキスト ボックス 205"/>
        <xdr:cNvSpPr txBox="1"/>
      </xdr:nvSpPr>
      <xdr:spPr>
        <a:xfrm>
          <a:off x="830795" y="13522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20306</xdr:rowOff>
    </xdr:from>
    <xdr:to>
      <xdr:col>24</xdr:col>
      <xdr:colOff>62865</xdr:colOff>
      <xdr:row>98</xdr:row>
      <xdr:rowOff>27752</xdr:rowOff>
    </xdr:to>
    <xdr:cxnSp macro="">
      <xdr:nvCxnSpPr>
        <xdr:cNvPr id="233" name="直線コネクタ 232"/>
        <xdr:cNvCxnSpPr/>
      </xdr:nvCxnSpPr>
      <xdr:spPr>
        <a:xfrm flipV="1">
          <a:off x="4633595" y="15450806"/>
          <a:ext cx="1270" cy="1379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31579</xdr:rowOff>
    </xdr:from>
    <xdr:ext cx="534377" cy="259045"/>
    <xdr:sp macro="" textlink="">
      <xdr:nvSpPr>
        <xdr:cNvPr id="234" name="衛生費最小値テキスト"/>
        <xdr:cNvSpPr txBox="1"/>
      </xdr:nvSpPr>
      <xdr:spPr>
        <a:xfrm>
          <a:off x="4686300" y="168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27752</xdr:rowOff>
    </xdr:from>
    <xdr:to>
      <xdr:col>24</xdr:col>
      <xdr:colOff>152400</xdr:colOff>
      <xdr:row>98</xdr:row>
      <xdr:rowOff>27752</xdr:rowOff>
    </xdr:to>
    <xdr:cxnSp macro="">
      <xdr:nvCxnSpPr>
        <xdr:cNvPr id="235" name="直線コネクタ 234"/>
        <xdr:cNvCxnSpPr/>
      </xdr:nvCxnSpPr>
      <xdr:spPr>
        <a:xfrm>
          <a:off x="4546600" y="16829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138433</xdr:rowOff>
    </xdr:from>
    <xdr:ext cx="534377" cy="259045"/>
    <xdr:sp macro="" textlink="">
      <xdr:nvSpPr>
        <xdr:cNvPr id="236" name="衛生費最大値テキスト"/>
        <xdr:cNvSpPr txBox="1"/>
      </xdr:nvSpPr>
      <xdr:spPr>
        <a:xfrm>
          <a:off x="4686300" y="1522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59,656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20306</xdr:rowOff>
    </xdr:from>
    <xdr:to>
      <xdr:col>24</xdr:col>
      <xdr:colOff>152400</xdr:colOff>
      <xdr:row>90</xdr:row>
      <xdr:rowOff>20306</xdr:rowOff>
    </xdr:to>
    <xdr:cxnSp macro="">
      <xdr:nvCxnSpPr>
        <xdr:cNvPr id="237" name="直線コネクタ 236"/>
        <xdr:cNvCxnSpPr/>
      </xdr:nvCxnSpPr>
      <xdr:spPr>
        <a:xfrm>
          <a:off x="4546600" y="15450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103222</xdr:rowOff>
    </xdr:from>
    <xdr:to>
      <xdr:col>24</xdr:col>
      <xdr:colOff>63500</xdr:colOff>
      <xdr:row>95</xdr:row>
      <xdr:rowOff>104104</xdr:rowOff>
    </xdr:to>
    <xdr:cxnSp macro="">
      <xdr:nvCxnSpPr>
        <xdr:cNvPr id="238" name="直線コネクタ 237"/>
        <xdr:cNvCxnSpPr/>
      </xdr:nvCxnSpPr>
      <xdr:spPr>
        <a:xfrm>
          <a:off x="3797300" y="16390972"/>
          <a:ext cx="838200" cy="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20631</xdr:rowOff>
    </xdr:from>
    <xdr:ext cx="534377" cy="259045"/>
    <xdr:sp macro="" textlink="">
      <xdr:nvSpPr>
        <xdr:cNvPr id="239" name="衛生費平均値テキスト"/>
        <xdr:cNvSpPr txBox="1"/>
      </xdr:nvSpPr>
      <xdr:spPr>
        <a:xfrm>
          <a:off x="4686300" y="161369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169204</xdr:rowOff>
    </xdr:from>
    <xdr:to>
      <xdr:col>24</xdr:col>
      <xdr:colOff>114300</xdr:colOff>
      <xdr:row>95</xdr:row>
      <xdr:rowOff>99354</xdr:rowOff>
    </xdr:to>
    <xdr:sp macro="" textlink="">
      <xdr:nvSpPr>
        <xdr:cNvPr id="240" name="フローチャート: 判断 239"/>
        <xdr:cNvSpPr/>
      </xdr:nvSpPr>
      <xdr:spPr>
        <a:xfrm>
          <a:off x="4584700" y="1628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103222</xdr:rowOff>
    </xdr:from>
    <xdr:to>
      <xdr:col>19</xdr:col>
      <xdr:colOff>177800</xdr:colOff>
      <xdr:row>95</xdr:row>
      <xdr:rowOff>122261</xdr:rowOff>
    </xdr:to>
    <xdr:cxnSp macro="">
      <xdr:nvCxnSpPr>
        <xdr:cNvPr id="241" name="直線コネクタ 240"/>
        <xdr:cNvCxnSpPr/>
      </xdr:nvCxnSpPr>
      <xdr:spPr>
        <a:xfrm flipV="1">
          <a:off x="2908300" y="16390972"/>
          <a:ext cx="889000" cy="19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77339</xdr:rowOff>
    </xdr:from>
    <xdr:to>
      <xdr:col>20</xdr:col>
      <xdr:colOff>38100</xdr:colOff>
      <xdr:row>95</xdr:row>
      <xdr:rowOff>7489</xdr:rowOff>
    </xdr:to>
    <xdr:sp macro="" textlink="">
      <xdr:nvSpPr>
        <xdr:cNvPr id="242" name="フローチャート: 判断 241"/>
        <xdr:cNvSpPr/>
      </xdr:nvSpPr>
      <xdr:spPr>
        <a:xfrm>
          <a:off x="3746500" y="1619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24016</xdr:rowOff>
    </xdr:from>
    <xdr:ext cx="534377" cy="259045"/>
    <xdr:sp macro="" textlink="">
      <xdr:nvSpPr>
        <xdr:cNvPr id="243" name="テキスト ボックス 242"/>
        <xdr:cNvSpPr txBox="1"/>
      </xdr:nvSpPr>
      <xdr:spPr>
        <a:xfrm>
          <a:off x="3530111" y="15968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90061</xdr:rowOff>
    </xdr:from>
    <xdr:to>
      <xdr:col>15</xdr:col>
      <xdr:colOff>50800</xdr:colOff>
      <xdr:row>95</xdr:row>
      <xdr:rowOff>122261</xdr:rowOff>
    </xdr:to>
    <xdr:cxnSp macro="">
      <xdr:nvCxnSpPr>
        <xdr:cNvPr id="244" name="直線コネクタ 243"/>
        <xdr:cNvCxnSpPr/>
      </xdr:nvCxnSpPr>
      <xdr:spPr>
        <a:xfrm>
          <a:off x="2019300" y="16377811"/>
          <a:ext cx="889000" cy="3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150002</xdr:rowOff>
    </xdr:from>
    <xdr:to>
      <xdr:col>15</xdr:col>
      <xdr:colOff>101600</xdr:colOff>
      <xdr:row>95</xdr:row>
      <xdr:rowOff>80152</xdr:rowOff>
    </xdr:to>
    <xdr:sp macro="" textlink="">
      <xdr:nvSpPr>
        <xdr:cNvPr id="245" name="フローチャート: 判断 244"/>
        <xdr:cNvSpPr/>
      </xdr:nvSpPr>
      <xdr:spPr>
        <a:xfrm>
          <a:off x="2857500" y="1626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96679</xdr:rowOff>
    </xdr:from>
    <xdr:ext cx="534377" cy="259045"/>
    <xdr:sp macro="" textlink="">
      <xdr:nvSpPr>
        <xdr:cNvPr id="246" name="テキスト ボックス 245"/>
        <xdr:cNvSpPr txBox="1"/>
      </xdr:nvSpPr>
      <xdr:spPr>
        <a:xfrm>
          <a:off x="2641111" y="1604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90061</xdr:rowOff>
    </xdr:from>
    <xdr:to>
      <xdr:col>10</xdr:col>
      <xdr:colOff>114300</xdr:colOff>
      <xdr:row>95</xdr:row>
      <xdr:rowOff>114587</xdr:rowOff>
    </xdr:to>
    <xdr:cxnSp macro="">
      <xdr:nvCxnSpPr>
        <xdr:cNvPr id="247" name="直線コネクタ 246"/>
        <xdr:cNvCxnSpPr/>
      </xdr:nvCxnSpPr>
      <xdr:spPr>
        <a:xfrm flipV="1">
          <a:off x="1130300" y="16377811"/>
          <a:ext cx="889000" cy="2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159210</xdr:rowOff>
    </xdr:from>
    <xdr:to>
      <xdr:col>10</xdr:col>
      <xdr:colOff>165100</xdr:colOff>
      <xdr:row>95</xdr:row>
      <xdr:rowOff>89360</xdr:rowOff>
    </xdr:to>
    <xdr:sp macro="" textlink="">
      <xdr:nvSpPr>
        <xdr:cNvPr id="248" name="フローチャート: 判断 247"/>
        <xdr:cNvSpPr/>
      </xdr:nvSpPr>
      <xdr:spPr>
        <a:xfrm>
          <a:off x="1968500" y="1627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105887</xdr:rowOff>
    </xdr:from>
    <xdr:ext cx="534377" cy="259045"/>
    <xdr:sp macro="" textlink="">
      <xdr:nvSpPr>
        <xdr:cNvPr id="249" name="テキスト ボックス 248"/>
        <xdr:cNvSpPr txBox="1"/>
      </xdr:nvSpPr>
      <xdr:spPr>
        <a:xfrm>
          <a:off x="1752111" y="1605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161072</xdr:rowOff>
    </xdr:from>
    <xdr:to>
      <xdr:col>6</xdr:col>
      <xdr:colOff>38100</xdr:colOff>
      <xdr:row>95</xdr:row>
      <xdr:rowOff>91222</xdr:rowOff>
    </xdr:to>
    <xdr:sp macro="" textlink="">
      <xdr:nvSpPr>
        <xdr:cNvPr id="250" name="フローチャート: 判断 249"/>
        <xdr:cNvSpPr/>
      </xdr:nvSpPr>
      <xdr:spPr>
        <a:xfrm>
          <a:off x="1079500" y="1627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107749</xdr:rowOff>
    </xdr:from>
    <xdr:ext cx="534377" cy="259045"/>
    <xdr:sp macro="" textlink="">
      <xdr:nvSpPr>
        <xdr:cNvPr id="251" name="テキスト ボックス 250"/>
        <xdr:cNvSpPr txBox="1"/>
      </xdr:nvSpPr>
      <xdr:spPr>
        <a:xfrm>
          <a:off x="863111" y="16052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53304</xdr:rowOff>
    </xdr:from>
    <xdr:to>
      <xdr:col>24</xdr:col>
      <xdr:colOff>114300</xdr:colOff>
      <xdr:row>95</xdr:row>
      <xdr:rowOff>154904</xdr:rowOff>
    </xdr:to>
    <xdr:sp macro="" textlink="">
      <xdr:nvSpPr>
        <xdr:cNvPr id="257" name="楕円 256"/>
        <xdr:cNvSpPr/>
      </xdr:nvSpPr>
      <xdr:spPr>
        <a:xfrm>
          <a:off x="4584700" y="1634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31731</xdr:rowOff>
    </xdr:from>
    <xdr:ext cx="534377" cy="259045"/>
    <xdr:sp macro="" textlink="">
      <xdr:nvSpPr>
        <xdr:cNvPr id="258" name="衛生費該当値テキスト"/>
        <xdr:cNvSpPr txBox="1"/>
      </xdr:nvSpPr>
      <xdr:spPr>
        <a:xfrm>
          <a:off x="4686300" y="1631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52422</xdr:rowOff>
    </xdr:from>
    <xdr:to>
      <xdr:col>20</xdr:col>
      <xdr:colOff>38100</xdr:colOff>
      <xdr:row>95</xdr:row>
      <xdr:rowOff>154022</xdr:rowOff>
    </xdr:to>
    <xdr:sp macro="" textlink="">
      <xdr:nvSpPr>
        <xdr:cNvPr id="259" name="楕円 258"/>
        <xdr:cNvSpPr/>
      </xdr:nvSpPr>
      <xdr:spPr>
        <a:xfrm>
          <a:off x="3746500" y="1634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145149</xdr:rowOff>
    </xdr:from>
    <xdr:ext cx="534377" cy="259045"/>
    <xdr:sp macro="" textlink="">
      <xdr:nvSpPr>
        <xdr:cNvPr id="260" name="テキスト ボックス 259"/>
        <xdr:cNvSpPr txBox="1"/>
      </xdr:nvSpPr>
      <xdr:spPr>
        <a:xfrm>
          <a:off x="3530111" y="1643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71461</xdr:rowOff>
    </xdr:from>
    <xdr:to>
      <xdr:col>15</xdr:col>
      <xdr:colOff>101600</xdr:colOff>
      <xdr:row>96</xdr:row>
      <xdr:rowOff>1611</xdr:rowOff>
    </xdr:to>
    <xdr:sp macro="" textlink="">
      <xdr:nvSpPr>
        <xdr:cNvPr id="261" name="楕円 260"/>
        <xdr:cNvSpPr/>
      </xdr:nvSpPr>
      <xdr:spPr>
        <a:xfrm>
          <a:off x="2857500" y="1635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164188</xdr:rowOff>
    </xdr:from>
    <xdr:ext cx="534377" cy="259045"/>
    <xdr:sp macro="" textlink="">
      <xdr:nvSpPr>
        <xdr:cNvPr id="262" name="テキスト ボックス 261"/>
        <xdr:cNvSpPr txBox="1"/>
      </xdr:nvSpPr>
      <xdr:spPr>
        <a:xfrm>
          <a:off x="2641111" y="1645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39261</xdr:rowOff>
    </xdr:from>
    <xdr:to>
      <xdr:col>10</xdr:col>
      <xdr:colOff>165100</xdr:colOff>
      <xdr:row>95</xdr:row>
      <xdr:rowOff>140861</xdr:rowOff>
    </xdr:to>
    <xdr:sp macro="" textlink="">
      <xdr:nvSpPr>
        <xdr:cNvPr id="263" name="楕円 262"/>
        <xdr:cNvSpPr/>
      </xdr:nvSpPr>
      <xdr:spPr>
        <a:xfrm>
          <a:off x="1968500" y="1632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131988</xdr:rowOff>
    </xdr:from>
    <xdr:ext cx="534377" cy="259045"/>
    <xdr:sp macro="" textlink="">
      <xdr:nvSpPr>
        <xdr:cNvPr id="264" name="テキスト ボックス 263"/>
        <xdr:cNvSpPr txBox="1"/>
      </xdr:nvSpPr>
      <xdr:spPr>
        <a:xfrm>
          <a:off x="1752111" y="1641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63787</xdr:rowOff>
    </xdr:from>
    <xdr:to>
      <xdr:col>6</xdr:col>
      <xdr:colOff>38100</xdr:colOff>
      <xdr:row>95</xdr:row>
      <xdr:rowOff>165387</xdr:rowOff>
    </xdr:to>
    <xdr:sp macro="" textlink="">
      <xdr:nvSpPr>
        <xdr:cNvPr id="265" name="楕円 264"/>
        <xdr:cNvSpPr/>
      </xdr:nvSpPr>
      <xdr:spPr>
        <a:xfrm>
          <a:off x="10795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156514</xdr:rowOff>
    </xdr:from>
    <xdr:ext cx="534377" cy="259045"/>
    <xdr:sp macro="" textlink="">
      <xdr:nvSpPr>
        <xdr:cNvPr id="266" name="テキスト ボックス 265"/>
        <xdr:cNvSpPr txBox="1"/>
      </xdr:nvSpPr>
      <xdr:spPr>
        <a:xfrm>
          <a:off x="863111" y="16444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15342</xdr:rowOff>
    </xdr:from>
    <xdr:to>
      <xdr:col>54</xdr:col>
      <xdr:colOff>189865</xdr:colOff>
      <xdr:row>38</xdr:row>
      <xdr:rowOff>136499</xdr:rowOff>
    </xdr:to>
    <xdr:cxnSp macro="">
      <xdr:nvCxnSpPr>
        <xdr:cNvPr id="288" name="直線コネクタ 287"/>
        <xdr:cNvCxnSpPr/>
      </xdr:nvCxnSpPr>
      <xdr:spPr>
        <a:xfrm flipV="1">
          <a:off x="10475595" y="5158842"/>
          <a:ext cx="1270" cy="1492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140326</xdr:rowOff>
    </xdr:from>
    <xdr:ext cx="249299" cy="259045"/>
    <xdr:sp macro="" textlink="">
      <xdr:nvSpPr>
        <xdr:cNvPr id="289" name="労働費最小値テキスト"/>
        <xdr:cNvSpPr txBox="1"/>
      </xdr:nvSpPr>
      <xdr:spPr>
        <a:xfrm>
          <a:off x="10528300" y="66554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136499</xdr:rowOff>
    </xdr:from>
    <xdr:to>
      <xdr:col>55</xdr:col>
      <xdr:colOff>88900</xdr:colOff>
      <xdr:row>38</xdr:row>
      <xdr:rowOff>136499</xdr:rowOff>
    </xdr:to>
    <xdr:cxnSp macro="">
      <xdr:nvCxnSpPr>
        <xdr:cNvPr id="290" name="直線コネクタ 289"/>
        <xdr:cNvCxnSpPr/>
      </xdr:nvCxnSpPr>
      <xdr:spPr>
        <a:xfrm>
          <a:off x="10388600" y="665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133469</xdr:rowOff>
    </xdr:from>
    <xdr:ext cx="469744" cy="259045"/>
    <xdr:sp macro="" textlink="">
      <xdr:nvSpPr>
        <xdr:cNvPr id="291" name="労働費最大値テキスト"/>
        <xdr:cNvSpPr txBox="1"/>
      </xdr:nvSpPr>
      <xdr:spPr>
        <a:xfrm>
          <a:off x="10528300" y="4934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15342</xdr:rowOff>
    </xdr:from>
    <xdr:to>
      <xdr:col>55</xdr:col>
      <xdr:colOff>88900</xdr:colOff>
      <xdr:row>30</xdr:row>
      <xdr:rowOff>15342</xdr:rowOff>
    </xdr:to>
    <xdr:cxnSp macro="">
      <xdr:nvCxnSpPr>
        <xdr:cNvPr id="292" name="直線コネクタ 291"/>
        <xdr:cNvCxnSpPr/>
      </xdr:nvCxnSpPr>
      <xdr:spPr>
        <a:xfrm>
          <a:off x="10388600" y="5158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107696</xdr:rowOff>
    </xdr:from>
    <xdr:to>
      <xdr:col>55</xdr:col>
      <xdr:colOff>0</xdr:colOff>
      <xdr:row>37</xdr:row>
      <xdr:rowOff>114097</xdr:rowOff>
    </xdr:to>
    <xdr:cxnSp macro="">
      <xdr:nvCxnSpPr>
        <xdr:cNvPr id="293" name="直線コネクタ 292"/>
        <xdr:cNvCxnSpPr/>
      </xdr:nvCxnSpPr>
      <xdr:spPr>
        <a:xfrm>
          <a:off x="9639300" y="6451346"/>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85717</xdr:rowOff>
    </xdr:from>
    <xdr:ext cx="378565" cy="259045"/>
    <xdr:sp macro="" textlink="">
      <xdr:nvSpPr>
        <xdr:cNvPr id="294" name="労働費平均値テキスト"/>
        <xdr:cNvSpPr txBox="1"/>
      </xdr:nvSpPr>
      <xdr:spPr>
        <a:xfrm>
          <a:off x="10528300" y="60864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62840</xdr:rowOff>
    </xdr:from>
    <xdr:to>
      <xdr:col>55</xdr:col>
      <xdr:colOff>50800</xdr:colOff>
      <xdr:row>36</xdr:row>
      <xdr:rowOff>164440</xdr:rowOff>
    </xdr:to>
    <xdr:sp macro="" textlink="">
      <xdr:nvSpPr>
        <xdr:cNvPr id="295" name="フローチャート: 判断 294"/>
        <xdr:cNvSpPr/>
      </xdr:nvSpPr>
      <xdr:spPr>
        <a:xfrm>
          <a:off x="10426700" y="623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97637</xdr:rowOff>
    </xdr:from>
    <xdr:to>
      <xdr:col>50</xdr:col>
      <xdr:colOff>114300</xdr:colOff>
      <xdr:row>37</xdr:row>
      <xdr:rowOff>107696</xdr:rowOff>
    </xdr:to>
    <xdr:cxnSp macro="">
      <xdr:nvCxnSpPr>
        <xdr:cNvPr id="296" name="直線コネクタ 295"/>
        <xdr:cNvCxnSpPr/>
      </xdr:nvCxnSpPr>
      <xdr:spPr>
        <a:xfrm>
          <a:off x="8750300" y="6441287"/>
          <a:ext cx="889000" cy="1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51867</xdr:rowOff>
    </xdr:from>
    <xdr:to>
      <xdr:col>50</xdr:col>
      <xdr:colOff>165100</xdr:colOff>
      <xdr:row>36</xdr:row>
      <xdr:rowOff>153467</xdr:rowOff>
    </xdr:to>
    <xdr:sp macro="" textlink="">
      <xdr:nvSpPr>
        <xdr:cNvPr id="297" name="フローチャート: 判断 296"/>
        <xdr:cNvSpPr/>
      </xdr:nvSpPr>
      <xdr:spPr>
        <a:xfrm>
          <a:off x="95885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169994</xdr:rowOff>
    </xdr:from>
    <xdr:ext cx="378565" cy="259045"/>
    <xdr:sp macro="" textlink="">
      <xdr:nvSpPr>
        <xdr:cNvPr id="298" name="テキスト ボックス 297"/>
        <xdr:cNvSpPr txBox="1"/>
      </xdr:nvSpPr>
      <xdr:spPr>
        <a:xfrm>
          <a:off x="9450017" y="5999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91237</xdr:rowOff>
    </xdr:from>
    <xdr:to>
      <xdr:col>45</xdr:col>
      <xdr:colOff>177800</xdr:colOff>
      <xdr:row>37</xdr:row>
      <xdr:rowOff>97637</xdr:rowOff>
    </xdr:to>
    <xdr:cxnSp macro="">
      <xdr:nvCxnSpPr>
        <xdr:cNvPr id="299" name="直線コネクタ 298"/>
        <xdr:cNvCxnSpPr/>
      </xdr:nvCxnSpPr>
      <xdr:spPr>
        <a:xfrm>
          <a:off x="7861300" y="6434887"/>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167996</xdr:rowOff>
    </xdr:from>
    <xdr:to>
      <xdr:col>46</xdr:col>
      <xdr:colOff>38100</xdr:colOff>
      <xdr:row>36</xdr:row>
      <xdr:rowOff>98146</xdr:rowOff>
    </xdr:to>
    <xdr:sp macro="" textlink="">
      <xdr:nvSpPr>
        <xdr:cNvPr id="300" name="フローチャート: 判断 299"/>
        <xdr:cNvSpPr/>
      </xdr:nvSpPr>
      <xdr:spPr>
        <a:xfrm>
          <a:off x="8699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34</xdr:row>
      <xdr:rowOff>114673</xdr:rowOff>
    </xdr:from>
    <xdr:ext cx="378565" cy="259045"/>
    <xdr:sp macro="" textlink="">
      <xdr:nvSpPr>
        <xdr:cNvPr id="301" name="テキスト ボックス 300"/>
        <xdr:cNvSpPr txBox="1"/>
      </xdr:nvSpPr>
      <xdr:spPr>
        <a:xfrm>
          <a:off x="8561017" y="5943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91237</xdr:rowOff>
    </xdr:from>
    <xdr:to>
      <xdr:col>41</xdr:col>
      <xdr:colOff>50800</xdr:colOff>
      <xdr:row>37</xdr:row>
      <xdr:rowOff>104038</xdr:rowOff>
    </xdr:to>
    <xdr:cxnSp macro="">
      <xdr:nvCxnSpPr>
        <xdr:cNvPr id="302" name="直線コネクタ 301"/>
        <xdr:cNvCxnSpPr/>
      </xdr:nvCxnSpPr>
      <xdr:spPr>
        <a:xfrm flipV="1">
          <a:off x="6972300" y="6434887"/>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18948</xdr:rowOff>
    </xdr:from>
    <xdr:to>
      <xdr:col>41</xdr:col>
      <xdr:colOff>101600</xdr:colOff>
      <xdr:row>36</xdr:row>
      <xdr:rowOff>120548</xdr:rowOff>
    </xdr:to>
    <xdr:sp macro="" textlink="">
      <xdr:nvSpPr>
        <xdr:cNvPr id="303" name="フローチャート: 判断 302"/>
        <xdr:cNvSpPr/>
      </xdr:nvSpPr>
      <xdr:spPr>
        <a:xfrm>
          <a:off x="7810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137075</xdr:rowOff>
    </xdr:from>
    <xdr:ext cx="378565" cy="259045"/>
    <xdr:sp macro="" textlink="">
      <xdr:nvSpPr>
        <xdr:cNvPr id="304" name="テキスト ボックス 303"/>
        <xdr:cNvSpPr txBox="1"/>
      </xdr:nvSpPr>
      <xdr:spPr>
        <a:xfrm>
          <a:off x="7672017" y="59663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158852</xdr:rowOff>
    </xdr:from>
    <xdr:to>
      <xdr:col>36</xdr:col>
      <xdr:colOff>165100</xdr:colOff>
      <xdr:row>36</xdr:row>
      <xdr:rowOff>89002</xdr:rowOff>
    </xdr:to>
    <xdr:sp macro="" textlink="">
      <xdr:nvSpPr>
        <xdr:cNvPr id="305" name="フローチャート: 判断 304"/>
        <xdr:cNvSpPr/>
      </xdr:nvSpPr>
      <xdr:spPr>
        <a:xfrm>
          <a:off x="6921500" y="615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105529</xdr:rowOff>
    </xdr:from>
    <xdr:ext cx="378565" cy="259045"/>
    <xdr:sp macro="" textlink="">
      <xdr:nvSpPr>
        <xdr:cNvPr id="306" name="テキスト ボックス 305"/>
        <xdr:cNvSpPr txBox="1"/>
      </xdr:nvSpPr>
      <xdr:spPr>
        <a:xfrm>
          <a:off x="6783017" y="5934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63297</xdr:rowOff>
    </xdr:from>
    <xdr:to>
      <xdr:col>55</xdr:col>
      <xdr:colOff>50800</xdr:colOff>
      <xdr:row>37</xdr:row>
      <xdr:rowOff>164897</xdr:rowOff>
    </xdr:to>
    <xdr:sp macro="" textlink="">
      <xdr:nvSpPr>
        <xdr:cNvPr id="312" name="楕円 311"/>
        <xdr:cNvSpPr/>
      </xdr:nvSpPr>
      <xdr:spPr>
        <a:xfrm>
          <a:off x="10426700" y="640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41724</xdr:rowOff>
    </xdr:from>
    <xdr:ext cx="378565" cy="259045"/>
    <xdr:sp macro="" textlink="">
      <xdr:nvSpPr>
        <xdr:cNvPr id="313" name="労働費該当値テキスト"/>
        <xdr:cNvSpPr txBox="1"/>
      </xdr:nvSpPr>
      <xdr:spPr>
        <a:xfrm>
          <a:off x="10528300" y="63853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56896</xdr:rowOff>
    </xdr:from>
    <xdr:to>
      <xdr:col>50</xdr:col>
      <xdr:colOff>165100</xdr:colOff>
      <xdr:row>37</xdr:row>
      <xdr:rowOff>158496</xdr:rowOff>
    </xdr:to>
    <xdr:sp macro="" textlink="">
      <xdr:nvSpPr>
        <xdr:cNvPr id="314" name="楕円 313"/>
        <xdr:cNvSpPr/>
      </xdr:nvSpPr>
      <xdr:spPr>
        <a:xfrm>
          <a:off x="95885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149623</xdr:rowOff>
    </xdr:from>
    <xdr:ext cx="378565" cy="259045"/>
    <xdr:sp macro="" textlink="">
      <xdr:nvSpPr>
        <xdr:cNvPr id="315" name="テキスト ボックス 314"/>
        <xdr:cNvSpPr txBox="1"/>
      </xdr:nvSpPr>
      <xdr:spPr>
        <a:xfrm>
          <a:off x="9450017" y="6493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46837</xdr:rowOff>
    </xdr:from>
    <xdr:to>
      <xdr:col>46</xdr:col>
      <xdr:colOff>38100</xdr:colOff>
      <xdr:row>37</xdr:row>
      <xdr:rowOff>148437</xdr:rowOff>
    </xdr:to>
    <xdr:sp macro="" textlink="">
      <xdr:nvSpPr>
        <xdr:cNvPr id="316" name="楕円 315"/>
        <xdr:cNvSpPr/>
      </xdr:nvSpPr>
      <xdr:spPr>
        <a:xfrm>
          <a:off x="8699500" y="6390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139564</xdr:rowOff>
    </xdr:from>
    <xdr:ext cx="378565" cy="259045"/>
    <xdr:sp macro="" textlink="">
      <xdr:nvSpPr>
        <xdr:cNvPr id="317" name="テキスト ボックス 316"/>
        <xdr:cNvSpPr txBox="1"/>
      </xdr:nvSpPr>
      <xdr:spPr>
        <a:xfrm>
          <a:off x="8561017" y="6483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40437</xdr:rowOff>
    </xdr:from>
    <xdr:to>
      <xdr:col>41</xdr:col>
      <xdr:colOff>101600</xdr:colOff>
      <xdr:row>37</xdr:row>
      <xdr:rowOff>142037</xdr:rowOff>
    </xdr:to>
    <xdr:sp macro="" textlink="">
      <xdr:nvSpPr>
        <xdr:cNvPr id="318" name="楕円 317"/>
        <xdr:cNvSpPr/>
      </xdr:nvSpPr>
      <xdr:spPr>
        <a:xfrm>
          <a:off x="7810500" y="638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133164</xdr:rowOff>
    </xdr:from>
    <xdr:ext cx="378565" cy="259045"/>
    <xdr:sp macro="" textlink="">
      <xdr:nvSpPr>
        <xdr:cNvPr id="319" name="テキスト ボックス 318"/>
        <xdr:cNvSpPr txBox="1"/>
      </xdr:nvSpPr>
      <xdr:spPr>
        <a:xfrm>
          <a:off x="7672017" y="64768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53238</xdr:rowOff>
    </xdr:from>
    <xdr:to>
      <xdr:col>36</xdr:col>
      <xdr:colOff>165100</xdr:colOff>
      <xdr:row>37</xdr:row>
      <xdr:rowOff>154838</xdr:rowOff>
    </xdr:to>
    <xdr:sp macro="" textlink="">
      <xdr:nvSpPr>
        <xdr:cNvPr id="320" name="楕円 319"/>
        <xdr:cNvSpPr/>
      </xdr:nvSpPr>
      <xdr:spPr>
        <a:xfrm>
          <a:off x="6921500" y="639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145966</xdr:rowOff>
    </xdr:from>
    <xdr:ext cx="378565" cy="259045"/>
    <xdr:sp macro="" textlink="">
      <xdr:nvSpPr>
        <xdr:cNvPr id="321" name="テキスト ボックス 320"/>
        <xdr:cNvSpPr txBox="1"/>
      </xdr:nvSpPr>
      <xdr:spPr>
        <a:xfrm>
          <a:off x="6783017" y="64896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40396</xdr:rowOff>
    </xdr:from>
    <xdr:to>
      <xdr:col>54</xdr:col>
      <xdr:colOff>189865</xdr:colOff>
      <xdr:row>58</xdr:row>
      <xdr:rowOff>138054</xdr:rowOff>
    </xdr:to>
    <xdr:cxnSp macro="">
      <xdr:nvCxnSpPr>
        <xdr:cNvPr id="343" name="直線コネクタ 342"/>
        <xdr:cNvCxnSpPr/>
      </xdr:nvCxnSpPr>
      <xdr:spPr>
        <a:xfrm flipV="1">
          <a:off x="10475595" y="8955796"/>
          <a:ext cx="1270" cy="1126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141881</xdr:rowOff>
    </xdr:from>
    <xdr:ext cx="313932" cy="259045"/>
    <xdr:sp macro="" textlink="">
      <xdr:nvSpPr>
        <xdr:cNvPr id="344" name="農林水産業費最小値テキスト"/>
        <xdr:cNvSpPr txBox="1"/>
      </xdr:nvSpPr>
      <xdr:spPr>
        <a:xfrm>
          <a:off x="10528300" y="1008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138054</xdr:rowOff>
    </xdr:from>
    <xdr:to>
      <xdr:col>55</xdr:col>
      <xdr:colOff>88900</xdr:colOff>
      <xdr:row>58</xdr:row>
      <xdr:rowOff>138054</xdr:rowOff>
    </xdr:to>
    <xdr:cxnSp macro="">
      <xdr:nvCxnSpPr>
        <xdr:cNvPr id="345" name="直線コネクタ 344"/>
        <xdr:cNvCxnSpPr/>
      </xdr:nvCxnSpPr>
      <xdr:spPr>
        <a:xfrm>
          <a:off x="10388600" y="10082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158523</xdr:rowOff>
    </xdr:from>
    <xdr:ext cx="534377" cy="259045"/>
    <xdr:sp macro="" textlink="">
      <xdr:nvSpPr>
        <xdr:cNvPr id="346" name="農林水産業費最大値テキスト"/>
        <xdr:cNvSpPr txBox="1"/>
      </xdr:nvSpPr>
      <xdr:spPr>
        <a:xfrm>
          <a:off x="10528300" y="87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40396</xdr:rowOff>
    </xdr:from>
    <xdr:to>
      <xdr:col>55</xdr:col>
      <xdr:colOff>88900</xdr:colOff>
      <xdr:row>52</xdr:row>
      <xdr:rowOff>40396</xdr:rowOff>
    </xdr:to>
    <xdr:cxnSp macro="">
      <xdr:nvCxnSpPr>
        <xdr:cNvPr id="347" name="直線コネクタ 346"/>
        <xdr:cNvCxnSpPr/>
      </xdr:nvCxnSpPr>
      <xdr:spPr>
        <a:xfrm>
          <a:off x="10388600" y="8955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136545</xdr:rowOff>
    </xdr:from>
    <xdr:to>
      <xdr:col>55</xdr:col>
      <xdr:colOff>0</xdr:colOff>
      <xdr:row>58</xdr:row>
      <xdr:rowOff>58089</xdr:rowOff>
    </xdr:to>
    <xdr:cxnSp macro="">
      <xdr:nvCxnSpPr>
        <xdr:cNvPr id="348" name="直線コネクタ 347"/>
        <xdr:cNvCxnSpPr/>
      </xdr:nvCxnSpPr>
      <xdr:spPr>
        <a:xfrm>
          <a:off x="9639300" y="9909195"/>
          <a:ext cx="838200" cy="9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103227</xdr:rowOff>
    </xdr:from>
    <xdr:ext cx="469744" cy="259045"/>
    <xdr:sp macro="" textlink="">
      <xdr:nvSpPr>
        <xdr:cNvPr id="349" name="農林水産業費平均値テキスト"/>
        <xdr:cNvSpPr txBox="1"/>
      </xdr:nvSpPr>
      <xdr:spPr>
        <a:xfrm>
          <a:off x="10528300" y="9704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80350</xdr:rowOff>
    </xdr:from>
    <xdr:to>
      <xdr:col>55</xdr:col>
      <xdr:colOff>50800</xdr:colOff>
      <xdr:row>58</xdr:row>
      <xdr:rowOff>10500</xdr:rowOff>
    </xdr:to>
    <xdr:sp macro="" textlink="">
      <xdr:nvSpPr>
        <xdr:cNvPr id="350" name="フローチャート: 判断 349"/>
        <xdr:cNvSpPr/>
      </xdr:nvSpPr>
      <xdr:spPr>
        <a:xfrm>
          <a:off x="104267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136545</xdr:rowOff>
    </xdr:from>
    <xdr:to>
      <xdr:col>50</xdr:col>
      <xdr:colOff>114300</xdr:colOff>
      <xdr:row>58</xdr:row>
      <xdr:rowOff>58501</xdr:rowOff>
    </xdr:to>
    <xdr:cxnSp macro="">
      <xdr:nvCxnSpPr>
        <xdr:cNvPr id="351" name="直線コネクタ 350"/>
        <xdr:cNvCxnSpPr/>
      </xdr:nvCxnSpPr>
      <xdr:spPr>
        <a:xfrm flipV="1">
          <a:off x="8750300" y="9909195"/>
          <a:ext cx="889000" cy="9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78659</xdr:rowOff>
    </xdr:from>
    <xdr:to>
      <xdr:col>50</xdr:col>
      <xdr:colOff>165100</xdr:colOff>
      <xdr:row>58</xdr:row>
      <xdr:rowOff>8809</xdr:rowOff>
    </xdr:to>
    <xdr:sp macro="" textlink="">
      <xdr:nvSpPr>
        <xdr:cNvPr id="352" name="フローチャート: 判断 351"/>
        <xdr:cNvSpPr/>
      </xdr:nvSpPr>
      <xdr:spPr>
        <a:xfrm>
          <a:off x="9588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25336</xdr:rowOff>
    </xdr:from>
    <xdr:ext cx="469744" cy="259045"/>
    <xdr:sp macro="" textlink="">
      <xdr:nvSpPr>
        <xdr:cNvPr id="353" name="テキスト ボックス 352"/>
        <xdr:cNvSpPr txBox="1"/>
      </xdr:nvSpPr>
      <xdr:spPr>
        <a:xfrm>
          <a:off x="9404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47757</xdr:rowOff>
    </xdr:from>
    <xdr:to>
      <xdr:col>45</xdr:col>
      <xdr:colOff>177800</xdr:colOff>
      <xdr:row>58</xdr:row>
      <xdr:rowOff>58501</xdr:rowOff>
    </xdr:to>
    <xdr:cxnSp macro="">
      <xdr:nvCxnSpPr>
        <xdr:cNvPr id="354" name="直線コネクタ 353"/>
        <xdr:cNvCxnSpPr/>
      </xdr:nvCxnSpPr>
      <xdr:spPr>
        <a:xfrm>
          <a:off x="7861300" y="9991857"/>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58679</xdr:rowOff>
    </xdr:from>
    <xdr:to>
      <xdr:col>46</xdr:col>
      <xdr:colOff>38100</xdr:colOff>
      <xdr:row>57</xdr:row>
      <xdr:rowOff>160279</xdr:rowOff>
    </xdr:to>
    <xdr:sp macro="" textlink="">
      <xdr:nvSpPr>
        <xdr:cNvPr id="355" name="フローチャート: 判断 354"/>
        <xdr:cNvSpPr/>
      </xdr:nvSpPr>
      <xdr:spPr>
        <a:xfrm>
          <a:off x="8699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5356</xdr:rowOff>
    </xdr:from>
    <xdr:ext cx="469744" cy="259045"/>
    <xdr:sp macro="" textlink="">
      <xdr:nvSpPr>
        <xdr:cNvPr id="356" name="テキスト ボックス 355"/>
        <xdr:cNvSpPr txBox="1"/>
      </xdr:nvSpPr>
      <xdr:spPr>
        <a:xfrm>
          <a:off x="8515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9809</xdr:rowOff>
    </xdr:from>
    <xdr:to>
      <xdr:col>41</xdr:col>
      <xdr:colOff>50800</xdr:colOff>
      <xdr:row>58</xdr:row>
      <xdr:rowOff>47757</xdr:rowOff>
    </xdr:to>
    <xdr:cxnSp macro="">
      <xdr:nvCxnSpPr>
        <xdr:cNvPr id="357" name="直線コネクタ 356"/>
        <xdr:cNvCxnSpPr/>
      </xdr:nvCxnSpPr>
      <xdr:spPr>
        <a:xfrm>
          <a:off x="6972300" y="9953909"/>
          <a:ext cx="889000" cy="3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77881</xdr:rowOff>
    </xdr:from>
    <xdr:to>
      <xdr:col>41</xdr:col>
      <xdr:colOff>101600</xdr:colOff>
      <xdr:row>58</xdr:row>
      <xdr:rowOff>8031</xdr:rowOff>
    </xdr:to>
    <xdr:sp macro="" textlink="">
      <xdr:nvSpPr>
        <xdr:cNvPr id="358" name="フローチャート: 判断 357"/>
        <xdr:cNvSpPr/>
      </xdr:nvSpPr>
      <xdr:spPr>
        <a:xfrm>
          <a:off x="7810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24558</xdr:rowOff>
    </xdr:from>
    <xdr:ext cx="469744" cy="259045"/>
    <xdr:sp macro="" textlink="">
      <xdr:nvSpPr>
        <xdr:cNvPr id="359" name="テキスト ボックス 358"/>
        <xdr:cNvSpPr txBox="1"/>
      </xdr:nvSpPr>
      <xdr:spPr>
        <a:xfrm>
          <a:off x="7626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107188</xdr:rowOff>
    </xdr:from>
    <xdr:to>
      <xdr:col>36</xdr:col>
      <xdr:colOff>165100</xdr:colOff>
      <xdr:row>58</xdr:row>
      <xdr:rowOff>37338</xdr:rowOff>
    </xdr:to>
    <xdr:sp macro="" textlink="">
      <xdr:nvSpPr>
        <xdr:cNvPr id="360" name="フローチャート: 判断 359"/>
        <xdr:cNvSpPr/>
      </xdr:nvSpPr>
      <xdr:spPr>
        <a:xfrm>
          <a:off x="6921500" y="98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53865</xdr:rowOff>
    </xdr:from>
    <xdr:ext cx="469744" cy="259045"/>
    <xdr:sp macro="" textlink="">
      <xdr:nvSpPr>
        <xdr:cNvPr id="361" name="テキスト ボックス 360"/>
        <xdr:cNvSpPr txBox="1"/>
      </xdr:nvSpPr>
      <xdr:spPr>
        <a:xfrm>
          <a:off x="6737428" y="9655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7289</xdr:rowOff>
    </xdr:from>
    <xdr:to>
      <xdr:col>55</xdr:col>
      <xdr:colOff>50800</xdr:colOff>
      <xdr:row>58</xdr:row>
      <xdr:rowOff>108889</xdr:rowOff>
    </xdr:to>
    <xdr:sp macro="" textlink="">
      <xdr:nvSpPr>
        <xdr:cNvPr id="367" name="楕円 366"/>
        <xdr:cNvSpPr/>
      </xdr:nvSpPr>
      <xdr:spPr>
        <a:xfrm>
          <a:off x="10426700" y="995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93666</xdr:rowOff>
    </xdr:from>
    <xdr:ext cx="469744" cy="259045"/>
    <xdr:sp macro="" textlink="">
      <xdr:nvSpPr>
        <xdr:cNvPr id="368" name="農林水産業費該当値テキスト"/>
        <xdr:cNvSpPr txBox="1"/>
      </xdr:nvSpPr>
      <xdr:spPr>
        <a:xfrm>
          <a:off x="10528300" y="98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85745</xdr:rowOff>
    </xdr:from>
    <xdr:to>
      <xdr:col>50</xdr:col>
      <xdr:colOff>165100</xdr:colOff>
      <xdr:row>58</xdr:row>
      <xdr:rowOff>15895</xdr:rowOff>
    </xdr:to>
    <xdr:sp macro="" textlink="">
      <xdr:nvSpPr>
        <xdr:cNvPr id="369" name="楕円 368"/>
        <xdr:cNvSpPr/>
      </xdr:nvSpPr>
      <xdr:spPr>
        <a:xfrm>
          <a:off x="9588500" y="985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7022</xdr:rowOff>
    </xdr:from>
    <xdr:ext cx="469744" cy="259045"/>
    <xdr:sp macro="" textlink="">
      <xdr:nvSpPr>
        <xdr:cNvPr id="370" name="テキスト ボックス 369"/>
        <xdr:cNvSpPr txBox="1"/>
      </xdr:nvSpPr>
      <xdr:spPr>
        <a:xfrm>
          <a:off x="9404428" y="995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7701</xdr:rowOff>
    </xdr:from>
    <xdr:to>
      <xdr:col>46</xdr:col>
      <xdr:colOff>38100</xdr:colOff>
      <xdr:row>58</xdr:row>
      <xdr:rowOff>109301</xdr:rowOff>
    </xdr:to>
    <xdr:sp macro="" textlink="">
      <xdr:nvSpPr>
        <xdr:cNvPr id="371" name="楕円 370"/>
        <xdr:cNvSpPr/>
      </xdr:nvSpPr>
      <xdr:spPr>
        <a:xfrm>
          <a:off x="8699500" y="995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100428</xdr:rowOff>
    </xdr:from>
    <xdr:ext cx="469744" cy="259045"/>
    <xdr:sp macro="" textlink="">
      <xdr:nvSpPr>
        <xdr:cNvPr id="372" name="テキスト ボックス 371"/>
        <xdr:cNvSpPr txBox="1"/>
      </xdr:nvSpPr>
      <xdr:spPr>
        <a:xfrm>
          <a:off x="8515428" y="1004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168407</xdr:rowOff>
    </xdr:from>
    <xdr:to>
      <xdr:col>41</xdr:col>
      <xdr:colOff>101600</xdr:colOff>
      <xdr:row>58</xdr:row>
      <xdr:rowOff>98557</xdr:rowOff>
    </xdr:to>
    <xdr:sp macro="" textlink="">
      <xdr:nvSpPr>
        <xdr:cNvPr id="373" name="楕円 372"/>
        <xdr:cNvSpPr/>
      </xdr:nvSpPr>
      <xdr:spPr>
        <a:xfrm>
          <a:off x="7810500" y="994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89684</xdr:rowOff>
    </xdr:from>
    <xdr:ext cx="469744" cy="259045"/>
    <xdr:sp macro="" textlink="">
      <xdr:nvSpPr>
        <xdr:cNvPr id="374" name="テキスト ボックス 373"/>
        <xdr:cNvSpPr txBox="1"/>
      </xdr:nvSpPr>
      <xdr:spPr>
        <a:xfrm>
          <a:off x="7626428" y="10033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130459</xdr:rowOff>
    </xdr:from>
    <xdr:to>
      <xdr:col>36</xdr:col>
      <xdr:colOff>165100</xdr:colOff>
      <xdr:row>58</xdr:row>
      <xdr:rowOff>60609</xdr:rowOff>
    </xdr:to>
    <xdr:sp macro="" textlink="">
      <xdr:nvSpPr>
        <xdr:cNvPr id="375" name="楕円 374"/>
        <xdr:cNvSpPr/>
      </xdr:nvSpPr>
      <xdr:spPr>
        <a:xfrm>
          <a:off x="6921500" y="99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51736</xdr:rowOff>
    </xdr:from>
    <xdr:ext cx="469744" cy="259045"/>
    <xdr:sp macro="" textlink="">
      <xdr:nvSpPr>
        <xdr:cNvPr id="376" name="テキスト ボックス 375"/>
        <xdr:cNvSpPr txBox="1"/>
      </xdr:nvSpPr>
      <xdr:spPr>
        <a:xfrm>
          <a:off x="6737428" y="999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99336</xdr:rowOff>
    </xdr:from>
    <xdr:to>
      <xdr:col>54</xdr:col>
      <xdr:colOff>189865</xdr:colOff>
      <xdr:row>79</xdr:row>
      <xdr:rowOff>78991</xdr:rowOff>
    </xdr:to>
    <xdr:cxnSp macro="">
      <xdr:nvCxnSpPr>
        <xdr:cNvPr id="402" name="直線コネクタ 401"/>
        <xdr:cNvCxnSpPr/>
      </xdr:nvCxnSpPr>
      <xdr:spPr>
        <a:xfrm flipV="1">
          <a:off x="10475595" y="12100836"/>
          <a:ext cx="1270" cy="1522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82818</xdr:rowOff>
    </xdr:from>
    <xdr:ext cx="378565" cy="259045"/>
    <xdr:sp macro="" textlink="">
      <xdr:nvSpPr>
        <xdr:cNvPr id="403" name="商工費最小値テキスト"/>
        <xdr:cNvSpPr txBox="1"/>
      </xdr:nvSpPr>
      <xdr:spPr>
        <a:xfrm>
          <a:off x="10528300" y="13627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78991</xdr:rowOff>
    </xdr:from>
    <xdr:to>
      <xdr:col>55</xdr:col>
      <xdr:colOff>88900</xdr:colOff>
      <xdr:row>79</xdr:row>
      <xdr:rowOff>78991</xdr:rowOff>
    </xdr:to>
    <xdr:cxnSp macro="">
      <xdr:nvCxnSpPr>
        <xdr:cNvPr id="404" name="直線コネクタ 403"/>
        <xdr:cNvCxnSpPr/>
      </xdr:nvCxnSpPr>
      <xdr:spPr>
        <a:xfrm>
          <a:off x="10388600" y="1362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46013</xdr:rowOff>
    </xdr:from>
    <xdr:ext cx="534377" cy="259045"/>
    <xdr:sp macro="" textlink="">
      <xdr:nvSpPr>
        <xdr:cNvPr id="405" name="商工費最大値テキスト"/>
        <xdr:cNvSpPr txBox="1"/>
      </xdr:nvSpPr>
      <xdr:spPr>
        <a:xfrm>
          <a:off x="10528300" y="1187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99336</xdr:rowOff>
    </xdr:from>
    <xdr:to>
      <xdr:col>55</xdr:col>
      <xdr:colOff>88900</xdr:colOff>
      <xdr:row>70</xdr:row>
      <xdr:rowOff>99336</xdr:rowOff>
    </xdr:to>
    <xdr:cxnSp macro="">
      <xdr:nvCxnSpPr>
        <xdr:cNvPr id="406" name="直線コネクタ 405"/>
        <xdr:cNvCxnSpPr/>
      </xdr:nvCxnSpPr>
      <xdr:spPr>
        <a:xfrm>
          <a:off x="10388600" y="12100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86534</xdr:rowOff>
    </xdr:from>
    <xdr:to>
      <xdr:col>55</xdr:col>
      <xdr:colOff>0</xdr:colOff>
      <xdr:row>77</xdr:row>
      <xdr:rowOff>100119</xdr:rowOff>
    </xdr:to>
    <xdr:cxnSp macro="">
      <xdr:nvCxnSpPr>
        <xdr:cNvPr id="407" name="直線コネクタ 406"/>
        <xdr:cNvCxnSpPr/>
      </xdr:nvCxnSpPr>
      <xdr:spPr>
        <a:xfrm flipV="1">
          <a:off x="9639300" y="13288184"/>
          <a:ext cx="8382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140054</xdr:rowOff>
    </xdr:from>
    <xdr:ext cx="469744" cy="259045"/>
    <xdr:sp macro="" textlink="">
      <xdr:nvSpPr>
        <xdr:cNvPr id="408" name="商工費平均値テキスト"/>
        <xdr:cNvSpPr txBox="1"/>
      </xdr:nvSpPr>
      <xdr:spPr>
        <a:xfrm>
          <a:off x="10528300" y="13341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161627</xdr:rowOff>
    </xdr:from>
    <xdr:to>
      <xdr:col>55</xdr:col>
      <xdr:colOff>50800</xdr:colOff>
      <xdr:row>78</xdr:row>
      <xdr:rowOff>91777</xdr:rowOff>
    </xdr:to>
    <xdr:sp macro="" textlink="">
      <xdr:nvSpPr>
        <xdr:cNvPr id="409" name="フローチャート: 判断 408"/>
        <xdr:cNvSpPr/>
      </xdr:nvSpPr>
      <xdr:spPr>
        <a:xfrm>
          <a:off x="10426700" y="133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68442</xdr:rowOff>
    </xdr:from>
    <xdr:to>
      <xdr:col>50</xdr:col>
      <xdr:colOff>114300</xdr:colOff>
      <xdr:row>77</xdr:row>
      <xdr:rowOff>100119</xdr:rowOff>
    </xdr:to>
    <xdr:cxnSp macro="">
      <xdr:nvCxnSpPr>
        <xdr:cNvPr id="410" name="直線コネクタ 409"/>
        <xdr:cNvCxnSpPr/>
      </xdr:nvCxnSpPr>
      <xdr:spPr>
        <a:xfrm>
          <a:off x="8750300" y="13270092"/>
          <a:ext cx="889000" cy="3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1313</xdr:rowOff>
    </xdr:from>
    <xdr:to>
      <xdr:col>50</xdr:col>
      <xdr:colOff>165100</xdr:colOff>
      <xdr:row>78</xdr:row>
      <xdr:rowOff>102913</xdr:rowOff>
    </xdr:to>
    <xdr:sp macro="" textlink="">
      <xdr:nvSpPr>
        <xdr:cNvPr id="411" name="フローチャート: 判断 410"/>
        <xdr:cNvSpPr/>
      </xdr:nvSpPr>
      <xdr:spPr>
        <a:xfrm>
          <a:off x="95885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94040</xdr:rowOff>
    </xdr:from>
    <xdr:ext cx="469744" cy="259045"/>
    <xdr:sp macro="" textlink="">
      <xdr:nvSpPr>
        <xdr:cNvPr id="412" name="テキスト ボックス 411"/>
        <xdr:cNvSpPr txBox="1"/>
      </xdr:nvSpPr>
      <xdr:spPr>
        <a:xfrm>
          <a:off x="9404428" y="13467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68442</xdr:rowOff>
    </xdr:from>
    <xdr:to>
      <xdr:col>45</xdr:col>
      <xdr:colOff>177800</xdr:colOff>
      <xdr:row>77</xdr:row>
      <xdr:rowOff>91661</xdr:rowOff>
    </xdr:to>
    <xdr:cxnSp macro="">
      <xdr:nvCxnSpPr>
        <xdr:cNvPr id="413" name="直線コネクタ 412"/>
        <xdr:cNvCxnSpPr/>
      </xdr:nvCxnSpPr>
      <xdr:spPr>
        <a:xfrm flipV="1">
          <a:off x="7861300" y="13270092"/>
          <a:ext cx="889000" cy="23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142229</xdr:rowOff>
    </xdr:from>
    <xdr:to>
      <xdr:col>46</xdr:col>
      <xdr:colOff>38100</xdr:colOff>
      <xdr:row>78</xdr:row>
      <xdr:rowOff>72379</xdr:rowOff>
    </xdr:to>
    <xdr:sp macro="" textlink="">
      <xdr:nvSpPr>
        <xdr:cNvPr id="414" name="フローチャート: 判断 413"/>
        <xdr:cNvSpPr/>
      </xdr:nvSpPr>
      <xdr:spPr>
        <a:xfrm>
          <a:off x="8699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63506</xdr:rowOff>
    </xdr:from>
    <xdr:ext cx="469744" cy="259045"/>
    <xdr:sp macro="" textlink="">
      <xdr:nvSpPr>
        <xdr:cNvPr id="415" name="テキスト ボックス 414"/>
        <xdr:cNvSpPr txBox="1"/>
      </xdr:nvSpPr>
      <xdr:spPr>
        <a:xfrm>
          <a:off x="8515428" y="1343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71414</xdr:rowOff>
    </xdr:from>
    <xdr:to>
      <xdr:col>41</xdr:col>
      <xdr:colOff>50800</xdr:colOff>
      <xdr:row>77</xdr:row>
      <xdr:rowOff>91661</xdr:rowOff>
    </xdr:to>
    <xdr:cxnSp macro="">
      <xdr:nvCxnSpPr>
        <xdr:cNvPr id="416" name="直線コネクタ 415"/>
        <xdr:cNvCxnSpPr/>
      </xdr:nvCxnSpPr>
      <xdr:spPr>
        <a:xfrm>
          <a:off x="6972300" y="13273064"/>
          <a:ext cx="889000" cy="2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9674</xdr:rowOff>
    </xdr:from>
    <xdr:to>
      <xdr:col>41</xdr:col>
      <xdr:colOff>101600</xdr:colOff>
      <xdr:row>78</xdr:row>
      <xdr:rowOff>111274</xdr:rowOff>
    </xdr:to>
    <xdr:sp macro="" textlink="">
      <xdr:nvSpPr>
        <xdr:cNvPr id="417" name="フローチャート: 判断 416"/>
        <xdr:cNvSpPr/>
      </xdr:nvSpPr>
      <xdr:spPr>
        <a:xfrm>
          <a:off x="7810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102401</xdr:rowOff>
    </xdr:from>
    <xdr:ext cx="469744" cy="259045"/>
    <xdr:sp macro="" textlink="">
      <xdr:nvSpPr>
        <xdr:cNvPr id="418" name="テキスト ボックス 417"/>
        <xdr:cNvSpPr txBox="1"/>
      </xdr:nvSpPr>
      <xdr:spPr>
        <a:xfrm>
          <a:off x="7626428" y="13475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11633</xdr:rowOff>
    </xdr:from>
    <xdr:to>
      <xdr:col>36</xdr:col>
      <xdr:colOff>165100</xdr:colOff>
      <xdr:row>78</xdr:row>
      <xdr:rowOff>113233</xdr:rowOff>
    </xdr:to>
    <xdr:sp macro="" textlink="">
      <xdr:nvSpPr>
        <xdr:cNvPr id="419" name="フローチャート: 判断 418"/>
        <xdr:cNvSpPr/>
      </xdr:nvSpPr>
      <xdr:spPr>
        <a:xfrm>
          <a:off x="6921500" y="1338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104360</xdr:rowOff>
    </xdr:from>
    <xdr:ext cx="469744" cy="259045"/>
    <xdr:sp macro="" textlink="">
      <xdr:nvSpPr>
        <xdr:cNvPr id="420" name="テキスト ボックス 419"/>
        <xdr:cNvSpPr txBox="1"/>
      </xdr:nvSpPr>
      <xdr:spPr>
        <a:xfrm>
          <a:off x="6737428" y="13477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35734</xdr:rowOff>
    </xdr:from>
    <xdr:to>
      <xdr:col>55</xdr:col>
      <xdr:colOff>50800</xdr:colOff>
      <xdr:row>77</xdr:row>
      <xdr:rowOff>137334</xdr:rowOff>
    </xdr:to>
    <xdr:sp macro="" textlink="">
      <xdr:nvSpPr>
        <xdr:cNvPr id="426" name="楕円 425"/>
        <xdr:cNvSpPr/>
      </xdr:nvSpPr>
      <xdr:spPr>
        <a:xfrm>
          <a:off x="10426700" y="1323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58611</xdr:rowOff>
    </xdr:from>
    <xdr:ext cx="534377" cy="259045"/>
    <xdr:sp macro="" textlink="">
      <xdr:nvSpPr>
        <xdr:cNvPr id="427" name="商工費該当値テキスト"/>
        <xdr:cNvSpPr txBox="1"/>
      </xdr:nvSpPr>
      <xdr:spPr>
        <a:xfrm>
          <a:off x="10528300" y="1308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49319</xdr:rowOff>
    </xdr:from>
    <xdr:to>
      <xdr:col>50</xdr:col>
      <xdr:colOff>165100</xdr:colOff>
      <xdr:row>77</xdr:row>
      <xdr:rowOff>150919</xdr:rowOff>
    </xdr:to>
    <xdr:sp macro="" textlink="">
      <xdr:nvSpPr>
        <xdr:cNvPr id="428" name="楕円 427"/>
        <xdr:cNvSpPr/>
      </xdr:nvSpPr>
      <xdr:spPr>
        <a:xfrm>
          <a:off x="9588500" y="13250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167446</xdr:rowOff>
    </xdr:from>
    <xdr:ext cx="534377" cy="259045"/>
    <xdr:sp macro="" textlink="">
      <xdr:nvSpPr>
        <xdr:cNvPr id="429" name="テキスト ボックス 428"/>
        <xdr:cNvSpPr txBox="1"/>
      </xdr:nvSpPr>
      <xdr:spPr>
        <a:xfrm>
          <a:off x="9372111" y="1302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17642</xdr:rowOff>
    </xdr:from>
    <xdr:to>
      <xdr:col>46</xdr:col>
      <xdr:colOff>38100</xdr:colOff>
      <xdr:row>77</xdr:row>
      <xdr:rowOff>119242</xdr:rowOff>
    </xdr:to>
    <xdr:sp macro="" textlink="">
      <xdr:nvSpPr>
        <xdr:cNvPr id="430" name="楕円 429"/>
        <xdr:cNvSpPr/>
      </xdr:nvSpPr>
      <xdr:spPr>
        <a:xfrm>
          <a:off x="8699500" y="132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135769</xdr:rowOff>
    </xdr:from>
    <xdr:ext cx="534377" cy="259045"/>
    <xdr:sp macro="" textlink="">
      <xdr:nvSpPr>
        <xdr:cNvPr id="431" name="テキスト ボックス 430"/>
        <xdr:cNvSpPr txBox="1"/>
      </xdr:nvSpPr>
      <xdr:spPr>
        <a:xfrm>
          <a:off x="8483111" y="1299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40861</xdr:rowOff>
    </xdr:from>
    <xdr:to>
      <xdr:col>41</xdr:col>
      <xdr:colOff>101600</xdr:colOff>
      <xdr:row>77</xdr:row>
      <xdr:rowOff>142461</xdr:rowOff>
    </xdr:to>
    <xdr:sp macro="" textlink="">
      <xdr:nvSpPr>
        <xdr:cNvPr id="432" name="楕円 431"/>
        <xdr:cNvSpPr/>
      </xdr:nvSpPr>
      <xdr:spPr>
        <a:xfrm>
          <a:off x="7810500" y="1324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158988</xdr:rowOff>
    </xdr:from>
    <xdr:ext cx="534377" cy="259045"/>
    <xdr:sp macro="" textlink="">
      <xdr:nvSpPr>
        <xdr:cNvPr id="433" name="テキスト ボックス 432"/>
        <xdr:cNvSpPr txBox="1"/>
      </xdr:nvSpPr>
      <xdr:spPr>
        <a:xfrm>
          <a:off x="7594111" y="1301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20614</xdr:rowOff>
    </xdr:from>
    <xdr:to>
      <xdr:col>36</xdr:col>
      <xdr:colOff>165100</xdr:colOff>
      <xdr:row>77</xdr:row>
      <xdr:rowOff>122214</xdr:rowOff>
    </xdr:to>
    <xdr:sp macro="" textlink="">
      <xdr:nvSpPr>
        <xdr:cNvPr id="434" name="楕円 433"/>
        <xdr:cNvSpPr/>
      </xdr:nvSpPr>
      <xdr:spPr>
        <a:xfrm>
          <a:off x="6921500" y="1322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138741</xdr:rowOff>
    </xdr:from>
    <xdr:ext cx="534377" cy="259045"/>
    <xdr:sp macro="" textlink="">
      <xdr:nvSpPr>
        <xdr:cNvPr id="435" name="テキスト ボックス 434"/>
        <xdr:cNvSpPr txBox="1"/>
      </xdr:nvSpPr>
      <xdr:spPr>
        <a:xfrm>
          <a:off x="6705111" y="1299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5" name="テキスト ボックス 45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54781</xdr:rowOff>
    </xdr:from>
    <xdr:to>
      <xdr:col>54</xdr:col>
      <xdr:colOff>189865</xdr:colOff>
      <xdr:row>98</xdr:row>
      <xdr:rowOff>62161</xdr:rowOff>
    </xdr:to>
    <xdr:cxnSp macro="">
      <xdr:nvCxnSpPr>
        <xdr:cNvPr id="461" name="直線コネクタ 460"/>
        <xdr:cNvCxnSpPr/>
      </xdr:nvCxnSpPr>
      <xdr:spPr>
        <a:xfrm flipV="1">
          <a:off x="10475595" y="15656731"/>
          <a:ext cx="1270" cy="1207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65988</xdr:rowOff>
    </xdr:from>
    <xdr:ext cx="534377" cy="259045"/>
    <xdr:sp macro="" textlink="">
      <xdr:nvSpPr>
        <xdr:cNvPr id="462" name="土木費最小値テキスト"/>
        <xdr:cNvSpPr txBox="1"/>
      </xdr:nvSpPr>
      <xdr:spPr>
        <a:xfrm>
          <a:off x="10528300" y="1686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62161</xdr:rowOff>
    </xdr:from>
    <xdr:to>
      <xdr:col>55</xdr:col>
      <xdr:colOff>88900</xdr:colOff>
      <xdr:row>98</xdr:row>
      <xdr:rowOff>62161</xdr:rowOff>
    </xdr:to>
    <xdr:cxnSp macro="">
      <xdr:nvCxnSpPr>
        <xdr:cNvPr id="463" name="直線コネクタ 462"/>
        <xdr:cNvCxnSpPr/>
      </xdr:nvCxnSpPr>
      <xdr:spPr>
        <a:xfrm>
          <a:off x="10388600" y="1686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1458</xdr:rowOff>
    </xdr:from>
    <xdr:ext cx="599010" cy="259045"/>
    <xdr:sp macro="" textlink="">
      <xdr:nvSpPr>
        <xdr:cNvPr id="464" name="土木費最大値テキスト"/>
        <xdr:cNvSpPr txBox="1"/>
      </xdr:nvSpPr>
      <xdr:spPr>
        <a:xfrm>
          <a:off x="10528300" y="1543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130,051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54781</xdr:rowOff>
    </xdr:from>
    <xdr:to>
      <xdr:col>55</xdr:col>
      <xdr:colOff>88900</xdr:colOff>
      <xdr:row>91</xdr:row>
      <xdr:rowOff>54781</xdr:rowOff>
    </xdr:to>
    <xdr:cxnSp macro="">
      <xdr:nvCxnSpPr>
        <xdr:cNvPr id="465" name="直線コネクタ 464"/>
        <xdr:cNvCxnSpPr/>
      </xdr:nvCxnSpPr>
      <xdr:spPr>
        <a:xfrm>
          <a:off x="10388600" y="1565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41838</xdr:rowOff>
    </xdr:from>
    <xdr:to>
      <xdr:col>55</xdr:col>
      <xdr:colOff>0</xdr:colOff>
      <xdr:row>97</xdr:row>
      <xdr:rowOff>75147</xdr:rowOff>
    </xdr:to>
    <xdr:cxnSp macro="">
      <xdr:nvCxnSpPr>
        <xdr:cNvPr id="466" name="直線コネクタ 465"/>
        <xdr:cNvCxnSpPr/>
      </xdr:nvCxnSpPr>
      <xdr:spPr>
        <a:xfrm flipV="1">
          <a:off x="9639300" y="16672488"/>
          <a:ext cx="838200" cy="33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2233</xdr:rowOff>
    </xdr:from>
    <xdr:ext cx="534377" cy="259045"/>
    <xdr:sp macro="" textlink="">
      <xdr:nvSpPr>
        <xdr:cNvPr id="467" name="土木費平均値テキスト"/>
        <xdr:cNvSpPr txBox="1"/>
      </xdr:nvSpPr>
      <xdr:spPr>
        <a:xfrm>
          <a:off x="10528300" y="16461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150806</xdr:rowOff>
    </xdr:from>
    <xdr:to>
      <xdr:col>55</xdr:col>
      <xdr:colOff>50800</xdr:colOff>
      <xdr:row>97</xdr:row>
      <xdr:rowOff>80956</xdr:rowOff>
    </xdr:to>
    <xdr:sp macro="" textlink="">
      <xdr:nvSpPr>
        <xdr:cNvPr id="468" name="フローチャート: 判断 467"/>
        <xdr:cNvSpPr/>
      </xdr:nvSpPr>
      <xdr:spPr>
        <a:xfrm>
          <a:off x="10426700" y="1661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49785</xdr:rowOff>
    </xdr:from>
    <xdr:to>
      <xdr:col>50</xdr:col>
      <xdr:colOff>114300</xdr:colOff>
      <xdr:row>97</xdr:row>
      <xdr:rowOff>75147</xdr:rowOff>
    </xdr:to>
    <xdr:cxnSp macro="">
      <xdr:nvCxnSpPr>
        <xdr:cNvPr id="469" name="直線コネクタ 468"/>
        <xdr:cNvCxnSpPr/>
      </xdr:nvCxnSpPr>
      <xdr:spPr>
        <a:xfrm>
          <a:off x="8750300" y="16680435"/>
          <a:ext cx="889000" cy="25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140084</xdr:rowOff>
    </xdr:from>
    <xdr:to>
      <xdr:col>50</xdr:col>
      <xdr:colOff>165100</xdr:colOff>
      <xdr:row>97</xdr:row>
      <xdr:rowOff>70234</xdr:rowOff>
    </xdr:to>
    <xdr:sp macro="" textlink="">
      <xdr:nvSpPr>
        <xdr:cNvPr id="470" name="フローチャート: 判断 469"/>
        <xdr:cNvSpPr/>
      </xdr:nvSpPr>
      <xdr:spPr>
        <a:xfrm>
          <a:off x="95885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86761</xdr:rowOff>
    </xdr:from>
    <xdr:ext cx="534377" cy="259045"/>
    <xdr:sp macro="" textlink="">
      <xdr:nvSpPr>
        <xdr:cNvPr id="471" name="テキスト ボックス 470"/>
        <xdr:cNvSpPr txBox="1"/>
      </xdr:nvSpPr>
      <xdr:spPr>
        <a:xfrm>
          <a:off x="9372111" y="1637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49785</xdr:rowOff>
    </xdr:from>
    <xdr:to>
      <xdr:col>45</xdr:col>
      <xdr:colOff>177800</xdr:colOff>
      <xdr:row>97</xdr:row>
      <xdr:rowOff>72884</xdr:rowOff>
    </xdr:to>
    <xdr:cxnSp macro="">
      <xdr:nvCxnSpPr>
        <xdr:cNvPr id="472" name="直線コネクタ 471"/>
        <xdr:cNvCxnSpPr/>
      </xdr:nvCxnSpPr>
      <xdr:spPr>
        <a:xfrm flipV="1">
          <a:off x="7861300" y="16680435"/>
          <a:ext cx="889000" cy="2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167549</xdr:rowOff>
    </xdr:from>
    <xdr:to>
      <xdr:col>46</xdr:col>
      <xdr:colOff>38100</xdr:colOff>
      <xdr:row>97</xdr:row>
      <xdr:rowOff>97699</xdr:rowOff>
    </xdr:to>
    <xdr:sp macro="" textlink="">
      <xdr:nvSpPr>
        <xdr:cNvPr id="473" name="フローチャート: 判断 472"/>
        <xdr:cNvSpPr/>
      </xdr:nvSpPr>
      <xdr:spPr>
        <a:xfrm>
          <a:off x="8699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114226</xdr:rowOff>
    </xdr:from>
    <xdr:ext cx="534377" cy="259045"/>
    <xdr:sp macro="" textlink="">
      <xdr:nvSpPr>
        <xdr:cNvPr id="474" name="テキスト ボックス 473"/>
        <xdr:cNvSpPr txBox="1"/>
      </xdr:nvSpPr>
      <xdr:spPr>
        <a:xfrm>
          <a:off x="8483111" y="1640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34663</xdr:rowOff>
    </xdr:from>
    <xdr:to>
      <xdr:col>41</xdr:col>
      <xdr:colOff>50800</xdr:colOff>
      <xdr:row>97</xdr:row>
      <xdr:rowOff>72884</xdr:rowOff>
    </xdr:to>
    <xdr:cxnSp macro="">
      <xdr:nvCxnSpPr>
        <xdr:cNvPr id="475" name="直線コネクタ 474"/>
        <xdr:cNvCxnSpPr/>
      </xdr:nvCxnSpPr>
      <xdr:spPr>
        <a:xfrm>
          <a:off x="6972300" y="16665313"/>
          <a:ext cx="889000" cy="3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168278</xdr:rowOff>
    </xdr:from>
    <xdr:to>
      <xdr:col>41</xdr:col>
      <xdr:colOff>101600</xdr:colOff>
      <xdr:row>97</xdr:row>
      <xdr:rowOff>98428</xdr:rowOff>
    </xdr:to>
    <xdr:sp macro="" textlink="">
      <xdr:nvSpPr>
        <xdr:cNvPr id="476" name="フローチャート: 判断 475"/>
        <xdr:cNvSpPr/>
      </xdr:nvSpPr>
      <xdr:spPr>
        <a:xfrm>
          <a:off x="7810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114955</xdr:rowOff>
    </xdr:from>
    <xdr:ext cx="534377" cy="259045"/>
    <xdr:sp macro="" textlink="">
      <xdr:nvSpPr>
        <xdr:cNvPr id="477" name="テキスト ボックス 476"/>
        <xdr:cNvSpPr txBox="1"/>
      </xdr:nvSpPr>
      <xdr:spPr>
        <a:xfrm>
          <a:off x="7594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2141</xdr:rowOff>
    </xdr:from>
    <xdr:to>
      <xdr:col>36</xdr:col>
      <xdr:colOff>165100</xdr:colOff>
      <xdr:row>97</xdr:row>
      <xdr:rowOff>103741</xdr:rowOff>
    </xdr:to>
    <xdr:sp macro="" textlink="">
      <xdr:nvSpPr>
        <xdr:cNvPr id="478" name="フローチャート: 判断 477"/>
        <xdr:cNvSpPr/>
      </xdr:nvSpPr>
      <xdr:spPr>
        <a:xfrm>
          <a:off x="6921500" y="1663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94868</xdr:rowOff>
    </xdr:from>
    <xdr:ext cx="534377" cy="259045"/>
    <xdr:sp macro="" textlink="">
      <xdr:nvSpPr>
        <xdr:cNvPr id="479" name="テキスト ボックス 478"/>
        <xdr:cNvSpPr txBox="1"/>
      </xdr:nvSpPr>
      <xdr:spPr>
        <a:xfrm>
          <a:off x="6705111" y="1672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162488</xdr:rowOff>
    </xdr:from>
    <xdr:to>
      <xdr:col>55</xdr:col>
      <xdr:colOff>50800</xdr:colOff>
      <xdr:row>97</xdr:row>
      <xdr:rowOff>92638</xdr:rowOff>
    </xdr:to>
    <xdr:sp macro="" textlink="">
      <xdr:nvSpPr>
        <xdr:cNvPr id="485" name="楕円 484"/>
        <xdr:cNvSpPr/>
      </xdr:nvSpPr>
      <xdr:spPr>
        <a:xfrm>
          <a:off x="10426700" y="16621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140915</xdr:rowOff>
    </xdr:from>
    <xdr:ext cx="534377" cy="259045"/>
    <xdr:sp macro="" textlink="">
      <xdr:nvSpPr>
        <xdr:cNvPr id="486" name="土木費該当値テキスト"/>
        <xdr:cNvSpPr txBox="1"/>
      </xdr:nvSpPr>
      <xdr:spPr>
        <a:xfrm>
          <a:off x="10528300" y="16600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24347</xdr:rowOff>
    </xdr:from>
    <xdr:to>
      <xdr:col>50</xdr:col>
      <xdr:colOff>165100</xdr:colOff>
      <xdr:row>97</xdr:row>
      <xdr:rowOff>125947</xdr:rowOff>
    </xdr:to>
    <xdr:sp macro="" textlink="">
      <xdr:nvSpPr>
        <xdr:cNvPr id="487" name="楕円 486"/>
        <xdr:cNvSpPr/>
      </xdr:nvSpPr>
      <xdr:spPr>
        <a:xfrm>
          <a:off x="9588500" y="16654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117074</xdr:rowOff>
    </xdr:from>
    <xdr:ext cx="534377" cy="259045"/>
    <xdr:sp macro="" textlink="">
      <xdr:nvSpPr>
        <xdr:cNvPr id="488" name="テキスト ボックス 487"/>
        <xdr:cNvSpPr txBox="1"/>
      </xdr:nvSpPr>
      <xdr:spPr>
        <a:xfrm>
          <a:off x="9372111" y="1674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170435</xdr:rowOff>
    </xdr:from>
    <xdr:to>
      <xdr:col>46</xdr:col>
      <xdr:colOff>38100</xdr:colOff>
      <xdr:row>97</xdr:row>
      <xdr:rowOff>100585</xdr:rowOff>
    </xdr:to>
    <xdr:sp macro="" textlink="">
      <xdr:nvSpPr>
        <xdr:cNvPr id="489" name="楕円 488"/>
        <xdr:cNvSpPr/>
      </xdr:nvSpPr>
      <xdr:spPr>
        <a:xfrm>
          <a:off x="8699500" y="1662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91712</xdr:rowOff>
    </xdr:from>
    <xdr:ext cx="534377" cy="259045"/>
    <xdr:sp macro="" textlink="">
      <xdr:nvSpPr>
        <xdr:cNvPr id="490" name="テキスト ボックス 489"/>
        <xdr:cNvSpPr txBox="1"/>
      </xdr:nvSpPr>
      <xdr:spPr>
        <a:xfrm>
          <a:off x="8483111" y="1672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22084</xdr:rowOff>
    </xdr:from>
    <xdr:to>
      <xdr:col>41</xdr:col>
      <xdr:colOff>101600</xdr:colOff>
      <xdr:row>97</xdr:row>
      <xdr:rowOff>123684</xdr:rowOff>
    </xdr:to>
    <xdr:sp macro="" textlink="">
      <xdr:nvSpPr>
        <xdr:cNvPr id="491" name="楕円 490"/>
        <xdr:cNvSpPr/>
      </xdr:nvSpPr>
      <xdr:spPr>
        <a:xfrm>
          <a:off x="7810500" y="1665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114811</xdr:rowOff>
    </xdr:from>
    <xdr:ext cx="534377" cy="259045"/>
    <xdr:sp macro="" textlink="">
      <xdr:nvSpPr>
        <xdr:cNvPr id="492" name="テキスト ボックス 491"/>
        <xdr:cNvSpPr txBox="1"/>
      </xdr:nvSpPr>
      <xdr:spPr>
        <a:xfrm>
          <a:off x="7594111" y="1674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155313</xdr:rowOff>
    </xdr:from>
    <xdr:to>
      <xdr:col>36</xdr:col>
      <xdr:colOff>165100</xdr:colOff>
      <xdr:row>97</xdr:row>
      <xdr:rowOff>85463</xdr:rowOff>
    </xdr:to>
    <xdr:sp macro="" textlink="">
      <xdr:nvSpPr>
        <xdr:cNvPr id="493" name="楕円 492"/>
        <xdr:cNvSpPr/>
      </xdr:nvSpPr>
      <xdr:spPr>
        <a:xfrm>
          <a:off x="6921500" y="1661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101990</xdr:rowOff>
    </xdr:from>
    <xdr:ext cx="534377" cy="259045"/>
    <xdr:sp macro="" textlink="">
      <xdr:nvSpPr>
        <xdr:cNvPr id="494" name="テキスト ボックス 493"/>
        <xdr:cNvSpPr txBox="1"/>
      </xdr:nvSpPr>
      <xdr:spPr>
        <a:xfrm>
          <a:off x="6705111" y="1638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5" name="テキスト ボックス 504"/>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7" name="テキスト ボックス 506"/>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5" name="テキスト ボックス 514"/>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7" name="テキスト ボックス 516"/>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24420</xdr:rowOff>
    </xdr:from>
    <xdr:to>
      <xdr:col>85</xdr:col>
      <xdr:colOff>126364</xdr:colOff>
      <xdr:row>39</xdr:row>
      <xdr:rowOff>105192</xdr:rowOff>
    </xdr:to>
    <xdr:cxnSp macro="">
      <xdr:nvCxnSpPr>
        <xdr:cNvPr id="521" name="直線コネクタ 520"/>
        <xdr:cNvCxnSpPr/>
      </xdr:nvCxnSpPr>
      <xdr:spPr>
        <a:xfrm flipV="1">
          <a:off x="16317595" y="5167920"/>
          <a:ext cx="1269" cy="162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109019</xdr:rowOff>
    </xdr:from>
    <xdr:ext cx="469744" cy="259045"/>
    <xdr:sp macro="" textlink="">
      <xdr:nvSpPr>
        <xdr:cNvPr id="522" name="消防費最小値テキスト"/>
        <xdr:cNvSpPr txBox="1"/>
      </xdr:nvSpPr>
      <xdr:spPr>
        <a:xfrm>
          <a:off x="16370300" y="6795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105192</xdr:rowOff>
    </xdr:from>
    <xdr:to>
      <xdr:col>86</xdr:col>
      <xdr:colOff>25400</xdr:colOff>
      <xdr:row>39</xdr:row>
      <xdr:rowOff>105192</xdr:rowOff>
    </xdr:to>
    <xdr:cxnSp macro="">
      <xdr:nvCxnSpPr>
        <xdr:cNvPr id="523" name="直線コネクタ 522"/>
        <xdr:cNvCxnSpPr/>
      </xdr:nvCxnSpPr>
      <xdr:spPr>
        <a:xfrm>
          <a:off x="16230600" y="6791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142547</xdr:rowOff>
    </xdr:from>
    <xdr:ext cx="534377" cy="259045"/>
    <xdr:sp macro="" textlink="">
      <xdr:nvSpPr>
        <xdr:cNvPr id="524" name="消防費最大値テキスト"/>
        <xdr:cNvSpPr txBox="1"/>
      </xdr:nvSpPr>
      <xdr:spPr>
        <a:xfrm>
          <a:off x="16370300" y="494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23,859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24420</xdr:rowOff>
    </xdr:from>
    <xdr:to>
      <xdr:col>86</xdr:col>
      <xdr:colOff>25400</xdr:colOff>
      <xdr:row>30</xdr:row>
      <xdr:rowOff>24420</xdr:rowOff>
    </xdr:to>
    <xdr:cxnSp macro="">
      <xdr:nvCxnSpPr>
        <xdr:cNvPr id="525" name="直線コネクタ 524"/>
        <xdr:cNvCxnSpPr/>
      </xdr:nvCxnSpPr>
      <xdr:spPr>
        <a:xfrm>
          <a:off x="16230600" y="5167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155811</xdr:rowOff>
    </xdr:from>
    <xdr:to>
      <xdr:col>85</xdr:col>
      <xdr:colOff>127000</xdr:colOff>
      <xdr:row>38</xdr:row>
      <xdr:rowOff>12228</xdr:rowOff>
    </xdr:to>
    <xdr:cxnSp macro="">
      <xdr:nvCxnSpPr>
        <xdr:cNvPr id="526" name="直線コネクタ 525"/>
        <xdr:cNvCxnSpPr/>
      </xdr:nvCxnSpPr>
      <xdr:spPr>
        <a:xfrm flipV="1">
          <a:off x="15481300" y="6499461"/>
          <a:ext cx="838200" cy="27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16092</xdr:rowOff>
    </xdr:from>
    <xdr:ext cx="534377" cy="259045"/>
    <xdr:sp macro="" textlink="">
      <xdr:nvSpPr>
        <xdr:cNvPr id="527" name="消防費平均値テキスト"/>
        <xdr:cNvSpPr txBox="1"/>
      </xdr:nvSpPr>
      <xdr:spPr>
        <a:xfrm>
          <a:off x="16370300" y="6016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164665</xdr:rowOff>
    </xdr:from>
    <xdr:to>
      <xdr:col>85</xdr:col>
      <xdr:colOff>177800</xdr:colOff>
      <xdr:row>36</xdr:row>
      <xdr:rowOff>94815</xdr:rowOff>
    </xdr:to>
    <xdr:sp macro="" textlink="">
      <xdr:nvSpPr>
        <xdr:cNvPr id="528" name="フローチャート: 判断 527"/>
        <xdr:cNvSpPr/>
      </xdr:nvSpPr>
      <xdr:spPr>
        <a:xfrm>
          <a:off x="16268700" y="616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12228</xdr:rowOff>
    </xdr:from>
    <xdr:to>
      <xdr:col>81</xdr:col>
      <xdr:colOff>50800</xdr:colOff>
      <xdr:row>38</xdr:row>
      <xdr:rowOff>16909</xdr:rowOff>
    </xdr:to>
    <xdr:cxnSp macro="">
      <xdr:nvCxnSpPr>
        <xdr:cNvPr id="529" name="直線コネクタ 528"/>
        <xdr:cNvCxnSpPr/>
      </xdr:nvCxnSpPr>
      <xdr:spPr>
        <a:xfrm flipV="1">
          <a:off x="14592300" y="6527328"/>
          <a:ext cx="889000" cy="4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51780</xdr:rowOff>
    </xdr:from>
    <xdr:to>
      <xdr:col>81</xdr:col>
      <xdr:colOff>101600</xdr:colOff>
      <xdr:row>36</xdr:row>
      <xdr:rowOff>153380</xdr:rowOff>
    </xdr:to>
    <xdr:sp macro="" textlink="">
      <xdr:nvSpPr>
        <xdr:cNvPr id="530" name="フローチャート: 判断 529"/>
        <xdr:cNvSpPr/>
      </xdr:nvSpPr>
      <xdr:spPr>
        <a:xfrm>
          <a:off x="15430500" y="622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169907</xdr:rowOff>
    </xdr:from>
    <xdr:ext cx="534377" cy="259045"/>
    <xdr:sp macro="" textlink="">
      <xdr:nvSpPr>
        <xdr:cNvPr id="531" name="テキスト ボックス 530"/>
        <xdr:cNvSpPr txBox="1"/>
      </xdr:nvSpPr>
      <xdr:spPr>
        <a:xfrm>
          <a:off x="15214111" y="599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16909</xdr:rowOff>
    </xdr:from>
    <xdr:to>
      <xdr:col>76</xdr:col>
      <xdr:colOff>114300</xdr:colOff>
      <xdr:row>38</xdr:row>
      <xdr:rowOff>68943</xdr:rowOff>
    </xdr:to>
    <xdr:cxnSp macro="">
      <xdr:nvCxnSpPr>
        <xdr:cNvPr id="532" name="直線コネクタ 531"/>
        <xdr:cNvCxnSpPr/>
      </xdr:nvCxnSpPr>
      <xdr:spPr>
        <a:xfrm flipV="1">
          <a:off x="13703300" y="6532009"/>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62230</xdr:rowOff>
    </xdr:from>
    <xdr:to>
      <xdr:col>76</xdr:col>
      <xdr:colOff>165100</xdr:colOff>
      <xdr:row>36</xdr:row>
      <xdr:rowOff>163830</xdr:rowOff>
    </xdr:to>
    <xdr:sp macro="" textlink="">
      <xdr:nvSpPr>
        <xdr:cNvPr id="533" name="フローチャート: 判断 532"/>
        <xdr:cNvSpPr/>
      </xdr:nvSpPr>
      <xdr:spPr>
        <a:xfrm>
          <a:off x="1454150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8907</xdr:rowOff>
    </xdr:from>
    <xdr:ext cx="534377" cy="259045"/>
    <xdr:sp macro="" textlink="">
      <xdr:nvSpPr>
        <xdr:cNvPr id="534" name="テキスト ボックス 533"/>
        <xdr:cNvSpPr txBox="1"/>
      </xdr:nvSpPr>
      <xdr:spPr>
        <a:xfrm>
          <a:off x="14325111" y="60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53377</xdr:rowOff>
    </xdr:from>
    <xdr:to>
      <xdr:col>71</xdr:col>
      <xdr:colOff>177800</xdr:colOff>
      <xdr:row>38</xdr:row>
      <xdr:rowOff>68943</xdr:rowOff>
    </xdr:to>
    <xdr:cxnSp macro="">
      <xdr:nvCxnSpPr>
        <xdr:cNvPr id="535" name="直線コネクタ 534"/>
        <xdr:cNvCxnSpPr/>
      </xdr:nvCxnSpPr>
      <xdr:spPr>
        <a:xfrm>
          <a:off x="12814300" y="6568477"/>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68326</xdr:rowOff>
    </xdr:from>
    <xdr:to>
      <xdr:col>72</xdr:col>
      <xdr:colOff>38100</xdr:colOff>
      <xdr:row>36</xdr:row>
      <xdr:rowOff>169926</xdr:rowOff>
    </xdr:to>
    <xdr:sp macro="" textlink="">
      <xdr:nvSpPr>
        <xdr:cNvPr id="536" name="フローチャート: 判断 535"/>
        <xdr:cNvSpPr/>
      </xdr:nvSpPr>
      <xdr:spPr>
        <a:xfrm>
          <a:off x="13652500" y="624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15003</xdr:rowOff>
    </xdr:from>
    <xdr:ext cx="534377" cy="259045"/>
    <xdr:sp macro="" textlink="">
      <xdr:nvSpPr>
        <xdr:cNvPr id="537" name="テキスト ボックス 536"/>
        <xdr:cNvSpPr txBox="1"/>
      </xdr:nvSpPr>
      <xdr:spPr>
        <a:xfrm>
          <a:off x="13436111" y="6015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40894</xdr:rowOff>
    </xdr:from>
    <xdr:to>
      <xdr:col>67</xdr:col>
      <xdr:colOff>101600</xdr:colOff>
      <xdr:row>35</xdr:row>
      <xdr:rowOff>142494</xdr:rowOff>
    </xdr:to>
    <xdr:sp macro="" textlink="">
      <xdr:nvSpPr>
        <xdr:cNvPr id="538" name="フローチャート: 判断 537"/>
        <xdr:cNvSpPr/>
      </xdr:nvSpPr>
      <xdr:spPr>
        <a:xfrm>
          <a:off x="12763500" y="604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159021</xdr:rowOff>
    </xdr:from>
    <xdr:ext cx="534377" cy="259045"/>
    <xdr:sp macro="" textlink="">
      <xdr:nvSpPr>
        <xdr:cNvPr id="539" name="テキスト ボックス 538"/>
        <xdr:cNvSpPr txBox="1"/>
      </xdr:nvSpPr>
      <xdr:spPr>
        <a:xfrm>
          <a:off x="12547111" y="581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105011</xdr:rowOff>
    </xdr:from>
    <xdr:to>
      <xdr:col>85</xdr:col>
      <xdr:colOff>177800</xdr:colOff>
      <xdr:row>38</xdr:row>
      <xdr:rowOff>35161</xdr:rowOff>
    </xdr:to>
    <xdr:sp macro="" textlink="">
      <xdr:nvSpPr>
        <xdr:cNvPr id="545" name="楕円 544"/>
        <xdr:cNvSpPr/>
      </xdr:nvSpPr>
      <xdr:spPr>
        <a:xfrm>
          <a:off x="16268700" y="644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83438</xdr:rowOff>
    </xdr:from>
    <xdr:ext cx="534377" cy="259045"/>
    <xdr:sp macro="" textlink="">
      <xdr:nvSpPr>
        <xdr:cNvPr id="546" name="消防費該当値テキスト"/>
        <xdr:cNvSpPr txBox="1"/>
      </xdr:nvSpPr>
      <xdr:spPr>
        <a:xfrm>
          <a:off x="16370300" y="642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132878</xdr:rowOff>
    </xdr:from>
    <xdr:to>
      <xdr:col>81</xdr:col>
      <xdr:colOff>101600</xdr:colOff>
      <xdr:row>38</xdr:row>
      <xdr:rowOff>63029</xdr:rowOff>
    </xdr:to>
    <xdr:sp macro="" textlink="">
      <xdr:nvSpPr>
        <xdr:cNvPr id="547" name="楕円 546"/>
        <xdr:cNvSpPr/>
      </xdr:nvSpPr>
      <xdr:spPr>
        <a:xfrm>
          <a:off x="15430500" y="647652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54155</xdr:rowOff>
    </xdr:from>
    <xdr:ext cx="534377" cy="259045"/>
    <xdr:sp macro="" textlink="">
      <xdr:nvSpPr>
        <xdr:cNvPr id="548" name="テキスト ボックス 547"/>
        <xdr:cNvSpPr txBox="1"/>
      </xdr:nvSpPr>
      <xdr:spPr>
        <a:xfrm>
          <a:off x="15214111" y="656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137559</xdr:rowOff>
    </xdr:from>
    <xdr:to>
      <xdr:col>76</xdr:col>
      <xdr:colOff>165100</xdr:colOff>
      <xdr:row>38</xdr:row>
      <xdr:rowOff>67709</xdr:rowOff>
    </xdr:to>
    <xdr:sp macro="" textlink="">
      <xdr:nvSpPr>
        <xdr:cNvPr id="549" name="楕円 548"/>
        <xdr:cNvSpPr/>
      </xdr:nvSpPr>
      <xdr:spPr>
        <a:xfrm>
          <a:off x="14541500" y="648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58836</xdr:rowOff>
    </xdr:from>
    <xdr:ext cx="534377" cy="259045"/>
    <xdr:sp macro="" textlink="">
      <xdr:nvSpPr>
        <xdr:cNvPr id="550" name="テキスト ボックス 549"/>
        <xdr:cNvSpPr txBox="1"/>
      </xdr:nvSpPr>
      <xdr:spPr>
        <a:xfrm>
          <a:off x="14325111" y="657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18143</xdr:rowOff>
    </xdr:from>
    <xdr:to>
      <xdr:col>72</xdr:col>
      <xdr:colOff>38100</xdr:colOff>
      <xdr:row>38</xdr:row>
      <xdr:rowOff>119743</xdr:rowOff>
    </xdr:to>
    <xdr:sp macro="" textlink="">
      <xdr:nvSpPr>
        <xdr:cNvPr id="551" name="楕円 550"/>
        <xdr:cNvSpPr/>
      </xdr:nvSpPr>
      <xdr:spPr>
        <a:xfrm>
          <a:off x="13652500" y="653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110870</xdr:rowOff>
    </xdr:from>
    <xdr:ext cx="534377" cy="259045"/>
    <xdr:sp macro="" textlink="">
      <xdr:nvSpPr>
        <xdr:cNvPr id="552" name="テキスト ボックス 551"/>
        <xdr:cNvSpPr txBox="1"/>
      </xdr:nvSpPr>
      <xdr:spPr>
        <a:xfrm>
          <a:off x="13436111" y="6625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2577</xdr:rowOff>
    </xdr:from>
    <xdr:to>
      <xdr:col>67</xdr:col>
      <xdr:colOff>101600</xdr:colOff>
      <xdr:row>38</xdr:row>
      <xdr:rowOff>104177</xdr:rowOff>
    </xdr:to>
    <xdr:sp macro="" textlink="">
      <xdr:nvSpPr>
        <xdr:cNvPr id="553" name="楕円 552"/>
        <xdr:cNvSpPr/>
      </xdr:nvSpPr>
      <xdr:spPr>
        <a:xfrm>
          <a:off x="12763500" y="651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95304</xdr:rowOff>
    </xdr:from>
    <xdr:ext cx="534377" cy="259045"/>
    <xdr:sp macro="" textlink="">
      <xdr:nvSpPr>
        <xdr:cNvPr id="554" name="テキスト ボックス 553"/>
        <xdr:cNvSpPr txBox="1"/>
      </xdr:nvSpPr>
      <xdr:spPr>
        <a:xfrm>
          <a:off x="12547111" y="661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5" name="テキスト ボックス 564"/>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6" name="直線コネクタ 56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7" name="テキスト ボックス 56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8" name="直線コネクタ 56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9" name="テキスト ボックス 56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0" name="直線コネクタ 56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1" name="テキスト ボックス 57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2" name="直線コネクタ 57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3" name="テキスト ボックス 57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4" name="直線コネクタ 57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5" name="テキスト ボックス 574"/>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6" name="直線コネクタ 57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7" name="テキスト ボックス 576"/>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8" name="直線コネクタ 57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9" name="テキスト ボックス 578"/>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161907</xdr:rowOff>
    </xdr:from>
    <xdr:to>
      <xdr:col>85</xdr:col>
      <xdr:colOff>126364</xdr:colOff>
      <xdr:row>58</xdr:row>
      <xdr:rowOff>93686</xdr:rowOff>
    </xdr:to>
    <xdr:cxnSp macro="">
      <xdr:nvCxnSpPr>
        <xdr:cNvPr id="581" name="直線コネクタ 580"/>
        <xdr:cNvCxnSpPr/>
      </xdr:nvCxnSpPr>
      <xdr:spPr>
        <a:xfrm flipV="1">
          <a:off x="16317595" y="8562957"/>
          <a:ext cx="1269" cy="1474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97513</xdr:rowOff>
    </xdr:from>
    <xdr:ext cx="534377" cy="259045"/>
    <xdr:sp macro="" textlink="">
      <xdr:nvSpPr>
        <xdr:cNvPr id="582" name="教育費最小値テキスト"/>
        <xdr:cNvSpPr txBox="1"/>
      </xdr:nvSpPr>
      <xdr:spPr>
        <a:xfrm>
          <a:off x="16370300" y="1004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93686</xdr:rowOff>
    </xdr:from>
    <xdr:to>
      <xdr:col>86</xdr:col>
      <xdr:colOff>25400</xdr:colOff>
      <xdr:row>58</xdr:row>
      <xdr:rowOff>93686</xdr:rowOff>
    </xdr:to>
    <xdr:cxnSp macro="">
      <xdr:nvCxnSpPr>
        <xdr:cNvPr id="583" name="直線コネクタ 582"/>
        <xdr:cNvCxnSpPr/>
      </xdr:nvCxnSpPr>
      <xdr:spPr>
        <a:xfrm>
          <a:off x="16230600" y="1003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108584</xdr:rowOff>
    </xdr:from>
    <xdr:ext cx="534377" cy="259045"/>
    <xdr:sp macro="" textlink="">
      <xdr:nvSpPr>
        <xdr:cNvPr id="584" name="教育費最大値テキスト"/>
        <xdr:cNvSpPr txBox="1"/>
      </xdr:nvSpPr>
      <xdr:spPr>
        <a:xfrm>
          <a:off x="16370300" y="833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70,570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161907</xdr:rowOff>
    </xdr:from>
    <xdr:to>
      <xdr:col>86</xdr:col>
      <xdr:colOff>25400</xdr:colOff>
      <xdr:row>49</xdr:row>
      <xdr:rowOff>161907</xdr:rowOff>
    </xdr:to>
    <xdr:cxnSp macro="">
      <xdr:nvCxnSpPr>
        <xdr:cNvPr id="585" name="直線コネクタ 584"/>
        <xdr:cNvCxnSpPr/>
      </xdr:nvCxnSpPr>
      <xdr:spPr>
        <a:xfrm>
          <a:off x="16230600" y="856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68410</xdr:rowOff>
    </xdr:from>
    <xdr:to>
      <xdr:col>85</xdr:col>
      <xdr:colOff>127000</xdr:colOff>
      <xdr:row>57</xdr:row>
      <xdr:rowOff>103255</xdr:rowOff>
    </xdr:to>
    <xdr:cxnSp macro="">
      <xdr:nvCxnSpPr>
        <xdr:cNvPr id="586" name="直線コネクタ 585"/>
        <xdr:cNvCxnSpPr/>
      </xdr:nvCxnSpPr>
      <xdr:spPr>
        <a:xfrm flipV="1">
          <a:off x="15481300" y="9841060"/>
          <a:ext cx="8382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125526</xdr:rowOff>
    </xdr:from>
    <xdr:ext cx="534377" cy="259045"/>
    <xdr:sp macro="" textlink="">
      <xdr:nvSpPr>
        <xdr:cNvPr id="587" name="教育費平均値テキスト"/>
        <xdr:cNvSpPr txBox="1"/>
      </xdr:nvSpPr>
      <xdr:spPr>
        <a:xfrm>
          <a:off x="16370300" y="92123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102649</xdr:rowOff>
    </xdr:from>
    <xdr:to>
      <xdr:col>85</xdr:col>
      <xdr:colOff>177800</xdr:colOff>
      <xdr:row>55</xdr:row>
      <xdr:rowOff>32799</xdr:rowOff>
    </xdr:to>
    <xdr:sp macro="" textlink="">
      <xdr:nvSpPr>
        <xdr:cNvPr id="588" name="フローチャート: 判断 587"/>
        <xdr:cNvSpPr/>
      </xdr:nvSpPr>
      <xdr:spPr>
        <a:xfrm>
          <a:off x="16268700" y="9360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103255</xdr:rowOff>
    </xdr:from>
    <xdr:to>
      <xdr:col>81</xdr:col>
      <xdr:colOff>50800</xdr:colOff>
      <xdr:row>58</xdr:row>
      <xdr:rowOff>22722</xdr:rowOff>
    </xdr:to>
    <xdr:cxnSp macro="">
      <xdr:nvCxnSpPr>
        <xdr:cNvPr id="589" name="直線コネクタ 588"/>
        <xdr:cNvCxnSpPr/>
      </xdr:nvCxnSpPr>
      <xdr:spPr>
        <a:xfrm flipV="1">
          <a:off x="14592300" y="9875905"/>
          <a:ext cx="889000" cy="90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89684</xdr:rowOff>
    </xdr:from>
    <xdr:to>
      <xdr:col>81</xdr:col>
      <xdr:colOff>101600</xdr:colOff>
      <xdr:row>56</xdr:row>
      <xdr:rowOff>19834</xdr:rowOff>
    </xdr:to>
    <xdr:sp macro="" textlink="">
      <xdr:nvSpPr>
        <xdr:cNvPr id="590" name="フローチャート: 判断 589"/>
        <xdr:cNvSpPr/>
      </xdr:nvSpPr>
      <xdr:spPr>
        <a:xfrm>
          <a:off x="15430500" y="9519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36361</xdr:rowOff>
    </xdr:from>
    <xdr:ext cx="534377" cy="259045"/>
    <xdr:sp macro="" textlink="">
      <xdr:nvSpPr>
        <xdr:cNvPr id="591" name="テキスト ボックス 590"/>
        <xdr:cNvSpPr txBox="1"/>
      </xdr:nvSpPr>
      <xdr:spPr>
        <a:xfrm>
          <a:off x="15214111" y="9294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2866</xdr:rowOff>
    </xdr:from>
    <xdr:to>
      <xdr:col>76</xdr:col>
      <xdr:colOff>114300</xdr:colOff>
      <xdr:row>58</xdr:row>
      <xdr:rowOff>22722</xdr:rowOff>
    </xdr:to>
    <xdr:cxnSp macro="">
      <xdr:nvCxnSpPr>
        <xdr:cNvPr id="592" name="直線コネクタ 591"/>
        <xdr:cNvCxnSpPr/>
      </xdr:nvCxnSpPr>
      <xdr:spPr>
        <a:xfrm>
          <a:off x="13703300" y="9946966"/>
          <a:ext cx="889000" cy="19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67085</xdr:rowOff>
    </xdr:from>
    <xdr:to>
      <xdr:col>76</xdr:col>
      <xdr:colOff>165100</xdr:colOff>
      <xdr:row>55</xdr:row>
      <xdr:rowOff>168685</xdr:rowOff>
    </xdr:to>
    <xdr:sp macro="" textlink="">
      <xdr:nvSpPr>
        <xdr:cNvPr id="593" name="フローチャート: 判断 592"/>
        <xdr:cNvSpPr/>
      </xdr:nvSpPr>
      <xdr:spPr>
        <a:xfrm>
          <a:off x="14541500" y="9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13762</xdr:rowOff>
    </xdr:from>
    <xdr:ext cx="534377" cy="259045"/>
    <xdr:sp macro="" textlink="">
      <xdr:nvSpPr>
        <xdr:cNvPr id="594" name="テキスト ボックス 593"/>
        <xdr:cNvSpPr txBox="1"/>
      </xdr:nvSpPr>
      <xdr:spPr>
        <a:xfrm>
          <a:off x="14325111" y="9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84738</xdr:rowOff>
    </xdr:from>
    <xdr:to>
      <xdr:col>71</xdr:col>
      <xdr:colOff>177800</xdr:colOff>
      <xdr:row>58</xdr:row>
      <xdr:rowOff>2866</xdr:rowOff>
    </xdr:to>
    <xdr:cxnSp macro="">
      <xdr:nvCxnSpPr>
        <xdr:cNvPr id="595" name="直線コネクタ 594"/>
        <xdr:cNvCxnSpPr/>
      </xdr:nvCxnSpPr>
      <xdr:spPr>
        <a:xfrm>
          <a:off x="12814300" y="9857388"/>
          <a:ext cx="889000" cy="89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123158</xdr:rowOff>
    </xdr:from>
    <xdr:to>
      <xdr:col>72</xdr:col>
      <xdr:colOff>38100</xdr:colOff>
      <xdr:row>56</xdr:row>
      <xdr:rowOff>53308</xdr:rowOff>
    </xdr:to>
    <xdr:sp macro="" textlink="">
      <xdr:nvSpPr>
        <xdr:cNvPr id="596" name="フローチャート: 判断 595"/>
        <xdr:cNvSpPr/>
      </xdr:nvSpPr>
      <xdr:spPr>
        <a:xfrm>
          <a:off x="13652500" y="9552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69835</xdr:rowOff>
    </xdr:from>
    <xdr:ext cx="534377" cy="259045"/>
    <xdr:sp macro="" textlink="">
      <xdr:nvSpPr>
        <xdr:cNvPr id="597" name="テキスト ボックス 596"/>
        <xdr:cNvSpPr txBox="1"/>
      </xdr:nvSpPr>
      <xdr:spPr>
        <a:xfrm>
          <a:off x="13436111" y="93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14507</xdr:rowOff>
    </xdr:from>
    <xdr:to>
      <xdr:col>67</xdr:col>
      <xdr:colOff>101600</xdr:colOff>
      <xdr:row>55</xdr:row>
      <xdr:rowOff>116107</xdr:rowOff>
    </xdr:to>
    <xdr:sp macro="" textlink="">
      <xdr:nvSpPr>
        <xdr:cNvPr id="598" name="フローチャート: 判断 597"/>
        <xdr:cNvSpPr/>
      </xdr:nvSpPr>
      <xdr:spPr>
        <a:xfrm>
          <a:off x="12763500" y="944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132634</xdr:rowOff>
    </xdr:from>
    <xdr:ext cx="534377" cy="259045"/>
    <xdr:sp macro="" textlink="">
      <xdr:nvSpPr>
        <xdr:cNvPr id="599" name="テキスト ボックス 598"/>
        <xdr:cNvSpPr txBox="1"/>
      </xdr:nvSpPr>
      <xdr:spPr>
        <a:xfrm>
          <a:off x="12547111" y="92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0" name="テキスト ボックス 59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1" name="テキスト ボックス 60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2" name="テキスト ボックス 60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3" name="テキスト ボックス 60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4" name="テキスト ボックス 60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17610</xdr:rowOff>
    </xdr:from>
    <xdr:to>
      <xdr:col>85</xdr:col>
      <xdr:colOff>177800</xdr:colOff>
      <xdr:row>57</xdr:row>
      <xdr:rowOff>119210</xdr:rowOff>
    </xdr:to>
    <xdr:sp macro="" textlink="">
      <xdr:nvSpPr>
        <xdr:cNvPr id="605" name="楕円 604"/>
        <xdr:cNvSpPr/>
      </xdr:nvSpPr>
      <xdr:spPr>
        <a:xfrm>
          <a:off x="16268700" y="97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167487</xdr:rowOff>
    </xdr:from>
    <xdr:ext cx="534377" cy="259045"/>
    <xdr:sp macro="" textlink="">
      <xdr:nvSpPr>
        <xdr:cNvPr id="606" name="教育費該当値テキスト"/>
        <xdr:cNvSpPr txBox="1"/>
      </xdr:nvSpPr>
      <xdr:spPr>
        <a:xfrm>
          <a:off x="16370300" y="976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52455</xdr:rowOff>
    </xdr:from>
    <xdr:to>
      <xdr:col>81</xdr:col>
      <xdr:colOff>101600</xdr:colOff>
      <xdr:row>57</xdr:row>
      <xdr:rowOff>154055</xdr:rowOff>
    </xdr:to>
    <xdr:sp macro="" textlink="">
      <xdr:nvSpPr>
        <xdr:cNvPr id="607" name="楕円 606"/>
        <xdr:cNvSpPr/>
      </xdr:nvSpPr>
      <xdr:spPr>
        <a:xfrm>
          <a:off x="15430500" y="9825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145182</xdr:rowOff>
    </xdr:from>
    <xdr:ext cx="534377" cy="259045"/>
    <xdr:sp macro="" textlink="">
      <xdr:nvSpPr>
        <xdr:cNvPr id="608" name="テキスト ボックス 607"/>
        <xdr:cNvSpPr txBox="1"/>
      </xdr:nvSpPr>
      <xdr:spPr>
        <a:xfrm>
          <a:off x="15214111" y="991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143372</xdr:rowOff>
    </xdr:from>
    <xdr:to>
      <xdr:col>76</xdr:col>
      <xdr:colOff>165100</xdr:colOff>
      <xdr:row>58</xdr:row>
      <xdr:rowOff>73522</xdr:rowOff>
    </xdr:to>
    <xdr:sp macro="" textlink="">
      <xdr:nvSpPr>
        <xdr:cNvPr id="609" name="楕円 608"/>
        <xdr:cNvSpPr/>
      </xdr:nvSpPr>
      <xdr:spPr>
        <a:xfrm>
          <a:off x="14541500" y="99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64649</xdr:rowOff>
    </xdr:from>
    <xdr:ext cx="534377" cy="259045"/>
    <xdr:sp macro="" textlink="">
      <xdr:nvSpPr>
        <xdr:cNvPr id="610" name="テキスト ボックス 609"/>
        <xdr:cNvSpPr txBox="1"/>
      </xdr:nvSpPr>
      <xdr:spPr>
        <a:xfrm>
          <a:off x="14325111" y="1000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123516</xdr:rowOff>
    </xdr:from>
    <xdr:to>
      <xdr:col>72</xdr:col>
      <xdr:colOff>38100</xdr:colOff>
      <xdr:row>58</xdr:row>
      <xdr:rowOff>53666</xdr:rowOff>
    </xdr:to>
    <xdr:sp macro="" textlink="">
      <xdr:nvSpPr>
        <xdr:cNvPr id="611" name="楕円 610"/>
        <xdr:cNvSpPr/>
      </xdr:nvSpPr>
      <xdr:spPr>
        <a:xfrm>
          <a:off x="13652500" y="9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44793</xdr:rowOff>
    </xdr:from>
    <xdr:ext cx="534377" cy="259045"/>
    <xdr:sp macro="" textlink="">
      <xdr:nvSpPr>
        <xdr:cNvPr id="612" name="テキスト ボックス 611"/>
        <xdr:cNvSpPr txBox="1"/>
      </xdr:nvSpPr>
      <xdr:spPr>
        <a:xfrm>
          <a:off x="13436111" y="99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33938</xdr:rowOff>
    </xdr:from>
    <xdr:to>
      <xdr:col>67</xdr:col>
      <xdr:colOff>101600</xdr:colOff>
      <xdr:row>57</xdr:row>
      <xdr:rowOff>135538</xdr:rowOff>
    </xdr:to>
    <xdr:sp macro="" textlink="">
      <xdr:nvSpPr>
        <xdr:cNvPr id="613" name="楕円 612"/>
        <xdr:cNvSpPr/>
      </xdr:nvSpPr>
      <xdr:spPr>
        <a:xfrm>
          <a:off x="12763500" y="980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126665</xdr:rowOff>
    </xdr:from>
    <xdr:ext cx="534377" cy="259045"/>
    <xdr:sp macro="" textlink="">
      <xdr:nvSpPr>
        <xdr:cNvPr id="614" name="テキスト ボックス 613"/>
        <xdr:cNvSpPr txBox="1"/>
      </xdr:nvSpPr>
      <xdr:spPr>
        <a:xfrm>
          <a:off x="12547111" y="9899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5" name="正方形/長方形 61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6" name="正方形/長方形 61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7" name="正方形/長方形 61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8" name="正方形/長方形 61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9" name="正方形/長方形 61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0" name="正方形/長方形 61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1" name="正方形/長方形 62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2" name="正方形/長方形 62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3" name="テキスト ボックス 62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4" name="直線コネクタ 62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5" name="直線コネクタ 624"/>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6" name="テキスト ボックス 625"/>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8" name="テキスト ボックス 62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9" name="直線コネクタ 628"/>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30" name="テキスト ボックス 629"/>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45174</xdr:rowOff>
    </xdr:from>
    <xdr:to>
      <xdr:col>85</xdr:col>
      <xdr:colOff>126364</xdr:colOff>
      <xdr:row>78</xdr:row>
      <xdr:rowOff>25400</xdr:rowOff>
    </xdr:to>
    <xdr:cxnSp macro="">
      <xdr:nvCxnSpPr>
        <xdr:cNvPr id="634" name="直線コネクタ 633"/>
        <xdr:cNvCxnSpPr/>
      </xdr:nvCxnSpPr>
      <xdr:spPr>
        <a:xfrm flipV="1">
          <a:off x="16317595" y="12218124"/>
          <a:ext cx="1269" cy="1180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35" name="災害復旧費最小値テキスト"/>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6" name="直線コネクタ 635"/>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163301</xdr:rowOff>
    </xdr:from>
    <xdr:ext cx="534377" cy="259045"/>
    <xdr:sp macro="" textlink="">
      <xdr:nvSpPr>
        <xdr:cNvPr id="637" name="災害復旧費最大値テキスト"/>
        <xdr:cNvSpPr txBox="1"/>
      </xdr:nvSpPr>
      <xdr:spPr>
        <a:xfrm>
          <a:off x="16370300" y="1199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20,654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45174</xdr:rowOff>
    </xdr:from>
    <xdr:to>
      <xdr:col>86</xdr:col>
      <xdr:colOff>25400</xdr:colOff>
      <xdr:row>71</xdr:row>
      <xdr:rowOff>45174</xdr:rowOff>
    </xdr:to>
    <xdr:cxnSp macro="">
      <xdr:nvCxnSpPr>
        <xdr:cNvPr id="638" name="直線コネクタ 637"/>
        <xdr:cNvCxnSpPr/>
      </xdr:nvCxnSpPr>
      <xdr:spPr>
        <a:xfrm>
          <a:off x="16230600" y="1221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7969</xdr:rowOff>
    </xdr:from>
    <xdr:to>
      <xdr:col>85</xdr:col>
      <xdr:colOff>127000</xdr:colOff>
      <xdr:row>78</xdr:row>
      <xdr:rowOff>25400</xdr:rowOff>
    </xdr:to>
    <xdr:cxnSp macro="">
      <xdr:nvCxnSpPr>
        <xdr:cNvPr id="639" name="直線コネクタ 638"/>
        <xdr:cNvCxnSpPr/>
      </xdr:nvCxnSpPr>
      <xdr:spPr>
        <a:xfrm>
          <a:off x="15481300" y="13381069"/>
          <a:ext cx="8382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97204</xdr:rowOff>
    </xdr:from>
    <xdr:ext cx="469744" cy="259045"/>
    <xdr:sp macro="" textlink="">
      <xdr:nvSpPr>
        <xdr:cNvPr id="640" name="災害復旧費平均値テキスト"/>
        <xdr:cNvSpPr txBox="1"/>
      </xdr:nvSpPr>
      <xdr:spPr>
        <a:xfrm>
          <a:off x="16370300" y="13127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74327</xdr:rowOff>
    </xdr:from>
    <xdr:to>
      <xdr:col>85</xdr:col>
      <xdr:colOff>177800</xdr:colOff>
      <xdr:row>78</xdr:row>
      <xdr:rowOff>4477</xdr:rowOff>
    </xdr:to>
    <xdr:sp macro="" textlink="">
      <xdr:nvSpPr>
        <xdr:cNvPr id="641" name="フローチャート: 判断 640"/>
        <xdr:cNvSpPr/>
      </xdr:nvSpPr>
      <xdr:spPr>
        <a:xfrm>
          <a:off x="16268700" y="1327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168790</xdr:rowOff>
    </xdr:from>
    <xdr:to>
      <xdr:col>81</xdr:col>
      <xdr:colOff>50800</xdr:colOff>
      <xdr:row>78</xdr:row>
      <xdr:rowOff>7969</xdr:rowOff>
    </xdr:to>
    <xdr:cxnSp macro="">
      <xdr:nvCxnSpPr>
        <xdr:cNvPr id="642" name="直線コネクタ 641"/>
        <xdr:cNvCxnSpPr/>
      </xdr:nvCxnSpPr>
      <xdr:spPr>
        <a:xfrm>
          <a:off x="14592300" y="13370440"/>
          <a:ext cx="889000" cy="1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65582</xdr:rowOff>
    </xdr:from>
    <xdr:to>
      <xdr:col>81</xdr:col>
      <xdr:colOff>101600</xdr:colOff>
      <xdr:row>77</xdr:row>
      <xdr:rowOff>167182</xdr:rowOff>
    </xdr:to>
    <xdr:sp macro="" textlink="">
      <xdr:nvSpPr>
        <xdr:cNvPr id="643" name="フローチャート: 判断 642"/>
        <xdr:cNvSpPr/>
      </xdr:nvSpPr>
      <xdr:spPr>
        <a:xfrm>
          <a:off x="15430500" y="1326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12259</xdr:rowOff>
    </xdr:from>
    <xdr:ext cx="469744" cy="259045"/>
    <xdr:sp macro="" textlink="">
      <xdr:nvSpPr>
        <xdr:cNvPr id="644" name="テキスト ボックス 643"/>
        <xdr:cNvSpPr txBox="1"/>
      </xdr:nvSpPr>
      <xdr:spPr>
        <a:xfrm>
          <a:off x="15246428" y="130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168790</xdr:rowOff>
    </xdr:from>
    <xdr:to>
      <xdr:col>76</xdr:col>
      <xdr:colOff>114300</xdr:colOff>
      <xdr:row>78</xdr:row>
      <xdr:rowOff>25400</xdr:rowOff>
    </xdr:to>
    <xdr:cxnSp macro="">
      <xdr:nvCxnSpPr>
        <xdr:cNvPr id="645" name="直線コネクタ 644"/>
        <xdr:cNvCxnSpPr/>
      </xdr:nvCxnSpPr>
      <xdr:spPr>
        <a:xfrm flipV="1">
          <a:off x="13703300" y="13370440"/>
          <a:ext cx="889000" cy="2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118218</xdr:rowOff>
    </xdr:from>
    <xdr:to>
      <xdr:col>76</xdr:col>
      <xdr:colOff>165100</xdr:colOff>
      <xdr:row>78</xdr:row>
      <xdr:rowOff>48368</xdr:rowOff>
    </xdr:to>
    <xdr:sp macro="" textlink="">
      <xdr:nvSpPr>
        <xdr:cNvPr id="646" name="フローチャート: 判断 645"/>
        <xdr:cNvSpPr/>
      </xdr:nvSpPr>
      <xdr:spPr>
        <a:xfrm>
          <a:off x="14541500" y="1331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39495</xdr:rowOff>
    </xdr:from>
    <xdr:ext cx="378565" cy="259045"/>
    <xdr:sp macro="" textlink="">
      <xdr:nvSpPr>
        <xdr:cNvPr id="647" name="テキスト ボックス 646"/>
        <xdr:cNvSpPr txBox="1"/>
      </xdr:nvSpPr>
      <xdr:spPr>
        <a:xfrm>
          <a:off x="14403017" y="13412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25400</xdr:rowOff>
    </xdr:from>
    <xdr:to>
      <xdr:col>71</xdr:col>
      <xdr:colOff>177800</xdr:colOff>
      <xdr:row>78</xdr:row>
      <xdr:rowOff>25400</xdr:rowOff>
    </xdr:to>
    <xdr:cxnSp macro="">
      <xdr:nvCxnSpPr>
        <xdr:cNvPr id="648" name="直線コネクタ 647"/>
        <xdr:cNvCxnSpPr/>
      </xdr:nvCxnSpPr>
      <xdr:spPr>
        <a:xfrm>
          <a:off x="12814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114503</xdr:rowOff>
    </xdr:from>
    <xdr:to>
      <xdr:col>72</xdr:col>
      <xdr:colOff>38100</xdr:colOff>
      <xdr:row>78</xdr:row>
      <xdr:rowOff>44653</xdr:rowOff>
    </xdr:to>
    <xdr:sp macro="" textlink="">
      <xdr:nvSpPr>
        <xdr:cNvPr id="649" name="フローチャート: 判断 648"/>
        <xdr:cNvSpPr/>
      </xdr:nvSpPr>
      <xdr:spPr>
        <a:xfrm>
          <a:off x="13652500" y="13316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61180</xdr:rowOff>
    </xdr:from>
    <xdr:ext cx="378565" cy="259045"/>
    <xdr:sp macro="" textlink="">
      <xdr:nvSpPr>
        <xdr:cNvPr id="650" name="テキスト ボックス 649"/>
        <xdr:cNvSpPr txBox="1"/>
      </xdr:nvSpPr>
      <xdr:spPr>
        <a:xfrm>
          <a:off x="13514017" y="130913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118790</xdr:rowOff>
    </xdr:from>
    <xdr:to>
      <xdr:col>67</xdr:col>
      <xdr:colOff>101600</xdr:colOff>
      <xdr:row>78</xdr:row>
      <xdr:rowOff>48940</xdr:rowOff>
    </xdr:to>
    <xdr:sp macro="" textlink="">
      <xdr:nvSpPr>
        <xdr:cNvPr id="651" name="フローチャート: 判断 650"/>
        <xdr:cNvSpPr/>
      </xdr:nvSpPr>
      <xdr:spPr>
        <a:xfrm>
          <a:off x="12763500" y="1332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65467</xdr:rowOff>
    </xdr:from>
    <xdr:ext cx="378565" cy="259045"/>
    <xdr:sp macro="" textlink="">
      <xdr:nvSpPr>
        <xdr:cNvPr id="652" name="テキスト ボックス 651"/>
        <xdr:cNvSpPr txBox="1"/>
      </xdr:nvSpPr>
      <xdr:spPr>
        <a:xfrm>
          <a:off x="12625017" y="13095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58" name="楕円 657"/>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60977</xdr:rowOff>
    </xdr:from>
    <xdr:ext cx="249299" cy="259045"/>
    <xdr:sp macro="" textlink="">
      <xdr:nvSpPr>
        <xdr:cNvPr id="659" name="災害復旧費該当値テキスト"/>
        <xdr:cNvSpPr txBox="1"/>
      </xdr:nvSpPr>
      <xdr:spPr>
        <a:xfrm>
          <a:off x="16370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128619</xdr:rowOff>
    </xdr:from>
    <xdr:to>
      <xdr:col>81</xdr:col>
      <xdr:colOff>101600</xdr:colOff>
      <xdr:row>78</xdr:row>
      <xdr:rowOff>58769</xdr:rowOff>
    </xdr:to>
    <xdr:sp macro="" textlink="">
      <xdr:nvSpPr>
        <xdr:cNvPr id="660" name="楕円 659"/>
        <xdr:cNvSpPr/>
      </xdr:nvSpPr>
      <xdr:spPr>
        <a:xfrm>
          <a:off x="15430500" y="1333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49896</xdr:rowOff>
    </xdr:from>
    <xdr:ext cx="378565" cy="259045"/>
    <xdr:sp macro="" textlink="">
      <xdr:nvSpPr>
        <xdr:cNvPr id="661" name="テキスト ボックス 660"/>
        <xdr:cNvSpPr txBox="1"/>
      </xdr:nvSpPr>
      <xdr:spPr>
        <a:xfrm>
          <a:off x="15292017" y="13422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117990</xdr:rowOff>
    </xdr:from>
    <xdr:to>
      <xdr:col>76</xdr:col>
      <xdr:colOff>165100</xdr:colOff>
      <xdr:row>78</xdr:row>
      <xdr:rowOff>48140</xdr:rowOff>
    </xdr:to>
    <xdr:sp macro="" textlink="">
      <xdr:nvSpPr>
        <xdr:cNvPr id="662" name="楕円 661"/>
        <xdr:cNvSpPr/>
      </xdr:nvSpPr>
      <xdr:spPr>
        <a:xfrm>
          <a:off x="14541500" y="133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64667</xdr:rowOff>
    </xdr:from>
    <xdr:ext cx="378565" cy="259045"/>
    <xdr:sp macro="" textlink="">
      <xdr:nvSpPr>
        <xdr:cNvPr id="663" name="テキスト ボックス 662"/>
        <xdr:cNvSpPr txBox="1"/>
      </xdr:nvSpPr>
      <xdr:spPr>
        <a:xfrm>
          <a:off x="14403017" y="1309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146050</xdr:rowOff>
    </xdr:from>
    <xdr:to>
      <xdr:col>72</xdr:col>
      <xdr:colOff>38100</xdr:colOff>
      <xdr:row>78</xdr:row>
      <xdr:rowOff>76200</xdr:rowOff>
    </xdr:to>
    <xdr:sp macro="" textlink="">
      <xdr:nvSpPr>
        <xdr:cNvPr id="664" name="楕円 663"/>
        <xdr:cNvSpPr/>
      </xdr:nvSpPr>
      <xdr:spPr>
        <a:xfrm>
          <a:off x="13652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78</xdr:row>
      <xdr:rowOff>67327</xdr:rowOff>
    </xdr:from>
    <xdr:ext cx="249299" cy="259045"/>
    <xdr:sp macro="" textlink="">
      <xdr:nvSpPr>
        <xdr:cNvPr id="665" name="テキスト ボックス 664"/>
        <xdr:cNvSpPr txBox="1"/>
      </xdr:nvSpPr>
      <xdr:spPr>
        <a:xfrm>
          <a:off x="13578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66" name="楕円 665"/>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67" name="テキスト ボックス 666"/>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9" name="直線コネクタ 67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80" name="テキスト ボックス 67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1" name="直線コネクタ 68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2" name="テキスト ボックス 68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3" name="直線コネクタ 68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4" name="テキスト ボックス 68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5" name="直線コネクタ 68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6" name="テキスト ボックス 68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7" name="直線コネクタ 68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8" name="テキスト ボックス 68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9" name="直線コネクタ 68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90" name="テキスト ボックス 68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2" name="テキスト ボックス 69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113117</xdr:rowOff>
    </xdr:from>
    <xdr:to>
      <xdr:col>85</xdr:col>
      <xdr:colOff>126364</xdr:colOff>
      <xdr:row>99</xdr:row>
      <xdr:rowOff>54073</xdr:rowOff>
    </xdr:to>
    <xdr:cxnSp macro="">
      <xdr:nvCxnSpPr>
        <xdr:cNvPr id="694" name="直線コネクタ 693"/>
        <xdr:cNvCxnSpPr/>
      </xdr:nvCxnSpPr>
      <xdr:spPr>
        <a:xfrm flipV="1">
          <a:off x="16317595" y="15543617"/>
          <a:ext cx="1269" cy="1484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57900</xdr:rowOff>
    </xdr:from>
    <xdr:ext cx="534377" cy="259045"/>
    <xdr:sp macro="" textlink="">
      <xdr:nvSpPr>
        <xdr:cNvPr id="695" name="公債費最小値テキスト"/>
        <xdr:cNvSpPr txBox="1"/>
      </xdr:nvSpPr>
      <xdr:spPr>
        <a:xfrm>
          <a:off x="16370300" y="1703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54073</xdr:rowOff>
    </xdr:from>
    <xdr:to>
      <xdr:col>86</xdr:col>
      <xdr:colOff>25400</xdr:colOff>
      <xdr:row>99</xdr:row>
      <xdr:rowOff>54073</xdr:rowOff>
    </xdr:to>
    <xdr:cxnSp macro="">
      <xdr:nvCxnSpPr>
        <xdr:cNvPr id="696" name="直線コネクタ 695"/>
        <xdr:cNvCxnSpPr/>
      </xdr:nvCxnSpPr>
      <xdr:spPr>
        <a:xfrm>
          <a:off x="16230600" y="17027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59794</xdr:rowOff>
    </xdr:from>
    <xdr:ext cx="534377" cy="259045"/>
    <xdr:sp macro="" textlink="">
      <xdr:nvSpPr>
        <xdr:cNvPr id="697" name="公債費最大値テキスト"/>
        <xdr:cNvSpPr txBox="1"/>
      </xdr:nvSpPr>
      <xdr:spPr>
        <a:xfrm>
          <a:off x="16370300" y="1531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113117</xdr:rowOff>
    </xdr:from>
    <xdr:to>
      <xdr:col>86</xdr:col>
      <xdr:colOff>25400</xdr:colOff>
      <xdr:row>90</xdr:row>
      <xdr:rowOff>113117</xdr:rowOff>
    </xdr:to>
    <xdr:cxnSp macro="">
      <xdr:nvCxnSpPr>
        <xdr:cNvPr id="698" name="直線コネクタ 697"/>
        <xdr:cNvCxnSpPr/>
      </xdr:nvCxnSpPr>
      <xdr:spPr>
        <a:xfrm>
          <a:off x="16230600" y="1554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71642</xdr:rowOff>
    </xdr:from>
    <xdr:to>
      <xdr:col>85</xdr:col>
      <xdr:colOff>127000</xdr:colOff>
      <xdr:row>95</xdr:row>
      <xdr:rowOff>116317</xdr:rowOff>
    </xdr:to>
    <xdr:cxnSp macro="">
      <xdr:nvCxnSpPr>
        <xdr:cNvPr id="699" name="直線コネクタ 698"/>
        <xdr:cNvCxnSpPr/>
      </xdr:nvCxnSpPr>
      <xdr:spPr>
        <a:xfrm>
          <a:off x="15481300" y="16359392"/>
          <a:ext cx="838200" cy="4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45908</xdr:rowOff>
    </xdr:from>
    <xdr:ext cx="534377" cy="259045"/>
    <xdr:sp macro="" textlink="">
      <xdr:nvSpPr>
        <xdr:cNvPr id="700" name="公債費平均値テキスト"/>
        <xdr:cNvSpPr txBox="1"/>
      </xdr:nvSpPr>
      <xdr:spPr>
        <a:xfrm>
          <a:off x="16370300" y="161622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23031</xdr:rowOff>
    </xdr:from>
    <xdr:to>
      <xdr:col>85</xdr:col>
      <xdr:colOff>177800</xdr:colOff>
      <xdr:row>95</xdr:row>
      <xdr:rowOff>124631</xdr:rowOff>
    </xdr:to>
    <xdr:sp macro="" textlink="">
      <xdr:nvSpPr>
        <xdr:cNvPr id="701" name="フローチャート: 判断 700"/>
        <xdr:cNvSpPr/>
      </xdr:nvSpPr>
      <xdr:spPr>
        <a:xfrm>
          <a:off x="16268700" y="1631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138295</xdr:rowOff>
    </xdr:from>
    <xdr:to>
      <xdr:col>81</xdr:col>
      <xdr:colOff>50800</xdr:colOff>
      <xdr:row>95</xdr:row>
      <xdr:rowOff>71642</xdr:rowOff>
    </xdr:to>
    <xdr:cxnSp macro="">
      <xdr:nvCxnSpPr>
        <xdr:cNvPr id="702" name="直線コネクタ 701"/>
        <xdr:cNvCxnSpPr/>
      </xdr:nvCxnSpPr>
      <xdr:spPr>
        <a:xfrm>
          <a:off x="14592300" y="16254595"/>
          <a:ext cx="889000" cy="10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161922</xdr:rowOff>
    </xdr:from>
    <xdr:to>
      <xdr:col>81</xdr:col>
      <xdr:colOff>101600</xdr:colOff>
      <xdr:row>95</xdr:row>
      <xdr:rowOff>92072</xdr:rowOff>
    </xdr:to>
    <xdr:sp macro="" textlink="">
      <xdr:nvSpPr>
        <xdr:cNvPr id="703" name="フローチャート: 判断 702"/>
        <xdr:cNvSpPr/>
      </xdr:nvSpPr>
      <xdr:spPr>
        <a:xfrm>
          <a:off x="15430500" y="16278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108599</xdr:rowOff>
    </xdr:from>
    <xdr:ext cx="534377" cy="259045"/>
    <xdr:sp macro="" textlink="">
      <xdr:nvSpPr>
        <xdr:cNvPr id="704" name="テキスト ボックス 703"/>
        <xdr:cNvSpPr txBox="1"/>
      </xdr:nvSpPr>
      <xdr:spPr>
        <a:xfrm>
          <a:off x="15214111" y="1605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78991</xdr:rowOff>
    </xdr:from>
    <xdr:to>
      <xdr:col>76</xdr:col>
      <xdr:colOff>114300</xdr:colOff>
      <xdr:row>94</xdr:row>
      <xdr:rowOff>138295</xdr:rowOff>
    </xdr:to>
    <xdr:cxnSp macro="">
      <xdr:nvCxnSpPr>
        <xdr:cNvPr id="705" name="直線コネクタ 704"/>
        <xdr:cNvCxnSpPr/>
      </xdr:nvCxnSpPr>
      <xdr:spPr>
        <a:xfrm>
          <a:off x="13703300" y="16195291"/>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138049</xdr:rowOff>
    </xdr:from>
    <xdr:to>
      <xdr:col>76</xdr:col>
      <xdr:colOff>165100</xdr:colOff>
      <xdr:row>95</xdr:row>
      <xdr:rowOff>68199</xdr:rowOff>
    </xdr:to>
    <xdr:sp macro="" textlink="">
      <xdr:nvSpPr>
        <xdr:cNvPr id="706" name="フローチャート: 判断 705"/>
        <xdr:cNvSpPr/>
      </xdr:nvSpPr>
      <xdr:spPr>
        <a:xfrm>
          <a:off x="14541500" y="1625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59326</xdr:rowOff>
    </xdr:from>
    <xdr:ext cx="534377" cy="259045"/>
    <xdr:sp macro="" textlink="">
      <xdr:nvSpPr>
        <xdr:cNvPr id="707" name="テキスト ボックス 706"/>
        <xdr:cNvSpPr txBox="1"/>
      </xdr:nvSpPr>
      <xdr:spPr>
        <a:xfrm>
          <a:off x="14325111" y="163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78991</xdr:rowOff>
    </xdr:from>
    <xdr:to>
      <xdr:col>71</xdr:col>
      <xdr:colOff>177800</xdr:colOff>
      <xdr:row>94</xdr:row>
      <xdr:rowOff>101589</xdr:rowOff>
    </xdr:to>
    <xdr:cxnSp macro="">
      <xdr:nvCxnSpPr>
        <xdr:cNvPr id="708" name="直線コネクタ 707"/>
        <xdr:cNvCxnSpPr/>
      </xdr:nvCxnSpPr>
      <xdr:spPr>
        <a:xfrm flipV="1">
          <a:off x="12814300" y="16195291"/>
          <a:ext cx="889000" cy="2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94289</xdr:rowOff>
    </xdr:from>
    <xdr:to>
      <xdr:col>72</xdr:col>
      <xdr:colOff>38100</xdr:colOff>
      <xdr:row>95</xdr:row>
      <xdr:rowOff>24439</xdr:rowOff>
    </xdr:to>
    <xdr:sp macro="" textlink="">
      <xdr:nvSpPr>
        <xdr:cNvPr id="709" name="フローチャート: 判断 708"/>
        <xdr:cNvSpPr/>
      </xdr:nvSpPr>
      <xdr:spPr>
        <a:xfrm>
          <a:off x="13652500" y="1621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15566</xdr:rowOff>
    </xdr:from>
    <xdr:ext cx="534377" cy="259045"/>
    <xdr:sp macro="" textlink="">
      <xdr:nvSpPr>
        <xdr:cNvPr id="710" name="テキスト ボックス 709"/>
        <xdr:cNvSpPr txBox="1"/>
      </xdr:nvSpPr>
      <xdr:spPr>
        <a:xfrm>
          <a:off x="13436111" y="163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1378</xdr:rowOff>
    </xdr:from>
    <xdr:to>
      <xdr:col>67</xdr:col>
      <xdr:colOff>101600</xdr:colOff>
      <xdr:row>95</xdr:row>
      <xdr:rowOff>102978</xdr:rowOff>
    </xdr:to>
    <xdr:sp macro="" textlink="">
      <xdr:nvSpPr>
        <xdr:cNvPr id="711" name="フローチャート: 判断 710"/>
        <xdr:cNvSpPr/>
      </xdr:nvSpPr>
      <xdr:spPr>
        <a:xfrm>
          <a:off x="12763500" y="1628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94105</xdr:rowOff>
    </xdr:from>
    <xdr:ext cx="534377" cy="259045"/>
    <xdr:sp macro="" textlink="">
      <xdr:nvSpPr>
        <xdr:cNvPr id="712" name="テキスト ボックス 711"/>
        <xdr:cNvSpPr txBox="1"/>
      </xdr:nvSpPr>
      <xdr:spPr>
        <a:xfrm>
          <a:off x="12547111" y="163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65517</xdr:rowOff>
    </xdr:from>
    <xdr:to>
      <xdr:col>85</xdr:col>
      <xdr:colOff>177800</xdr:colOff>
      <xdr:row>95</xdr:row>
      <xdr:rowOff>167117</xdr:rowOff>
    </xdr:to>
    <xdr:sp macro="" textlink="">
      <xdr:nvSpPr>
        <xdr:cNvPr id="718" name="楕円 717"/>
        <xdr:cNvSpPr/>
      </xdr:nvSpPr>
      <xdr:spPr>
        <a:xfrm>
          <a:off x="16268700" y="1635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43944</xdr:rowOff>
    </xdr:from>
    <xdr:ext cx="534377" cy="259045"/>
    <xdr:sp macro="" textlink="">
      <xdr:nvSpPr>
        <xdr:cNvPr id="719" name="公債費該当値テキスト"/>
        <xdr:cNvSpPr txBox="1"/>
      </xdr:nvSpPr>
      <xdr:spPr>
        <a:xfrm>
          <a:off x="16370300" y="163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20842</xdr:rowOff>
    </xdr:from>
    <xdr:to>
      <xdr:col>81</xdr:col>
      <xdr:colOff>101600</xdr:colOff>
      <xdr:row>95</xdr:row>
      <xdr:rowOff>122442</xdr:rowOff>
    </xdr:to>
    <xdr:sp macro="" textlink="">
      <xdr:nvSpPr>
        <xdr:cNvPr id="720" name="楕円 719"/>
        <xdr:cNvSpPr/>
      </xdr:nvSpPr>
      <xdr:spPr>
        <a:xfrm>
          <a:off x="15430500" y="16308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113569</xdr:rowOff>
    </xdr:from>
    <xdr:ext cx="534377" cy="259045"/>
    <xdr:sp macro="" textlink="">
      <xdr:nvSpPr>
        <xdr:cNvPr id="721" name="テキスト ボックス 720"/>
        <xdr:cNvSpPr txBox="1"/>
      </xdr:nvSpPr>
      <xdr:spPr>
        <a:xfrm>
          <a:off x="15214111" y="164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87495</xdr:rowOff>
    </xdr:from>
    <xdr:to>
      <xdr:col>76</xdr:col>
      <xdr:colOff>165100</xdr:colOff>
      <xdr:row>95</xdr:row>
      <xdr:rowOff>17645</xdr:rowOff>
    </xdr:to>
    <xdr:sp macro="" textlink="">
      <xdr:nvSpPr>
        <xdr:cNvPr id="722" name="楕円 721"/>
        <xdr:cNvSpPr/>
      </xdr:nvSpPr>
      <xdr:spPr>
        <a:xfrm>
          <a:off x="14541500" y="1620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34172</xdr:rowOff>
    </xdr:from>
    <xdr:ext cx="534377" cy="259045"/>
    <xdr:sp macro="" textlink="">
      <xdr:nvSpPr>
        <xdr:cNvPr id="723" name="テキスト ボックス 722"/>
        <xdr:cNvSpPr txBox="1"/>
      </xdr:nvSpPr>
      <xdr:spPr>
        <a:xfrm>
          <a:off x="14325111" y="1597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28191</xdr:rowOff>
    </xdr:from>
    <xdr:to>
      <xdr:col>72</xdr:col>
      <xdr:colOff>38100</xdr:colOff>
      <xdr:row>94</xdr:row>
      <xdr:rowOff>129791</xdr:rowOff>
    </xdr:to>
    <xdr:sp macro="" textlink="">
      <xdr:nvSpPr>
        <xdr:cNvPr id="724" name="楕円 723"/>
        <xdr:cNvSpPr/>
      </xdr:nvSpPr>
      <xdr:spPr>
        <a:xfrm>
          <a:off x="13652500" y="1614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146318</xdr:rowOff>
    </xdr:from>
    <xdr:ext cx="534377" cy="259045"/>
    <xdr:sp macro="" textlink="">
      <xdr:nvSpPr>
        <xdr:cNvPr id="725" name="テキスト ボックス 724"/>
        <xdr:cNvSpPr txBox="1"/>
      </xdr:nvSpPr>
      <xdr:spPr>
        <a:xfrm>
          <a:off x="13436111" y="1591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50789</xdr:rowOff>
    </xdr:from>
    <xdr:to>
      <xdr:col>67</xdr:col>
      <xdr:colOff>101600</xdr:colOff>
      <xdr:row>94</xdr:row>
      <xdr:rowOff>152389</xdr:rowOff>
    </xdr:to>
    <xdr:sp macro="" textlink="">
      <xdr:nvSpPr>
        <xdr:cNvPr id="726" name="楕円 725"/>
        <xdr:cNvSpPr/>
      </xdr:nvSpPr>
      <xdr:spPr>
        <a:xfrm>
          <a:off x="12763500" y="1616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168916</xdr:rowOff>
    </xdr:from>
    <xdr:ext cx="534377" cy="259045"/>
    <xdr:sp macro="" textlink="">
      <xdr:nvSpPr>
        <xdr:cNvPr id="727" name="テキスト ボックス 726"/>
        <xdr:cNvSpPr txBox="1"/>
      </xdr:nvSpPr>
      <xdr:spPr>
        <a:xfrm>
          <a:off x="12547111" y="1594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8" name="直線コネクタ 73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9" name="テキスト ボックス 73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0" name="直線コネクタ 73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1" name="テキスト ボックス 740"/>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2" name="直線コネクタ 74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3" name="テキスト ボックス 74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4" name="直線コネクタ 74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5" name="テキスト ボックス 74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6" name="直線コネクタ 74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7" name="テキスト ボックス 746"/>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9" name="テキスト ボックス 74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15494</xdr:rowOff>
    </xdr:from>
    <xdr:to>
      <xdr:col>116</xdr:col>
      <xdr:colOff>62864</xdr:colOff>
      <xdr:row>39</xdr:row>
      <xdr:rowOff>44450</xdr:rowOff>
    </xdr:to>
    <xdr:cxnSp macro="">
      <xdr:nvCxnSpPr>
        <xdr:cNvPr id="751" name="直線コネクタ 750"/>
        <xdr:cNvCxnSpPr/>
      </xdr:nvCxnSpPr>
      <xdr:spPr>
        <a:xfrm flipV="1">
          <a:off x="22159595" y="5330444"/>
          <a:ext cx="1269" cy="1400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2" name="諸支出金最小値テキスト"/>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3" name="直線コネクタ 75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133621</xdr:rowOff>
    </xdr:from>
    <xdr:ext cx="469744" cy="259045"/>
    <xdr:sp macro="" textlink="">
      <xdr:nvSpPr>
        <xdr:cNvPr id="754" name="諸支出金最大値テキスト"/>
        <xdr:cNvSpPr txBox="1"/>
      </xdr:nvSpPr>
      <xdr:spPr>
        <a:xfrm>
          <a:off x="22212300" y="51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15494</xdr:rowOff>
    </xdr:from>
    <xdr:to>
      <xdr:col>116</xdr:col>
      <xdr:colOff>152400</xdr:colOff>
      <xdr:row>31</xdr:row>
      <xdr:rowOff>15494</xdr:rowOff>
    </xdr:to>
    <xdr:cxnSp macro="">
      <xdr:nvCxnSpPr>
        <xdr:cNvPr id="755" name="直線コネクタ 754"/>
        <xdr:cNvCxnSpPr/>
      </xdr:nvCxnSpPr>
      <xdr:spPr>
        <a:xfrm>
          <a:off x="22072600" y="533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6" name="直線コネクタ 75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13932" cy="259045"/>
    <xdr:sp macro="" textlink="">
      <xdr:nvSpPr>
        <xdr:cNvPr id="757" name="諸支出金平均値テキスト"/>
        <xdr:cNvSpPr txBox="1"/>
      </xdr:nvSpPr>
      <xdr:spPr>
        <a:xfrm>
          <a:off x="22212300" y="650876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58" name="フローチャート: 判断 757"/>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9" name="直線コネクタ 75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116332</xdr:rowOff>
    </xdr:from>
    <xdr:to>
      <xdr:col>112</xdr:col>
      <xdr:colOff>38100</xdr:colOff>
      <xdr:row>39</xdr:row>
      <xdr:rowOff>46482</xdr:rowOff>
    </xdr:to>
    <xdr:sp macro="" textlink="">
      <xdr:nvSpPr>
        <xdr:cNvPr id="760" name="フローチャート: 判断 759"/>
        <xdr:cNvSpPr/>
      </xdr:nvSpPr>
      <xdr:spPr>
        <a:xfrm>
          <a:off x="21272500" y="663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63009</xdr:rowOff>
    </xdr:from>
    <xdr:ext cx="313932" cy="259045"/>
    <xdr:sp macro="" textlink="">
      <xdr:nvSpPr>
        <xdr:cNvPr id="761" name="テキスト ボックス 760"/>
        <xdr:cNvSpPr txBox="1"/>
      </xdr:nvSpPr>
      <xdr:spPr>
        <a:xfrm>
          <a:off x="21166333" y="64066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2" name="直線コネクタ 76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34036</xdr:rowOff>
    </xdr:from>
    <xdr:to>
      <xdr:col>107</xdr:col>
      <xdr:colOff>101600</xdr:colOff>
      <xdr:row>38</xdr:row>
      <xdr:rowOff>135636</xdr:rowOff>
    </xdr:to>
    <xdr:sp macro="" textlink="">
      <xdr:nvSpPr>
        <xdr:cNvPr id="763" name="フローチャート: 判断 762"/>
        <xdr:cNvSpPr/>
      </xdr:nvSpPr>
      <xdr:spPr>
        <a:xfrm>
          <a:off x="203835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152163</xdr:rowOff>
    </xdr:from>
    <xdr:ext cx="378565" cy="259045"/>
    <xdr:sp macro="" textlink="">
      <xdr:nvSpPr>
        <xdr:cNvPr id="764" name="テキスト ボックス 763"/>
        <xdr:cNvSpPr txBox="1"/>
      </xdr:nvSpPr>
      <xdr:spPr>
        <a:xfrm>
          <a:off x="20245017" y="6324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5" name="直線コネクタ 76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48514</xdr:rowOff>
    </xdr:from>
    <xdr:to>
      <xdr:col>102</xdr:col>
      <xdr:colOff>165100</xdr:colOff>
      <xdr:row>38</xdr:row>
      <xdr:rowOff>150114</xdr:rowOff>
    </xdr:to>
    <xdr:sp macro="" textlink="">
      <xdr:nvSpPr>
        <xdr:cNvPr id="766" name="フローチャート: 判断 765"/>
        <xdr:cNvSpPr/>
      </xdr:nvSpPr>
      <xdr:spPr>
        <a:xfrm>
          <a:off x="19494500" y="656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166641</xdr:rowOff>
    </xdr:from>
    <xdr:ext cx="378565" cy="259045"/>
    <xdr:sp macro="" textlink="">
      <xdr:nvSpPr>
        <xdr:cNvPr id="767" name="テキスト ボックス 766"/>
        <xdr:cNvSpPr txBox="1"/>
      </xdr:nvSpPr>
      <xdr:spPr>
        <a:xfrm>
          <a:off x="19356017" y="63388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160528</xdr:rowOff>
    </xdr:from>
    <xdr:to>
      <xdr:col>98</xdr:col>
      <xdr:colOff>38100</xdr:colOff>
      <xdr:row>38</xdr:row>
      <xdr:rowOff>90678</xdr:rowOff>
    </xdr:to>
    <xdr:sp macro="" textlink="">
      <xdr:nvSpPr>
        <xdr:cNvPr id="768" name="フローチャート: 判断 767"/>
        <xdr:cNvSpPr/>
      </xdr:nvSpPr>
      <xdr:spPr>
        <a:xfrm>
          <a:off x="18605500" y="650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107205</xdr:rowOff>
    </xdr:from>
    <xdr:ext cx="378565" cy="259045"/>
    <xdr:sp macro="" textlink="">
      <xdr:nvSpPr>
        <xdr:cNvPr id="769" name="テキスト ボックス 768"/>
        <xdr:cNvSpPr txBox="1"/>
      </xdr:nvSpPr>
      <xdr:spPr>
        <a:xfrm>
          <a:off x="18467017" y="6279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5" name="楕円 77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249299" cy="259045"/>
    <xdr:sp macro="" textlink="">
      <xdr:nvSpPr>
        <xdr:cNvPr id="776" name="諸支出金該当値テキスト"/>
        <xdr:cNvSpPr txBox="1"/>
      </xdr:nvSpPr>
      <xdr:spPr>
        <a:xfrm>
          <a:off x="22212300" y="6635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7" name="楕円 77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8" name="テキスト ボックス 77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9" name="楕円 77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0" name="テキスト ボックス 77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1" name="楕円 78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2" name="テキスト ボックス 78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3" name="楕円 78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4" name="テキスト ボックス 78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5" name="直線コネクタ 79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6" name="テキスト ボックス 79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0" name="直線コネクタ 79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2" name="直線コネクタ 80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5" name="直線コネクタ 80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7" name="フローチャート: 判断 80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8" name="直線コネクタ 80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9" name="フローチャート: 判断 80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0" name="テキスト ボックス 80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1" name="直線コネクタ 81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2" name="フローチャート: 判断 81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3" name="テキスト ボックス 81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4" name="直線コネクタ 81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5" name="フローチャート: 判断 81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6" name="テキスト ボックス 81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フローチャート: 判断 81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8" name="テキスト ボックス 81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4" name="楕円 82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6" name="楕円 82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7" name="テキスト ボックス 82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8" name="楕円 82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9" name="テキスト ボックス 82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0" name="楕円 82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1" name="テキスト ボックス 83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2" name="楕円 83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3" name="テキスト ボックス 83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目的別の住民一人当たりのコストについては、民生費が一番高く、</a:t>
          </a:r>
          <a:r>
            <a:rPr kumimoji="1" lang="en-US" altLang="ja-JP" sz="1300">
              <a:latin typeface="ＭＳ Ｐゴシック" panose="020B0600070205080204" pitchFamily="50" charset="-128"/>
              <a:ea typeface="ＭＳ Ｐゴシック" panose="020B0600070205080204" pitchFamily="50" charset="-128"/>
            </a:rPr>
            <a:t>143,547</a:t>
          </a:r>
          <a:r>
            <a:rPr kumimoji="1" lang="ja-JP" altLang="en-US" sz="1300">
              <a:latin typeface="ＭＳ Ｐゴシック" panose="020B0600070205080204" pitchFamily="50" charset="-128"/>
              <a:ea typeface="ＭＳ Ｐゴシック" panose="020B0600070205080204" pitchFamily="50" charset="-128"/>
            </a:rPr>
            <a:t>円であった。前年度（</a:t>
          </a:r>
          <a:r>
            <a:rPr kumimoji="1" lang="en-US" altLang="ja-JP" sz="1300">
              <a:latin typeface="ＭＳ Ｐゴシック" panose="020B0600070205080204" pitchFamily="50" charset="-128"/>
              <a:ea typeface="ＭＳ Ｐゴシック" panose="020B0600070205080204" pitchFamily="50" charset="-128"/>
            </a:rPr>
            <a:t>140,735</a:t>
          </a:r>
          <a:r>
            <a:rPr kumimoji="1" lang="ja-JP" altLang="en-US" sz="1300">
              <a:latin typeface="ＭＳ Ｐゴシック" panose="020B0600070205080204" pitchFamily="50" charset="-128"/>
              <a:ea typeface="ＭＳ Ｐゴシック" panose="020B0600070205080204" pitchFamily="50" charset="-128"/>
            </a:rPr>
            <a:t>円）と比較しても</a:t>
          </a:r>
          <a:r>
            <a:rPr kumimoji="1" lang="en-US" altLang="ja-JP" sz="1300">
              <a:latin typeface="ＭＳ Ｐゴシック" panose="020B0600070205080204" pitchFamily="50" charset="-128"/>
              <a:ea typeface="ＭＳ Ｐゴシック" panose="020B0600070205080204" pitchFamily="50" charset="-128"/>
            </a:rPr>
            <a:t>2,812</a:t>
          </a:r>
          <a:r>
            <a:rPr kumimoji="1" lang="ja-JP" altLang="en-US" sz="1300">
              <a:latin typeface="ＭＳ Ｐゴシック" panose="020B0600070205080204" pitchFamily="50" charset="-128"/>
              <a:ea typeface="ＭＳ Ｐゴシック" panose="020B0600070205080204" pitchFamily="50" charset="-128"/>
            </a:rPr>
            <a:t>円増加しており、介護・訓練等給付費の増、施設型給付費の増等、全体として扶助費の増加が原因であった。今後も扶助費については増加傾向であることが予想されるため、給付の適正化に努める必要がある。各事業について、ゼロベースでの見直しを図り、スクラップアンドビルドを進めることで、歳出総額の抑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財政調整基金残高は、前年度と比較すると</a:t>
          </a:r>
          <a:r>
            <a:rPr kumimoji="1" lang="en-US" altLang="ja-JP" sz="1400">
              <a:latin typeface="ＭＳ ゴシック" pitchFamily="49" charset="-128"/>
              <a:ea typeface="ＭＳ ゴシック" pitchFamily="49" charset="-128"/>
            </a:rPr>
            <a:t>1.61</a:t>
          </a:r>
          <a:r>
            <a:rPr kumimoji="1" lang="ja-JP" altLang="en-US" sz="1400">
              <a:latin typeface="ＭＳ ゴシック" pitchFamily="49" charset="-128"/>
              <a:ea typeface="ＭＳ ゴシック" pitchFamily="49" charset="-128"/>
            </a:rPr>
            <a:t>ポイント減少し、実質収支額は</a:t>
          </a:r>
          <a:r>
            <a:rPr kumimoji="1" lang="en-US" altLang="ja-JP" sz="1400">
              <a:latin typeface="ＭＳ ゴシック" pitchFamily="49" charset="-128"/>
              <a:ea typeface="ＭＳ ゴシック" pitchFamily="49" charset="-128"/>
            </a:rPr>
            <a:t>0.51</a:t>
          </a:r>
          <a:r>
            <a:rPr kumimoji="1" lang="ja-JP" altLang="en-US" sz="1400">
              <a:latin typeface="ＭＳ ゴシック" pitchFamily="49" charset="-128"/>
              <a:ea typeface="ＭＳ ゴシック" pitchFamily="49" charset="-128"/>
            </a:rPr>
            <a:t>ポイント増加している。これは令和元年度に財政調整基金を取崩したためである。財政調整基金残高と実質収支額を合計した標準財政規模比を前年度と比較すると、</a:t>
          </a:r>
          <a:r>
            <a:rPr kumimoji="1" lang="en-US" altLang="ja-JP" sz="1400">
              <a:latin typeface="ＭＳ ゴシック" pitchFamily="49" charset="-128"/>
              <a:ea typeface="ＭＳ ゴシック" pitchFamily="49" charset="-128"/>
            </a:rPr>
            <a:t>1.10</a:t>
          </a:r>
          <a:r>
            <a:rPr kumimoji="1" lang="ja-JP" altLang="en-US" sz="1400">
              <a:latin typeface="ＭＳ ゴシック" pitchFamily="49" charset="-128"/>
              <a:ea typeface="ＭＳ ゴシック" pitchFamily="49" charset="-128"/>
            </a:rPr>
            <a:t>ポイント減少していることから、今後は適切な経費の削減を行っていく必要がある。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奈良県橿原市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連結実質赤字比率は黒字となっている。</a:t>
          </a:r>
        </a:p>
        <a:p>
          <a:r>
            <a:rPr kumimoji="1" lang="ja-JP" altLang="en-US" sz="1400">
              <a:latin typeface="ＭＳ ゴシック" pitchFamily="49" charset="-128"/>
              <a:ea typeface="ＭＳ ゴシック" pitchFamily="49" charset="-128"/>
            </a:rPr>
            <a:t>著しく減少した平成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年度に比べて黒字額は増加しているものの、微増であり、今後は予算の一律削減だけではなく、各事業についてゼロベースでの見直しが必要である。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42212886</v>
      </c>
      <c r="BO4" s="462"/>
      <c r="BP4" s="462"/>
      <c r="BQ4" s="462"/>
      <c r="BR4" s="462"/>
      <c r="BS4" s="462"/>
      <c r="BT4" s="462"/>
      <c r="BU4" s="463"/>
      <c r="BV4" s="461">
        <v>41578752</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1.6</v>
      </c>
      <c r="CU4" s="646"/>
      <c r="CV4" s="646"/>
      <c r="CW4" s="646"/>
      <c r="CX4" s="646"/>
      <c r="CY4" s="646"/>
      <c r="CZ4" s="646"/>
      <c r="DA4" s="647"/>
      <c r="DB4" s="645">
        <v>1.1000000000000001</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41591161</v>
      </c>
      <c r="BO5" s="467"/>
      <c r="BP5" s="467"/>
      <c r="BQ5" s="467"/>
      <c r="BR5" s="467"/>
      <c r="BS5" s="467"/>
      <c r="BT5" s="467"/>
      <c r="BU5" s="468"/>
      <c r="BV5" s="466">
        <v>41129035</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97.7</v>
      </c>
      <c r="CU5" s="437"/>
      <c r="CV5" s="437"/>
      <c r="CW5" s="437"/>
      <c r="CX5" s="437"/>
      <c r="CY5" s="437"/>
      <c r="CZ5" s="437"/>
      <c r="DA5" s="438"/>
      <c r="DB5" s="436">
        <v>97.4</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94</v>
      </c>
      <c r="AV6" s="524"/>
      <c r="AW6" s="524"/>
      <c r="AX6" s="524"/>
      <c r="AY6" s="446" t="s">
        <v>102</v>
      </c>
      <c r="AZ6" s="447"/>
      <c r="BA6" s="447"/>
      <c r="BB6" s="447"/>
      <c r="BC6" s="447"/>
      <c r="BD6" s="447"/>
      <c r="BE6" s="447"/>
      <c r="BF6" s="447"/>
      <c r="BG6" s="447"/>
      <c r="BH6" s="447"/>
      <c r="BI6" s="447"/>
      <c r="BJ6" s="447"/>
      <c r="BK6" s="447"/>
      <c r="BL6" s="447"/>
      <c r="BM6" s="448"/>
      <c r="BN6" s="466">
        <v>621725</v>
      </c>
      <c r="BO6" s="467"/>
      <c r="BP6" s="467"/>
      <c r="BQ6" s="467"/>
      <c r="BR6" s="467"/>
      <c r="BS6" s="467"/>
      <c r="BT6" s="467"/>
      <c r="BU6" s="468"/>
      <c r="BV6" s="466">
        <v>449717</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103.9</v>
      </c>
      <c r="CU6" s="620"/>
      <c r="CV6" s="620"/>
      <c r="CW6" s="620"/>
      <c r="CX6" s="620"/>
      <c r="CY6" s="620"/>
      <c r="CZ6" s="620"/>
      <c r="DA6" s="621"/>
      <c r="DB6" s="619">
        <v>104.1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94</v>
      </c>
      <c r="AV7" s="524"/>
      <c r="AW7" s="524"/>
      <c r="AX7" s="524"/>
      <c r="AY7" s="446" t="s">
        <v>105</v>
      </c>
      <c r="AZ7" s="447"/>
      <c r="BA7" s="447"/>
      <c r="BB7" s="447"/>
      <c r="BC7" s="447"/>
      <c r="BD7" s="447"/>
      <c r="BE7" s="447"/>
      <c r="BF7" s="447"/>
      <c r="BG7" s="447"/>
      <c r="BH7" s="447"/>
      <c r="BI7" s="447"/>
      <c r="BJ7" s="447"/>
      <c r="BK7" s="447"/>
      <c r="BL7" s="447"/>
      <c r="BM7" s="448"/>
      <c r="BN7" s="466">
        <v>240493</v>
      </c>
      <c r="BO7" s="467"/>
      <c r="BP7" s="467"/>
      <c r="BQ7" s="467"/>
      <c r="BR7" s="467"/>
      <c r="BS7" s="467"/>
      <c r="BT7" s="467"/>
      <c r="BU7" s="468"/>
      <c r="BV7" s="466">
        <v>191913</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24002054</v>
      </c>
      <c r="CU7" s="467"/>
      <c r="CV7" s="467"/>
      <c r="CW7" s="467"/>
      <c r="CX7" s="467"/>
      <c r="CY7" s="467"/>
      <c r="CZ7" s="467"/>
      <c r="DA7" s="468"/>
      <c r="DB7" s="466">
        <v>23823040</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381232</v>
      </c>
      <c r="BO8" s="467"/>
      <c r="BP8" s="467"/>
      <c r="BQ8" s="467"/>
      <c r="BR8" s="467"/>
      <c r="BS8" s="467"/>
      <c r="BT8" s="467"/>
      <c r="BU8" s="468"/>
      <c r="BV8" s="466">
        <v>257804</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0.72</v>
      </c>
      <c r="CU8" s="580"/>
      <c r="CV8" s="580"/>
      <c r="CW8" s="580"/>
      <c r="CX8" s="580"/>
      <c r="CY8" s="580"/>
      <c r="CZ8" s="580"/>
      <c r="DA8" s="581"/>
      <c r="DB8" s="579">
        <v>0.72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124111</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94</v>
      </c>
      <c r="AV9" s="524"/>
      <c r="AW9" s="524"/>
      <c r="AX9" s="524"/>
      <c r="AY9" s="446" t="s">
        <v>115</v>
      </c>
      <c r="AZ9" s="447"/>
      <c r="BA9" s="447"/>
      <c r="BB9" s="447"/>
      <c r="BC9" s="447"/>
      <c r="BD9" s="447"/>
      <c r="BE9" s="447"/>
      <c r="BF9" s="447"/>
      <c r="BG9" s="447"/>
      <c r="BH9" s="447"/>
      <c r="BI9" s="447"/>
      <c r="BJ9" s="447"/>
      <c r="BK9" s="447"/>
      <c r="BL9" s="447"/>
      <c r="BM9" s="448"/>
      <c r="BN9" s="466">
        <v>123428</v>
      </c>
      <c r="BO9" s="467"/>
      <c r="BP9" s="467"/>
      <c r="BQ9" s="467"/>
      <c r="BR9" s="467"/>
      <c r="BS9" s="467"/>
      <c r="BT9" s="467"/>
      <c r="BU9" s="468"/>
      <c r="BV9" s="466">
        <v>121630</v>
      </c>
      <c r="BW9" s="467"/>
      <c r="BX9" s="467"/>
      <c r="BY9" s="467"/>
      <c r="BZ9" s="467"/>
      <c r="CA9" s="467"/>
      <c r="CB9" s="467"/>
      <c r="CC9" s="468"/>
      <c r="CD9" s="475" t="s">
        <v>116</v>
      </c>
      <c r="CE9" s="476"/>
      <c r="CF9" s="476"/>
      <c r="CG9" s="476"/>
      <c r="CH9" s="476"/>
      <c r="CI9" s="476"/>
      <c r="CJ9" s="476"/>
      <c r="CK9" s="476"/>
      <c r="CL9" s="476"/>
      <c r="CM9" s="476"/>
      <c r="CN9" s="476"/>
      <c r="CO9" s="476"/>
      <c r="CP9" s="476"/>
      <c r="CQ9" s="476"/>
      <c r="CR9" s="476"/>
      <c r="CS9" s="477"/>
      <c r="CT9" s="436">
        <v>13.2</v>
      </c>
      <c r="CU9" s="437"/>
      <c r="CV9" s="437"/>
      <c r="CW9" s="437"/>
      <c r="CX9" s="437"/>
      <c r="CY9" s="437"/>
      <c r="CZ9" s="437"/>
      <c r="DA9" s="438"/>
      <c r="DB9" s="436">
        <v>14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117</v>
      </c>
      <c r="M10" s="440"/>
      <c r="N10" s="440"/>
      <c r="O10" s="440"/>
      <c r="P10" s="440"/>
      <c r="Q10" s="441"/>
      <c r="R10" s="442">
        <v>125605</v>
      </c>
      <c r="S10" s="443"/>
      <c r="T10" s="443"/>
      <c r="U10" s="443"/>
      <c r="V10" s="445"/>
      <c r="W10" s="617"/>
      <c r="X10" s="428"/>
      <c r="Y10" s="428"/>
      <c r="Z10" s="428"/>
      <c r="AA10" s="428"/>
      <c r="AB10" s="428"/>
      <c r="AC10" s="428"/>
      <c r="AD10" s="428"/>
      <c r="AE10" s="428"/>
      <c r="AF10" s="428"/>
      <c r="AG10" s="428"/>
      <c r="AH10" s="428"/>
      <c r="AI10" s="428"/>
      <c r="AJ10" s="428"/>
      <c r="AK10" s="428"/>
      <c r="AL10" s="618"/>
      <c r="AM10" s="535" t="s">
        <v>118</v>
      </c>
      <c r="AN10" s="440"/>
      <c r="AO10" s="440"/>
      <c r="AP10" s="440"/>
      <c r="AQ10" s="440"/>
      <c r="AR10" s="440"/>
      <c r="AS10" s="440"/>
      <c r="AT10" s="441"/>
      <c r="AU10" s="523" t="s">
        <v>94</v>
      </c>
      <c r="AV10" s="524"/>
      <c r="AW10" s="524"/>
      <c r="AX10" s="524"/>
      <c r="AY10" s="446" t="s">
        <v>119</v>
      </c>
      <c r="AZ10" s="447"/>
      <c r="BA10" s="447"/>
      <c r="BB10" s="447"/>
      <c r="BC10" s="447"/>
      <c r="BD10" s="447"/>
      <c r="BE10" s="447"/>
      <c r="BF10" s="447"/>
      <c r="BG10" s="447"/>
      <c r="BH10" s="447"/>
      <c r="BI10" s="447"/>
      <c r="BJ10" s="447"/>
      <c r="BK10" s="447"/>
      <c r="BL10" s="447"/>
      <c r="BM10" s="448"/>
      <c r="BN10" s="466">
        <v>129544</v>
      </c>
      <c r="BO10" s="467"/>
      <c r="BP10" s="467"/>
      <c r="BQ10" s="467"/>
      <c r="BR10" s="467"/>
      <c r="BS10" s="467"/>
      <c r="BT10" s="467"/>
      <c r="BU10" s="468"/>
      <c r="BV10" s="466">
        <v>902</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94</v>
      </c>
      <c r="AV11" s="524"/>
      <c r="AW11" s="524"/>
      <c r="AX11" s="524"/>
      <c r="AY11" s="446" t="s">
        <v>124</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121736</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132</v>
      </c>
      <c r="AV12" s="524"/>
      <c r="AW12" s="524"/>
      <c r="AX12" s="524"/>
      <c r="AY12" s="446" t="s">
        <v>133</v>
      </c>
      <c r="AZ12" s="447"/>
      <c r="BA12" s="447"/>
      <c r="BB12" s="447"/>
      <c r="BC12" s="447"/>
      <c r="BD12" s="447"/>
      <c r="BE12" s="447"/>
      <c r="BF12" s="447"/>
      <c r="BG12" s="447"/>
      <c r="BH12" s="447"/>
      <c r="BI12" s="447"/>
      <c r="BJ12" s="447"/>
      <c r="BK12" s="447"/>
      <c r="BL12" s="447"/>
      <c r="BM12" s="448"/>
      <c r="BN12" s="466">
        <v>500000</v>
      </c>
      <c r="BO12" s="467"/>
      <c r="BP12" s="467"/>
      <c r="BQ12" s="467"/>
      <c r="BR12" s="467"/>
      <c r="BS12" s="467"/>
      <c r="BT12" s="467"/>
      <c r="BU12" s="468"/>
      <c r="BV12" s="466">
        <v>300000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136</v>
      </c>
      <c r="N13" s="567"/>
      <c r="O13" s="567"/>
      <c r="P13" s="567"/>
      <c r="Q13" s="568"/>
      <c r="R13" s="569">
        <v>120589</v>
      </c>
      <c r="S13" s="570"/>
      <c r="T13" s="570"/>
      <c r="U13" s="570"/>
      <c r="V13" s="571"/>
      <c r="W13" s="557" t="s">
        <v>137</v>
      </c>
      <c r="X13" s="479"/>
      <c r="Y13" s="479"/>
      <c r="Z13" s="479"/>
      <c r="AA13" s="479"/>
      <c r="AB13" s="480"/>
      <c r="AC13" s="442">
        <v>741</v>
      </c>
      <c r="AD13" s="443"/>
      <c r="AE13" s="443"/>
      <c r="AF13" s="443"/>
      <c r="AG13" s="444"/>
      <c r="AH13" s="442">
        <v>686</v>
      </c>
      <c r="AI13" s="443"/>
      <c r="AJ13" s="443"/>
      <c r="AK13" s="443"/>
      <c r="AL13" s="445"/>
      <c r="AM13" s="535" t="s">
        <v>138</v>
      </c>
      <c r="AN13" s="440"/>
      <c r="AO13" s="440"/>
      <c r="AP13" s="440"/>
      <c r="AQ13" s="440"/>
      <c r="AR13" s="440"/>
      <c r="AS13" s="440"/>
      <c r="AT13" s="441"/>
      <c r="AU13" s="523" t="s">
        <v>139</v>
      </c>
      <c r="AV13" s="524"/>
      <c r="AW13" s="524"/>
      <c r="AX13" s="524"/>
      <c r="AY13" s="446" t="s">
        <v>140</v>
      </c>
      <c r="AZ13" s="447"/>
      <c r="BA13" s="447"/>
      <c r="BB13" s="447"/>
      <c r="BC13" s="447"/>
      <c r="BD13" s="447"/>
      <c r="BE13" s="447"/>
      <c r="BF13" s="447"/>
      <c r="BG13" s="447"/>
      <c r="BH13" s="447"/>
      <c r="BI13" s="447"/>
      <c r="BJ13" s="447"/>
      <c r="BK13" s="447"/>
      <c r="BL13" s="447"/>
      <c r="BM13" s="448"/>
      <c r="BN13" s="466">
        <v>-247028</v>
      </c>
      <c r="BO13" s="467"/>
      <c r="BP13" s="467"/>
      <c r="BQ13" s="467"/>
      <c r="BR13" s="467"/>
      <c r="BS13" s="467"/>
      <c r="BT13" s="467"/>
      <c r="BU13" s="468"/>
      <c r="BV13" s="466">
        <v>-177468</v>
      </c>
      <c r="BW13" s="467"/>
      <c r="BX13" s="467"/>
      <c r="BY13" s="467"/>
      <c r="BZ13" s="467"/>
      <c r="CA13" s="467"/>
      <c r="CB13" s="467"/>
      <c r="CC13" s="468"/>
      <c r="CD13" s="475" t="s">
        <v>141</v>
      </c>
      <c r="CE13" s="476"/>
      <c r="CF13" s="476"/>
      <c r="CG13" s="476"/>
      <c r="CH13" s="476"/>
      <c r="CI13" s="476"/>
      <c r="CJ13" s="476"/>
      <c r="CK13" s="476"/>
      <c r="CL13" s="476"/>
      <c r="CM13" s="476"/>
      <c r="CN13" s="476"/>
      <c r="CO13" s="476"/>
      <c r="CP13" s="476"/>
      <c r="CQ13" s="476"/>
      <c r="CR13" s="476"/>
      <c r="CS13" s="477"/>
      <c r="CT13" s="436">
        <v>5.3</v>
      </c>
      <c r="CU13" s="437"/>
      <c r="CV13" s="437"/>
      <c r="CW13" s="437"/>
      <c r="CX13" s="437"/>
      <c r="CY13" s="437"/>
      <c r="CZ13" s="437"/>
      <c r="DA13" s="438"/>
      <c r="DB13" s="436">
        <v>6.9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142</v>
      </c>
      <c r="M14" s="603"/>
      <c r="N14" s="603"/>
      <c r="O14" s="603"/>
      <c r="P14" s="603"/>
      <c r="Q14" s="604"/>
      <c r="R14" s="569">
        <v>122242</v>
      </c>
      <c r="S14" s="570"/>
      <c r="T14" s="570"/>
      <c r="U14" s="570"/>
      <c r="V14" s="571"/>
      <c r="W14" s="572"/>
      <c r="X14" s="482"/>
      <c r="Y14" s="482"/>
      <c r="Z14" s="482"/>
      <c r="AA14" s="482"/>
      <c r="AB14" s="483"/>
      <c r="AC14" s="562">
        <v>1.4</v>
      </c>
      <c r="AD14" s="563"/>
      <c r="AE14" s="563"/>
      <c r="AF14" s="563"/>
      <c r="AG14" s="564"/>
      <c r="AH14" s="562">
        <v>1.4</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143</v>
      </c>
      <c r="CE14" s="473"/>
      <c r="CF14" s="473"/>
      <c r="CG14" s="473"/>
      <c r="CH14" s="473"/>
      <c r="CI14" s="473"/>
      <c r="CJ14" s="473"/>
      <c r="CK14" s="473"/>
      <c r="CL14" s="473"/>
      <c r="CM14" s="473"/>
      <c r="CN14" s="473"/>
      <c r="CO14" s="473"/>
      <c r="CP14" s="473"/>
      <c r="CQ14" s="473"/>
      <c r="CR14" s="473"/>
      <c r="CS14" s="474"/>
      <c r="CT14" s="573">
        <v>56.6</v>
      </c>
      <c r="CU14" s="574"/>
      <c r="CV14" s="574"/>
      <c r="CW14" s="574"/>
      <c r="CX14" s="574"/>
      <c r="CY14" s="574"/>
      <c r="CZ14" s="574"/>
      <c r="DA14" s="575"/>
      <c r="DB14" s="573">
        <v>55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136</v>
      </c>
      <c r="N15" s="567"/>
      <c r="O15" s="567"/>
      <c r="P15" s="567"/>
      <c r="Q15" s="568"/>
      <c r="R15" s="569">
        <v>121148</v>
      </c>
      <c r="S15" s="570"/>
      <c r="T15" s="570"/>
      <c r="U15" s="570"/>
      <c r="V15" s="571"/>
      <c r="W15" s="557" t="s">
        <v>144</v>
      </c>
      <c r="X15" s="479"/>
      <c r="Y15" s="479"/>
      <c r="Z15" s="479"/>
      <c r="AA15" s="479"/>
      <c r="AB15" s="480"/>
      <c r="AC15" s="442">
        <v>12124</v>
      </c>
      <c r="AD15" s="443"/>
      <c r="AE15" s="443"/>
      <c r="AF15" s="443"/>
      <c r="AG15" s="444"/>
      <c r="AH15" s="442">
        <v>12046</v>
      </c>
      <c r="AI15" s="443"/>
      <c r="AJ15" s="443"/>
      <c r="AK15" s="443"/>
      <c r="AL15" s="445"/>
      <c r="AM15" s="535"/>
      <c r="AN15" s="440"/>
      <c r="AO15" s="440"/>
      <c r="AP15" s="440"/>
      <c r="AQ15" s="440"/>
      <c r="AR15" s="440"/>
      <c r="AS15" s="440"/>
      <c r="AT15" s="441"/>
      <c r="AU15" s="523"/>
      <c r="AV15" s="524"/>
      <c r="AW15" s="524"/>
      <c r="AX15" s="524"/>
      <c r="AY15" s="458" t="s">
        <v>145</v>
      </c>
      <c r="AZ15" s="459"/>
      <c r="BA15" s="459"/>
      <c r="BB15" s="459"/>
      <c r="BC15" s="459"/>
      <c r="BD15" s="459"/>
      <c r="BE15" s="459"/>
      <c r="BF15" s="459"/>
      <c r="BG15" s="459"/>
      <c r="BH15" s="459"/>
      <c r="BI15" s="459"/>
      <c r="BJ15" s="459"/>
      <c r="BK15" s="459"/>
      <c r="BL15" s="459"/>
      <c r="BM15" s="460"/>
      <c r="BN15" s="461">
        <v>13466628</v>
      </c>
      <c r="BO15" s="462"/>
      <c r="BP15" s="462"/>
      <c r="BQ15" s="462"/>
      <c r="BR15" s="462"/>
      <c r="BS15" s="462"/>
      <c r="BT15" s="462"/>
      <c r="BU15" s="463"/>
      <c r="BV15" s="461">
        <v>13365626</v>
      </c>
      <c r="BW15" s="462"/>
      <c r="BX15" s="462"/>
      <c r="BY15" s="462"/>
      <c r="BZ15" s="462"/>
      <c r="CA15" s="462"/>
      <c r="CB15" s="462"/>
      <c r="CC15" s="463"/>
      <c r="CD15" s="576" t="s">
        <v>146</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147</v>
      </c>
      <c r="M16" s="560"/>
      <c r="N16" s="560"/>
      <c r="O16" s="560"/>
      <c r="P16" s="560"/>
      <c r="Q16" s="561"/>
      <c r="R16" s="554" t="s">
        <v>148</v>
      </c>
      <c r="S16" s="555"/>
      <c r="T16" s="555"/>
      <c r="U16" s="555"/>
      <c r="V16" s="556"/>
      <c r="W16" s="572"/>
      <c r="X16" s="482"/>
      <c r="Y16" s="482"/>
      <c r="Z16" s="482"/>
      <c r="AA16" s="482"/>
      <c r="AB16" s="483"/>
      <c r="AC16" s="562">
        <v>23.6</v>
      </c>
      <c r="AD16" s="563"/>
      <c r="AE16" s="563"/>
      <c r="AF16" s="563"/>
      <c r="AG16" s="564"/>
      <c r="AH16" s="562">
        <v>24.5</v>
      </c>
      <c r="AI16" s="563"/>
      <c r="AJ16" s="563"/>
      <c r="AK16" s="563"/>
      <c r="AL16" s="565"/>
      <c r="AM16" s="535"/>
      <c r="AN16" s="440"/>
      <c r="AO16" s="440"/>
      <c r="AP16" s="440"/>
      <c r="AQ16" s="440"/>
      <c r="AR16" s="440"/>
      <c r="AS16" s="440"/>
      <c r="AT16" s="441"/>
      <c r="AU16" s="523"/>
      <c r="AV16" s="524"/>
      <c r="AW16" s="524"/>
      <c r="AX16" s="524"/>
      <c r="AY16" s="446" t="s">
        <v>149</v>
      </c>
      <c r="AZ16" s="447"/>
      <c r="BA16" s="447"/>
      <c r="BB16" s="447"/>
      <c r="BC16" s="447"/>
      <c r="BD16" s="447"/>
      <c r="BE16" s="447"/>
      <c r="BF16" s="447"/>
      <c r="BG16" s="447"/>
      <c r="BH16" s="447"/>
      <c r="BI16" s="447"/>
      <c r="BJ16" s="447"/>
      <c r="BK16" s="447"/>
      <c r="BL16" s="447"/>
      <c r="BM16" s="448"/>
      <c r="BN16" s="466">
        <v>18746893</v>
      </c>
      <c r="BO16" s="467"/>
      <c r="BP16" s="467"/>
      <c r="BQ16" s="467"/>
      <c r="BR16" s="467"/>
      <c r="BS16" s="467"/>
      <c r="BT16" s="467"/>
      <c r="BU16" s="468"/>
      <c r="BV16" s="466">
        <v>18398281</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151</v>
      </c>
      <c r="S17" s="555"/>
      <c r="T17" s="555"/>
      <c r="U17" s="555"/>
      <c r="V17" s="556"/>
      <c r="W17" s="557" t="s">
        <v>152</v>
      </c>
      <c r="X17" s="479"/>
      <c r="Y17" s="479"/>
      <c r="Z17" s="479"/>
      <c r="AA17" s="479"/>
      <c r="AB17" s="480"/>
      <c r="AC17" s="442">
        <v>38492</v>
      </c>
      <c r="AD17" s="443"/>
      <c r="AE17" s="443"/>
      <c r="AF17" s="443"/>
      <c r="AG17" s="444"/>
      <c r="AH17" s="442">
        <v>36412</v>
      </c>
      <c r="AI17" s="443"/>
      <c r="AJ17" s="443"/>
      <c r="AK17" s="443"/>
      <c r="AL17" s="445"/>
      <c r="AM17" s="535"/>
      <c r="AN17" s="440"/>
      <c r="AO17" s="440"/>
      <c r="AP17" s="440"/>
      <c r="AQ17" s="440"/>
      <c r="AR17" s="440"/>
      <c r="AS17" s="440"/>
      <c r="AT17" s="441"/>
      <c r="AU17" s="523"/>
      <c r="AV17" s="524"/>
      <c r="AW17" s="524"/>
      <c r="AX17" s="524"/>
      <c r="AY17" s="446" t="s">
        <v>153</v>
      </c>
      <c r="AZ17" s="447"/>
      <c r="BA17" s="447"/>
      <c r="BB17" s="447"/>
      <c r="BC17" s="447"/>
      <c r="BD17" s="447"/>
      <c r="BE17" s="447"/>
      <c r="BF17" s="447"/>
      <c r="BG17" s="447"/>
      <c r="BH17" s="447"/>
      <c r="BI17" s="447"/>
      <c r="BJ17" s="447"/>
      <c r="BK17" s="447"/>
      <c r="BL17" s="447"/>
      <c r="BM17" s="448"/>
      <c r="BN17" s="466">
        <v>17278254</v>
      </c>
      <c r="BO17" s="467"/>
      <c r="BP17" s="467"/>
      <c r="BQ17" s="467"/>
      <c r="BR17" s="467"/>
      <c r="BS17" s="467"/>
      <c r="BT17" s="467"/>
      <c r="BU17" s="468"/>
      <c r="BV17" s="466">
        <v>17134078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154</v>
      </c>
      <c r="C18" s="529"/>
      <c r="D18" s="529"/>
      <c r="E18" s="530"/>
      <c r="F18" s="530"/>
      <c r="G18" s="530"/>
      <c r="H18" s="530"/>
      <c r="I18" s="530"/>
      <c r="J18" s="530"/>
      <c r="K18" s="530"/>
      <c r="L18" s="531">
        <v>39.56</v>
      </c>
      <c r="M18" s="531"/>
      <c r="N18" s="531"/>
      <c r="O18" s="531"/>
      <c r="P18" s="531"/>
      <c r="Q18" s="531"/>
      <c r="R18" s="532"/>
      <c r="S18" s="532"/>
      <c r="T18" s="532"/>
      <c r="U18" s="532"/>
      <c r="V18" s="533"/>
      <c r="W18" s="547"/>
      <c r="X18" s="548"/>
      <c r="Y18" s="548"/>
      <c r="Z18" s="548"/>
      <c r="AA18" s="548"/>
      <c r="AB18" s="558"/>
      <c r="AC18" s="430">
        <v>74.900000000000006</v>
      </c>
      <c r="AD18" s="431"/>
      <c r="AE18" s="431"/>
      <c r="AF18" s="431"/>
      <c r="AG18" s="534"/>
      <c r="AH18" s="430">
        <v>74.099999999999994</v>
      </c>
      <c r="AI18" s="431"/>
      <c r="AJ18" s="431"/>
      <c r="AK18" s="431"/>
      <c r="AL18" s="432"/>
      <c r="AM18" s="535"/>
      <c r="AN18" s="440"/>
      <c r="AO18" s="440"/>
      <c r="AP18" s="440"/>
      <c r="AQ18" s="440"/>
      <c r="AR18" s="440"/>
      <c r="AS18" s="440"/>
      <c r="AT18" s="441"/>
      <c r="AU18" s="523"/>
      <c r="AV18" s="524"/>
      <c r="AW18" s="524"/>
      <c r="AX18" s="524"/>
      <c r="AY18" s="446" t="s">
        <v>155</v>
      </c>
      <c r="AZ18" s="447"/>
      <c r="BA18" s="447"/>
      <c r="BB18" s="447"/>
      <c r="BC18" s="447"/>
      <c r="BD18" s="447"/>
      <c r="BE18" s="447"/>
      <c r="BF18" s="447"/>
      <c r="BG18" s="447"/>
      <c r="BH18" s="447"/>
      <c r="BI18" s="447"/>
      <c r="BJ18" s="447"/>
      <c r="BK18" s="447"/>
      <c r="BL18" s="447"/>
      <c r="BM18" s="448"/>
      <c r="BN18" s="466">
        <v>23956990</v>
      </c>
      <c r="BO18" s="467"/>
      <c r="BP18" s="467"/>
      <c r="BQ18" s="467"/>
      <c r="BR18" s="467"/>
      <c r="BS18" s="467"/>
      <c r="BT18" s="467"/>
      <c r="BU18" s="468"/>
      <c r="BV18" s="466">
        <v>23856624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156</v>
      </c>
      <c r="C19" s="529"/>
      <c r="D19" s="529"/>
      <c r="E19" s="530"/>
      <c r="F19" s="530"/>
      <c r="G19" s="530"/>
      <c r="H19" s="530"/>
      <c r="I19" s="530"/>
      <c r="J19" s="530"/>
      <c r="K19" s="530"/>
      <c r="L19" s="536">
        <v>3137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157</v>
      </c>
      <c r="AZ19" s="447"/>
      <c r="BA19" s="447"/>
      <c r="BB19" s="447"/>
      <c r="BC19" s="447"/>
      <c r="BD19" s="447"/>
      <c r="BE19" s="447"/>
      <c r="BF19" s="447"/>
      <c r="BG19" s="447"/>
      <c r="BH19" s="447"/>
      <c r="BI19" s="447"/>
      <c r="BJ19" s="447"/>
      <c r="BK19" s="447"/>
      <c r="BL19" s="447"/>
      <c r="BM19" s="448"/>
      <c r="BN19" s="466">
        <v>27556731</v>
      </c>
      <c r="BO19" s="467"/>
      <c r="BP19" s="467"/>
      <c r="BQ19" s="467"/>
      <c r="BR19" s="467"/>
      <c r="BS19" s="467"/>
      <c r="BT19" s="467"/>
      <c r="BU19" s="468"/>
      <c r="BV19" s="466">
        <v>27256448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158</v>
      </c>
      <c r="C20" s="529"/>
      <c r="D20" s="529"/>
      <c r="E20" s="530"/>
      <c r="F20" s="530"/>
      <c r="G20" s="530"/>
      <c r="H20" s="530"/>
      <c r="I20" s="530"/>
      <c r="J20" s="530"/>
      <c r="K20" s="530"/>
      <c r="L20" s="536">
        <v>49923</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159</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160</v>
      </c>
      <c r="C22" s="496"/>
      <c r="D22" s="497"/>
      <c r="E22" s="504" t="s">
        <v>1</v>
      </c>
      <c r="F22" s="479"/>
      <c r="G22" s="479"/>
      <c r="H22" s="479"/>
      <c r="I22" s="479"/>
      <c r="J22" s="479"/>
      <c r="K22" s="480"/>
      <c r="L22" s="504" t="s">
        <v>161</v>
      </c>
      <c r="M22" s="479"/>
      <c r="N22" s="479"/>
      <c r="O22" s="479"/>
      <c r="P22" s="480"/>
      <c r="Q22" s="489" t="s">
        <v>162</v>
      </c>
      <c r="R22" s="490"/>
      <c r="S22" s="490"/>
      <c r="T22" s="490"/>
      <c r="U22" s="490"/>
      <c r="V22" s="505"/>
      <c r="W22" s="507" t="s">
        <v>163</v>
      </c>
      <c r="X22" s="496"/>
      <c r="Y22" s="497"/>
      <c r="Z22" s="504" t="s">
        <v>1</v>
      </c>
      <c r="AA22" s="479"/>
      <c r="AB22" s="479"/>
      <c r="AC22" s="479"/>
      <c r="AD22" s="479"/>
      <c r="AE22" s="479"/>
      <c r="AF22" s="479"/>
      <c r="AG22" s="480"/>
      <c r="AH22" s="478" t="s">
        <v>164</v>
      </c>
      <c r="AI22" s="479"/>
      <c r="AJ22" s="479"/>
      <c r="AK22" s="479"/>
      <c r="AL22" s="480"/>
      <c r="AM22" s="478" t="s">
        <v>165</v>
      </c>
      <c r="AN22" s="484"/>
      <c r="AO22" s="484"/>
      <c r="AP22" s="484"/>
      <c r="AQ22" s="484"/>
      <c r="AR22" s="485"/>
      <c r="AS22" s="489" t="s">
        <v>162</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166</v>
      </c>
      <c r="AZ23" s="459"/>
      <c r="BA23" s="459"/>
      <c r="BB23" s="459"/>
      <c r="BC23" s="459"/>
      <c r="BD23" s="459"/>
      <c r="BE23" s="459"/>
      <c r="BF23" s="459"/>
      <c r="BG23" s="459"/>
      <c r="BH23" s="459"/>
      <c r="BI23" s="459"/>
      <c r="BJ23" s="459"/>
      <c r="BK23" s="459"/>
      <c r="BL23" s="459"/>
      <c r="BM23" s="460"/>
      <c r="BN23" s="466">
        <v>36535255</v>
      </c>
      <c r="BO23" s="467"/>
      <c r="BP23" s="467"/>
      <c r="BQ23" s="467"/>
      <c r="BR23" s="467"/>
      <c r="BS23" s="467"/>
      <c r="BT23" s="467"/>
      <c r="BU23" s="468"/>
      <c r="BV23" s="466">
        <v>37367728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167</v>
      </c>
      <c r="F24" s="440"/>
      <c r="G24" s="440"/>
      <c r="H24" s="440"/>
      <c r="I24" s="440"/>
      <c r="J24" s="440"/>
      <c r="K24" s="441"/>
      <c r="L24" s="442">
        <v>1</v>
      </c>
      <c r="M24" s="443"/>
      <c r="N24" s="443"/>
      <c r="O24" s="443"/>
      <c r="P24" s="444"/>
      <c r="Q24" s="442">
        <v>8586</v>
      </c>
      <c r="R24" s="443"/>
      <c r="S24" s="443"/>
      <c r="T24" s="443"/>
      <c r="U24" s="443"/>
      <c r="V24" s="444"/>
      <c r="W24" s="508"/>
      <c r="X24" s="499"/>
      <c r="Y24" s="500"/>
      <c r="Z24" s="439" t="s">
        <v>168</v>
      </c>
      <c r="AA24" s="440"/>
      <c r="AB24" s="440"/>
      <c r="AC24" s="440"/>
      <c r="AD24" s="440"/>
      <c r="AE24" s="440"/>
      <c r="AF24" s="440"/>
      <c r="AG24" s="441"/>
      <c r="AH24" s="442">
        <v>786</v>
      </c>
      <c r="AI24" s="443"/>
      <c r="AJ24" s="443"/>
      <c r="AK24" s="443"/>
      <c r="AL24" s="444"/>
      <c r="AM24" s="442">
        <v>2465682</v>
      </c>
      <c r="AN24" s="443"/>
      <c r="AO24" s="443"/>
      <c r="AP24" s="443"/>
      <c r="AQ24" s="443"/>
      <c r="AR24" s="444"/>
      <c r="AS24" s="442">
        <v>3137</v>
      </c>
      <c r="AT24" s="443"/>
      <c r="AU24" s="443"/>
      <c r="AV24" s="443"/>
      <c r="AW24" s="443"/>
      <c r="AX24" s="445"/>
      <c r="AY24" s="433" t="s">
        <v>169</v>
      </c>
      <c r="AZ24" s="434"/>
      <c r="BA24" s="434"/>
      <c r="BB24" s="434"/>
      <c r="BC24" s="434"/>
      <c r="BD24" s="434"/>
      <c r="BE24" s="434"/>
      <c r="BF24" s="434"/>
      <c r="BG24" s="434"/>
      <c r="BH24" s="434"/>
      <c r="BI24" s="434"/>
      <c r="BJ24" s="434"/>
      <c r="BK24" s="434"/>
      <c r="BL24" s="434"/>
      <c r="BM24" s="435"/>
      <c r="BN24" s="466">
        <v>25763622</v>
      </c>
      <c r="BO24" s="467"/>
      <c r="BP24" s="467"/>
      <c r="BQ24" s="467"/>
      <c r="BR24" s="467"/>
      <c r="BS24" s="467"/>
      <c r="BT24" s="467"/>
      <c r="BU24" s="468"/>
      <c r="BV24" s="466">
        <v>26982603</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170</v>
      </c>
      <c r="F25" s="440"/>
      <c r="G25" s="440"/>
      <c r="H25" s="440"/>
      <c r="I25" s="440"/>
      <c r="J25" s="440"/>
      <c r="K25" s="441"/>
      <c r="L25" s="442">
        <v>1</v>
      </c>
      <c r="M25" s="443"/>
      <c r="N25" s="443"/>
      <c r="O25" s="443"/>
      <c r="P25" s="444"/>
      <c r="Q25" s="442">
        <v>7750</v>
      </c>
      <c r="R25" s="443"/>
      <c r="S25" s="443"/>
      <c r="T25" s="443"/>
      <c r="U25" s="443"/>
      <c r="V25" s="444"/>
      <c r="W25" s="508"/>
      <c r="X25" s="499"/>
      <c r="Y25" s="500"/>
      <c r="Z25" s="439" t="s">
        <v>171</v>
      </c>
      <c r="AA25" s="440"/>
      <c r="AB25" s="440"/>
      <c r="AC25" s="440"/>
      <c r="AD25" s="440"/>
      <c r="AE25" s="440"/>
      <c r="AF25" s="440"/>
      <c r="AG25" s="441"/>
      <c r="AH25" s="442" t="s">
        <v>126</v>
      </c>
      <c r="AI25" s="443"/>
      <c r="AJ25" s="443"/>
      <c r="AK25" s="443"/>
      <c r="AL25" s="444"/>
      <c r="AM25" s="442" t="s">
        <v>126</v>
      </c>
      <c r="AN25" s="443"/>
      <c r="AO25" s="443"/>
      <c r="AP25" s="443"/>
      <c r="AQ25" s="443"/>
      <c r="AR25" s="444"/>
      <c r="AS25" s="442" t="s">
        <v>126</v>
      </c>
      <c r="AT25" s="443"/>
      <c r="AU25" s="443"/>
      <c r="AV25" s="443"/>
      <c r="AW25" s="443"/>
      <c r="AX25" s="445"/>
      <c r="AY25" s="458" t="s">
        <v>172</v>
      </c>
      <c r="AZ25" s="459"/>
      <c r="BA25" s="459"/>
      <c r="BB25" s="459"/>
      <c r="BC25" s="459"/>
      <c r="BD25" s="459"/>
      <c r="BE25" s="459"/>
      <c r="BF25" s="459"/>
      <c r="BG25" s="459"/>
      <c r="BH25" s="459"/>
      <c r="BI25" s="459"/>
      <c r="BJ25" s="459"/>
      <c r="BK25" s="459"/>
      <c r="BL25" s="459"/>
      <c r="BM25" s="460"/>
      <c r="BN25" s="461">
        <v>16811299</v>
      </c>
      <c r="BO25" s="462"/>
      <c r="BP25" s="462"/>
      <c r="BQ25" s="462"/>
      <c r="BR25" s="462"/>
      <c r="BS25" s="462"/>
      <c r="BT25" s="462"/>
      <c r="BU25" s="463"/>
      <c r="BV25" s="461">
        <v>18257431</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173</v>
      </c>
      <c r="F26" s="440"/>
      <c r="G26" s="440"/>
      <c r="H26" s="440"/>
      <c r="I26" s="440"/>
      <c r="J26" s="440"/>
      <c r="K26" s="441"/>
      <c r="L26" s="442">
        <v>1</v>
      </c>
      <c r="M26" s="443"/>
      <c r="N26" s="443"/>
      <c r="O26" s="443"/>
      <c r="P26" s="444"/>
      <c r="Q26" s="442">
        <v>7060</v>
      </c>
      <c r="R26" s="443"/>
      <c r="S26" s="443"/>
      <c r="T26" s="443"/>
      <c r="U26" s="443"/>
      <c r="V26" s="444"/>
      <c r="W26" s="508"/>
      <c r="X26" s="499"/>
      <c r="Y26" s="500"/>
      <c r="Z26" s="439" t="s">
        <v>174</v>
      </c>
      <c r="AA26" s="521"/>
      <c r="AB26" s="521"/>
      <c r="AC26" s="521"/>
      <c r="AD26" s="521"/>
      <c r="AE26" s="521"/>
      <c r="AF26" s="521"/>
      <c r="AG26" s="522"/>
      <c r="AH26" s="442">
        <v>94</v>
      </c>
      <c r="AI26" s="443"/>
      <c r="AJ26" s="443"/>
      <c r="AK26" s="443"/>
      <c r="AL26" s="444"/>
      <c r="AM26" s="442">
        <v>328718</v>
      </c>
      <c r="AN26" s="443"/>
      <c r="AO26" s="443"/>
      <c r="AP26" s="443"/>
      <c r="AQ26" s="443"/>
      <c r="AR26" s="444"/>
      <c r="AS26" s="442">
        <v>3497</v>
      </c>
      <c r="AT26" s="443"/>
      <c r="AU26" s="443"/>
      <c r="AV26" s="443"/>
      <c r="AW26" s="443"/>
      <c r="AX26" s="445"/>
      <c r="AY26" s="475" t="s">
        <v>175</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126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176</v>
      </c>
      <c r="F27" s="440"/>
      <c r="G27" s="440"/>
      <c r="H27" s="440"/>
      <c r="I27" s="440"/>
      <c r="J27" s="440"/>
      <c r="K27" s="441"/>
      <c r="L27" s="442">
        <v>1</v>
      </c>
      <c r="M27" s="443"/>
      <c r="N27" s="443"/>
      <c r="O27" s="443"/>
      <c r="P27" s="444"/>
      <c r="Q27" s="442">
        <v>6220</v>
      </c>
      <c r="R27" s="443"/>
      <c r="S27" s="443"/>
      <c r="T27" s="443"/>
      <c r="U27" s="443"/>
      <c r="V27" s="444"/>
      <c r="W27" s="508"/>
      <c r="X27" s="499"/>
      <c r="Y27" s="500"/>
      <c r="Z27" s="439" t="s">
        <v>177</v>
      </c>
      <c r="AA27" s="440"/>
      <c r="AB27" s="440"/>
      <c r="AC27" s="440"/>
      <c r="AD27" s="440"/>
      <c r="AE27" s="440"/>
      <c r="AF27" s="440"/>
      <c r="AG27" s="441"/>
      <c r="AH27" s="442">
        <v>41</v>
      </c>
      <c r="AI27" s="443"/>
      <c r="AJ27" s="443"/>
      <c r="AK27" s="443"/>
      <c r="AL27" s="444"/>
      <c r="AM27" s="442">
        <v>127185</v>
      </c>
      <c r="AN27" s="443"/>
      <c r="AO27" s="443"/>
      <c r="AP27" s="443"/>
      <c r="AQ27" s="443"/>
      <c r="AR27" s="444"/>
      <c r="AS27" s="442">
        <v>3102</v>
      </c>
      <c r="AT27" s="443"/>
      <c r="AU27" s="443"/>
      <c r="AV27" s="443"/>
      <c r="AW27" s="443"/>
      <c r="AX27" s="445"/>
      <c r="AY27" s="472" t="s">
        <v>178</v>
      </c>
      <c r="AZ27" s="473"/>
      <c r="BA27" s="473"/>
      <c r="BB27" s="473"/>
      <c r="BC27" s="473"/>
      <c r="BD27" s="473"/>
      <c r="BE27" s="473"/>
      <c r="BF27" s="473"/>
      <c r="BG27" s="473"/>
      <c r="BH27" s="473"/>
      <c r="BI27" s="473"/>
      <c r="BJ27" s="473"/>
      <c r="BK27" s="473"/>
      <c r="BL27" s="473"/>
      <c r="BM27" s="474"/>
      <c r="BN27" s="469">
        <v>451774</v>
      </c>
      <c r="BO27" s="470"/>
      <c r="BP27" s="470"/>
      <c r="BQ27" s="470"/>
      <c r="BR27" s="470"/>
      <c r="BS27" s="470"/>
      <c r="BT27" s="470"/>
      <c r="BU27" s="471"/>
      <c r="BV27" s="469">
        <v>451728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179</v>
      </c>
      <c r="F28" s="440"/>
      <c r="G28" s="440"/>
      <c r="H28" s="440"/>
      <c r="I28" s="440"/>
      <c r="J28" s="440"/>
      <c r="K28" s="441"/>
      <c r="L28" s="442">
        <v>1</v>
      </c>
      <c r="M28" s="443"/>
      <c r="N28" s="443"/>
      <c r="O28" s="443"/>
      <c r="P28" s="444"/>
      <c r="Q28" s="442">
        <v>5560</v>
      </c>
      <c r="R28" s="443"/>
      <c r="S28" s="443"/>
      <c r="T28" s="443"/>
      <c r="U28" s="443"/>
      <c r="V28" s="444"/>
      <c r="W28" s="508"/>
      <c r="X28" s="499"/>
      <c r="Y28" s="500"/>
      <c r="Z28" s="439" t="s">
        <v>180</v>
      </c>
      <c r="AA28" s="440"/>
      <c r="AB28" s="440"/>
      <c r="AC28" s="440"/>
      <c r="AD28" s="440"/>
      <c r="AE28" s="440"/>
      <c r="AF28" s="440"/>
      <c r="AG28" s="441"/>
      <c r="AH28" s="442" t="s">
        <v>126</v>
      </c>
      <c r="AI28" s="443"/>
      <c r="AJ28" s="443"/>
      <c r="AK28" s="443"/>
      <c r="AL28" s="444"/>
      <c r="AM28" s="442" t="s">
        <v>126</v>
      </c>
      <c r="AN28" s="443"/>
      <c r="AO28" s="443"/>
      <c r="AP28" s="443"/>
      <c r="AQ28" s="443"/>
      <c r="AR28" s="444"/>
      <c r="AS28" s="442" t="s">
        <v>126</v>
      </c>
      <c r="AT28" s="443"/>
      <c r="AU28" s="443"/>
      <c r="AV28" s="443"/>
      <c r="AW28" s="443"/>
      <c r="AX28" s="445"/>
      <c r="AY28" s="449" t="s">
        <v>181</v>
      </c>
      <c r="AZ28" s="450"/>
      <c r="BA28" s="450"/>
      <c r="BB28" s="451"/>
      <c r="BC28" s="458" t="s">
        <v>48</v>
      </c>
      <c r="BD28" s="459"/>
      <c r="BE28" s="459"/>
      <c r="BF28" s="459"/>
      <c r="BG28" s="459"/>
      <c r="BH28" s="459"/>
      <c r="BI28" s="459"/>
      <c r="BJ28" s="459"/>
      <c r="BK28" s="459"/>
      <c r="BL28" s="459"/>
      <c r="BM28" s="460"/>
      <c r="BN28" s="461">
        <v>2043876</v>
      </c>
      <c r="BO28" s="462"/>
      <c r="BP28" s="462"/>
      <c r="BQ28" s="462"/>
      <c r="BR28" s="462"/>
      <c r="BS28" s="462"/>
      <c r="BT28" s="462"/>
      <c r="BU28" s="463"/>
      <c r="BV28" s="461">
        <v>2414332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182</v>
      </c>
      <c r="F29" s="440"/>
      <c r="G29" s="440"/>
      <c r="H29" s="440"/>
      <c r="I29" s="440"/>
      <c r="J29" s="440"/>
      <c r="K29" s="441"/>
      <c r="L29" s="442">
        <v>22</v>
      </c>
      <c r="M29" s="443"/>
      <c r="N29" s="443"/>
      <c r="O29" s="443"/>
      <c r="P29" s="444"/>
      <c r="Q29" s="442">
        <v>5090</v>
      </c>
      <c r="R29" s="443"/>
      <c r="S29" s="443"/>
      <c r="T29" s="443"/>
      <c r="U29" s="443"/>
      <c r="V29" s="444"/>
      <c r="W29" s="509"/>
      <c r="X29" s="510"/>
      <c r="Y29" s="511"/>
      <c r="Z29" s="439" t="s">
        <v>183</v>
      </c>
      <c r="AA29" s="440"/>
      <c r="AB29" s="440"/>
      <c r="AC29" s="440"/>
      <c r="AD29" s="440"/>
      <c r="AE29" s="440"/>
      <c r="AF29" s="440"/>
      <c r="AG29" s="441"/>
      <c r="AH29" s="442">
        <v>827</v>
      </c>
      <c r="AI29" s="443"/>
      <c r="AJ29" s="443"/>
      <c r="AK29" s="443"/>
      <c r="AL29" s="444"/>
      <c r="AM29" s="442">
        <v>2592867</v>
      </c>
      <c r="AN29" s="443"/>
      <c r="AO29" s="443"/>
      <c r="AP29" s="443"/>
      <c r="AQ29" s="443"/>
      <c r="AR29" s="444"/>
      <c r="AS29" s="442">
        <v>3135</v>
      </c>
      <c r="AT29" s="443"/>
      <c r="AU29" s="443"/>
      <c r="AV29" s="443"/>
      <c r="AW29" s="443"/>
      <c r="AX29" s="445"/>
      <c r="AY29" s="452"/>
      <c r="AZ29" s="453"/>
      <c r="BA29" s="453"/>
      <c r="BB29" s="454"/>
      <c r="BC29" s="446" t="s">
        <v>184</v>
      </c>
      <c r="BD29" s="447"/>
      <c r="BE29" s="447"/>
      <c r="BF29" s="447"/>
      <c r="BG29" s="447"/>
      <c r="BH29" s="447"/>
      <c r="BI29" s="447"/>
      <c r="BJ29" s="447"/>
      <c r="BK29" s="447"/>
      <c r="BL29" s="447"/>
      <c r="BM29" s="448"/>
      <c r="BN29" s="466">
        <v>16247</v>
      </c>
      <c r="BO29" s="467"/>
      <c r="BP29" s="467"/>
      <c r="BQ29" s="467"/>
      <c r="BR29" s="467"/>
      <c r="BS29" s="467"/>
      <c r="BT29" s="467"/>
      <c r="BU29" s="468"/>
      <c r="BV29" s="466">
        <v>14468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185</v>
      </c>
      <c r="X30" s="519"/>
      <c r="Y30" s="519"/>
      <c r="Z30" s="519"/>
      <c r="AA30" s="519"/>
      <c r="AB30" s="519"/>
      <c r="AC30" s="519"/>
      <c r="AD30" s="519"/>
      <c r="AE30" s="519"/>
      <c r="AF30" s="519"/>
      <c r="AG30" s="520"/>
      <c r="AH30" s="430">
        <v>100.1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4051849</v>
      </c>
      <c r="BO30" s="470"/>
      <c r="BP30" s="470"/>
      <c r="BQ30" s="470"/>
      <c r="BR30" s="470"/>
      <c r="BS30" s="470"/>
      <c r="BT30" s="470"/>
      <c r="BU30" s="471"/>
      <c r="BV30" s="469">
        <v>4188185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192</v>
      </c>
      <c r="D33" s="429"/>
      <c r="E33" s="428" t="s">
        <v>193</v>
      </c>
      <c r="F33" s="428"/>
      <c r="G33" s="428"/>
      <c r="H33" s="428"/>
      <c r="I33" s="428"/>
      <c r="J33" s="428"/>
      <c r="K33" s="428"/>
      <c r="L33" s="428"/>
      <c r="M33" s="428"/>
      <c r="N33" s="428"/>
      <c r="O33" s="428"/>
      <c r="P33" s="428"/>
      <c r="Q33" s="428"/>
      <c r="R33" s="428"/>
      <c r="S33" s="428"/>
      <c r="T33" s="216"/>
      <c r="U33" s="429" t="s">
        <v>192</v>
      </c>
      <c r="V33" s="429"/>
      <c r="W33" s="428" t="s">
        <v>193</v>
      </c>
      <c r="X33" s="428"/>
      <c r="Y33" s="428"/>
      <c r="Z33" s="428"/>
      <c r="AA33" s="428"/>
      <c r="AB33" s="428"/>
      <c r="AC33" s="428"/>
      <c r="AD33" s="428"/>
      <c r="AE33" s="428"/>
      <c r="AF33" s="428"/>
      <c r="AG33" s="428"/>
      <c r="AH33" s="428"/>
      <c r="AI33" s="428"/>
      <c r="AJ33" s="428"/>
      <c r="AK33" s="428"/>
      <c r="AL33" s="216"/>
      <c r="AM33" s="429" t="s">
        <v>192</v>
      </c>
      <c r="AN33" s="429"/>
      <c r="AO33" s="428" t="s">
        <v>193</v>
      </c>
      <c r="AP33" s="428"/>
      <c r="AQ33" s="428"/>
      <c r="AR33" s="428"/>
      <c r="AS33" s="428"/>
      <c r="AT33" s="428"/>
      <c r="AU33" s="428"/>
      <c r="AV33" s="428"/>
      <c r="AW33" s="428"/>
      <c r="AX33" s="428"/>
      <c r="AY33" s="428"/>
      <c r="AZ33" s="428"/>
      <c r="BA33" s="428"/>
      <c r="BB33" s="428"/>
      <c r="BC33" s="428"/>
      <c r="BD33" s="217"/>
      <c r="BE33" s="428" t="s">
        <v>194</v>
      </c>
      <c r="BF33" s="428"/>
      <c r="BG33" s="428" t="s">
        <v>195</v>
      </c>
      <c r="BH33" s="428"/>
      <c r="BI33" s="428"/>
      <c r="BJ33" s="428"/>
      <c r="BK33" s="428"/>
      <c r="BL33" s="428"/>
      <c r="BM33" s="428"/>
      <c r="BN33" s="428"/>
      <c r="BO33" s="428"/>
      <c r="BP33" s="428"/>
      <c r="BQ33" s="428"/>
      <c r="BR33" s="428"/>
      <c r="BS33" s="428"/>
      <c r="BT33" s="428"/>
      <c r="BU33" s="428"/>
      <c r="BV33" s="217"/>
      <c r="BW33" s="429" t="s">
        <v>194</v>
      </c>
      <c r="BX33" s="429"/>
      <c r="BY33" s="428" t="s">
        <v>196</v>
      </c>
      <c r="BZ33" s="428"/>
      <c r="CA33" s="428"/>
      <c r="CB33" s="428"/>
      <c r="CC33" s="428"/>
      <c r="CD33" s="428"/>
      <c r="CE33" s="428"/>
      <c r="CF33" s="428"/>
      <c r="CG33" s="428"/>
      <c r="CH33" s="428"/>
      <c r="CI33" s="428"/>
      <c r="CJ33" s="428"/>
      <c r="CK33" s="428"/>
      <c r="CL33" s="428"/>
      <c r="CM33" s="428"/>
      <c r="CN33" s="216"/>
      <c r="CO33" s="429" t="s">
        <v>192</v>
      </c>
      <c r="CP33" s="429"/>
      <c r="CQ33" s="428" t="s">
        <v>197</v>
      </c>
      <c r="CR33" s="428"/>
      <c r="CS33" s="428"/>
      <c r="CT33" s="428"/>
      <c r="CU33" s="428"/>
      <c r="CV33" s="428"/>
      <c r="CW33" s="428"/>
      <c r="CX33" s="428"/>
      <c r="CY33" s="428"/>
      <c r="CZ33" s="428"/>
      <c r="DA33" s="428"/>
      <c r="DB33" s="428"/>
      <c r="DC33" s="428"/>
      <c r="DD33" s="428"/>
      <c r="DE33" s="428"/>
      <c r="DF33" s="216"/>
      <c r="DG33" s="427" t="s">
        <v>198</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上水道事業</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奈良県市町村総合事務組合</v>
      </c>
      <c r="BZ34" s="424"/>
      <c r="CA34" s="424"/>
      <c r="CB34" s="424"/>
      <c r="CC34" s="424"/>
      <c r="CD34" s="424"/>
      <c r="CE34" s="424"/>
      <c r="CF34" s="424"/>
      <c r="CG34" s="424"/>
      <c r="CH34" s="424"/>
      <c r="CI34" s="424"/>
      <c r="CJ34" s="424"/>
      <c r="CK34" s="424"/>
      <c r="CL34" s="424"/>
      <c r="CM34" s="424"/>
      <c r="CN34" s="214"/>
      <c r="CO34" s="425">
        <f>IF(CQ34="","",MAX(C34:D43,U34:V43,AM34:AN43,BE34:BF43,BW34:BX43)+1)</f>
        <v>15</v>
      </c>
      <c r="CP34" s="425"/>
      <c r="CQ34" s="424" t="str">
        <f>IF('各会計、関係団体の財政状況及び健全化判断比率'!BS7="","",'各会計、関係団体の財政状況及び健全化判断比率'!BS7)</f>
        <v>橿原市土地開発公社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墓園事業</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後期高齢者医療</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下水道事業</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奈良広域水質検査センター組合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飛鳥広域行政事務組合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駐車場事業</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奈良県住宅新築資金等貸付金回収管理組合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奈良県後期高齢者医療広域連合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奈良県広域消防組合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199</v>
      </c>
      <c r="C46" s="186"/>
      <c r="D46" s="186"/>
      <c r="E46" s="186" t="s">
        <v>200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203</v>
      </c>
    </row>
    <row r="50" spans="5:5" x14ac:dyDescent="0.15">
      <c r="E50" s="188" t="s">
        <v>204</v>
      </c>
    </row>
    <row r="51" spans="5:5" x14ac:dyDescent="0.15">
      <c r="E51" s="188" t="s">
        <v>205</v>
      </c>
    </row>
    <row r="52" spans="5:5" x14ac:dyDescent="0.15">
      <c r="E52" s="188" t="s">
        <v>206</v>
      </c>
    </row>
    <row r="53" spans="5:5" x14ac:dyDescent="0.15"/>
    <row r="54" spans="5:5" x14ac:dyDescent="0.15"/>
    <row r="55" spans="5:5" x14ac:dyDescent="0.15"/>
    <row r="56" spans="5:5" x14ac:dyDescent="0.15"/>
  </sheetData>
  <sheetProtection algorithmName="SHA-512" hashValue="nNeuWOw4bLa9QwJOS7ZRfifGouuRXgPV8COd4sGqYcenf1+C32uHQtg27PCsjuHal0R/VwHG4JqKweRg5WPxgQ==" saltValue="rhL4uXjvcB0pGwlh77SeG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x14ac:dyDescent="0.15">
      <c r="A34" s="22"/>
      <c r="B34" s="31"/>
      <c r="C34" s="1248" t="s">
        <v>572</v>
      </c>
      <c r="D34" s="1248"/>
      <c r="E34" s="1249"/>
      <c r="F34" s="32">
        <v>12.31</v>
      </c>
      <c r="G34" s="33">
        <v>14.7</v>
      </c>
      <c r="H34" s="33">
        <v>13.36</v>
      </c>
      <c r="I34" s="33">
        <v>12.73</v>
      </c>
      <c r="J34" s="34">
        <v>12.97</v>
      </c>
      <c r="K34" s="22"/>
      <c r="L34" s="22"/>
      <c r="M34" s="22"/>
      <c r="N34" s="22"/>
      <c r="O34" s="22"/>
      <c r="P34" s="22"/>
    </row>
    <row r="35" spans="1:16" ht="39" customHeight="1" x14ac:dyDescent="0.15">
      <c r="A35" s="22"/>
      <c r="B35" s="35"/>
      <c r="C35" s="1242" t="s">
        <v>573</v>
      </c>
      <c r="D35" s="1243"/>
      <c r="E35" s="1244"/>
      <c r="F35" s="36" t="s">
        <v>521</v>
      </c>
      <c r="G35" s="37">
        <v>1.23</v>
      </c>
      <c r="H35" s="37">
        <v>1.89</v>
      </c>
      <c r="I35" s="37">
        <v>3.03</v>
      </c>
      <c r="J35" s="38">
        <v>2</v>
      </c>
      <c r="K35" s="22"/>
      <c r="L35" s="22"/>
      <c r="M35" s="22"/>
      <c r="N35" s="22"/>
      <c r="O35" s="22"/>
      <c r="P35" s="22"/>
    </row>
    <row r="36" spans="1:16" ht="39" customHeight="1" x14ac:dyDescent="0.15">
      <c r="A36" s="22"/>
      <c r="B36" s="35"/>
      <c r="C36" s="1242" t="s">
        <v>574</v>
      </c>
      <c r="D36" s="1243"/>
      <c r="E36" s="1244"/>
      <c r="F36" s="36">
        <v>5.98</v>
      </c>
      <c r="G36" s="37">
        <v>4.08</v>
      </c>
      <c r="H36" s="37">
        <v>0.54</v>
      </c>
      <c r="I36" s="37">
        <v>1.08</v>
      </c>
      <c r="J36" s="38">
        <v>1.58</v>
      </c>
      <c r="K36" s="22"/>
      <c r="L36" s="22"/>
      <c r="M36" s="22"/>
      <c r="N36" s="22"/>
      <c r="O36" s="22"/>
      <c r="P36" s="22"/>
    </row>
    <row r="37" spans="1:16" ht="39" customHeight="1" x14ac:dyDescent="0.15">
      <c r="A37" s="22"/>
      <c r="B37" s="35"/>
      <c r="C37" s="1242" t="s">
        <v>575</v>
      </c>
      <c r="D37" s="1243"/>
      <c r="E37" s="1244"/>
      <c r="F37" s="36">
        <v>0.48</v>
      </c>
      <c r="G37" s="37">
        <v>0.52</v>
      </c>
      <c r="H37" s="37">
        <v>0.57999999999999996</v>
      </c>
      <c r="I37" s="37">
        <v>0.71</v>
      </c>
      <c r="J37" s="38">
        <v>1.07</v>
      </c>
      <c r="K37" s="22"/>
      <c r="L37" s="22"/>
      <c r="M37" s="22"/>
      <c r="N37" s="22"/>
      <c r="O37" s="22"/>
      <c r="P37" s="22"/>
    </row>
    <row r="38" spans="1:16" ht="39" customHeight="1" x14ac:dyDescent="0.15">
      <c r="A38" s="22"/>
      <c r="B38" s="35"/>
      <c r="C38" s="1242" t="s">
        <v>576</v>
      </c>
      <c r="D38" s="1243"/>
      <c r="E38" s="1244"/>
      <c r="F38" s="36">
        <v>1.49</v>
      </c>
      <c r="G38" s="37">
        <v>0.98</v>
      </c>
      <c r="H38" s="37">
        <v>0.76</v>
      </c>
      <c r="I38" s="37">
        <v>0.3</v>
      </c>
      <c r="J38" s="38">
        <v>0.77</v>
      </c>
      <c r="K38" s="22"/>
      <c r="L38" s="22"/>
      <c r="M38" s="22"/>
      <c r="N38" s="22"/>
      <c r="O38" s="22"/>
      <c r="P38" s="22"/>
    </row>
    <row r="39" spans="1:16" ht="39" customHeight="1" x14ac:dyDescent="0.15">
      <c r="A39" s="22"/>
      <c r="B39" s="35"/>
      <c r="C39" s="1242" t="s">
        <v>577</v>
      </c>
      <c r="D39" s="1243"/>
      <c r="E39" s="1244"/>
      <c r="F39" s="36">
        <v>0.01</v>
      </c>
      <c r="G39" s="37">
        <v>0.01</v>
      </c>
      <c r="H39" s="37">
        <v>0.01</v>
      </c>
      <c r="I39" s="37">
        <v>0.01</v>
      </c>
      <c r="J39" s="38">
        <v>0.01</v>
      </c>
      <c r="K39" s="22"/>
      <c r="L39" s="22"/>
      <c r="M39" s="22"/>
      <c r="N39" s="22"/>
      <c r="O39" s="22"/>
      <c r="P39" s="22"/>
    </row>
    <row r="40" spans="1:16" ht="39" customHeight="1" x14ac:dyDescent="0.15">
      <c r="A40" s="22"/>
      <c r="B40" s="35"/>
      <c r="C40" s="1242" t="s">
        <v>578</v>
      </c>
      <c r="D40" s="1243"/>
      <c r="E40" s="1244"/>
      <c r="F40" s="36">
        <v>0.01</v>
      </c>
      <c r="G40" s="37">
        <v>0.01</v>
      </c>
      <c r="H40" s="37">
        <v>0.03</v>
      </c>
      <c r="I40" s="37">
        <v>0</v>
      </c>
      <c r="J40" s="38">
        <v>0</v>
      </c>
      <c r="K40" s="22"/>
      <c r="L40" s="22"/>
      <c r="M40" s="22"/>
      <c r="N40" s="22"/>
      <c r="O40" s="22"/>
      <c r="P40" s="22"/>
    </row>
    <row r="41" spans="1:16" ht="39" customHeight="1" x14ac:dyDescent="0.15">
      <c r="A41" s="22"/>
      <c r="B41" s="35"/>
      <c r="C41" s="1242" t="s">
        <v>579</v>
      </c>
      <c r="D41" s="1243"/>
      <c r="E41" s="1244"/>
      <c r="F41" s="36">
        <v>0.04</v>
      </c>
      <c r="G41" s="37">
        <v>0.04</v>
      </c>
      <c r="H41" s="37">
        <v>0.05</v>
      </c>
      <c r="I41" s="37">
        <v>0</v>
      </c>
      <c r="J41" s="38">
        <v>0</v>
      </c>
      <c r="K41" s="22"/>
      <c r="L41" s="22"/>
      <c r="M41" s="22"/>
      <c r="N41" s="22"/>
      <c r="O41" s="22"/>
      <c r="P41" s="22"/>
    </row>
    <row r="42" spans="1:16" ht="39" customHeight="1" x14ac:dyDescent="0.15">
      <c r="A42" s="22"/>
      <c r="B42" s="39"/>
      <c r="C42" s="1242" t="s">
        <v>580</v>
      </c>
      <c r="D42" s="1243"/>
      <c r="E42" s="1244"/>
      <c r="F42" s="36" t="s">
        <v>581</v>
      </c>
      <c r="G42" s="37" t="s">
        <v>582</v>
      </c>
      <c r="H42" s="37" t="s">
        <v>521</v>
      </c>
      <c r="I42" s="37" t="s">
        <v>521</v>
      </c>
      <c r="J42" s="38" t="s">
        <v>521</v>
      </c>
      <c r="K42" s="22"/>
      <c r="L42" s="22"/>
      <c r="M42" s="22"/>
      <c r="N42" s="22"/>
      <c r="O42" s="22"/>
      <c r="P42" s="22"/>
    </row>
    <row r="43" spans="1:16" ht="39" customHeight="1" thickBot="1" x14ac:dyDescent="0.2">
      <c r="A43" s="22"/>
      <c r="B43" s="40"/>
      <c r="C43" s="1245" t="s">
        <v>583</v>
      </c>
      <c r="D43" s="1246"/>
      <c r="E43" s="1247"/>
      <c r="F43" s="41" t="s">
        <v>521</v>
      </c>
      <c r="G43" s="42" t="s">
        <v>521</v>
      </c>
      <c r="H43" s="42">
        <v>0</v>
      </c>
      <c r="I43" s="42" t="s">
        <v>521</v>
      </c>
      <c r="J43" s="43" t="s">
        <v>521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mx09SdYqyAUGzOfBsc5VBKPQLc2fWQXWA2Ej3uXFuInt6gLNf5+FZoad1Vv/e8axtp8KhRrCgqA71sjJO8llQ==" saltValue="F1xGHNrw/trDvzw2jjEi3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4489</v>
      </c>
      <c r="L45" s="60">
        <v>4552</v>
      </c>
      <c r="M45" s="60">
        <v>4308</v>
      </c>
      <c r="N45" s="60">
        <v>3892</v>
      </c>
      <c r="O45" s="61">
        <v>3709</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521</v>
      </c>
      <c r="L46" s="64" t="s">
        <v>521</v>
      </c>
      <c r="M46" s="64" t="s">
        <v>521</v>
      </c>
      <c r="N46" s="64" t="s">
        <v>521</v>
      </c>
      <c r="O46" s="65" t="s">
        <v>521</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521</v>
      </c>
      <c r="L47" s="64" t="s">
        <v>521</v>
      </c>
      <c r="M47" s="64" t="s">
        <v>521</v>
      </c>
      <c r="N47" s="64" t="s">
        <v>521</v>
      </c>
      <c r="O47" s="65" t="s">
        <v>521</v>
      </c>
      <c r="P47" s="48"/>
      <c r="Q47" s="48"/>
      <c r="R47" s="48"/>
      <c r="S47" s="48"/>
      <c r="T47" s="48"/>
      <c r="U47" s="48"/>
    </row>
    <row r="48" spans="1:21" ht="30.75" customHeight="1" x14ac:dyDescent="0.15">
      <c r="A48" s="48"/>
      <c r="B48" s="1270"/>
      <c r="C48" s="1271"/>
      <c r="D48" s="62"/>
      <c r="E48" s="1252" t="s">
        <v>15</v>
      </c>
      <c r="F48" s="1252"/>
      <c r="G48" s="1252"/>
      <c r="H48" s="1252"/>
      <c r="I48" s="1252"/>
      <c r="J48" s="1253"/>
      <c r="K48" s="63">
        <v>718</v>
      </c>
      <c r="L48" s="64">
        <v>879</v>
      </c>
      <c r="M48" s="64">
        <v>777</v>
      </c>
      <c r="N48" s="64">
        <v>812</v>
      </c>
      <c r="O48" s="65">
        <v>793</v>
      </c>
      <c r="P48" s="48"/>
      <c r="Q48" s="48"/>
      <c r="R48" s="48"/>
      <c r="S48" s="48"/>
      <c r="T48" s="48"/>
      <c r="U48" s="48"/>
    </row>
    <row r="49" spans="1:21" ht="30.75" customHeight="1" x14ac:dyDescent="0.15">
      <c r="A49" s="48"/>
      <c r="B49" s="1270"/>
      <c r="C49" s="1271"/>
      <c r="D49" s="62"/>
      <c r="E49" s="1252" t="s">
        <v>16</v>
      </c>
      <c r="F49" s="1252"/>
      <c r="G49" s="1252"/>
      <c r="H49" s="1252"/>
      <c r="I49" s="1252"/>
      <c r="J49" s="1253"/>
      <c r="K49" s="63">
        <v>39</v>
      </c>
      <c r="L49" s="64">
        <v>50</v>
      </c>
      <c r="M49" s="64">
        <v>77</v>
      </c>
      <c r="N49" s="64">
        <v>91</v>
      </c>
      <c r="O49" s="65">
        <v>92</v>
      </c>
      <c r="P49" s="48"/>
      <c r="Q49" s="48"/>
      <c r="R49" s="48"/>
      <c r="S49" s="48"/>
      <c r="T49" s="48"/>
      <c r="U49" s="48"/>
    </row>
    <row r="50" spans="1:21" ht="30.75" customHeight="1" x14ac:dyDescent="0.15">
      <c r="A50" s="48"/>
      <c r="B50" s="1270"/>
      <c r="C50" s="1271"/>
      <c r="D50" s="62"/>
      <c r="E50" s="1252" t="s">
        <v>17</v>
      </c>
      <c r="F50" s="1252"/>
      <c r="G50" s="1252"/>
      <c r="H50" s="1252"/>
      <c r="I50" s="1252"/>
      <c r="J50" s="1253"/>
      <c r="K50" s="63">
        <v>400</v>
      </c>
      <c r="L50" s="64">
        <v>400</v>
      </c>
      <c r="M50" s="64">
        <v>400</v>
      </c>
      <c r="N50" s="64">
        <v>593</v>
      </c>
      <c r="O50" s="65">
        <v>233</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521</v>
      </c>
      <c r="L51" s="64" t="s">
        <v>521</v>
      </c>
      <c r="M51" s="64" t="s">
        <v>521</v>
      </c>
      <c r="N51" s="64" t="s">
        <v>521</v>
      </c>
      <c r="O51" s="65" t="s">
        <v>521</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3863</v>
      </c>
      <c r="L52" s="64">
        <v>4344</v>
      </c>
      <c r="M52" s="64">
        <v>4184</v>
      </c>
      <c r="N52" s="64">
        <v>4054</v>
      </c>
      <c r="O52" s="65">
        <v>4222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1783</v>
      </c>
      <c r="L53" s="69">
        <v>1537</v>
      </c>
      <c r="M53" s="69">
        <v>1378</v>
      </c>
      <c r="N53" s="69">
        <v>1334</v>
      </c>
      <c r="O53" s="70">
        <v>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58" t="s">
        <v>25</v>
      </c>
      <c r="C57" s="1259"/>
      <c r="D57" s="1262" t="s">
        <v>26</v>
      </c>
      <c r="E57" s="1263"/>
      <c r="F57" s="1263"/>
      <c r="G57" s="1263"/>
      <c r="H57" s="1263"/>
      <c r="I57" s="1263"/>
      <c r="J57" s="1264"/>
      <c r="K57" s="83"/>
      <c r="L57" s="84"/>
      <c r="M57" s="84"/>
      <c r="N57" s="84"/>
      <c r="O57" s="85"/>
    </row>
    <row r="58" spans="1:21" ht="31.5" customHeight="1" thickBot="1" x14ac:dyDescent="0.2">
      <c r="B58" s="1260"/>
      <c r="C58" s="1261"/>
      <c r="D58" s="1265" t="s">
        <v>27</v>
      </c>
      <c r="E58" s="1266"/>
      <c r="F58" s="1266"/>
      <c r="G58" s="1266"/>
      <c r="H58" s="1266"/>
      <c r="I58" s="1266"/>
      <c r="J58" s="126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QEzY1YxzH6bCv4/kpJuUlZDAaQ7rzPpiRaa6xdZt7aLewcmZwXFGfA0h9QwzDbPnLF5u0p99MMNyNLEkXagzQ==" saltValue="2+em94iWuB2Lw6v5o0R6B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563</v>
      </c>
      <c r="J40" s="100" t="s">
        <v>564</v>
      </c>
      <c r="K40" s="100" t="s">
        <v>565</v>
      </c>
      <c r="L40" s="100" t="s">
        <v>566</v>
      </c>
      <c r="M40" s="101" t="s">
        <v>567</v>
      </c>
    </row>
    <row r="41" spans="2:13" ht="27.75" customHeight="1" x14ac:dyDescent="0.15">
      <c r="B41" s="1288" t="s">
        <v>30</v>
      </c>
      <c r="C41" s="1289"/>
      <c r="D41" s="102"/>
      <c r="E41" s="1290" t="s">
        <v>31</v>
      </c>
      <c r="F41" s="1290"/>
      <c r="G41" s="1290"/>
      <c r="H41" s="1291"/>
      <c r="I41" s="103">
        <v>38645</v>
      </c>
      <c r="J41" s="104">
        <v>36888</v>
      </c>
      <c r="K41" s="104">
        <v>37929</v>
      </c>
      <c r="L41" s="104">
        <v>37368</v>
      </c>
      <c r="M41" s="105">
        <v>36535</v>
      </c>
    </row>
    <row r="42" spans="2:13" ht="27.75" customHeight="1" x14ac:dyDescent="0.15">
      <c r="B42" s="1278"/>
      <c r="C42" s="1279"/>
      <c r="D42" s="106"/>
      <c r="E42" s="1282" t="s">
        <v>32</v>
      </c>
      <c r="F42" s="1282"/>
      <c r="G42" s="1282"/>
      <c r="H42" s="1283"/>
      <c r="I42" s="107">
        <v>1482</v>
      </c>
      <c r="J42" s="108">
        <v>1076</v>
      </c>
      <c r="K42" s="108">
        <v>5297</v>
      </c>
      <c r="L42" s="108">
        <v>4390</v>
      </c>
      <c r="M42" s="109">
        <v>4044</v>
      </c>
    </row>
    <row r="43" spans="2:13" ht="27.75" customHeight="1" x14ac:dyDescent="0.15">
      <c r="B43" s="1278"/>
      <c r="C43" s="1279"/>
      <c r="D43" s="106"/>
      <c r="E43" s="1282" t="s">
        <v>33</v>
      </c>
      <c r="F43" s="1282"/>
      <c r="G43" s="1282"/>
      <c r="H43" s="1283"/>
      <c r="I43" s="107">
        <v>12995</v>
      </c>
      <c r="J43" s="108">
        <v>12635</v>
      </c>
      <c r="K43" s="108">
        <v>11788</v>
      </c>
      <c r="L43" s="108">
        <v>11141</v>
      </c>
      <c r="M43" s="109">
        <v>9901</v>
      </c>
    </row>
    <row r="44" spans="2:13" ht="27.75" customHeight="1" x14ac:dyDescent="0.15">
      <c r="B44" s="1278"/>
      <c r="C44" s="1279"/>
      <c r="D44" s="106"/>
      <c r="E44" s="1282" t="s">
        <v>34</v>
      </c>
      <c r="F44" s="1282"/>
      <c r="G44" s="1282"/>
      <c r="H44" s="1283"/>
      <c r="I44" s="107">
        <v>463</v>
      </c>
      <c r="J44" s="108">
        <v>510</v>
      </c>
      <c r="K44" s="108">
        <v>492</v>
      </c>
      <c r="L44" s="108">
        <v>438</v>
      </c>
      <c r="M44" s="109">
        <v>388</v>
      </c>
    </row>
    <row r="45" spans="2:13" ht="27.75" customHeight="1" x14ac:dyDescent="0.15">
      <c r="B45" s="1278"/>
      <c r="C45" s="1279"/>
      <c r="D45" s="106"/>
      <c r="E45" s="1282" t="s">
        <v>35</v>
      </c>
      <c r="F45" s="1282"/>
      <c r="G45" s="1282"/>
      <c r="H45" s="1283"/>
      <c r="I45" s="107">
        <v>4892</v>
      </c>
      <c r="J45" s="108">
        <v>5038</v>
      </c>
      <c r="K45" s="108">
        <v>5008</v>
      </c>
      <c r="L45" s="108">
        <v>5221</v>
      </c>
      <c r="M45" s="109">
        <v>5104</v>
      </c>
    </row>
    <row r="46" spans="2:13" ht="27.75" customHeight="1" x14ac:dyDescent="0.15">
      <c r="B46" s="1278"/>
      <c r="C46" s="1279"/>
      <c r="D46" s="110"/>
      <c r="E46" s="1282" t="s">
        <v>36</v>
      </c>
      <c r="F46" s="1282"/>
      <c r="G46" s="1282"/>
      <c r="H46" s="1283"/>
      <c r="I46" s="107">
        <v>3811</v>
      </c>
      <c r="J46" s="108">
        <v>3500</v>
      </c>
      <c r="K46" s="108">
        <v>3302</v>
      </c>
      <c r="L46" s="108">
        <v>3477</v>
      </c>
      <c r="M46" s="109">
        <v>3352</v>
      </c>
    </row>
    <row r="47" spans="2:13" ht="27.75" customHeight="1" x14ac:dyDescent="0.15">
      <c r="B47" s="1278"/>
      <c r="C47" s="1279"/>
      <c r="D47" s="111"/>
      <c r="E47" s="1292" t="s">
        <v>37</v>
      </c>
      <c r="F47" s="1293"/>
      <c r="G47" s="1293"/>
      <c r="H47" s="1294"/>
      <c r="I47" s="107" t="s">
        <v>521</v>
      </c>
      <c r="J47" s="108" t="s">
        <v>521</v>
      </c>
      <c r="K47" s="108" t="s">
        <v>521</v>
      </c>
      <c r="L47" s="108" t="s">
        <v>521</v>
      </c>
      <c r="M47" s="109" t="s">
        <v>521</v>
      </c>
    </row>
    <row r="48" spans="2:13" ht="27.75" customHeight="1" x14ac:dyDescent="0.15">
      <c r="B48" s="1278"/>
      <c r="C48" s="1279"/>
      <c r="D48" s="106"/>
      <c r="E48" s="1282" t="s">
        <v>38</v>
      </c>
      <c r="F48" s="1282"/>
      <c r="G48" s="1282"/>
      <c r="H48" s="1283"/>
      <c r="I48" s="107" t="s">
        <v>521</v>
      </c>
      <c r="J48" s="108" t="s">
        <v>521</v>
      </c>
      <c r="K48" s="108" t="s">
        <v>521</v>
      </c>
      <c r="L48" s="108" t="s">
        <v>521</v>
      </c>
      <c r="M48" s="109" t="s">
        <v>521</v>
      </c>
    </row>
    <row r="49" spans="2:13" ht="27.75" customHeight="1" x14ac:dyDescent="0.15">
      <c r="B49" s="1280"/>
      <c r="C49" s="1281"/>
      <c r="D49" s="106"/>
      <c r="E49" s="1282" t="s">
        <v>39</v>
      </c>
      <c r="F49" s="1282"/>
      <c r="G49" s="1282"/>
      <c r="H49" s="1283"/>
      <c r="I49" s="107" t="s">
        <v>521</v>
      </c>
      <c r="J49" s="108" t="s">
        <v>521</v>
      </c>
      <c r="K49" s="108" t="s">
        <v>521</v>
      </c>
      <c r="L49" s="108" t="s">
        <v>521</v>
      </c>
      <c r="M49" s="109" t="s">
        <v>521</v>
      </c>
    </row>
    <row r="50" spans="2:13" ht="27.75" customHeight="1" x14ac:dyDescent="0.15">
      <c r="B50" s="1276" t="s">
        <v>40</v>
      </c>
      <c r="C50" s="1277"/>
      <c r="D50" s="112"/>
      <c r="E50" s="1282" t="s">
        <v>41</v>
      </c>
      <c r="F50" s="1282"/>
      <c r="G50" s="1282"/>
      <c r="H50" s="1283"/>
      <c r="I50" s="107">
        <v>5839</v>
      </c>
      <c r="J50" s="108">
        <v>6413</v>
      </c>
      <c r="K50" s="108">
        <v>7186</v>
      </c>
      <c r="L50" s="108">
        <v>6934</v>
      </c>
      <c r="M50" s="109">
        <v>6429</v>
      </c>
    </row>
    <row r="51" spans="2:13" ht="27.75" customHeight="1" x14ac:dyDescent="0.15">
      <c r="B51" s="1278"/>
      <c r="C51" s="1279"/>
      <c r="D51" s="106"/>
      <c r="E51" s="1282" t="s">
        <v>42</v>
      </c>
      <c r="F51" s="1282"/>
      <c r="G51" s="1282"/>
      <c r="H51" s="1283"/>
      <c r="I51" s="107">
        <v>3636</v>
      </c>
      <c r="J51" s="108">
        <v>8634</v>
      </c>
      <c r="K51" s="108">
        <v>8353</v>
      </c>
      <c r="L51" s="108">
        <v>8945</v>
      </c>
      <c r="M51" s="109">
        <v>7534</v>
      </c>
    </row>
    <row r="52" spans="2:13" ht="27.75" customHeight="1" x14ac:dyDescent="0.15">
      <c r="B52" s="1280"/>
      <c r="C52" s="1281"/>
      <c r="D52" s="106"/>
      <c r="E52" s="1282" t="s">
        <v>43</v>
      </c>
      <c r="F52" s="1282"/>
      <c r="G52" s="1282"/>
      <c r="H52" s="1283"/>
      <c r="I52" s="107">
        <v>37344</v>
      </c>
      <c r="J52" s="108">
        <v>36279</v>
      </c>
      <c r="K52" s="108">
        <v>35386</v>
      </c>
      <c r="L52" s="108">
        <v>34795</v>
      </c>
      <c r="M52" s="109">
        <v>33642</v>
      </c>
    </row>
    <row r="53" spans="2:13" ht="27.75" customHeight="1" thickBot="1" x14ac:dyDescent="0.2">
      <c r="B53" s="1284" t="s">
        <v>44</v>
      </c>
      <c r="C53" s="1285"/>
      <c r="D53" s="113"/>
      <c r="E53" s="1286" t="s">
        <v>45</v>
      </c>
      <c r="F53" s="1286"/>
      <c r="G53" s="1286"/>
      <c r="H53" s="1287"/>
      <c r="I53" s="114">
        <v>15469</v>
      </c>
      <c r="J53" s="115">
        <v>8321</v>
      </c>
      <c r="K53" s="115">
        <v>12892</v>
      </c>
      <c r="L53" s="115">
        <v>11361</v>
      </c>
      <c r="M53" s="116">
        <v>11720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ZKVg1O/ypEf+5yWIczU9j0Xp1YIdAMcbyin3fNv+sY93RP+K9p+fiHebQJQUgrFifRjpt045dGmPPucmxxusA==" saltValue="OgZRXN7JNmsfKWOWCPikn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565</v>
      </c>
      <c r="G54" s="125" t="s">
        <v>566</v>
      </c>
      <c r="H54" s="126" t="s">
        <v>567</v>
      </c>
    </row>
    <row r="55" spans="2:8" ht="52.5" customHeight="1" x14ac:dyDescent="0.15">
      <c r="B55" s="127"/>
      <c r="C55" s="1303" t="s">
        <v>48</v>
      </c>
      <c r="D55" s="1303"/>
      <c r="E55" s="1304"/>
      <c r="F55" s="128">
        <v>2713</v>
      </c>
      <c r="G55" s="128">
        <v>2414</v>
      </c>
      <c r="H55" s="129">
        <v>2044</v>
      </c>
    </row>
    <row r="56" spans="2:8" ht="52.5" customHeight="1" x14ac:dyDescent="0.15">
      <c r="B56" s="130"/>
      <c r="C56" s="1305" t="s">
        <v>49</v>
      </c>
      <c r="D56" s="1305"/>
      <c r="E56" s="1306"/>
      <c r="F56" s="131">
        <v>4</v>
      </c>
      <c r="G56" s="131">
        <v>14</v>
      </c>
      <c r="H56" s="132">
        <v>16</v>
      </c>
    </row>
    <row r="57" spans="2:8" ht="53.25" customHeight="1" x14ac:dyDescent="0.15">
      <c r="B57" s="130"/>
      <c r="C57" s="1307" t="s">
        <v>50</v>
      </c>
      <c r="D57" s="1307"/>
      <c r="E57" s="1308"/>
      <c r="F57" s="133">
        <v>4264</v>
      </c>
      <c r="G57" s="133">
        <v>4188</v>
      </c>
      <c r="H57" s="134">
        <v>4052</v>
      </c>
    </row>
    <row r="58" spans="2:8" ht="45.75" customHeight="1" x14ac:dyDescent="0.15">
      <c r="B58" s="135"/>
      <c r="C58" s="1295" t="s">
        <v>590</v>
      </c>
      <c r="D58" s="1296"/>
      <c r="E58" s="1297"/>
      <c r="F58" s="136">
        <v>3361</v>
      </c>
      <c r="G58" s="136">
        <v>3335</v>
      </c>
      <c r="H58" s="137">
        <v>3322</v>
      </c>
    </row>
    <row r="59" spans="2:8" ht="45.75" customHeight="1" x14ac:dyDescent="0.15">
      <c r="B59" s="135"/>
      <c r="C59" s="1295" t="s">
        <v>591</v>
      </c>
      <c r="D59" s="1296"/>
      <c r="E59" s="1297"/>
      <c r="F59" s="136">
        <v>735</v>
      </c>
      <c r="G59" s="136">
        <v>737</v>
      </c>
      <c r="H59" s="137">
        <v>664</v>
      </c>
    </row>
    <row r="60" spans="2:8" ht="45.75" customHeight="1" x14ac:dyDescent="0.15">
      <c r="B60" s="135"/>
      <c r="C60" s="1295" t="s">
        <v>592</v>
      </c>
      <c r="D60" s="1296"/>
      <c r="E60" s="1297"/>
      <c r="F60" s="136">
        <v>37</v>
      </c>
      <c r="G60" s="136">
        <v>37</v>
      </c>
      <c r="H60" s="137">
        <v>37</v>
      </c>
    </row>
    <row r="61" spans="2:8" ht="45.75" customHeight="1" x14ac:dyDescent="0.15">
      <c r="B61" s="135"/>
      <c r="C61" s="1295" t="s">
        <v>593</v>
      </c>
      <c r="D61" s="1296"/>
      <c r="E61" s="1297"/>
      <c r="F61" s="136">
        <v>30</v>
      </c>
      <c r="G61" s="136">
        <v>28</v>
      </c>
      <c r="H61" s="137">
        <v>27</v>
      </c>
    </row>
    <row r="62" spans="2:8" ht="45.75" customHeight="1" thickBot="1" x14ac:dyDescent="0.2">
      <c r="B62" s="138"/>
      <c r="C62" s="1298" t="s">
        <v>594</v>
      </c>
      <c r="D62" s="1299"/>
      <c r="E62" s="1300"/>
      <c r="F62" s="139">
        <v>0</v>
      </c>
      <c r="G62" s="139">
        <v>1</v>
      </c>
      <c r="H62" s="140">
        <v>1</v>
      </c>
    </row>
    <row r="63" spans="2:8" ht="52.5" customHeight="1" thickBot="1" x14ac:dyDescent="0.2">
      <c r="B63" s="141"/>
      <c r="C63" s="1301" t="s">
        <v>51</v>
      </c>
      <c r="D63" s="1301"/>
      <c r="E63" s="1302"/>
      <c r="F63" s="142">
        <v>6981</v>
      </c>
      <c r="G63" s="142">
        <v>6617</v>
      </c>
      <c r="H63" s="143">
        <v>6112</v>
      </c>
    </row>
    <row r="64" spans="2:8" ht="15" customHeight="1" x14ac:dyDescent="0.15"/>
  </sheetData>
  <sheetProtection algorithmName="SHA-512" hashValue="C/d/SiEsQ6DxwdPp+QUdSU6yEdOH2/+KLUBujXy34hwJ3KnjxD2GwQT5tQFT/TwOhFiy6bzR/tbF4d8uUSbBEw==" saltValue="YZxgh+r2mp4RQy6qJoNWJ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C63" sqref="BC63"/>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608</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609</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610</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611</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563</v>
      </c>
      <c r="BQ50" s="1314"/>
      <c r="BR50" s="1314"/>
      <c r="BS50" s="1314"/>
      <c r="BT50" s="1314"/>
      <c r="BU50" s="1314"/>
      <c r="BV50" s="1314"/>
      <c r="BW50" s="1314"/>
      <c r="BX50" s="1314" t="s">
        <v>564</v>
      </c>
      <c r="BY50" s="1314"/>
      <c r="BZ50" s="1314"/>
      <c r="CA50" s="1314"/>
      <c r="CB50" s="1314"/>
      <c r="CC50" s="1314"/>
      <c r="CD50" s="1314"/>
      <c r="CE50" s="1314"/>
      <c r="CF50" s="1314" t="s">
        <v>565</v>
      </c>
      <c r="CG50" s="1314"/>
      <c r="CH50" s="1314"/>
      <c r="CI50" s="1314"/>
      <c r="CJ50" s="1314"/>
      <c r="CK50" s="1314"/>
      <c r="CL50" s="1314"/>
      <c r="CM50" s="1314"/>
      <c r="CN50" s="1314" t="s">
        <v>566</v>
      </c>
      <c r="CO50" s="1314"/>
      <c r="CP50" s="1314"/>
      <c r="CQ50" s="1314"/>
      <c r="CR50" s="1314"/>
      <c r="CS50" s="1314"/>
      <c r="CT50" s="1314"/>
      <c r="CU50" s="1314"/>
      <c r="CV50" s="1314" t="s">
        <v>567</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612</v>
      </c>
      <c r="AO51" s="1312"/>
      <c r="AP51" s="1312"/>
      <c r="AQ51" s="1312"/>
      <c r="AR51" s="1312"/>
      <c r="AS51" s="1312"/>
      <c r="AT51" s="1312"/>
      <c r="AU51" s="1312"/>
      <c r="AV51" s="1312"/>
      <c r="AW51" s="1312"/>
      <c r="AX51" s="1312"/>
      <c r="AY51" s="1312"/>
      <c r="AZ51" s="1312"/>
      <c r="BA51" s="1312"/>
      <c r="BB51" s="1312" t="s">
        <v>613</v>
      </c>
      <c r="BC51" s="1312"/>
      <c r="BD51" s="1312"/>
      <c r="BE51" s="1312"/>
      <c r="BF51" s="1312"/>
      <c r="BG51" s="1312"/>
      <c r="BH51" s="1312"/>
      <c r="BI51" s="1312"/>
      <c r="BJ51" s="1312"/>
      <c r="BK51" s="1312"/>
      <c r="BL51" s="1312"/>
      <c r="BM51" s="1312"/>
      <c r="BN51" s="1312"/>
      <c r="BO51" s="1312"/>
      <c r="BP51" s="1309">
        <v>75.900000000000006</v>
      </c>
      <c r="BQ51" s="1309"/>
      <c r="BR51" s="1309"/>
      <c r="BS51" s="1309"/>
      <c r="BT51" s="1309"/>
      <c r="BU51" s="1309"/>
      <c r="BV51" s="1309"/>
      <c r="BW51" s="1309"/>
      <c r="BX51" s="1309">
        <v>40.9</v>
      </c>
      <c r="BY51" s="1309"/>
      <c r="BZ51" s="1309"/>
      <c r="CA51" s="1309"/>
      <c r="CB51" s="1309"/>
      <c r="CC51" s="1309"/>
      <c r="CD51" s="1309"/>
      <c r="CE51" s="1309"/>
      <c r="CF51" s="1309">
        <v>62.8</v>
      </c>
      <c r="CG51" s="1309"/>
      <c r="CH51" s="1309"/>
      <c r="CI51" s="1309"/>
      <c r="CJ51" s="1309"/>
      <c r="CK51" s="1309"/>
      <c r="CL51" s="1309"/>
      <c r="CM51" s="1309"/>
      <c r="CN51" s="1309">
        <v>55</v>
      </c>
      <c r="CO51" s="1309"/>
      <c r="CP51" s="1309"/>
      <c r="CQ51" s="1309"/>
      <c r="CR51" s="1309"/>
      <c r="CS51" s="1309"/>
      <c r="CT51" s="1309"/>
      <c r="CU51" s="1309"/>
      <c r="CV51" s="1309">
        <v>56.6</v>
      </c>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614</v>
      </c>
      <c r="BC53" s="1312"/>
      <c r="BD53" s="1312"/>
      <c r="BE53" s="1312"/>
      <c r="BF53" s="1312"/>
      <c r="BG53" s="1312"/>
      <c r="BH53" s="1312"/>
      <c r="BI53" s="1312"/>
      <c r="BJ53" s="1312"/>
      <c r="BK53" s="1312"/>
      <c r="BL53" s="1312"/>
      <c r="BM53" s="1312"/>
      <c r="BN53" s="1312"/>
      <c r="BO53" s="1312"/>
      <c r="BP53" s="1309">
        <v>57.8</v>
      </c>
      <c r="BQ53" s="1309"/>
      <c r="BR53" s="1309"/>
      <c r="BS53" s="1309"/>
      <c r="BT53" s="1309"/>
      <c r="BU53" s="1309"/>
      <c r="BV53" s="1309"/>
      <c r="BW53" s="1309"/>
      <c r="BX53" s="1309">
        <v>61.4</v>
      </c>
      <c r="BY53" s="1309"/>
      <c r="BZ53" s="1309"/>
      <c r="CA53" s="1309"/>
      <c r="CB53" s="1309"/>
      <c r="CC53" s="1309"/>
      <c r="CD53" s="1309"/>
      <c r="CE53" s="1309"/>
      <c r="CF53" s="1309">
        <v>60.7</v>
      </c>
      <c r="CG53" s="1309"/>
      <c r="CH53" s="1309"/>
      <c r="CI53" s="1309"/>
      <c r="CJ53" s="1309"/>
      <c r="CK53" s="1309"/>
      <c r="CL53" s="1309"/>
      <c r="CM53" s="1309"/>
      <c r="CN53" s="1309">
        <v>62.3</v>
      </c>
      <c r="CO53" s="1309"/>
      <c r="CP53" s="1309"/>
      <c r="CQ53" s="1309"/>
      <c r="CR53" s="1309"/>
      <c r="CS53" s="1309"/>
      <c r="CT53" s="1309"/>
      <c r="CU53" s="1309"/>
      <c r="CV53" s="1309">
        <v>63.6</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615</v>
      </c>
      <c r="AO55" s="1314"/>
      <c r="AP55" s="1314"/>
      <c r="AQ55" s="1314"/>
      <c r="AR55" s="1314"/>
      <c r="AS55" s="1314"/>
      <c r="AT55" s="1314"/>
      <c r="AU55" s="1314"/>
      <c r="AV55" s="1314"/>
      <c r="AW55" s="1314"/>
      <c r="AX55" s="1314"/>
      <c r="AY55" s="1314"/>
      <c r="AZ55" s="1314"/>
      <c r="BA55" s="1314"/>
      <c r="BB55" s="1312" t="s">
        <v>613</v>
      </c>
      <c r="BC55" s="1312"/>
      <c r="BD55" s="1312"/>
      <c r="BE55" s="1312"/>
      <c r="BF55" s="1312"/>
      <c r="BG55" s="1312"/>
      <c r="BH55" s="1312"/>
      <c r="BI55" s="1312"/>
      <c r="BJ55" s="1312"/>
      <c r="BK55" s="1312"/>
      <c r="BL55" s="1312"/>
      <c r="BM55" s="1312"/>
      <c r="BN55" s="1312"/>
      <c r="BO55" s="1312"/>
      <c r="BP55" s="1309">
        <v>17.8</v>
      </c>
      <c r="BQ55" s="1309"/>
      <c r="BR55" s="1309"/>
      <c r="BS55" s="1309"/>
      <c r="BT55" s="1309"/>
      <c r="BU55" s="1309"/>
      <c r="BV55" s="1309"/>
      <c r="BW55" s="1309"/>
      <c r="BX55" s="1309">
        <v>15</v>
      </c>
      <c r="BY55" s="1309"/>
      <c r="BZ55" s="1309"/>
      <c r="CA55" s="1309"/>
      <c r="CB55" s="1309"/>
      <c r="CC55" s="1309"/>
      <c r="CD55" s="1309"/>
      <c r="CE55" s="1309"/>
      <c r="CF55" s="1309">
        <v>12.2</v>
      </c>
      <c r="CG55" s="1309"/>
      <c r="CH55" s="1309"/>
      <c r="CI55" s="1309"/>
      <c r="CJ55" s="1309"/>
      <c r="CK55" s="1309"/>
      <c r="CL55" s="1309"/>
      <c r="CM55" s="1309"/>
      <c r="CN55" s="1309">
        <v>5</v>
      </c>
      <c r="CO55" s="1309"/>
      <c r="CP55" s="1309"/>
      <c r="CQ55" s="1309"/>
      <c r="CR55" s="1309"/>
      <c r="CS55" s="1309"/>
      <c r="CT55" s="1309"/>
      <c r="CU55" s="1309"/>
      <c r="CV55" s="1309">
        <v>5.4</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614</v>
      </c>
      <c r="BC57" s="1312"/>
      <c r="BD57" s="1312"/>
      <c r="BE57" s="1312"/>
      <c r="BF57" s="1312"/>
      <c r="BG57" s="1312"/>
      <c r="BH57" s="1312"/>
      <c r="BI57" s="1312"/>
      <c r="BJ57" s="1312"/>
      <c r="BK57" s="1312"/>
      <c r="BL57" s="1312"/>
      <c r="BM57" s="1312"/>
      <c r="BN57" s="1312"/>
      <c r="BO57" s="1312"/>
      <c r="BP57" s="1309">
        <v>56.2</v>
      </c>
      <c r="BQ57" s="1309"/>
      <c r="BR57" s="1309"/>
      <c r="BS57" s="1309"/>
      <c r="BT57" s="1309"/>
      <c r="BU57" s="1309"/>
      <c r="BV57" s="1309"/>
      <c r="BW57" s="1309"/>
      <c r="BX57" s="1309">
        <v>60.1</v>
      </c>
      <c r="BY57" s="1309"/>
      <c r="BZ57" s="1309"/>
      <c r="CA57" s="1309"/>
      <c r="CB57" s="1309"/>
      <c r="CC57" s="1309"/>
      <c r="CD57" s="1309"/>
      <c r="CE57" s="1309"/>
      <c r="CF57" s="1309">
        <v>61.2</v>
      </c>
      <c r="CG57" s="1309"/>
      <c r="CH57" s="1309"/>
      <c r="CI57" s="1309"/>
      <c r="CJ57" s="1309"/>
      <c r="CK57" s="1309"/>
      <c r="CL57" s="1309"/>
      <c r="CM57" s="1309"/>
      <c r="CN57" s="1309">
        <v>61.7</v>
      </c>
      <c r="CO57" s="1309"/>
      <c r="CP57" s="1309"/>
      <c r="CQ57" s="1309"/>
      <c r="CR57" s="1309"/>
      <c r="CS57" s="1309"/>
      <c r="CT57" s="1309"/>
      <c r="CU57" s="1309"/>
      <c r="CV57" s="1309">
        <v>62.6</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616</v>
      </c>
    </row>
    <row r="64" spans="1:109" x14ac:dyDescent="0.15">
      <c r="B64" s="395"/>
      <c r="G64" s="402"/>
      <c r="I64" s="415"/>
      <c r="J64" s="415"/>
      <c r="K64" s="415"/>
      <c r="L64" s="415"/>
      <c r="M64" s="415"/>
      <c r="N64" s="416"/>
      <c r="AM64" s="402"/>
      <c r="AN64" s="402" t="s">
        <v>609</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617</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611</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563</v>
      </c>
      <c r="BQ72" s="1314"/>
      <c r="BR72" s="1314"/>
      <c r="BS72" s="1314"/>
      <c r="BT72" s="1314"/>
      <c r="BU72" s="1314"/>
      <c r="BV72" s="1314"/>
      <c r="BW72" s="1314"/>
      <c r="BX72" s="1314" t="s">
        <v>564</v>
      </c>
      <c r="BY72" s="1314"/>
      <c r="BZ72" s="1314"/>
      <c r="CA72" s="1314"/>
      <c r="CB72" s="1314"/>
      <c r="CC72" s="1314"/>
      <c r="CD72" s="1314"/>
      <c r="CE72" s="1314"/>
      <c r="CF72" s="1314" t="s">
        <v>565</v>
      </c>
      <c r="CG72" s="1314"/>
      <c r="CH72" s="1314"/>
      <c r="CI72" s="1314"/>
      <c r="CJ72" s="1314"/>
      <c r="CK72" s="1314"/>
      <c r="CL72" s="1314"/>
      <c r="CM72" s="1314"/>
      <c r="CN72" s="1314" t="s">
        <v>566</v>
      </c>
      <c r="CO72" s="1314"/>
      <c r="CP72" s="1314"/>
      <c r="CQ72" s="1314"/>
      <c r="CR72" s="1314"/>
      <c r="CS72" s="1314"/>
      <c r="CT72" s="1314"/>
      <c r="CU72" s="1314"/>
      <c r="CV72" s="1314" t="s">
        <v>567</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612</v>
      </c>
      <c r="AO73" s="1312"/>
      <c r="AP73" s="1312"/>
      <c r="AQ73" s="1312"/>
      <c r="AR73" s="1312"/>
      <c r="AS73" s="1312"/>
      <c r="AT73" s="1312"/>
      <c r="AU73" s="1312"/>
      <c r="AV73" s="1312"/>
      <c r="AW73" s="1312"/>
      <c r="AX73" s="1312"/>
      <c r="AY73" s="1312"/>
      <c r="AZ73" s="1312"/>
      <c r="BA73" s="1312"/>
      <c r="BB73" s="1312" t="s">
        <v>613</v>
      </c>
      <c r="BC73" s="1312"/>
      <c r="BD73" s="1312"/>
      <c r="BE73" s="1312"/>
      <c r="BF73" s="1312"/>
      <c r="BG73" s="1312"/>
      <c r="BH73" s="1312"/>
      <c r="BI73" s="1312"/>
      <c r="BJ73" s="1312"/>
      <c r="BK73" s="1312"/>
      <c r="BL73" s="1312"/>
      <c r="BM73" s="1312"/>
      <c r="BN73" s="1312"/>
      <c r="BO73" s="1312"/>
      <c r="BP73" s="1309">
        <v>75.900000000000006</v>
      </c>
      <c r="BQ73" s="1309"/>
      <c r="BR73" s="1309"/>
      <c r="BS73" s="1309"/>
      <c r="BT73" s="1309"/>
      <c r="BU73" s="1309"/>
      <c r="BV73" s="1309"/>
      <c r="BW73" s="1309"/>
      <c r="BX73" s="1309">
        <v>40.9</v>
      </c>
      <c r="BY73" s="1309"/>
      <c r="BZ73" s="1309"/>
      <c r="CA73" s="1309"/>
      <c r="CB73" s="1309"/>
      <c r="CC73" s="1309"/>
      <c r="CD73" s="1309"/>
      <c r="CE73" s="1309"/>
      <c r="CF73" s="1309">
        <v>62.8</v>
      </c>
      <c r="CG73" s="1309"/>
      <c r="CH73" s="1309"/>
      <c r="CI73" s="1309"/>
      <c r="CJ73" s="1309"/>
      <c r="CK73" s="1309"/>
      <c r="CL73" s="1309"/>
      <c r="CM73" s="1309"/>
      <c r="CN73" s="1309">
        <v>55</v>
      </c>
      <c r="CO73" s="1309"/>
      <c r="CP73" s="1309"/>
      <c r="CQ73" s="1309"/>
      <c r="CR73" s="1309"/>
      <c r="CS73" s="1309"/>
      <c r="CT73" s="1309"/>
      <c r="CU73" s="1309"/>
      <c r="CV73" s="1309">
        <v>56.6</v>
      </c>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618</v>
      </c>
      <c r="BC75" s="1312"/>
      <c r="BD75" s="1312"/>
      <c r="BE75" s="1312"/>
      <c r="BF75" s="1312"/>
      <c r="BG75" s="1312"/>
      <c r="BH75" s="1312"/>
      <c r="BI75" s="1312"/>
      <c r="BJ75" s="1312"/>
      <c r="BK75" s="1312"/>
      <c r="BL75" s="1312"/>
      <c r="BM75" s="1312"/>
      <c r="BN75" s="1312"/>
      <c r="BO75" s="1312"/>
      <c r="BP75" s="1309">
        <v>8.9</v>
      </c>
      <c r="BQ75" s="1309"/>
      <c r="BR75" s="1309"/>
      <c r="BS75" s="1309"/>
      <c r="BT75" s="1309"/>
      <c r="BU75" s="1309"/>
      <c r="BV75" s="1309"/>
      <c r="BW75" s="1309"/>
      <c r="BX75" s="1309">
        <v>8.4</v>
      </c>
      <c r="BY75" s="1309"/>
      <c r="BZ75" s="1309"/>
      <c r="CA75" s="1309"/>
      <c r="CB75" s="1309"/>
      <c r="CC75" s="1309"/>
      <c r="CD75" s="1309"/>
      <c r="CE75" s="1309"/>
      <c r="CF75" s="1309">
        <v>7.6</v>
      </c>
      <c r="CG75" s="1309"/>
      <c r="CH75" s="1309"/>
      <c r="CI75" s="1309"/>
      <c r="CJ75" s="1309"/>
      <c r="CK75" s="1309"/>
      <c r="CL75" s="1309"/>
      <c r="CM75" s="1309"/>
      <c r="CN75" s="1309">
        <v>6.9</v>
      </c>
      <c r="CO75" s="1309"/>
      <c r="CP75" s="1309"/>
      <c r="CQ75" s="1309"/>
      <c r="CR75" s="1309"/>
      <c r="CS75" s="1309"/>
      <c r="CT75" s="1309"/>
      <c r="CU75" s="1309"/>
      <c r="CV75" s="1309">
        <v>5.3</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615</v>
      </c>
      <c r="AO77" s="1314"/>
      <c r="AP77" s="1314"/>
      <c r="AQ77" s="1314"/>
      <c r="AR77" s="1314"/>
      <c r="AS77" s="1314"/>
      <c r="AT77" s="1314"/>
      <c r="AU77" s="1314"/>
      <c r="AV77" s="1314"/>
      <c r="AW77" s="1314"/>
      <c r="AX77" s="1314"/>
      <c r="AY77" s="1314"/>
      <c r="AZ77" s="1314"/>
      <c r="BA77" s="1314"/>
      <c r="BB77" s="1312" t="s">
        <v>613</v>
      </c>
      <c r="BC77" s="1312"/>
      <c r="BD77" s="1312"/>
      <c r="BE77" s="1312"/>
      <c r="BF77" s="1312"/>
      <c r="BG77" s="1312"/>
      <c r="BH77" s="1312"/>
      <c r="BI77" s="1312"/>
      <c r="BJ77" s="1312"/>
      <c r="BK77" s="1312"/>
      <c r="BL77" s="1312"/>
      <c r="BM77" s="1312"/>
      <c r="BN77" s="1312"/>
      <c r="BO77" s="1312"/>
      <c r="BP77" s="1309">
        <v>17.8</v>
      </c>
      <c r="BQ77" s="1309"/>
      <c r="BR77" s="1309"/>
      <c r="BS77" s="1309"/>
      <c r="BT77" s="1309"/>
      <c r="BU77" s="1309"/>
      <c r="BV77" s="1309"/>
      <c r="BW77" s="1309"/>
      <c r="BX77" s="1309">
        <v>15</v>
      </c>
      <c r="BY77" s="1309"/>
      <c r="BZ77" s="1309"/>
      <c r="CA77" s="1309"/>
      <c r="CB77" s="1309"/>
      <c r="CC77" s="1309"/>
      <c r="CD77" s="1309"/>
      <c r="CE77" s="1309"/>
      <c r="CF77" s="1309">
        <v>12.2</v>
      </c>
      <c r="CG77" s="1309"/>
      <c r="CH77" s="1309"/>
      <c r="CI77" s="1309"/>
      <c r="CJ77" s="1309"/>
      <c r="CK77" s="1309"/>
      <c r="CL77" s="1309"/>
      <c r="CM77" s="1309"/>
      <c r="CN77" s="1309">
        <v>5</v>
      </c>
      <c r="CO77" s="1309"/>
      <c r="CP77" s="1309"/>
      <c r="CQ77" s="1309"/>
      <c r="CR77" s="1309"/>
      <c r="CS77" s="1309"/>
      <c r="CT77" s="1309"/>
      <c r="CU77" s="1309"/>
      <c r="CV77" s="1309">
        <v>5.4</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618</v>
      </c>
      <c r="BC79" s="1312"/>
      <c r="BD79" s="1312"/>
      <c r="BE79" s="1312"/>
      <c r="BF79" s="1312"/>
      <c r="BG79" s="1312"/>
      <c r="BH79" s="1312"/>
      <c r="BI79" s="1312"/>
      <c r="BJ79" s="1312"/>
      <c r="BK79" s="1312"/>
      <c r="BL79" s="1312"/>
      <c r="BM79" s="1312"/>
      <c r="BN79" s="1312"/>
      <c r="BO79" s="1312"/>
      <c r="BP79" s="1309">
        <v>5.3</v>
      </c>
      <c r="BQ79" s="1309"/>
      <c r="BR79" s="1309"/>
      <c r="BS79" s="1309"/>
      <c r="BT79" s="1309"/>
      <c r="BU79" s="1309"/>
      <c r="BV79" s="1309"/>
      <c r="BW79" s="1309"/>
      <c r="BX79" s="1309">
        <v>5</v>
      </c>
      <c r="BY79" s="1309"/>
      <c r="BZ79" s="1309"/>
      <c r="CA79" s="1309"/>
      <c r="CB79" s="1309"/>
      <c r="CC79" s="1309"/>
      <c r="CD79" s="1309"/>
      <c r="CE79" s="1309"/>
      <c r="CF79" s="1309">
        <v>4.8</v>
      </c>
      <c r="CG79" s="1309"/>
      <c r="CH79" s="1309"/>
      <c r="CI79" s="1309"/>
      <c r="CJ79" s="1309"/>
      <c r="CK79" s="1309"/>
      <c r="CL79" s="1309"/>
      <c r="CM79" s="1309"/>
      <c r="CN79" s="1309">
        <v>4.5</v>
      </c>
      <c r="CO79" s="1309"/>
      <c r="CP79" s="1309"/>
      <c r="CQ79" s="1309"/>
      <c r="CR79" s="1309"/>
      <c r="CS79" s="1309"/>
      <c r="CT79" s="1309"/>
      <c r="CU79" s="1309"/>
      <c r="CV79" s="1309">
        <v>4.2</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HoFEh14EHhkzscEbspi0hV8hseCP5hmrKcoiub4szLL9rrjcSvDAzD+9Al5rW7+2wm/5lNcmq2UBKbpoxHaRCg==" saltValue="4NynFSyhHaRhktYJY5VXJ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8" zoomScaleNormal="100" zoomScaleSheetLayoutView="70" workbookViewId="0">
      <selection activeCell="BC63" sqref="BC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619</v>
      </c>
    </row>
  </sheetData>
  <sheetProtection algorithmName="SHA-512" hashValue="aovqtvxg/DsygLyuKWq6dsEFr7smJa6owBlP103RLSPlypcCp4l83myCherUht4feIio/za446TFIKivZQV87A==" saltValue="1+Anmut705C5qlps6dhHM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election activeCell="BC63" sqref="BC63"/>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561</v>
      </c>
    </row>
  </sheetData>
  <sheetProtection algorithmName="SHA-512" hashValue="Bbw/QQfQL/q93vbbVZ8Vp5lekn+zN9IFUbY0P8E3MYndtvfunNw5hwvBib1+yNYOuwjkj5nIKbsuXqUf/pne5Q==" saltValue="4d9e/rutawMU9YmdGdmFjw=="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560</v>
      </c>
      <c r="G2" s="157"/>
      <c r="H2" s="158"/>
    </row>
    <row r="3" spans="1:8" x14ac:dyDescent="0.15">
      <c r="A3" s="154" t="s">
        <v>553</v>
      </c>
      <c r="B3" s="159"/>
      <c r="C3" s="160"/>
      <c r="D3" s="161">
        <v>31974</v>
      </c>
      <c r="E3" s="162"/>
      <c r="F3" s="163">
        <v>44267</v>
      </c>
      <c r="G3" s="164"/>
      <c r="H3" s="165"/>
    </row>
    <row r="4" spans="1:8" x14ac:dyDescent="0.15">
      <c r="A4" s="166"/>
      <c r="B4" s="167"/>
      <c r="C4" s="168"/>
      <c r="D4" s="169">
        <v>19533</v>
      </c>
      <c r="E4" s="170"/>
      <c r="F4" s="171">
        <v>26161</v>
      </c>
      <c r="G4" s="172"/>
      <c r="H4" s="173"/>
    </row>
    <row r="5" spans="1:8" x14ac:dyDescent="0.15">
      <c r="A5" s="154" t="s">
        <v>555</v>
      </c>
      <c r="B5" s="159"/>
      <c r="C5" s="160"/>
      <c r="D5" s="161">
        <v>26593</v>
      </c>
      <c r="E5" s="162"/>
      <c r="F5" s="163">
        <v>40879</v>
      </c>
      <c r="G5" s="164"/>
      <c r="H5" s="165"/>
    </row>
    <row r="6" spans="1:8" x14ac:dyDescent="0.15">
      <c r="A6" s="166"/>
      <c r="B6" s="167"/>
      <c r="C6" s="168"/>
      <c r="D6" s="169">
        <v>17864</v>
      </c>
      <c r="E6" s="170"/>
      <c r="F6" s="171">
        <v>24087</v>
      </c>
      <c r="G6" s="172"/>
      <c r="H6" s="173"/>
    </row>
    <row r="7" spans="1:8" x14ac:dyDescent="0.15">
      <c r="A7" s="154" t="s">
        <v>556</v>
      </c>
      <c r="B7" s="159"/>
      <c r="C7" s="160"/>
      <c r="D7" s="161">
        <v>47862</v>
      </c>
      <c r="E7" s="162"/>
      <c r="F7" s="163">
        <v>42651</v>
      </c>
      <c r="G7" s="164"/>
      <c r="H7" s="165"/>
    </row>
    <row r="8" spans="1:8" x14ac:dyDescent="0.15">
      <c r="A8" s="166"/>
      <c r="B8" s="167"/>
      <c r="C8" s="168"/>
      <c r="D8" s="169">
        <v>36944</v>
      </c>
      <c r="E8" s="170"/>
      <c r="F8" s="171">
        <v>22675</v>
      </c>
      <c r="G8" s="172"/>
      <c r="H8" s="173"/>
    </row>
    <row r="9" spans="1:8" x14ac:dyDescent="0.15">
      <c r="A9" s="154" t="s">
        <v>557</v>
      </c>
      <c r="B9" s="159"/>
      <c r="C9" s="160"/>
      <c r="D9" s="161">
        <v>31123</v>
      </c>
      <c r="E9" s="162"/>
      <c r="F9" s="163">
        <v>43226</v>
      </c>
      <c r="G9" s="164"/>
      <c r="H9" s="165"/>
    </row>
    <row r="10" spans="1:8" x14ac:dyDescent="0.15">
      <c r="A10" s="166"/>
      <c r="B10" s="167"/>
      <c r="C10" s="168"/>
      <c r="D10" s="169">
        <v>23842</v>
      </c>
      <c r="E10" s="170"/>
      <c r="F10" s="171">
        <v>22622</v>
      </c>
      <c r="G10" s="172"/>
      <c r="H10" s="173"/>
    </row>
    <row r="11" spans="1:8" x14ac:dyDescent="0.15">
      <c r="A11" s="154" t="s">
        <v>558</v>
      </c>
      <c r="B11" s="159"/>
      <c r="C11" s="160"/>
      <c r="D11" s="161">
        <v>27866</v>
      </c>
      <c r="E11" s="162"/>
      <c r="F11" s="163">
        <v>42836</v>
      </c>
      <c r="G11" s="164"/>
      <c r="H11" s="165"/>
    </row>
    <row r="12" spans="1:8" x14ac:dyDescent="0.15">
      <c r="A12" s="166"/>
      <c r="B12" s="167"/>
      <c r="C12" s="174"/>
      <c r="D12" s="169">
        <v>15142</v>
      </c>
      <c r="E12" s="170"/>
      <c r="F12" s="171">
        <v>22936</v>
      </c>
      <c r="G12" s="172"/>
      <c r="H12" s="173"/>
    </row>
    <row r="13" spans="1:8" x14ac:dyDescent="0.15">
      <c r="A13" s="154"/>
      <c r="B13" s="159"/>
      <c r="C13" s="175"/>
      <c r="D13" s="176">
        <v>33084</v>
      </c>
      <c r="E13" s="177"/>
      <c r="F13" s="178">
        <v>42772</v>
      </c>
      <c r="G13" s="179"/>
      <c r="H13" s="165"/>
    </row>
    <row r="14" spans="1:8" x14ac:dyDescent="0.15">
      <c r="A14" s="166"/>
      <c r="B14" s="167"/>
      <c r="C14" s="168"/>
      <c r="D14" s="169">
        <v>22665</v>
      </c>
      <c r="E14" s="170"/>
      <c r="F14" s="171">
        <v>23696</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5.83</v>
      </c>
      <c r="C19" s="180">
        <f>ROUND(VALUE(SUBSTITUTE(実質収支比率等に係る経年分析!G$48,"▲","-")),2)</f>
        <v>3.91</v>
      </c>
      <c r="D19" s="180">
        <f>ROUND(VALUE(SUBSTITUTE(実質収支比率等に係る経年分析!H$48,"▲","-")),2)</f>
        <v>0.56999999999999995</v>
      </c>
      <c r="E19" s="180">
        <f>ROUND(VALUE(SUBSTITUTE(実質収支比率等に係る経年分析!I$48,"▲","-")),2)</f>
        <v>1.08</v>
      </c>
      <c r="F19" s="180">
        <f>ROUND(VALUE(SUBSTITUTE(実質収支比率等に係る経年分析!J$48,"▲","-")),2)</f>
        <v>1.59</v>
      </c>
    </row>
    <row r="20" spans="1:11" x14ac:dyDescent="0.15">
      <c r="A20" s="180" t="s">
        <v>55</v>
      </c>
      <c r="B20" s="180">
        <f>ROUND(VALUE(SUBSTITUTE(実質収支比率等に係る経年分析!F$47,"▲","-")),2)</f>
        <v>8.92</v>
      </c>
      <c r="C20" s="180">
        <f>ROUND(VALUE(SUBSTITUTE(実質収支比率等に係る経年分析!G$47,"▲","-")),2)</f>
        <v>10.16</v>
      </c>
      <c r="D20" s="180">
        <f>ROUND(VALUE(SUBSTITUTE(実質収支比率等に係る経年分析!H$47,"▲","-")),2)</f>
        <v>11.41</v>
      </c>
      <c r="E20" s="180">
        <f>ROUND(VALUE(SUBSTITUTE(実質収支比率等に係る経年分析!I$47,"▲","-")),2)</f>
        <v>10.130000000000001</v>
      </c>
      <c r="F20" s="180">
        <f>ROUND(VALUE(SUBSTITUTE(実質収支比率等に係る経年分析!J$47,"▲","-")),2)</f>
        <v>8.52</v>
      </c>
    </row>
    <row r="21" spans="1:11" x14ac:dyDescent="0.15">
      <c r="A21" s="180" t="s">
        <v>56</v>
      </c>
      <c r="B21" s="180">
        <f>IF(ISNUMBER(VALUE(SUBSTITUTE(実質収支比率等に係る経年分析!F$49,"▲","-"))),ROUND(VALUE(SUBSTITUTE(実質収支比率等に係る経年分析!F$49,"▲","-")),2),NA())</f>
        <v>1.45</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-2.06</v>
      </c>
      <c r="E21" s="180">
        <f>IF(ISNUMBER(VALUE(SUBSTITUTE(実質収支比率等に係る経年分析!I$49,"▲","-"))),ROUND(VALUE(SUBSTITUTE(実質収支比率等に係る経年分析!I$49,"▲","-")),2),NA())</f>
        <v>-0.74</v>
      </c>
      <c r="F21" s="180">
        <f>IF(ISNUMBER(VALUE(SUBSTITUTE(実質収支比率等に係る経年分析!J$49,"▲","-"))),ROUND(VALUE(SUBSTITUTE(実質収支比率等に係る経年分析!J$49,"▲","-")),2),NA())</f>
        <v>-1.03</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f>IF(ROUND(VALUE(SUBSTITUTE(連結実質赤字比率に係る赤字・黒字の構成分析!F$42,"▲", "-")), 2) &lt; 0, ABS(ROUND(VALUE(SUBSTITUTE(連結実質赤字比率に係る赤字・黒字の構成分析!F$42,"▲", "-")), 2)), NA())</f>
        <v>0.6</v>
      </c>
      <c r="C28" s="181" t="e">
        <f>IF(ROUND(VALUE(SUBSTITUTE(連結実質赤字比率に係る赤字・黒字の構成分析!F$42,"▲", "-")), 2) &gt;= 0, ABS(ROUND(VALUE(SUBSTITUTE(連結実質赤字比率に係る赤字・黒字の構成分析!F$42,"▲", "-")), 2)), NA())</f>
        <v>#N/A</v>
      </c>
      <c r="D28" s="181">
        <f>IF(ROUND(VALUE(SUBSTITUTE(連結実質赤字比率に係る赤字・黒字の構成分析!G$42,"▲", "-")), 2) &lt; 0, ABS(ROUND(VALUE(SUBSTITUTE(連結実質赤字比率に係る赤字・黒字の構成分析!G$42,"▲", "-")), 2)), NA())</f>
        <v>0.19</v>
      </c>
      <c r="E28" s="181" t="e">
        <f>IF(ROUND(VALUE(SUBSTITUTE(連結実質赤字比率に係る赤字・黒字の構成分析!G$42,"▲", "-")), 2) &gt;= 0, ABS(ROUND(VALUE(SUBSTITUTE(連結実質赤字比率に係る赤字・黒字の構成分析!G$42,"▲", "-")), 2)), NA())</f>
        <v>#N/A</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駐車場事業</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0.04</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0.04</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0.05</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墓園事業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0.03</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1.49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0.77</v>
      </c>
    </row>
    <row r="33" spans="1:16" x14ac:dyDescent="0.15">
      <c r="A33" s="181" t="str">
        <f>IF(連結実質赤字比率に係る赤字・黒字の構成分析!C$37="",NA(),連結実質赤字比率に係る赤字・黒字の構成分析!C$37)</f>
        <v>国民健康保険</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0.57999999999999996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1.07</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5.98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4.08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0.54</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1.08</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1.58</v>
      </c>
    </row>
    <row r="35" spans="1:16" x14ac:dyDescent="0.15">
      <c r="A35" s="181" t="str">
        <f>IF(連結実質赤字比率に係る赤字・黒字の構成分析!C$35="",NA(),連結実質赤字比率に係る赤字・黒字の構成分析!C$35)</f>
        <v>下水道事業</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1.23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1.89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v>
      </c>
    </row>
    <row r="36" spans="1:16" x14ac:dyDescent="0.15">
      <c r="A36" s="181" t="str">
        <f>IF(連結実質赤字比率に係る赤字・黒字の構成分析!C$34="",NA(),連結実質赤字比率に係る赤字・黒字の構成分析!C$34)</f>
        <v>上水道事業</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12.31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13.36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12.73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12.97</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3863</v>
      </c>
      <c r="E42" s="182"/>
      <c r="F42" s="182"/>
      <c r="G42" s="182">
        <f>'実質公債費比率（分子）の構造'!L$52</f>
        <v>4344</v>
      </c>
      <c r="H42" s="182"/>
      <c r="I42" s="182"/>
      <c r="J42" s="182">
        <f>'実質公債費比率（分子）の構造'!M$52</f>
        <v>4184</v>
      </c>
      <c r="K42" s="182"/>
      <c r="L42" s="182"/>
      <c r="M42" s="182">
        <f>'実質公債費比率（分子）の構造'!N$52</f>
        <v>4054</v>
      </c>
      <c r="N42" s="182"/>
      <c r="O42" s="182"/>
      <c r="P42" s="182">
        <f>'実質公債費比率（分子）の構造'!O$52</f>
        <v>4222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400</v>
      </c>
      <c r="C44" s="182"/>
      <c r="D44" s="182"/>
      <c r="E44" s="182">
        <f>'実質公債費比率（分子）の構造'!L$50</f>
        <v>400</v>
      </c>
      <c r="F44" s="182"/>
      <c r="G44" s="182"/>
      <c r="H44" s="182">
        <f>'実質公債費比率（分子）の構造'!M$50</f>
        <v>400</v>
      </c>
      <c r="I44" s="182"/>
      <c r="J44" s="182"/>
      <c r="K44" s="182">
        <f>'実質公債費比率（分子）の構造'!N$50</f>
        <v>593</v>
      </c>
      <c r="L44" s="182"/>
      <c r="M44" s="182"/>
      <c r="N44" s="182">
        <f>'実質公債費比率（分子）の構造'!O$50</f>
        <v>233</v>
      </c>
      <c r="O44" s="182"/>
      <c r="P44" s="182"/>
    </row>
    <row r="45" spans="1:16" x14ac:dyDescent="0.15">
      <c r="A45" s="182" t="s">
        <v>66</v>
      </c>
      <c r="B45" s="182">
        <f>'実質公債費比率（分子）の構造'!K$49</f>
        <v>39</v>
      </c>
      <c r="C45" s="182"/>
      <c r="D45" s="182"/>
      <c r="E45" s="182">
        <f>'実質公債費比率（分子）の構造'!L$49</f>
        <v>50</v>
      </c>
      <c r="F45" s="182"/>
      <c r="G45" s="182"/>
      <c r="H45" s="182">
        <f>'実質公債費比率（分子）の構造'!M$49</f>
        <v>77</v>
      </c>
      <c r="I45" s="182"/>
      <c r="J45" s="182"/>
      <c r="K45" s="182">
        <f>'実質公債費比率（分子）の構造'!N$49</f>
        <v>91</v>
      </c>
      <c r="L45" s="182"/>
      <c r="M45" s="182"/>
      <c r="N45" s="182">
        <f>'実質公債費比率（分子）の構造'!O$49</f>
        <v>92</v>
      </c>
      <c r="O45" s="182"/>
      <c r="P45" s="182"/>
    </row>
    <row r="46" spans="1:16" x14ac:dyDescent="0.15">
      <c r="A46" s="182" t="s">
        <v>67</v>
      </c>
      <c r="B46" s="182">
        <f>'実質公債費比率（分子）の構造'!K$48</f>
        <v>718</v>
      </c>
      <c r="C46" s="182"/>
      <c r="D46" s="182"/>
      <c r="E46" s="182">
        <f>'実質公債費比率（分子）の構造'!L$48</f>
        <v>879</v>
      </c>
      <c r="F46" s="182"/>
      <c r="G46" s="182"/>
      <c r="H46" s="182">
        <f>'実質公債費比率（分子）の構造'!M$48</f>
        <v>777</v>
      </c>
      <c r="I46" s="182"/>
      <c r="J46" s="182"/>
      <c r="K46" s="182">
        <f>'実質公債費比率（分子）の構造'!N$48</f>
        <v>812</v>
      </c>
      <c r="L46" s="182"/>
      <c r="M46" s="182"/>
      <c r="N46" s="182">
        <f>'実質公債費比率（分子）の構造'!O$48</f>
        <v>793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4489</v>
      </c>
      <c r="C49" s="182"/>
      <c r="D49" s="182"/>
      <c r="E49" s="182">
        <f>'実質公債費比率（分子）の構造'!L$45</f>
        <v>4552</v>
      </c>
      <c r="F49" s="182"/>
      <c r="G49" s="182"/>
      <c r="H49" s="182">
        <f>'実質公債費比率（分子）の構造'!M$45</f>
        <v>4308</v>
      </c>
      <c r="I49" s="182"/>
      <c r="J49" s="182"/>
      <c r="K49" s="182">
        <f>'実質公債費比率（分子）の構造'!N$45</f>
        <v>3892</v>
      </c>
      <c r="L49" s="182"/>
      <c r="M49" s="182"/>
      <c r="N49" s="182">
        <f>'実質公債費比率（分子）の構造'!O$45</f>
        <v>3709</v>
      </c>
      <c r="O49" s="182"/>
      <c r="P49" s="182"/>
    </row>
    <row r="50" spans="1:16" x14ac:dyDescent="0.15">
      <c r="A50" s="182" t="s">
        <v>71</v>
      </c>
      <c r="B50" s="182" t="e">
        <f>NA()</f>
        <v>#N/A</v>
      </c>
      <c r="C50" s="182">
        <f>IF(ISNUMBER('実質公債費比率（分子）の構造'!K$53),'実質公債費比率（分子）の構造'!K$53,NA())</f>
        <v>1783</v>
      </c>
      <c r="D50" s="182" t="e">
        <f>NA()</f>
        <v>#N/A</v>
      </c>
      <c r="E50" s="182" t="e">
        <f>NA()</f>
        <v>#N/A</v>
      </c>
      <c r="F50" s="182">
        <f>IF(ISNUMBER('実質公債費比率（分子）の構造'!L$53),'実質公債費比率（分子）の構造'!L$53,NA())</f>
        <v>1537</v>
      </c>
      <c r="G50" s="182" t="e">
        <f>NA()</f>
        <v>#N/A</v>
      </c>
      <c r="H50" s="182" t="e">
        <f>NA()</f>
        <v>#N/A</v>
      </c>
      <c r="I50" s="182">
        <f>IF(ISNUMBER('実質公債費比率（分子）の構造'!M$53),'実質公債費比率（分子）の構造'!M$53,NA())</f>
        <v>1378</v>
      </c>
      <c r="J50" s="182" t="e">
        <f>NA()</f>
        <v>#N/A</v>
      </c>
      <c r="K50" s="182" t="e">
        <f>NA()</f>
        <v>#N/A</v>
      </c>
      <c r="L50" s="182">
        <f>IF(ISNUMBER('実質公債費比率（分子）の構造'!N$53),'実質公債費比率（分子）の構造'!N$53,NA())</f>
        <v>1334</v>
      </c>
      <c r="M50" s="182" t="e">
        <f>NA()</f>
        <v>#N/A</v>
      </c>
      <c r="N50" s="182" t="e">
        <f>NA()</f>
        <v>#N/A</v>
      </c>
      <c r="O50" s="182">
        <f>IF(ISNUMBER('実質公債費比率（分子）の構造'!O$53),'実質公債費比率（分子）の構造'!O$53,NA())</f>
        <v>605</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37344</v>
      </c>
      <c r="E56" s="181"/>
      <c r="F56" s="181"/>
      <c r="G56" s="181">
        <f>'将来負担比率（分子）の構造'!J$52</f>
        <v>36279</v>
      </c>
      <c r="H56" s="181"/>
      <c r="I56" s="181"/>
      <c r="J56" s="181">
        <f>'将来負担比率（分子）の構造'!K$52</f>
        <v>35386</v>
      </c>
      <c r="K56" s="181"/>
      <c r="L56" s="181"/>
      <c r="M56" s="181">
        <f>'将来負担比率（分子）の構造'!L$52</f>
        <v>34795</v>
      </c>
      <c r="N56" s="181"/>
      <c r="O56" s="181"/>
      <c r="P56" s="181">
        <f>'将来負担比率（分子）の構造'!M$52</f>
        <v>33642</v>
      </c>
    </row>
    <row r="57" spans="1:16" x14ac:dyDescent="0.15">
      <c r="A57" s="181" t="s">
        <v>42</v>
      </c>
      <c r="B57" s="181"/>
      <c r="C57" s="181"/>
      <c r="D57" s="181">
        <f>'将来負担比率（分子）の構造'!I$51</f>
        <v>3636</v>
      </c>
      <c r="E57" s="181"/>
      <c r="F57" s="181"/>
      <c r="G57" s="181">
        <f>'将来負担比率（分子）の構造'!J$51</f>
        <v>8634</v>
      </c>
      <c r="H57" s="181"/>
      <c r="I57" s="181"/>
      <c r="J57" s="181">
        <f>'将来負担比率（分子）の構造'!K$51</f>
        <v>8353</v>
      </c>
      <c r="K57" s="181"/>
      <c r="L57" s="181"/>
      <c r="M57" s="181">
        <f>'将来負担比率（分子）の構造'!L$51</f>
        <v>8945</v>
      </c>
      <c r="N57" s="181"/>
      <c r="O57" s="181"/>
      <c r="P57" s="181">
        <f>'将来負担比率（分子）の構造'!M$51</f>
        <v>7534</v>
      </c>
    </row>
    <row r="58" spans="1:16" x14ac:dyDescent="0.15">
      <c r="A58" s="181" t="s">
        <v>41</v>
      </c>
      <c r="B58" s="181"/>
      <c r="C58" s="181"/>
      <c r="D58" s="181">
        <f>'将来負担比率（分子）の構造'!I$50</f>
        <v>5839</v>
      </c>
      <c r="E58" s="181"/>
      <c r="F58" s="181"/>
      <c r="G58" s="181">
        <f>'将来負担比率（分子）の構造'!J$50</f>
        <v>6413</v>
      </c>
      <c r="H58" s="181"/>
      <c r="I58" s="181"/>
      <c r="J58" s="181">
        <f>'将来負担比率（分子）の構造'!K$50</f>
        <v>7186</v>
      </c>
      <c r="K58" s="181"/>
      <c r="L58" s="181"/>
      <c r="M58" s="181">
        <f>'将来負担比率（分子）の構造'!L$50</f>
        <v>6934</v>
      </c>
      <c r="N58" s="181"/>
      <c r="O58" s="181"/>
      <c r="P58" s="181">
        <f>'将来負担比率（分子）の構造'!M$50</f>
        <v>6429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f>'将来負担比率（分子）の構造'!I$46</f>
        <v>3811</v>
      </c>
      <c r="C61" s="181"/>
      <c r="D61" s="181"/>
      <c r="E61" s="181">
        <f>'将来負担比率（分子）の構造'!J$46</f>
        <v>3500</v>
      </c>
      <c r="F61" s="181"/>
      <c r="G61" s="181"/>
      <c r="H61" s="181">
        <f>'将来負担比率（分子）の構造'!K$46</f>
        <v>3302</v>
      </c>
      <c r="I61" s="181"/>
      <c r="J61" s="181"/>
      <c r="K61" s="181">
        <f>'将来負担比率（分子）の構造'!L$46</f>
        <v>3477</v>
      </c>
      <c r="L61" s="181"/>
      <c r="M61" s="181"/>
      <c r="N61" s="181">
        <f>'将来負担比率（分子）の構造'!M$46</f>
        <v>3352</v>
      </c>
      <c r="O61" s="181"/>
      <c r="P61" s="181"/>
    </row>
    <row r="62" spans="1:16" x14ac:dyDescent="0.15">
      <c r="A62" s="181" t="s">
        <v>35</v>
      </c>
      <c r="B62" s="181">
        <f>'将来負担比率（分子）の構造'!I$45</f>
        <v>4892</v>
      </c>
      <c r="C62" s="181"/>
      <c r="D62" s="181"/>
      <c r="E62" s="181">
        <f>'将来負担比率（分子）の構造'!J$45</f>
        <v>5038</v>
      </c>
      <c r="F62" s="181"/>
      <c r="G62" s="181"/>
      <c r="H62" s="181">
        <f>'将来負担比率（分子）の構造'!K$45</f>
        <v>5008</v>
      </c>
      <c r="I62" s="181"/>
      <c r="J62" s="181"/>
      <c r="K62" s="181">
        <f>'将来負担比率（分子）の構造'!L$45</f>
        <v>5221</v>
      </c>
      <c r="L62" s="181"/>
      <c r="M62" s="181"/>
      <c r="N62" s="181">
        <f>'将来負担比率（分子）の構造'!M$45</f>
        <v>5104</v>
      </c>
      <c r="O62" s="181"/>
      <c r="P62" s="181"/>
    </row>
    <row r="63" spans="1:16" x14ac:dyDescent="0.15">
      <c r="A63" s="181" t="s">
        <v>34</v>
      </c>
      <c r="B63" s="181">
        <f>'将来負担比率（分子）の構造'!I$44</f>
        <v>463</v>
      </c>
      <c r="C63" s="181"/>
      <c r="D63" s="181"/>
      <c r="E63" s="181">
        <f>'将来負担比率（分子）の構造'!J$44</f>
        <v>510</v>
      </c>
      <c r="F63" s="181"/>
      <c r="G63" s="181"/>
      <c r="H63" s="181">
        <f>'将来負担比率（分子）の構造'!K$44</f>
        <v>492</v>
      </c>
      <c r="I63" s="181"/>
      <c r="J63" s="181"/>
      <c r="K63" s="181">
        <f>'将来負担比率（分子）の構造'!L$44</f>
        <v>438</v>
      </c>
      <c r="L63" s="181"/>
      <c r="M63" s="181"/>
      <c r="N63" s="181">
        <f>'将来負担比率（分子）の構造'!M$44</f>
        <v>388</v>
      </c>
      <c r="O63" s="181"/>
      <c r="P63" s="181"/>
    </row>
    <row r="64" spans="1:16" x14ac:dyDescent="0.15">
      <c r="A64" s="181" t="s">
        <v>33</v>
      </c>
      <c r="B64" s="181">
        <f>'将来負担比率（分子）の構造'!I$43</f>
        <v>12995</v>
      </c>
      <c r="C64" s="181"/>
      <c r="D64" s="181"/>
      <c r="E64" s="181">
        <f>'将来負担比率（分子）の構造'!J$43</f>
        <v>12635</v>
      </c>
      <c r="F64" s="181"/>
      <c r="G64" s="181"/>
      <c r="H64" s="181">
        <f>'将来負担比率（分子）の構造'!K$43</f>
        <v>11788</v>
      </c>
      <c r="I64" s="181"/>
      <c r="J64" s="181"/>
      <c r="K64" s="181">
        <f>'将来負担比率（分子）の構造'!L$43</f>
        <v>11141</v>
      </c>
      <c r="L64" s="181"/>
      <c r="M64" s="181"/>
      <c r="N64" s="181">
        <f>'将来負担比率（分子）の構造'!M$43</f>
        <v>9901</v>
      </c>
      <c r="O64" s="181"/>
      <c r="P64" s="181"/>
    </row>
    <row r="65" spans="1:16" x14ac:dyDescent="0.15">
      <c r="A65" s="181" t="s">
        <v>32</v>
      </c>
      <c r="B65" s="181">
        <f>'将来負担比率（分子）の構造'!I$42</f>
        <v>1482</v>
      </c>
      <c r="C65" s="181"/>
      <c r="D65" s="181"/>
      <c r="E65" s="181">
        <f>'将来負担比率（分子）の構造'!J$42</f>
        <v>1076</v>
      </c>
      <c r="F65" s="181"/>
      <c r="G65" s="181"/>
      <c r="H65" s="181">
        <f>'将来負担比率（分子）の構造'!K$42</f>
        <v>5297</v>
      </c>
      <c r="I65" s="181"/>
      <c r="J65" s="181"/>
      <c r="K65" s="181">
        <f>'将来負担比率（分子）の構造'!L$42</f>
        <v>4390</v>
      </c>
      <c r="L65" s="181"/>
      <c r="M65" s="181"/>
      <c r="N65" s="181">
        <f>'将来負担比率（分子）の構造'!M$42</f>
        <v>4044</v>
      </c>
      <c r="O65" s="181"/>
      <c r="P65" s="181"/>
    </row>
    <row r="66" spans="1:16" x14ac:dyDescent="0.15">
      <c r="A66" s="181" t="s">
        <v>31</v>
      </c>
      <c r="B66" s="181">
        <f>'将来負担比率（分子）の構造'!I$41</f>
        <v>38645</v>
      </c>
      <c r="C66" s="181"/>
      <c r="D66" s="181"/>
      <c r="E66" s="181">
        <f>'将来負担比率（分子）の構造'!J$41</f>
        <v>36888</v>
      </c>
      <c r="F66" s="181"/>
      <c r="G66" s="181"/>
      <c r="H66" s="181">
        <f>'将来負担比率（分子）の構造'!K$41</f>
        <v>37929</v>
      </c>
      <c r="I66" s="181"/>
      <c r="J66" s="181"/>
      <c r="K66" s="181">
        <f>'将来負担比率（分子）の構造'!L$41</f>
        <v>37368</v>
      </c>
      <c r="L66" s="181"/>
      <c r="M66" s="181"/>
      <c r="N66" s="181">
        <f>'将来負担比率（分子）の構造'!M$41</f>
        <v>36535</v>
      </c>
      <c r="O66" s="181"/>
      <c r="P66" s="181"/>
    </row>
    <row r="67" spans="1:16" x14ac:dyDescent="0.15">
      <c r="A67" s="181" t="s">
        <v>75</v>
      </c>
      <c r="B67" s="181" t="e">
        <f>NA()</f>
        <v>#N/A</v>
      </c>
      <c r="C67" s="181">
        <f>IF(ISNUMBER('将来負担比率（分子）の構造'!I$53), IF('将来負担比率（分子）の構造'!I$53 &lt; 0, 0, '将来負担比率（分子）の構造'!I$53), NA())</f>
        <v>15469</v>
      </c>
      <c r="D67" s="181" t="e">
        <f>NA()</f>
        <v>#N/A</v>
      </c>
      <c r="E67" s="181" t="e">
        <f>NA()</f>
        <v>#N/A</v>
      </c>
      <c r="F67" s="181">
        <f>IF(ISNUMBER('将来負担比率（分子）の構造'!J$53), IF('将来負担比率（分子）の構造'!J$53 &lt; 0, 0, '将来負担比率（分子）の構造'!J$53), NA())</f>
        <v>8321</v>
      </c>
      <c r="G67" s="181" t="e">
        <f>NA()</f>
        <v>#N/A</v>
      </c>
      <c r="H67" s="181" t="e">
        <f>NA()</f>
        <v>#N/A</v>
      </c>
      <c r="I67" s="181">
        <f>IF(ISNUMBER('将来負担比率（分子）の構造'!K$53), IF('将来負担比率（分子）の構造'!K$53 &lt; 0, 0, '将来負担比率（分子）の構造'!K$53), NA())</f>
        <v>12892</v>
      </c>
      <c r="J67" s="181" t="e">
        <f>NA()</f>
        <v>#N/A</v>
      </c>
      <c r="K67" s="181" t="e">
        <f>NA()</f>
        <v>#N/A</v>
      </c>
      <c r="L67" s="181">
        <f>IF(ISNUMBER('将来負担比率（分子）の構造'!L$53), IF('将来負担比率（分子）の構造'!L$53 &lt; 0, 0, '将来負担比率（分子）の構造'!L$53), NA())</f>
        <v>11361</v>
      </c>
      <c r="M67" s="181" t="e">
        <f>NA()</f>
        <v>#N/A</v>
      </c>
      <c r="N67" s="181" t="e">
        <f>NA()</f>
        <v>#N/A</v>
      </c>
      <c r="O67" s="181">
        <f>IF(ISNUMBER('将来負担比率（分子）の構造'!M$53), IF('将来負担比率（分子）の構造'!M$53 &lt; 0, 0, '将来負担比率（分子）の構造'!M$53), NA())</f>
        <v>11720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2713</v>
      </c>
      <c r="C72" s="185">
        <f>基金残高に係る経年分析!G55</f>
        <v>2414</v>
      </c>
      <c r="D72" s="185">
        <f>基金残高に係る経年分析!H55</f>
        <v>2044</v>
      </c>
    </row>
    <row r="73" spans="1:16" x14ac:dyDescent="0.15">
      <c r="A73" s="184" t="s">
        <v>78</v>
      </c>
      <c r="B73" s="185">
        <f>基金残高に係る経年分析!F56</f>
        <v>4</v>
      </c>
      <c r="C73" s="185">
        <f>基金残高に係る経年分析!G56</f>
        <v>14</v>
      </c>
      <c r="D73" s="185">
        <f>基金残高に係る経年分析!H56</f>
        <v>16</v>
      </c>
    </row>
    <row r="74" spans="1:16" x14ac:dyDescent="0.15">
      <c r="A74" s="184" t="s">
        <v>79</v>
      </c>
      <c r="B74" s="185">
        <f>基金残高に係る経年分析!F57</f>
        <v>4264</v>
      </c>
      <c r="C74" s="185">
        <f>基金残高に係る経年分析!G57</f>
        <v>4188</v>
      </c>
      <c r="D74" s="185">
        <f>基金残高に係る経年分析!H57</f>
        <v>4052</v>
      </c>
    </row>
  </sheetData>
  <sheetProtection algorithmName="SHA-512" hashValue="397fgEwJhI+DFy5BobQY9YXxPI8iKI+WHxDXQcvxiYKKWEu3cV2inO3h/Ngb96XIdgy0+3ybLOYFoPhBVgL/2g==" saltValue="2rTYLyun3Wpkrif7JtJw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207</v>
      </c>
      <c r="DI1" s="798"/>
      <c r="DJ1" s="798"/>
      <c r="DK1" s="798"/>
      <c r="DL1" s="798"/>
      <c r="DM1" s="798"/>
      <c r="DN1" s="799"/>
      <c r="DO1" s="226"/>
      <c r="DP1" s="797" t="s">
        <v>208</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209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210</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211</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212</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213</v>
      </c>
      <c r="S4" s="740"/>
      <c r="T4" s="740"/>
      <c r="U4" s="740"/>
      <c r="V4" s="740"/>
      <c r="W4" s="740"/>
      <c r="X4" s="740"/>
      <c r="Y4" s="741"/>
      <c r="Z4" s="739" t="s">
        <v>214</v>
      </c>
      <c r="AA4" s="740"/>
      <c r="AB4" s="740"/>
      <c r="AC4" s="741"/>
      <c r="AD4" s="739" t="s">
        <v>215</v>
      </c>
      <c r="AE4" s="740"/>
      <c r="AF4" s="740"/>
      <c r="AG4" s="740"/>
      <c r="AH4" s="740"/>
      <c r="AI4" s="740"/>
      <c r="AJ4" s="740"/>
      <c r="AK4" s="741"/>
      <c r="AL4" s="739" t="s">
        <v>214</v>
      </c>
      <c r="AM4" s="740"/>
      <c r="AN4" s="740"/>
      <c r="AO4" s="741"/>
      <c r="AP4" s="800" t="s">
        <v>216</v>
      </c>
      <c r="AQ4" s="800"/>
      <c r="AR4" s="800"/>
      <c r="AS4" s="800"/>
      <c r="AT4" s="800"/>
      <c r="AU4" s="800"/>
      <c r="AV4" s="800"/>
      <c r="AW4" s="800"/>
      <c r="AX4" s="800"/>
      <c r="AY4" s="800"/>
      <c r="AZ4" s="800"/>
      <c r="BA4" s="800"/>
      <c r="BB4" s="800"/>
      <c r="BC4" s="800"/>
      <c r="BD4" s="800"/>
      <c r="BE4" s="800"/>
      <c r="BF4" s="800"/>
      <c r="BG4" s="800" t="s">
        <v>217</v>
      </c>
      <c r="BH4" s="800"/>
      <c r="BI4" s="800"/>
      <c r="BJ4" s="800"/>
      <c r="BK4" s="800"/>
      <c r="BL4" s="800"/>
      <c r="BM4" s="800"/>
      <c r="BN4" s="800"/>
      <c r="BO4" s="800" t="s">
        <v>214</v>
      </c>
      <c r="BP4" s="800"/>
      <c r="BQ4" s="800"/>
      <c r="BR4" s="800"/>
      <c r="BS4" s="800" t="s">
        <v>218</v>
      </c>
      <c r="BT4" s="800"/>
      <c r="BU4" s="800"/>
      <c r="BV4" s="800"/>
      <c r="BW4" s="800"/>
      <c r="BX4" s="800"/>
      <c r="BY4" s="800"/>
      <c r="BZ4" s="800"/>
      <c r="CA4" s="800"/>
      <c r="CB4" s="800"/>
      <c r="CD4" s="782" t="s">
        <v>219</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220</v>
      </c>
      <c r="C5" s="745"/>
      <c r="D5" s="745"/>
      <c r="E5" s="745"/>
      <c r="F5" s="745"/>
      <c r="G5" s="745"/>
      <c r="H5" s="745"/>
      <c r="I5" s="745"/>
      <c r="J5" s="745"/>
      <c r="K5" s="745"/>
      <c r="L5" s="745"/>
      <c r="M5" s="745"/>
      <c r="N5" s="745"/>
      <c r="O5" s="745"/>
      <c r="P5" s="745"/>
      <c r="Q5" s="746"/>
      <c r="R5" s="733">
        <v>15972174</v>
      </c>
      <c r="S5" s="734"/>
      <c r="T5" s="734"/>
      <c r="U5" s="734"/>
      <c r="V5" s="734"/>
      <c r="W5" s="734"/>
      <c r="X5" s="734"/>
      <c r="Y5" s="777"/>
      <c r="Z5" s="795">
        <v>37.799999999999997</v>
      </c>
      <c r="AA5" s="795"/>
      <c r="AB5" s="795"/>
      <c r="AC5" s="795"/>
      <c r="AD5" s="796">
        <v>14728536</v>
      </c>
      <c r="AE5" s="796"/>
      <c r="AF5" s="796"/>
      <c r="AG5" s="796"/>
      <c r="AH5" s="796"/>
      <c r="AI5" s="796"/>
      <c r="AJ5" s="796"/>
      <c r="AK5" s="796"/>
      <c r="AL5" s="778">
        <v>63.9</v>
      </c>
      <c r="AM5" s="749"/>
      <c r="AN5" s="749"/>
      <c r="AO5" s="779"/>
      <c r="AP5" s="744" t="s">
        <v>221</v>
      </c>
      <c r="AQ5" s="745"/>
      <c r="AR5" s="745"/>
      <c r="AS5" s="745"/>
      <c r="AT5" s="745"/>
      <c r="AU5" s="745"/>
      <c r="AV5" s="745"/>
      <c r="AW5" s="745"/>
      <c r="AX5" s="745"/>
      <c r="AY5" s="745"/>
      <c r="AZ5" s="745"/>
      <c r="BA5" s="745"/>
      <c r="BB5" s="745"/>
      <c r="BC5" s="745"/>
      <c r="BD5" s="745"/>
      <c r="BE5" s="745"/>
      <c r="BF5" s="746"/>
      <c r="BG5" s="678">
        <v>14714184</v>
      </c>
      <c r="BH5" s="679"/>
      <c r="BI5" s="679"/>
      <c r="BJ5" s="679"/>
      <c r="BK5" s="679"/>
      <c r="BL5" s="679"/>
      <c r="BM5" s="679"/>
      <c r="BN5" s="680"/>
      <c r="BO5" s="715">
        <v>92.1</v>
      </c>
      <c r="BP5" s="715"/>
      <c r="BQ5" s="715"/>
      <c r="BR5" s="715"/>
      <c r="BS5" s="716">
        <v>140571</v>
      </c>
      <c r="BT5" s="716"/>
      <c r="BU5" s="716"/>
      <c r="BV5" s="716"/>
      <c r="BW5" s="716"/>
      <c r="BX5" s="716"/>
      <c r="BY5" s="716"/>
      <c r="BZ5" s="716"/>
      <c r="CA5" s="716"/>
      <c r="CB5" s="766"/>
      <c r="CD5" s="782" t="s">
        <v>216</v>
      </c>
      <c r="CE5" s="783"/>
      <c r="CF5" s="783"/>
      <c r="CG5" s="783"/>
      <c r="CH5" s="783"/>
      <c r="CI5" s="783"/>
      <c r="CJ5" s="783"/>
      <c r="CK5" s="783"/>
      <c r="CL5" s="783"/>
      <c r="CM5" s="783"/>
      <c r="CN5" s="783"/>
      <c r="CO5" s="783"/>
      <c r="CP5" s="783"/>
      <c r="CQ5" s="784"/>
      <c r="CR5" s="782" t="s">
        <v>222</v>
      </c>
      <c r="CS5" s="783"/>
      <c r="CT5" s="783"/>
      <c r="CU5" s="783"/>
      <c r="CV5" s="783"/>
      <c r="CW5" s="783"/>
      <c r="CX5" s="783"/>
      <c r="CY5" s="784"/>
      <c r="CZ5" s="782" t="s">
        <v>214</v>
      </c>
      <c r="DA5" s="783"/>
      <c r="DB5" s="783"/>
      <c r="DC5" s="784"/>
      <c r="DD5" s="782" t="s">
        <v>223</v>
      </c>
      <c r="DE5" s="783"/>
      <c r="DF5" s="783"/>
      <c r="DG5" s="783"/>
      <c r="DH5" s="783"/>
      <c r="DI5" s="783"/>
      <c r="DJ5" s="783"/>
      <c r="DK5" s="783"/>
      <c r="DL5" s="783"/>
      <c r="DM5" s="783"/>
      <c r="DN5" s="783"/>
      <c r="DO5" s="783"/>
      <c r="DP5" s="784"/>
      <c r="DQ5" s="782" t="s">
        <v>224</v>
      </c>
      <c r="DR5" s="783"/>
      <c r="DS5" s="783"/>
      <c r="DT5" s="783"/>
      <c r="DU5" s="783"/>
      <c r="DV5" s="783"/>
      <c r="DW5" s="783"/>
      <c r="DX5" s="783"/>
      <c r="DY5" s="783"/>
      <c r="DZ5" s="783"/>
      <c r="EA5" s="783"/>
      <c r="EB5" s="783"/>
      <c r="EC5" s="784"/>
    </row>
    <row r="6" spans="2:143" ht="11.25" customHeight="1" x14ac:dyDescent="0.15">
      <c r="B6" s="675" t="s">
        <v>225</v>
      </c>
      <c r="C6" s="676"/>
      <c r="D6" s="676"/>
      <c r="E6" s="676"/>
      <c r="F6" s="676"/>
      <c r="G6" s="676"/>
      <c r="H6" s="676"/>
      <c r="I6" s="676"/>
      <c r="J6" s="676"/>
      <c r="K6" s="676"/>
      <c r="L6" s="676"/>
      <c r="M6" s="676"/>
      <c r="N6" s="676"/>
      <c r="O6" s="676"/>
      <c r="P6" s="676"/>
      <c r="Q6" s="677"/>
      <c r="R6" s="678">
        <v>255742</v>
      </c>
      <c r="S6" s="679"/>
      <c r="T6" s="679"/>
      <c r="U6" s="679"/>
      <c r="V6" s="679"/>
      <c r="W6" s="679"/>
      <c r="X6" s="679"/>
      <c r="Y6" s="680"/>
      <c r="Z6" s="715">
        <v>0.6</v>
      </c>
      <c r="AA6" s="715"/>
      <c r="AB6" s="715"/>
      <c r="AC6" s="715"/>
      <c r="AD6" s="716">
        <v>255742</v>
      </c>
      <c r="AE6" s="716"/>
      <c r="AF6" s="716"/>
      <c r="AG6" s="716"/>
      <c r="AH6" s="716"/>
      <c r="AI6" s="716"/>
      <c r="AJ6" s="716"/>
      <c r="AK6" s="716"/>
      <c r="AL6" s="681">
        <v>1.1000000000000001</v>
      </c>
      <c r="AM6" s="682"/>
      <c r="AN6" s="682"/>
      <c r="AO6" s="717"/>
      <c r="AP6" s="675" t="s">
        <v>226</v>
      </c>
      <c r="AQ6" s="676"/>
      <c r="AR6" s="676"/>
      <c r="AS6" s="676"/>
      <c r="AT6" s="676"/>
      <c r="AU6" s="676"/>
      <c r="AV6" s="676"/>
      <c r="AW6" s="676"/>
      <c r="AX6" s="676"/>
      <c r="AY6" s="676"/>
      <c r="AZ6" s="676"/>
      <c r="BA6" s="676"/>
      <c r="BB6" s="676"/>
      <c r="BC6" s="676"/>
      <c r="BD6" s="676"/>
      <c r="BE6" s="676"/>
      <c r="BF6" s="677"/>
      <c r="BG6" s="678">
        <v>14714184</v>
      </c>
      <c r="BH6" s="679"/>
      <c r="BI6" s="679"/>
      <c r="BJ6" s="679"/>
      <c r="BK6" s="679"/>
      <c r="BL6" s="679"/>
      <c r="BM6" s="679"/>
      <c r="BN6" s="680"/>
      <c r="BO6" s="715">
        <v>92.1</v>
      </c>
      <c r="BP6" s="715"/>
      <c r="BQ6" s="715"/>
      <c r="BR6" s="715"/>
      <c r="BS6" s="716">
        <v>140571</v>
      </c>
      <c r="BT6" s="716"/>
      <c r="BU6" s="716"/>
      <c r="BV6" s="716"/>
      <c r="BW6" s="716"/>
      <c r="BX6" s="716"/>
      <c r="BY6" s="716"/>
      <c r="BZ6" s="716"/>
      <c r="CA6" s="716"/>
      <c r="CB6" s="766"/>
      <c r="CD6" s="736" t="s">
        <v>227</v>
      </c>
      <c r="CE6" s="737"/>
      <c r="CF6" s="737"/>
      <c r="CG6" s="737"/>
      <c r="CH6" s="737"/>
      <c r="CI6" s="737"/>
      <c r="CJ6" s="737"/>
      <c r="CK6" s="737"/>
      <c r="CL6" s="737"/>
      <c r="CM6" s="737"/>
      <c r="CN6" s="737"/>
      <c r="CO6" s="737"/>
      <c r="CP6" s="737"/>
      <c r="CQ6" s="738"/>
      <c r="CR6" s="678">
        <v>330903</v>
      </c>
      <c r="CS6" s="679"/>
      <c r="CT6" s="679"/>
      <c r="CU6" s="679"/>
      <c r="CV6" s="679"/>
      <c r="CW6" s="679"/>
      <c r="CX6" s="679"/>
      <c r="CY6" s="680"/>
      <c r="CZ6" s="778">
        <v>0.8</v>
      </c>
      <c r="DA6" s="749"/>
      <c r="DB6" s="749"/>
      <c r="DC6" s="781"/>
      <c r="DD6" s="684" t="s">
        <v>135</v>
      </c>
      <c r="DE6" s="679"/>
      <c r="DF6" s="679"/>
      <c r="DG6" s="679"/>
      <c r="DH6" s="679"/>
      <c r="DI6" s="679"/>
      <c r="DJ6" s="679"/>
      <c r="DK6" s="679"/>
      <c r="DL6" s="679"/>
      <c r="DM6" s="679"/>
      <c r="DN6" s="679"/>
      <c r="DO6" s="679"/>
      <c r="DP6" s="680"/>
      <c r="DQ6" s="684">
        <v>330903</v>
      </c>
      <c r="DR6" s="679"/>
      <c r="DS6" s="679"/>
      <c r="DT6" s="679"/>
      <c r="DU6" s="679"/>
      <c r="DV6" s="679"/>
      <c r="DW6" s="679"/>
      <c r="DX6" s="679"/>
      <c r="DY6" s="679"/>
      <c r="DZ6" s="679"/>
      <c r="EA6" s="679"/>
      <c r="EB6" s="679"/>
      <c r="EC6" s="722"/>
    </row>
    <row r="7" spans="2:143" ht="11.25" customHeight="1" x14ac:dyDescent="0.15">
      <c r="B7" s="675" t="s">
        <v>228</v>
      </c>
      <c r="C7" s="676"/>
      <c r="D7" s="676"/>
      <c r="E7" s="676"/>
      <c r="F7" s="676"/>
      <c r="G7" s="676"/>
      <c r="H7" s="676"/>
      <c r="I7" s="676"/>
      <c r="J7" s="676"/>
      <c r="K7" s="676"/>
      <c r="L7" s="676"/>
      <c r="M7" s="676"/>
      <c r="N7" s="676"/>
      <c r="O7" s="676"/>
      <c r="P7" s="676"/>
      <c r="Q7" s="677"/>
      <c r="R7" s="678">
        <v>21865</v>
      </c>
      <c r="S7" s="679"/>
      <c r="T7" s="679"/>
      <c r="U7" s="679"/>
      <c r="V7" s="679"/>
      <c r="W7" s="679"/>
      <c r="X7" s="679"/>
      <c r="Y7" s="680"/>
      <c r="Z7" s="715">
        <v>0.1</v>
      </c>
      <c r="AA7" s="715"/>
      <c r="AB7" s="715"/>
      <c r="AC7" s="715"/>
      <c r="AD7" s="716">
        <v>21865</v>
      </c>
      <c r="AE7" s="716"/>
      <c r="AF7" s="716"/>
      <c r="AG7" s="716"/>
      <c r="AH7" s="716"/>
      <c r="AI7" s="716"/>
      <c r="AJ7" s="716"/>
      <c r="AK7" s="716"/>
      <c r="AL7" s="681">
        <v>0.1</v>
      </c>
      <c r="AM7" s="682"/>
      <c r="AN7" s="682"/>
      <c r="AO7" s="717"/>
      <c r="AP7" s="675" t="s">
        <v>229</v>
      </c>
      <c r="AQ7" s="676"/>
      <c r="AR7" s="676"/>
      <c r="AS7" s="676"/>
      <c r="AT7" s="676"/>
      <c r="AU7" s="676"/>
      <c r="AV7" s="676"/>
      <c r="AW7" s="676"/>
      <c r="AX7" s="676"/>
      <c r="AY7" s="676"/>
      <c r="AZ7" s="676"/>
      <c r="BA7" s="676"/>
      <c r="BB7" s="676"/>
      <c r="BC7" s="676"/>
      <c r="BD7" s="676"/>
      <c r="BE7" s="676"/>
      <c r="BF7" s="677"/>
      <c r="BG7" s="678">
        <v>7373627</v>
      </c>
      <c r="BH7" s="679"/>
      <c r="BI7" s="679"/>
      <c r="BJ7" s="679"/>
      <c r="BK7" s="679"/>
      <c r="BL7" s="679"/>
      <c r="BM7" s="679"/>
      <c r="BN7" s="680"/>
      <c r="BO7" s="715">
        <v>46.2</v>
      </c>
      <c r="BP7" s="715"/>
      <c r="BQ7" s="715"/>
      <c r="BR7" s="715"/>
      <c r="BS7" s="716">
        <v>140571</v>
      </c>
      <c r="BT7" s="716"/>
      <c r="BU7" s="716"/>
      <c r="BV7" s="716"/>
      <c r="BW7" s="716"/>
      <c r="BX7" s="716"/>
      <c r="BY7" s="716"/>
      <c r="BZ7" s="716"/>
      <c r="CA7" s="716"/>
      <c r="CB7" s="766"/>
      <c r="CD7" s="711" t="s">
        <v>230</v>
      </c>
      <c r="CE7" s="712"/>
      <c r="CF7" s="712"/>
      <c r="CG7" s="712"/>
      <c r="CH7" s="712"/>
      <c r="CI7" s="712"/>
      <c r="CJ7" s="712"/>
      <c r="CK7" s="712"/>
      <c r="CL7" s="712"/>
      <c r="CM7" s="712"/>
      <c r="CN7" s="712"/>
      <c r="CO7" s="712"/>
      <c r="CP7" s="712"/>
      <c r="CQ7" s="713"/>
      <c r="CR7" s="678">
        <v>5013688</v>
      </c>
      <c r="CS7" s="679"/>
      <c r="CT7" s="679"/>
      <c r="CU7" s="679"/>
      <c r="CV7" s="679"/>
      <c r="CW7" s="679"/>
      <c r="CX7" s="679"/>
      <c r="CY7" s="680"/>
      <c r="CZ7" s="715">
        <v>12.1</v>
      </c>
      <c r="DA7" s="715"/>
      <c r="DB7" s="715"/>
      <c r="DC7" s="715"/>
      <c r="DD7" s="684">
        <v>562292</v>
      </c>
      <c r="DE7" s="679"/>
      <c r="DF7" s="679"/>
      <c r="DG7" s="679"/>
      <c r="DH7" s="679"/>
      <c r="DI7" s="679"/>
      <c r="DJ7" s="679"/>
      <c r="DK7" s="679"/>
      <c r="DL7" s="679"/>
      <c r="DM7" s="679"/>
      <c r="DN7" s="679"/>
      <c r="DO7" s="679"/>
      <c r="DP7" s="680"/>
      <c r="DQ7" s="684">
        <v>4243421</v>
      </c>
      <c r="DR7" s="679"/>
      <c r="DS7" s="679"/>
      <c r="DT7" s="679"/>
      <c r="DU7" s="679"/>
      <c r="DV7" s="679"/>
      <c r="DW7" s="679"/>
      <c r="DX7" s="679"/>
      <c r="DY7" s="679"/>
      <c r="DZ7" s="679"/>
      <c r="EA7" s="679"/>
      <c r="EB7" s="679"/>
      <c r="EC7" s="722"/>
    </row>
    <row r="8" spans="2:143" ht="11.25" customHeight="1" x14ac:dyDescent="0.15">
      <c r="B8" s="675" t="s">
        <v>231</v>
      </c>
      <c r="C8" s="676"/>
      <c r="D8" s="676"/>
      <c r="E8" s="676"/>
      <c r="F8" s="676"/>
      <c r="G8" s="676"/>
      <c r="H8" s="676"/>
      <c r="I8" s="676"/>
      <c r="J8" s="676"/>
      <c r="K8" s="676"/>
      <c r="L8" s="676"/>
      <c r="M8" s="676"/>
      <c r="N8" s="676"/>
      <c r="O8" s="676"/>
      <c r="P8" s="676"/>
      <c r="Q8" s="677"/>
      <c r="R8" s="678">
        <v>146286</v>
      </c>
      <c r="S8" s="679"/>
      <c r="T8" s="679"/>
      <c r="U8" s="679"/>
      <c r="V8" s="679"/>
      <c r="W8" s="679"/>
      <c r="X8" s="679"/>
      <c r="Y8" s="680"/>
      <c r="Z8" s="715">
        <v>0.3</v>
      </c>
      <c r="AA8" s="715"/>
      <c r="AB8" s="715"/>
      <c r="AC8" s="715"/>
      <c r="AD8" s="716">
        <v>146286</v>
      </c>
      <c r="AE8" s="716"/>
      <c r="AF8" s="716"/>
      <c r="AG8" s="716"/>
      <c r="AH8" s="716"/>
      <c r="AI8" s="716"/>
      <c r="AJ8" s="716"/>
      <c r="AK8" s="716"/>
      <c r="AL8" s="681">
        <v>0.6</v>
      </c>
      <c r="AM8" s="682"/>
      <c r="AN8" s="682"/>
      <c r="AO8" s="717"/>
      <c r="AP8" s="675" t="s">
        <v>232</v>
      </c>
      <c r="AQ8" s="676"/>
      <c r="AR8" s="676"/>
      <c r="AS8" s="676"/>
      <c r="AT8" s="676"/>
      <c r="AU8" s="676"/>
      <c r="AV8" s="676"/>
      <c r="AW8" s="676"/>
      <c r="AX8" s="676"/>
      <c r="AY8" s="676"/>
      <c r="AZ8" s="676"/>
      <c r="BA8" s="676"/>
      <c r="BB8" s="676"/>
      <c r="BC8" s="676"/>
      <c r="BD8" s="676"/>
      <c r="BE8" s="676"/>
      <c r="BF8" s="677"/>
      <c r="BG8" s="678">
        <v>198948</v>
      </c>
      <c r="BH8" s="679"/>
      <c r="BI8" s="679"/>
      <c r="BJ8" s="679"/>
      <c r="BK8" s="679"/>
      <c r="BL8" s="679"/>
      <c r="BM8" s="679"/>
      <c r="BN8" s="680"/>
      <c r="BO8" s="715">
        <v>1.2</v>
      </c>
      <c r="BP8" s="715"/>
      <c r="BQ8" s="715"/>
      <c r="BR8" s="715"/>
      <c r="BS8" s="684" t="s">
        <v>126</v>
      </c>
      <c r="BT8" s="679"/>
      <c r="BU8" s="679"/>
      <c r="BV8" s="679"/>
      <c r="BW8" s="679"/>
      <c r="BX8" s="679"/>
      <c r="BY8" s="679"/>
      <c r="BZ8" s="679"/>
      <c r="CA8" s="679"/>
      <c r="CB8" s="722"/>
      <c r="CD8" s="711" t="s">
        <v>233</v>
      </c>
      <c r="CE8" s="712"/>
      <c r="CF8" s="712"/>
      <c r="CG8" s="712"/>
      <c r="CH8" s="712"/>
      <c r="CI8" s="712"/>
      <c r="CJ8" s="712"/>
      <c r="CK8" s="712"/>
      <c r="CL8" s="712"/>
      <c r="CM8" s="712"/>
      <c r="CN8" s="712"/>
      <c r="CO8" s="712"/>
      <c r="CP8" s="712"/>
      <c r="CQ8" s="713"/>
      <c r="CR8" s="678">
        <v>17474850</v>
      </c>
      <c r="CS8" s="679"/>
      <c r="CT8" s="679"/>
      <c r="CU8" s="679"/>
      <c r="CV8" s="679"/>
      <c r="CW8" s="679"/>
      <c r="CX8" s="679"/>
      <c r="CY8" s="680"/>
      <c r="CZ8" s="715">
        <v>42</v>
      </c>
      <c r="DA8" s="715"/>
      <c r="DB8" s="715"/>
      <c r="DC8" s="715"/>
      <c r="DD8" s="684">
        <v>88531</v>
      </c>
      <c r="DE8" s="679"/>
      <c r="DF8" s="679"/>
      <c r="DG8" s="679"/>
      <c r="DH8" s="679"/>
      <c r="DI8" s="679"/>
      <c r="DJ8" s="679"/>
      <c r="DK8" s="679"/>
      <c r="DL8" s="679"/>
      <c r="DM8" s="679"/>
      <c r="DN8" s="679"/>
      <c r="DO8" s="679"/>
      <c r="DP8" s="680"/>
      <c r="DQ8" s="684">
        <v>8422873</v>
      </c>
      <c r="DR8" s="679"/>
      <c r="DS8" s="679"/>
      <c r="DT8" s="679"/>
      <c r="DU8" s="679"/>
      <c r="DV8" s="679"/>
      <c r="DW8" s="679"/>
      <c r="DX8" s="679"/>
      <c r="DY8" s="679"/>
      <c r="DZ8" s="679"/>
      <c r="EA8" s="679"/>
      <c r="EB8" s="679"/>
      <c r="EC8" s="722"/>
    </row>
    <row r="9" spans="2:143" ht="11.25" customHeight="1" x14ac:dyDescent="0.15">
      <c r="B9" s="675" t="s">
        <v>234</v>
      </c>
      <c r="C9" s="676"/>
      <c r="D9" s="676"/>
      <c r="E9" s="676"/>
      <c r="F9" s="676"/>
      <c r="G9" s="676"/>
      <c r="H9" s="676"/>
      <c r="I9" s="676"/>
      <c r="J9" s="676"/>
      <c r="K9" s="676"/>
      <c r="L9" s="676"/>
      <c r="M9" s="676"/>
      <c r="N9" s="676"/>
      <c r="O9" s="676"/>
      <c r="P9" s="676"/>
      <c r="Q9" s="677"/>
      <c r="R9" s="678">
        <v>83939</v>
      </c>
      <c r="S9" s="679"/>
      <c r="T9" s="679"/>
      <c r="U9" s="679"/>
      <c r="V9" s="679"/>
      <c r="W9" s="679"/>
      <c r="X9" s="679"/>
      <c r="Y9" s="680"/>
      <c r="Z9" s="715">
        <v>0.2</v>
      </c>
      <c r="AA9" s="715"/>
      <c r="AB9" s="715"/>
      <c r="AC9" s="715"/>
      <c r="AD9" s="716">
        <v>83939</v>
      </c>
      <c r="AE9" s="716"/>
      <c r="AF9" s="716"/>
      <c r="AG9" s="716"/>
      <c r="AH9" s="716"/>
      <c r="AI9" s="716"/>
      <c r="AJ9" s="716"/>
      <c r="AK9" s="716"/>
      <c r="AL9" s="681">
        <v>0.4</v>
      </c>
      <c r="AM9" s="682"/>
      <c r="AN9" s="682"/>
      <c r="AO9" s="717"/>
      <c r="AP9" s="675" t="s">
        <v>235</v>
      </c>
      <c r="AQ9" s="676"/>
      <c r="AR9" s="676"/>
      <c r="AS9" s="676"/>
      <c r="AT9" s="676"/>
      <c r="AU9" s="676"/>
      <c r="AV9" s="676"/>
      <c r="AW9" s="676"/>
      <c r="AX9" s="676"/>
      <c r="AY9" s="676"/>
      <c r="AZ9" s="676"/>
      <c r="BA9" s="676"/>
      <c r="BB9" s="676"/>
      <c r="BC9" s="676"/>
      <c r="BD9" s="676"/>
      <c r="BE9" s="676"/>
      <c r="BF9" s="677"/>
      <c r="BG9" s="678">
        <v>6151603</v>
      </c>
      <c r="BH9" s="679"/>
      <c r="BI9" s="679"/>
      <c r="BJ9" s="679"/>
      <c r="BK9" s="679"/>
      <c r="BL9" s="679"/>
      <c r="BM9" s="679"/>
      <c r="BN9" s="680"/>
      <c r="BO9" s="715">
        <v>38.5</v>
      </c>
      <c r="BP9" s="715"/>
      <c r="BQ9" s="715"/>
      <c r="BR9" s="715"/>
      <c r="BS9" s="684" t="s">
        <v>236</v>
      </c>
      <c r="BT9" s="679"/>
      <c r="BU9" s="679"/>
      <c r="BV9" s="679"/>
      <c r="BW9" s="679"/>
      <c r="BX9" s="679"/>
      <c r="BY9" s="679"/>
      <c r="BZ9" s="679"/>
      <c r="CA9" s="679"/>
      <c r="CB9" s="722"/>
      <c r="CD9" s="711" t="s">
        <v>237</v>
      </c>
      <c r="CE9" s="712"/>
      <c r="CF9" s="712"/>
      <c r="CG9" s="712"/>
      <c r="CH9" s="712"/>
      <c r="CI9" s="712"/>
      <c r="CJ9" s="712"/>
      <c r="CK9" s="712"/>
      <c r="CL9" s="712"/>
      <c r="CM9" s="712"/>
      <c r="CN9" s="712"/>
      <c r="CO9" s="712"/>
      <c r="CP9" s="712"/>
      <c r="CQ9" s="713"/>
      <c r="CR9" s="678">
        <v>3754288</v>
      </c>
      <c r="CS9" s="679"/>
      <c r="CT9" s="679"/>
      <c r="CU9" s="679"/>
      <c r="CV9" s="679"/>
      <c r="CW9" s="679"/>
      <c r="CX9" s="679"/>
      <c r="CY9" s="680"/>
      <c r="CZ9" s="715">
        <v>9</v>
      </c>
      <c r="DA9" s="715"/>
      <c r="DB9" s="715"/>
      <c r="DC9" s="715"/>
      <c r="DD9" s="684">
        <v>44306</v>
      </c>
      <c r="DE9" s="679"/>
      <c r="DF9" s="679"/>
      <c r="DG9" s="679"/>
      <c r="DH9" s="679"/>
      <c r="DI9" s="679"/>
      <c r="DJ9" s="679"/>
      <c r="DK9" s="679"/>
      <c r="DL9" s="679"/>
      <c r="DM9" s="679"/>
      <c r="DN9" s="679"/>
      <c r="DO9" s="679"/>
      <c r="DP9" s="680"/>
      <c r="DQ9" s="684">
        <v>2503517</v>
      </c>
      <c r="DR9" s="679"/>
      <c r="DS9" s="679"/>
      <c r="DT9" s="679"/>
      <c r="DU9" s="679"/>
      <c r="DV9" s="679"/>
      <c r="DW9" s="679"/>
      <c r="DX9" s="679"/>
      <c r="DY9" s="679"/>
      <c r="DZ9" s="679"/>
      <c r="EA9" s="679"/>
      <c r="EB9" s="679"/>
      <c r="EC9" s="722"/>
    </row>
    <row r="10" spans="2:143" ht="11.25" customHeight="1" x14ac:dyDescent="0.15">
      <c r="B10" s="675" t="s">
        <v>238</v>
      </c>
      <c r="C10" s="676"/>
      <c r="D10" s="676"/>
      <c r="E10" s="676"/>
      <c r="F10" s="676"/>
      <c r="G10" s="676"/>
      <c r="H10" s="676"/>
      <c r="I10" s="676"/>
      <c r="J10" s="676"/>
      <c r="K10" s="676"/>
      <c r="L10" s="676"/>
      <c r="M10" s="676"/>
      <c r="N10" s="676"/>
      <c r="O10" s="676"/>
      <c r="P10" s="676"/>
      <c r="Q10" s="677"/>
      <c r="R10" s="678" t="s">
        <v>135</v>
      </c>
      <c r="S10" s="679"/>
      <c r="T10" s="679"/>
      <c r="U10" s="679"/>
      <c r="V10" s="679"/>
      <c r="W10" s="679"/>
      <c r="X10" s="679"/>
      <c r="Y10" s="680"/>
      <c r="Z10" s="715" t="s">
        <v>126</v>
      </c>
      <c r="AA10" s="715"/>
      <c r="AB10" s="715"/>
      <c r="AC10" s="715"/>
      <c r="AD10" s="716" t="s">
        <v>135</v>
      </c>
      <c r="AE10" s="716"/>
      <c r="AF10" s="716"/>
      <c r="AG10" s="716"/>
      <c r="AH10" s="716"/>
      <c r="AI10" s="716"/>
      <c r="AJ10" s="716"/>
      <c r="AK10" s="716"/>
      <c r="AL10" s="681" t="s">
        <v>135</v>
      </c>
      <c r="AM10" s="682"/>
      <c r="AN10" s="682"/>
      <c r="AO10" s="717"/>
      <c r="AP10" s="675" t="s">
        <v>239</v>
      </c>
      <c r="AQ10" s="676"/>
      <c r="AR10" s="676"/>
      <c r="AS10" s="676"/>
      <c r="AT10" s="676"/>
      <c r="AU10" s="676"/>
      <c r="AV10" s="676"/>
      <c r="AW10" s="676"/>
      <c r="AX10" s="676"/>
      <c r="AY10" s="676"/>
      <c r="AZ10" s="676"/>
      <c r="BA10" s="676"/>
      <c r="BB10" s="676"/>
      <c r="BC10" s="676"/>
      <c r="BD10" s="676"/>
      <c r="BE10" s="676"/>
      <c r="BF10" s="677"/>
      <c r="BG10" s="678">
        <v>314306</v>
      </c>
      <c r="BH10" s="679"/>
      <c r="BI10" s="679"/>
      <c r="BJ10" s="679"/>
      <c r="BK10" s="679"/>
      <c r="BL10" s="679"/>
      <c r="BM10" s="679"/>
      <c r="BN10" s="680"/>
      <c r="BO10" s="715">
        <v>2</v>
      </c>
      <c r="BP10" s="715"/>
      <c r="BQ10" s="715"/>
      <c r="BR10" s="715"/>
      <c r="BS10" s="684" t="s">
        <v>126</v>
      </c>
      <c r="BT10" s="679"/>
      <c r="BU10" s="679"/>
      <c r="BV10" s="679"/>
      <c r="BW10" s="679"/>
      <c r="BX10" s="679"/>
      <c r="BY10" s="679"/>
      <c r="BZ10" s="679"/>
      <c r="CA10" s="679"/>
      <c r="CB10" s="722"/>
      <c r="CD10" s="711" t="s">
        <v>240</v>
      </c>
      <c r="CE10" s="712"/>
      <c r="CF10" s="712"/>
      <c r="CG10" s="712"/>
      <c r="CH10" s="712"/>
      <c r="CI10" s="712"/>
      <c r="CJ10" s="712"/>
      <c r="CK10" s="712"/>
      <c r="CL10" s="712"/>
      <c r="CM10" s="712"/>
      <c r="CN10" s="712"/>
      <c r="CO10" s="712"/>
      <c r="CP10" s="712"/>
      <c r="CQ10" s="713"/>
      <c r="CR10" s="678">
        <v>52488</v>
      </c>
      <c r="CS10" s="679"/>
      <c r="CT10" s="679"/>
      <c r="CU10" s="679"/>
      <c r="CV10" s="679"/>
      <c r="CW10" s="679"/>
      <c r="CX10" s="679"/>
      <c r="CY10" s="680"/>
      <c r="CZ10" s="715">
        <v>0.1</v>
      </c>
      <c r="DA10" s="715"/>
      <c r="DB10" s="715"/>
      <c r="DC10" s="715"/>
      <c r="DD10" s="684">
        <v>1102</v>
      </c>
      <c r="DE10" s="679"/>
      <c r="DF10" s="679"/>
      <c r="DG10" s="679"/>
      <c r="DH10" s="679"/>
      <c r="DI10" s="679"/>
      <c r="DJ10" s="679"/>
      <c r="DK10" s="679"/>
      <c r="DL10" s="679"/>
      <c r="DM10" s="679"/>
      <c r="DN10" s="679"/>
      <c r="DO10" s="679"/>
      <c r="DP10" s="680"/>
      <c r="DQ10" s="684">
        <v>51386</v>
      </c>
      <c r="DR10" s="679"/>
      <c r="DS10" s="679"/>
      <c r="DT10" s="679"/>
      <c r="DU10" s="679"/>
      <c r="DV10" s="679"/>
      <c r="DW10" s="679"/>
      <c r="DX10" s="679"/>
      <c r="DY10" s="679"/>
      <c r="DZ10" s="679"/>
      <c r="EA10" s="679"/>
      <c r="EB10" s="679"/>
      <c r="EC10" s="722"/>
    </row>
    <row r="11" spans="2:143" ht="11.25" customHeight="1" x14ac:dyDescent="0.15">
      <c r="B11" s="675" t="s">
        <v>241</v>
      </c>
      <c r="C11" s="676"/>
      <c r="D11" s="676"/>
      <c r="E11" s="676"/>
      <c r="F11" s="676"/>
      <c r="G11" s="676"/>
      <c r="H11" s="676"/>
      <c r="I11" s="676"/>
      <c r="J11" s="676"/>
      <c r="K11" s="676"/>
      <c r="L11" s="676"/>
      <c r="M11" s="676"/>
      <c r="N11" s="676"/>
      <c r="O11" s="676"/>
      <c r="P11" s="676"/>
      <c r="Q11" s="677"/>
      <c r="R11" s="678">
        <v>2008288</v>
      </c>
      <c r="S11" s="679"/>
      <c r="T11" s="679"/>
      <c r="U11" s="679"/>
      <c r="V11" s="679"/>
      <c r="W11" s="679"/>
      <c r="X11" s="679"/>
      <c r="Y11" s="680"/>
      <c r="Z11" s="681">
        <v>4.8</v>
      </c>
      <c r="AA11" s="682"/>
      <c r="AB11" s="682"/>
      <c r="AC11" s="683"/>
      <c r="AD11" s="684">
        <v>2008288</v>
      </c>
      <c r="AE11" s="679"/>
      <c r="AF11" s="679"/>
      <c r="AG11" s="679"/>
      <c r="AH11" s="679"/>
      <c r="AI11" s="679"/>
      <c r="AJ11" s="679"/>
      <c r="AK11" s="680"/>
      <c r="AL11" s="681">
        <v>8.6999999999999993</v>
      </c>
      <c r="AM11" s="682"/>
      <c r="AN11" s="682"/>
      <c r="AO11" s="717"/>
      <c r="AP11" s="675" t="s">
        <v>242</v>
      </c>
      <c r="AQ11" s="676"/>
      <c r="AR11" s="676"/>
      <c r="AS11" s="676"/>
      <c r="AT11" s="676"/>
      <c r="AU11" s="676"/>
      <c r="AV11" s="676"/>
      <c r="AW11" s="676"/>
      <c r="AX11" s="676"/>
      <c r="AY11" s="676"/>
      <c r="AZ11" s="676"/>
      <c r="BA11" s="676"/>
      <c r="BB11" s="676"/>
      <c r="BC11" s="676"/>
      <c r="BD11" s="676"/>
      <c r="BE11" s="676"/>
      <c r="BF11" s="677"/>
      <c r="BG11" s="678">
        <v>708770</v>
      </c>
      <c r="BH11" s="679"/>
      <c r="BI11" s="679"/>
      <c r="BJ11" s="679"/>
      <c r="BK11" s="679"/>
      <c r="BL11" s="679"/>
      <c r="BM11" s="679"/>
      <c r="BN11" s="680"/>
      <c r="BO11" s="715">
        <v>4.4000000000000004</v>
      </c>
      <c r="BP11" s="715"/>
      <c r="BQ11" s="715"/>
      <c r="BR11" s="715"/>
      <c r="BS11" s="684">
        <v>140571</v>
      </c>
      <c r="BT11" s="679"/>
      <c r="BU11" s="679"/>
      <c r="BV11" s="679"/>
      <c r="BW11" s="679"/>
      <c r="BX11" s="679"/>
      <c r="BY11" s="679"/>
      <c r="BZ11" s="679"/>
      <c r="CA11" s="679"/>
      <c r="CB11" s="722"/>
      <c r="CD11" s="711" t="s">
        <v>243</v>
      </c>
      <c r="CE11" s="712"/>
      <c r="CF11" s="712"/>
      <c r="CG11" s="712"/>
      <c r="CH11" s="712"/>
      <c r="CI11" s="712"/>
      <c r="CJ11" s="712"/>
      <c r="CK11" s="712"/>
      <c r="CL11" s="712"/>
      <c r="CM11" s="712"/>
      <c r="CN11" s="712"/>
      <c r="CO11" s="712"/>
      <c r="CP11" s="712"/>
      <c r="CQ11" s="713"/>
      <c r="CR11" s="678">
        <v>217345</v>
      </c>
      <c r="CS11" s="679"/>
      <c r="CT11" s="679"/>
      <c r="CU11" s="679"/>
      <c r="CV11" s="679"/>
      <c r="CW11" s="679"/>
      <c r="CX11" s="679"/>
      <c r="CY11" s="680"/>
      <c r="CZ11" s="715">
        <v>0.5</v>
      </c>
      <c r="DA11" s="715"/>
      <c r="DB11" s="715"/>
      <c r="DC11" s="715"/>
      <c r="DD11" s="684">
        <v>68990</v>
      </c>
      <c r="DE11" s="679"/>
      <c r="DF11" s="679"/>
      <c r="DG11" s="679"/>
      <c r="DH11" s="679"/>
      <c r="DI11" s="679"/>
      <c r="DJ11" s="679"/>
      <c r="DK11" s="679"/>
      <c r="DL11" s="679"/>
      <c r="DM11" s="679"/>
      <c r="DN11" s="679"/>
      <c r="DO11" s="679"/>
      <c r="DP11" s="680"/>
      <c r="DQ11" s="684">
        <v>161956</v>
      </c>
      <c r="DR11" s="679"/>
      <c r="DS11" s="679"/>
      <c r="DT11" s="679"/>
      <c r="DU11" s="679"/>
      <c r="DV11" s="679"/>
      <c r="DW11" s="679"/>
      <c r="DX11" s="679"/>
      <c r="DY11" s="679"/>
      <c r="DZ11" s="679"/>
      <c r="EA11" s="679"/>
      <c r="EB11" s="679"/>
      <c r="EC11" s="722"/>
    </row>
    <row r="12" spans="2:143" ht="11.25" customHeight="1" x14ac:dyDescent="0.15">
      <c r="B12" s="675" t="s">
        <v>244</v>
      </c>
      <c r="C12" s="676"/>
      <c r="D12" s="676"/>
      <c r="E12" s="676"/>
      <c r="F12" s="676"/>
      <c r="G12" s="676"/>
      <c r="H12" s="676"/>
      <c r="I12" s="676"/>
      <c r="J12" s="676"/>
      <c r="K12" s="676"/>
      <c r="L12" s="676"/>
      <c r="M12" s="676"/>
      <c r="N12" s="676"/>
      <c r="O12" s="676"/>
      <c r="P12" s="676"/>
      <c r="Q12" s="677"/>
      <c r="R12" s="678" t="s">
        <v>126</v>
      </c>
      <c r="S12" s="679"/>
      <c r="T12" s="679"/>
      <c r="U12" s="679"/>
      <c r="V12" s="679"/>
      <c r="W12" s="679"/>
      <c r="X12" s="679"/>
      <c r="Y12" s="680"/>
      <c r="Z12" s="715" t="s">
        <v>135</v>
      </c>
      <c r="AA12" s="715"/>
      <c r="AB12" s="715"/>
      <c r="AC12" s="715"/>
      <c r="AD12" s="716" t="s">
        <v>126</v>
      </c>
      <c r="AE12" s="716"/>
      <c r="AF12" s="716"/>
      <c r="AG12" s="716"/>
      <c r="AH12" s="716"/>
      <c r="AI12" s="716"/>
      <c r="AJ12" s="716"/>
      <c r="AK12" s="716"/>
      <c r="AL12" s="681" t="s">
        <v>126</v>
      </c>
      <c r="AM12" s="682"/>
      <c r="AN12" s="682"/>
      <c r="AO12" s="717"/>
      <c r="AP12" s="675" t="s">
        <v>245</v>
      </c>
      <c r="AQ12" s="676"/>
      <c r="AR12" s="676"/>
      <c r="AS12" s="676"/>
      <c r="AT12" s="676"/>
      <c r="AU12" s="676"/>
      <c r="AV12" s="676"/>
      <c r="AW12" s="676"/>
      <c r="AX12" s="676"/>
      <c r="AY12" s="676"/>
      <c r="AZ12" s="676"/>
      <c r="BA12" s="676"/>
      <c r="BB12" s="676"/>
      <c r="BC12" s="676"/>
      <c r="BD12" s="676"/>
      <c r="BE12" s="676"/>
      <c r="BF12" s="677"/>
      <c r="BG12" s="678">
        <v>6293796</v>
      </c>
      <c r="BH12" s="679"/>
      <c r="BI12" s="679"/>
      <c r="BJ12" s="679"/>
      <c r="BK12" s="679"/>
      <c r="BL12" s="679"/>
      <c r="BM12" s="679"/>
      <c r="BN12" s="680"/>
      <c r="BO12" s="715">
        <v>39.4</v>
      </c>
      <c r="BP12" s="715"/>
      <c r="BQ12" s="715"/>
      <c r="BR12" s="715"/>
      <c r="BS12" s="684" t="s">
        <v>126</v>
      </c>
      <c r="BT12" s="679"/>
      <c r="BU12" s="679"/>
      <c r="BV12" s="679"/>
      <c r="BW12" s="679"/>
      <c r="BX12" s="679"/>
      <c r="BY12" s="679"/>
      <c r="BZ12" s="679"/>
      <c r="CA12" s="679"/>
      <c r="CB12" s="722"/>
      <c r="CD12" s="711" t="s">
        <v>246</v>
      </c>
      <c r="CE12" s="712"/>
      <c r="CF12" s="712"/>
      <c r="CG12" s="712"/>
      <c r="CH12" s="712"/>
      <c r="CI12" s="712"/>
      <c r="CJ12" s="712"/>
      <c r="CK12" s="712"/>
      <c r="CL12" s="712"/>
      <c r="CM12" s="712"/>
      <c r="CN12" s="712"/>
      <c r="CO12" s="712"/>
      <c r="CP12" s="712"/>
      <c r="CQ12" s="713"/>
      <c r="CR12" s="678">
        <v>1324210</v>
      </c>
      <c r="CS12" s="679"/>
      <c r="CT12" s="679"/>
      <c r="CU12" s="679"/>
      <c r="CV12" s="679"/>
      <c r="CW12" s="679"/>
      <c r="CX12" s="679"/>
      <c r="CY12" s="680"/>
      <c r="CZ12" s="715">
        <v>3.2</v>
      </c>
      <c r="DA12" s="715"/>
      <c r="DB12" s="715"/>
      <c r="DC12" s="715"/>
      <c r="DD12" s="684">
        <v>3710</v>
      </c>
      <c r="DE12" s="679"/>
      <c r="DF12" s="679"/>
      <c r="DG12" s="679"/>
      <c r="DH12" s="679"/>
      <c r="DI12" s="679"/>
      <c r="DJ12" s="679"/>
      <c r="DK12" s="679"/>
      <c r="DL12" s="679"/>
      <c r="DM12" s="679"/>
      <c r="DN12" s="679"/>
      <c r="DO12" s="679"/>
      <c r="DP12" s="680"/>
      <c r="DQ12" s="684">
        <v>459088</v>
      </c>
      <c r="DR12" s="679"/>
      <c r="DS12" s="679"/>
      <c r="DT12" s="679"/>
      <c r="DU12" s="679"/>
      <c r="DV12" s="679"/>
      <c r="DW12" s="679"/>
      <c r="DX12" s="679"/>
      <c r="DY12" s="679"/>
      <c r="DZ12" s="679"/>
      <c r="EA12" s="679"/>
      <c r="EB12" s="679"/>
      <c r="EC12" s="722"/>
    </row>
    <row r="13" spans="2:143" ht="11.25" customHeight="1" x14ac:dyDescent="0.15">
      <c r="B13" s="675" t="s">
        <v>247</v>
      </c>
      <c r="C13" s="676"/>
      <c r="D13" s="676"/>
      <c r="E13" s="676"/>
      <c r="F13" s="676"/>
      <c r="G13" s="676"/>
      <c r="H13" s="676"/>
      <c r="I13" s="676"/>
      <c r="J13" s="676"/>
      <c r="K13" s="676"/>
      <c r="L13" s="676"/>
      <c r="M13" s="676"/>
      <c r="N13" s="676"/>
      <c r="O13" s="676"/>
      <c r="P13" s="676"/>
      <c r="Q13" s="677"/>
      <c r="R13" s="678" t="s">
        <v>135</v>
      </c>
      <c r="S13" s="679"/>
      <c r="T13" s="679"/>
      <c r="U13" s="679"/>
      <c r="V13" s="679"/>
      <c r="W13" s="679"/>
      <c r="X13" s="679"/>
      <c r="Y13" s="680"/>
      <c r="Z13" s="715" t="s">
        <v>236</v>
      </c>
      <c r="AA13" s="715"/>
      <c r="AB13" s="715"/>
      <c r="AC13" s="715"/>
      <c r="AD13" s="716" t="s">
        <v>126</v>
      </c>
      <c r="AE13" s="716"/>
      <c r="AF13" s="716"/>
      <c r="AG13" s="716"/>
      <c r="AH13" s="716"/>
      <c r="AI13" s="716"/>
      <c r="AJ13" s="716"/>
      <c r="AK13" s="716"/>
      <c r="AL13" s="681" t="s">
        <v>126</v>
      </c>
      <c r="AM13" s="682"/>
      <c r="AN13" s="682"/>
      <c r="AO13" s="717"/>
      <c r="AP13" s="675" t="s">
        <v>248</v>
      </c>
      <c r="AQ13" s="676"/>
      <c r="AR13" s="676"/>
      <c r="AS13" s="676"/>
      <c r="AT13" s="676"/>
      <c r="AU13" s="676"/>
      <c r="AV13" s="676"/>
      <c r="AW13" s="676"/>
      <c r="AX13" s="676"/>
      <c r="AY13" s="676"/>
      <c r="AZ13" s="676"/>
      <c r="BA13" s="676"/>
      <c r="BB13" s="676"/>
      <c r="BC13" s="676"/>
      <c r="BD13" s="676"/>
      <c r="BE13" s="676"/>
      <c r="BF13" s="677"/>
      <c r="BG13" s="678">
        <v>6244411</v>
      </c>
      <c r="BH13" s="679"/>
      <c r="BI13" s="679"/>
      <c r="BJ13" s="679"/>
      <c r="BK13" s="679"/>
      <c r="BL13" s="679"/>
      <c r="BM13" s="679"/>
      <c r="BN13" s="680"/>
      <c r="BO13" s="715">
        <v>39.1</v>
      </c>
      <c r="BP13" s="715"/>
      <c r="BQ13" s="715"/>
      <c r="BR13" s="715"/>
      <c r="BS13" s="684" t="s">
        <v>135</v>
      </c>
      <c r="BT13" s="679"/>
      <c r="BU13" s="679"/>
      <c r="BV13" s="679"/>
      <c r="BW13" s="679"/>
      <c r="BX13" s="679"/>
      <c r="BY13" s="679"/>
      <c r="BZ13" s="679"/>
      <c r="CA13" s="679"/>
      <c r="CB13" s="722"/>
      <c r="CD13" s="711" t="s">
        <v>249</v>
      </c>
      <c r="CE13" s="712"/>
      <c r="CF13" s="712"/>
      <c r="CG13" s="712"/>
      <c r="CH13" s="712"/>
      <c r="CI13" s="712"/>
      <c r="CJ13" s="712"/>
      <c r="CK13" s="712"/>
      <c r="CL13" s="712"/>
      <c r="CM13" s="712"/>
      <c r="CN13" s="712"/>
      <c r="CO13" s="712"/>
      <c r="CP13" s="712"/>
      <c r="CQ13" s="713"/>
      <c r="CR13" s="678">
        <v>4472607</v>
      </c>
      <c r="CS13" s="679"/>
      <c r="CT13" s="679"/>
      <c r="CU13" s="679"/>
      <c r="CV13" s="679"/>
      <c r="CW13" s="679"/>
      <c r="CX13" s="679"/>
      <c r="CY13" s="680"/>
      <c r="CZ13" s="715">
        <v>10.8</v>
      </c>
      <c r="DA13" s="715"/>
      <c r="DB13" s="715"/>
      <c r="DC13" s="715"/>
      <c r="DD13" s="684">
        <v>1958901</v>
      </c>
      <c r="DE13" s="679"/>
      <c r="DF13" s="679"/>
      <c r="DG13" s="679"/>
      <c r="DH13" s="679"/>
      <c r="DI13" s="679"/>
      <c r="DJ13" s="679"/>
      <c r="DK13" s="679"/>
      <c r="DL13" s="679"/>
      <c r="DM13" s="679"/>
      <c r="DN13" s="679"/>
      <c r="DO13" s="679"/>
      <c r="DP13" s="680"/>
      <c r="DQ13" s="684">
        <v>2699813</v>
      </c>
      <c r="DR13" s="679"/>
      <c r="DS13" s="679"/>
      <c r="DT13" s="679"/>
      <c r="DU13" s="679"/>
      <c r="DV13" s="679"/>
      <c r="DW13" s="679"/>
      <c r="DX13" s="679"/>
      <c r="DY13" s="679"/>
      <c r="DZ13" s="679"/>
      <c r="EA13" s="679"/>
      <c r="EB13" s="679"/>
      <c r="EC13" s="722"/>
    </row>
    <row r="14" spans="2:143" ht="11.25" customHeight="1" x14ac:dyDescent="0.15">
      <c r="B14" s="675" t="s">
        <v>250</v>
      </c>
      <c r="C14" s="676"/>
      <c r="D14" s="676"/>
      <c r="E14" s="676"/>
      <c r="F14" s="676"/>
      <c r="G14" s="676"/>
      <c r="H14" s="676"/>
      <c r="I14" s="676"/>
      <c r="J14" s="676"/>
      <c r="K14" s="676"/>
      <c r="L14" s="676"/>
      <c r="M14" s="676"/>
      <c r="N14" s="676"/>
      <c r="O14" s="676"/>
      <c r="P14" s="676"/>
      <c r="Q14" s="677"/>
      <c r="R14" s="678">
        <v>42269</v>
      </c>
      <c r="S14" s="679"/>
      <c r="T14" s="679"/>
      <c r="U14" s="679"/>
      <c r="V14" s="679"/>
      <c r="W14" s="679"/>
      <c r="X14" s="679"/>
      <c r="Y14" s="680"/>
      <c r="Z14" s="715">
        <v>0.1</v>
      </c>
      <c r="AA14" s="715"/>
      <c r="AB14" s="715"/>
      <c r="AC14" s="715"/>
      <c r="AD14" s="716">
        <v>42269</v>
      </c>
      <c r="AE14" s="716"/>
      <c r="AF14" s="716"/>
      <c r="AG14" s="716"/>
      <c r="AH14" s="716"/>
      <c r="AI14" s="716"/>
      <c r="AJ14" s="716"/>
      <c r="AK14" s="716"/>
      <c r="AL14" s="681">
        <v>0.2</v>
      </c>
      <c r="AM14" s="682"/>
      <c r="AN14" s="682"/>
      <c r="AO14" s="717"/>
      <c r="AP14" s="675" t="s">
        <v>251</v>
      </c>
      <c r="AQ14" s="676"/>
      <c r="AR14" s="676"/>
      <c r="AS14" s="676"/>
      <c r="AT14" s="676"/>
      <c r="AU14" s="676"/>
      <c r="AV14" s="676"/>
      <c r="AW14" s="676"/>
      <c r="AX14" s="676"/>
      <c r="AY14" s="676"/>
      <c r="AZ14" s="676"/>
      <c r="BA14" s="676"/>
      <c r="BB14" s="676"/>
      <c r="BC14" s="676"/>
      <c r="BD14" s="676"/>
      <c r="BE14" s="676"/>
      <c r="BF14" s="677"/>
      <c r="BG14" s="678">
        <v>280467</v>
      </c>
      <c r="BH14" s="679"/>
      <c r="BI14" s="679"/>
      <c r="BJ14" s="679"/>
      <c r="BK14" s="679"/>
      <c r="BL14" s="679"/>
      <c r="BM14" s="679"/>
      <c r="BN14" s="680"/>
      <c r="BO14" s="715">
        <v>1.8</v>
      </c>
      <c r="BP14" s="715"/>
      <c r="BQ14" s="715"/>
      <c r="BR14" s="715"/>
      <c r="BS14" s="684" t="s">
        <v>126</v>
      </c>
      <c r="BT14" s="679"/>
      <c r="BU14" s="679"/>
      <c r="BV14" s="679"/>
      <c r="BW14" s="679"/>
      <c r="BX14" s="679"/>
      <c r="BY14" s="679"/>
      <c r="BZ14" s="679"/>
      <c r="CA14" s="679"/>
      <c r="CB14" s="722"/>
      <c r="CD14" s="711" t="s">
        <v>252</v>
      </c>
      <c r="CE14" s="712"/>
      <c r="CF14" s="712"/>
      <c r="CG14" s="712"/>
      <c r="CH14" s="712"/>
      <c r="CI14" s="712"/>
      <c r="CJ14" s="712"/>
      <c r="CK14" s="712"/>
      <c r="CL14" s="712"/>
      <c r="CM14" s="712"/>
      <c r="CN14" s="712"/>
      <c r="CO14" s="712"/>
      <c r="CP14" s="712"/>
      <c r="CQ14" s="713"/>
      <c r="CR14" s="678">
        <v>1415440</v>
      </c>
      <c r="CS14" s="679"/>
      <c r="CT14" s="679"/>
      <c r="CU14" s="679"/>
      <c r="CV14" s="679"/>
      <c r="CW14" s="679"/>
      <c r="CX14" s="679"/>
      <c r="CY14" s="680"/>
      <c r="CZ14" s="715">
        <v>3.4</v>
      </c>
      <c r="DA14" s="715"/>
      <c r="DB14" s="715"/>
      <c r="DC14" s="715"/>
      <c r="DD14" s="684">
        <v>17684</v>
      </c>
      <c r="DE14" s="679"/>
      <c r="DF14" s="679"/>
      <c r="DG14" s="679"/>
      <c r="DH14" s="679"/>
      <c r="DI14" s="679"/>
      <c r="DJ14" s="679"/>
      <c r="DK14" s="679"/>
      <c r="DL14" s="679"/>
      <c r="DM14" s="679"/>
      <c r="DN14" s="679"/>
      <c r="DO14" s="679"/>
      <c r="DP14" s="680"/>
      <c r="DQ14" s="684">
        <v>1396541</v>
      </c>
      <c r="DR14" s="679"/>
      <c r="DS14" s="679"/>
      <c r="DT14" s="679"/>
      <c r="DU14" s="679"/>
      <c r="DV14" s="679"/>
      <c r="DW14" s="679"/>
      <c r="DX14" s="679"/>
      <c r="DY14" s="679"/>
      <c r="DZ14" s="679"/>
      <c r="EA14" s="679"/>
      <c r="EB14" s="679"/>
      <c r="EC14" s="722"/>
    </row>
    <row r="15" spans="2:143" ht="11.25" customHeight="1" x14ac:dyDescent="0.15">
      <c r="B15" s="675" t="s">
        <v>253</v>
      </c>
      <c r="C15" s="676"/>
      <c r="D15" s="676"/>
      <c r="E15" s="676"/>
      <c r="F15" s="676"/>
      <c r="G15" s="676"/>
      <c r="H15" s="676"/>
      <c r="I15" s="676"/>
      <c r="J15" s="676"/>
      <c r="K15" s="676"/>
      <c r="L15" s="676"/>
      <c r="M15" s="676"/>
      <c r="N15" s="676"/>
      <c r="O15" s="676"/>
      <c r="P15" s="676"/>
      <c r="Q15" s="677"/>
      <c r="R15" s="678" t="s">
        <v>126</v>
      </c>
      <c r="S15" s="679"/>
      <c r="T15" s="679"/>
      <c r="U15" s="679"/>
      <c r="V15" s="679"/>
      <c r="W15" s="679"/>
      <c r="X15" s="679"/>
      <c r="Y15" s="680"/>
      <c r="Z15" s="715" t="s">
        <v>236</v>
      </c>
      <c r="AA15" s="715"/>
      <c r="AB15" s="715"/>
      <c r="AC15" s="715"/>
      <c r="AD15" s="716" t="s">
        <v>135</v>
      </c>
      <c r="AE15" s="716"/>
      <c r="AF15" s="716"/>
      <c r="AG15" s="716"/>
      <c r="AH15" s="716"/>
      <c r="AI15" s="716"/>
      <c r="AJ15" s="716"/>
      <c r="AK15" s="716"/>
      <c r="AL15" s="681" t="s">
        <v>135</v>
      </c>
      <c r="AM15" s="682"/>
      <c r="AN15" s="682"/>
      <c r="AO15" s="717"/>
      <c r="AP15" s="675" t="s">
        <v>254</v>
      </c>
      <c r="AQ15" s="676"/>
      <c r="AR15" s="676"/>
      <c r="AS15" s="676"/>
      <c r="AT15" s="676"/>
      <c r="AU15" s="676"/>
      <c r="AV15" s="676"/>
      <c r="AW15" s="676"/>
      <c r="AX15" s="676"/>
      <c r="AY15" s="676"/>
      <c r="AZ15" s="676"/>
      <c r="BA15" s="676"/>
      <c r="BB15" s="676"/>
      <c r="BC15" s="676"/>
      <c r="BD15" s="676"/>
      <c r="BE15" s="676"/>
      <c r="BF15" s="677"/>
      <c r="BG15" s="678">
        <v>766294</v>
      </c>
      <c r="BH15" s="679"/>
      <c r="BI15" s="679"/>
      <c r="BJ15" s="679"/>
      <c r="BK15" s="679"/>
      <c r="BL15" s="679"/>
      <c r="BM15" s="679"/>
      <c r="BN15" s="680"/>
      <c r="BO15" s="715">
        <v>4.8</v>
      </c>
      <c r="BP15" s="715"/>
      <c r="BQ15" s="715"/>
      <c r="BR15" s="715"/>
      <c r="BS15" s="684" t="s">
        <v>135</v>
      </c>
      <c r="BT15" s="679"/>
      <c r="BU15" s="679"/>
      <c r="BV15" s="679"/>
      <c r="BW15" s="679"/>
      <c r="BX15" s="679"/>
      <c r="BY15" s="679"/>
      <c r="BZ15" s="679"/>
      <c r="CA15" s="679"/>
      <c r="CB15" s="722"/>
      <c r="CD15" s="711" t="s">
        <v>255</v>
      </c>
      <c r="CE15" s="712"/>
      <c r="CF15" s="712"/>
      <c r="CG15" s="712"/>
      <c r="CH15" s="712"/>
      <c r="CI15" s="712"/>
      <c r="CJ15" s="712"/>
      <c r="CK15" s="712"/>
      <c r="CL15" s="712"/>
      <c r="CM15" s="712"/>
      <c r="CN15" s="712"/>
      <c r="CO15" s="712"/>
      <c r="CP15" s="712"/>
      <c r="CQ15" s="713"/>
      <c r="CR15" s="678">
        <v>3826562</v>
      </c>
      <c r="CS15" s="679"/>
      <c r="CT15" s="679"/>
      <c r="CU15" s="679"/>
      <c r="CV15" s="679"/>
      <c r="CW15" s="679"/>
      <c r="CX15" s="679"/>
      <c r="CY15" s="680"/>
      <c r="CZ15" s="715">
        <v>9.1999999999999993</v>
      </c>
      <c r="DA15" s="715"/>
      <c r="DB15" s="715"/>
      <c r="DC15" s="715"/>
      <c r="DD15" s="684">
        <v>646760</v>
      </c>
      <c r="DE15" s="679"/>
      <c r="DF15" s="679"/>
      <c r="DG15" s="679"/>
      <c r="DH15" s="679"/>
      <c r="DI15" s="679"/>
      <c r="DJ15" s="679"/>
      <c r="DK15" s="679"/>
      <c r="DL15" s="679"/>
      <c r="DM15" s="679"/>
      <c r="DN15" s="679"/>
      <c r="DO15" s="679"/>
      <c r="DP15" s="680"/>
      <c r="DQ15" s="684">
        <v>3024276</v>
      </c>
      <c r="DR15" s="679"/>
      <c r="DS15" s="679"/>
      <c r="DT15" s="679"/>
      <c r="DU15" s="679"/>
      <c r="DV15" s="679"/>
      <c r="DW15" s="679"/>
      <c r="DX15" s="679"/>
      <c r="DY15" s="679"/>
      <c r="DZ15" s="679"/>
      <c r="EA15" s="679"/>
      <c r="EB15" s="679"/>
      <c r="EC15" s="722"/>
    </row>
    <row r="16" spans="2:143" ht="11.25" customHeight="1" x14ac:dyDescent="0.15">
      <c r="B16" s="675" t="s">
        <v>256</v>
      </c>
      <c r="C16" s="676"/>
      <c r="D16" s="676"/>
      <c r="E16" s="676"/>
      <c r="F16" s="676"/>
      <c r="G16" s="676"/>
      <c r="H16" s="676"/>
      <c r="I16" s="676"/>
      <c r="J16" s="676"/>
      <c r="K16" s="676"/>
      <c r="L16" s="676"/>
      <c r="M16" s="676"/>
      <c r="N16" s="676"/>
      <c r="O16" s="676"/>
      <c r="P16" s="676"/>
      <c r="Q16" s="677"/>
      <c r="R16" s="678">
        <v>14680</v>
      </c>
      <c r="S16" s="679"/>
      <c r="T16" s="679"/>
      <c r="U16" s="679"/>
      <c r="V16" s="679"/>
      <c r="W16" s="679"/>
      <c r="X16" s="679"/>
      <c r="Y16" s="680"/>
      <c r="Z16" s="715">
        <v>0</v>
      </c>
      <c r="AA16" s="715"/>
      <c r="AB16" s="715"/>
      <c r="AC16" s="715"/>
      <c r="AD16" s="716">
        <v>14680</v>
      </c>
      <c r="AE16" s="716"/>
      <c r="AF16" s="716"/>
      <c r="AG16" s="716"/>
      <c r="AH16" s="716"/>
      <c r="AI16" s="716"/>
      <c r="AJ16" s="716"/>
      <c r="AK16" s="716"/>
      <c r="AL16" s="681">
        <v>0.1</v>
      </c>
      <c r="AM16" s="682"/>
      <c r="AN16" s="682"/>
      <c r="AO16" s="717"/>
      <c r="AP16" s="675" t="s">
        <v>257</v>
      </c>
      <c r="AQ16" s="676"/>
      <c r="AR16" s="676"/>
      <c r="AS16" s="676"/>
      <c r="AT16" s="676"/>
      <c r="AU16" s="676"/>
      <c r="AV16" s="676"/>
      <c r="AW16" s="676"/>
      <c r="AX16" s="676"/>
      <c r="AY16" s="676"/>
      <c r="AZ16" s="676"/>
      <c r="BA16" s="676"/>
      <c r="BB16" s="676"/>
      <c r="BC16" s="676"/>
      <c r="BD16" s="676"/>
      <c r="BE16" s="676"/>
      <c r="BF16" s="677"/>
      <c r="BG16" s="678" t="s">
        <v>135</v>
      </c>
      <c r="BH16" s="679"/>
      <c r="BI16" s="679"/>
      <c r="BJ16" s="679"/>
      <c r="BK16" s="679"/>
      <c r="BL16" s="679"/>
      <c r="BM16" s="679"/>
      <c r="BN16" s="680"/>
      <c r="BO16" s="715" t="s">
        <v>126</v>
      </c>
      <c r="BP16" s="715"/>
      <c r="BQ16" s="715"/>
      <c r="BR16" s="715"/>
      <c r="BS16" s="684" t="s">
        <v>126</v>
      </c>
      <c r="BT16" s="679"/>
      <c r="BU16" s="679"/>
      <c r="BV16" s="679"/>
      <c r="BW16" s="679"/>
      <c r="BX16" s="679"/>
      <c r="BY16" s="679"/>
      <c r="BZ16" s="679"/>
      <c r="CA16" s="679"/>
      <c r="CB16" s="722"/>
      <c r="CD16" s="711" t="s">
        <v>258</v>
      </c>
      <c r="CE16" s="712"/>
      <c r="CF16" s="712"/>
      <c r="CG16" s="712"/>
      <c r="CH16" s="712"/>
      <c r="CI16" s="712"/>
      <c r="CJ16" s="712"/>
      <c r="CK16" s="712"/>
      <c r="CL16" s="712"/>
      <c r="CM16" s="712"/>
      <c r="CN16" s="712"/>
      <c r="CO16" s="712"/>
      <c r="CP16" s="712"/>
      <c r="CQ16" s="713"/>
      <c r="CR16" s="678" t="s">
        <v>126</v>
      </c>
      <c r="CS16" s="679"/>
      <c r="CT16" s="679"/>
      <c r="CU16" s="679"/>
      <c r="CV16" s="679"/>
      <c r="CW16" s="679"/>
      <c r="CX16" s="679"/>
      <c r="CY16" s="680"/>
      <c r="CZ16" s="715" t="s">
        <v>126</v>
      </c>
      <c r="DA16" s="715"/>
      <c r="DB16" s="715"/>
      <c r="DC16" s="715"/>
      <c r="DD16" s="684" t="s">
        <v>135</v>
      </c>
      <c r="DE16" s="679"/>
      <c r="DF16" s="679"/>
      <c r="DG16" s="679"/>
      <c r="DH16" s="679"/>
      <c r="DI16" s="679"/>
      <c r="DJ16" s="679"/>
      <c r="DK16" s="679"/>
      <c r="DL16" s="679"/>
      <c r="DM16" s="679"/>
      <c r="DN16" s="679"/>
      <c r="DO16" s="679"/>
      <c r="DP16" s="680"/>
      <c r="DQ16" s="684" t="s">
        <v>135</v>
      </c>
      <c r="DR16" s="679"/>
      <c r="DS16" s="679"/>
      <c r="DT16" s="679"/>
      <c r="DU16" s="679"/>
      <c r="DV16" s="679"/>
      <c r="DW16" s="679"/>
      <c r="DX16" s="679"/>
      <c r="DY16" s="679"/>
      <c r="DZ16" s="679"/>
      <c r="EA16" s="679"/>
      <c r="EB16" s="679"/>
      <c r="EC16" s="722"/>
    </row>
    <row r="17" spans="2:133" ht="11.25" customHeight="1" x14ac:dyDescent="0.15">
      <c r="B17" s="675" t="s">
        <v>259</v>
      </c>
      <c r="C17" s="676"/>
      <c r="D17" s="676"/>
      <c r="E17" s="676"/>
      <c r="F17" s="676"/>
      <c r="G17" s="676"/>
      <c r="H17" s="676"/>
      <c r="I17" s="676"/>
      <c r="J17" s="676"/>
      <c r="K17" s="676"/>
      <c r="L17" s="676"/>
      <c r="M17" s="676"/>
      <c r="N17" s="676"/>
      <c r="O17" s="676"/>
      <c r="P17" s="676"/>
      <c r="Q17" s="677"/>
      <c r="R17" s="678">
        <v>301502</v>
      </c>
      <c r="S17" s="679"/>
      <c r="T17" s="679"/>
      <c r="U17" s="679"/>
      <c r="V17" s="679"/>
      <c r="W17" s="679"/>
      <c r="X17" s="679"/>
      <c r="Y17" s="680"/>
      <c r="Z17" s="715">
        <v>0.7</v>
      </c>
      <c r="AA17" s="715"/>
      <c r="AB17" s="715"/>
      <c r="AC17" s="715"/>
      <c r="AD17" s="716">
        <v>301502</v>
      </c>
      <c r="AE17" s="716"/>
      <c r="AF17" s="716"/>
      <c r="AG17" s="716"/>
      <c r="AH17" s="716"/>
      <c r="AI17" s="716"/>
      <c r="AJ17" s="716"/>
      <c r="AK17" s="716"/>
      <c r="AL17" s="681">
        <v>1.3</v>
      </c>
      <c r="AM17" s="682"/>
      <c r="AN17" s="682"/>
      <c r="AO17" s="717"/>
      <c r="AP17" s="675" t="s">
        <v>260</v>
      </c>
      <c r="AQ17" s="676"/>
      <c r="AR17" s="676"/>
      <c r="AS17" s="676"/>
      <c r="AT17" s="676"/>
      <c r="AU17" s="676"/>
      <c r="AV17" s="676"/>
      <c r="AW17" s="676"/>
      <c r="AX17" s="676"/>
      <c r="AY17" s="676"/>
      <c r="AZ17" s="676"/>
      <c r="BA17" s="676"/>
      <c r="BB17" s="676"/>
      <c r="BC17" s="676"/>
      <c r="BD17" s="676"/>
      <c r="BE17" s="676"/>
      <c r="BF17" s="677"/>
      <c r="BG17" s="678" t="s">
        <v>135</v>
      </c>
      <c r="BH17" s="679"/>
      <c r="BI17" s="679"/>
      <c r="BJ17" s="679"/>
      <c r="BK17" s="679"/>
      <c r="BL17" s="679"/>
      <c r="BM17" s="679"/>
      <c r="BN17" s="680"/>
      <c r="BO17" s="715" t="s">
        <v>236</v>
      </c>
      <c r="BP17" s="715"/>
      <c r="BQ17" s="715"/>
      <c r="BR17" s="715"/>
      <c r="BS17" s="684" t="s">
        <v>126</v>
      </c>
      <c r="BT17" s="679"/>
      <c r="BU17" s="679"/>
      <c r="BV17" s="679"/>
      <c r="BW17" s="679"/>
      <c r="BX17" s="679"/>
      <c r="BY17" s="679"/>
      <c r="BZ17" s="679"/>
      <c r="CA17" s="679"/>
      <c r="CB17" s="722"/>
      <c r="CD17" s="711" t="s">
        <v>261</v>
      </c>
      <c r="CE17" s="712"/>
      <c r="CF17" s="712"/>
      <c r="CG17" s="712"/>
      <c r="CH17" s="712"/>
      <c r="CI17" s="712"/>
      <c r="CJ17" s="712"/>
      <c r="CK17" s="712"/>
      <c r="CL17" s="712"/>
      <c r="CM17" s="712"/>
      <c r="CN17" s="712"/>
      <c r="CO17" s="712"/>
      <c r="CP17" s="712"/>
      <c r="CQ17" s="713"/>
      <c r="CR17" s="678">
        <v>3708780</v>
      </c>
      <c r="CS17" s="679"/>
      <c r="CT17" s="679"/>
      <c r="CU17" s="679"/>
      <c r="CV17" s="679"/>
      <c r="CW17" s="679"/>
      <c r="CX17" s="679"/>
      <c r="CY17" s="680"/>
      <c r="CZ17" s="715">
        <v>8.9</v>
      </c>
      <c r="DA17" s="715"/>
      <c r="DB17" s="715"/>
      <c r="DC17" s="715"/>
      <c r="DD17" s="684" t="s">
        <v>126</v>
      </c>
      <c r="DE17" s="679"/>
      <c r="DF17" s="679"/>
      <c r="DG17" s="679"/>
      <c r="DH17" s="679"/>
      <c r="DI17" s="679"/>
      <c r="DJ17" s="679"/>
      <c r="DK17" s="679"/>
      <c r="DL17" s="679"/>
      <c r="DM17" s="679"/>
      <c r="DN17" s="679"/>
      <c r="DO17" s="679"/>
      <c r="DP17" s="680"/>
      <c r="DQ17" s="684">
        <v>3641232</v>
      </c>
      <c r="DR17" s="679"/>
      <c r="DS17" s="679"/>
      <c r="DT17" s="679"/>
      <c r="DU17" s="679"/>
      <c r="DV17" s="679"/>
      <c r="DW17" s="679"/>
      <c r="DX17" s="679"/>
      <c r="DY17" s="679"/>
      <c r="DZ17" s="679"/>
      <c r="EA17" s="679"/>
      <c r="EB17" s="679"/>
      <c r="EC17" s="722"/>
    </row>
    <row r="18" spans="2:133" ht="11.25" customHeight="1" x14ac:dyDescent="0.15">
      <c r="B18" s="675" t="s">
        <v>262</v>
      </c>
      <c r="C18" s="676"/>
      <c r="D18" s="676"/>
      <c r="E18" s="676"/>
      <c r="F18" s="676"/>
      <c r="G18" s="676"/>
      <c r="H18" s="676"/>
      <c r="I18" s="676"/>
      <c r="J18" s="676"/>
      <c r="K18" s="676"/>
      <c r="L18" s="676"/>
      <c r="M18" s="676"/>
      <c r="N18" s="676"/>
      <c r="O18" s="676"/>
      <c r="P18" s="676"/>
      <c r="Q18" s="677"/>
      <c r="R18" s="678">
        <v>100787</v>
      </c>
      <c r="S18" s="679"/>
      <c r="T18" s="679"/>
      <c r="U18" s="679"/>
      <c r="V18" s="679"/>
      <c r="W18" s="679"/>
      <c r="X18" s="679"/>
      <c r="Y18" s="680"/>
      <c r="Z18" s="715">
        <v>0.2</v>
      </c>
      <c r="AA18" s="715"/>
      <c r="AB18" s="715"/>
      <c r="AC18" s="715"/>
      <c r="AD18" s="716">
        <v>100787</v>
      </c>
      <c r="AE18" s="716"/>
      <c r="AF18" s="716"/>
      <c r="AG18" s="716"/>
      <c r="AH18" s="716"/>
      <c r="AI18" s="716"/>
      <c r="AJ18" s="716"/>
      <c r="AK18" s="716"/>
      <c r="AL18" s="681">
        <v>0.4</v>
      </c>
      <c r="AM18" s="682"/>
      <c r="AN18" s="682"/>
      <c r="AO18" s="717"/>
      <c r="AP18" s="675" t="s">
        <v>263</v>
      </c>
      <c r="AQ18" s="676"/>
      <c r="AR18" s="676"/>
      <c r="AS18" s="676"/>
      <c r="AT18" s="676"/>
      <c r="AU18" s="676"/>
      <c r="AV18" s="676"/>
      <c r="AW18" s="676"/>
      <c r="AX18" s="676"/>
      <c r="AY18" s="676"/>
      <c r="AZ18" s="676"/>
      <c r="BA18" s="676"/>
      <c r="BB18" s="676"/>
      <c r="BC18" s="676"/>
      <c r="BD18" s="676"/>
      <c r="BE18" s="676"/>
      <c r="BF18" s="677"/>
      <c r="BG18" s="678" t="s">
        <v>236</v>
      </c>
      <c r="BH18" s="679"/>
      <c r="BI18" s="679"/>
      <c r="BJ18" s="679"/>
      <c r="BK18" s="679"/>
      <c r="BL18" s="679"/>
      <c r="BM18" s="679"/>
      <c r="BN18" s="680"/>
      <c r="BO18" s="715" t="s">
        <v>135</v>
      </c>
      <c r="BP18" s="715"/>
      <c r="BQ18" s="715"/>
      <c r="BR18" s="715"/>
      <c r="BS18" s="684" t="s">
        <v>126</v>
      </c>
      <c r="BT18" s="679"/>
      <c r="BU18" s="679"/>
      <c r="BV18" s="679"/>
      <c r="BW18" s="679"/>
      <c r="BX18" s="679"/>
      <c r="BY18" s="679"/>
      <c r="BZ18" s="679"/>
      <c r="CA18" s="679"/>
      <c r="CB18" s="722"/>
      <c r="CD18" s="711" t="s">
        <v>264</v>
      </c>
      <c r="CE18" s="712"/>
      <c r="CF18" s="712"/>
      <c r="CG18" s="712"/>
      <c r="CH18" s="712"/>
      <c r="CI18" s="712"/>
      <c r="CJ18" s="712"/>
      <c r="CK18" s="712"/>
      <c r="CL18" s="712"/>
      <c r="CM18" s="712"/>
      <c r="CN18" s="712"/>
      <c r="CO18" s="712"/>
      <c r="CP18" s="712"/>
      <c r="CQ18" s="713"/>
      <c r="CR18" s="678" t="s">
        <v>135</v>
      </c>
      <c r="CS18" s="679"/>
      <c r="CT18" s="679"/>
      <c r="CU18" s="679"/>
      <c r="CV18" s="679"/>
      <c r="CW18" s="679"/>
      <c r="CX18" s="679"/>
      <c r="CY18" s="680"/>
      <c r="CZ18" s="715" t="s">
        <v>126</v>
      </c>
      <c r="DA18" s="715"/>
      <c r="DB18" s="715"/>
      <c r="DC18" s="715"/>
      <c r="DD18" s="684" t="s">
        <v>236</v>
      </c>
      <c r="DE18" s="679"/>
      <c r="DF18" s="679"/>
      <c r="DG18" s="679"/>
      <c r="DH18" s="679"/>
      <c r="DI18" s="679"/>
      <c r="DJ18" s="679"/>
      <c r="DK18" s="679"/>
      <c r="DL18" s="679"/>
      <c r="DM18" s="679"/>
      <c r="DN18" s="679"/>
      <c r="DO18" s="679"/>
      <c r="DP18" s="680"/>
      <c r="DQ18" s="684" t="s">
        <v>135</v>
      </c>
      <c r="DR18" s="679"/>
      <c r="DS18" s="679"/>
      <c r="DT18" s="679"/>
      <c r="DU18" s="679"/>
      <c r="DV18" s="679"/>
      <c r="DW18" s="679"/>
      <c r="DX18" s="679"/>
      <c r="DY18" s="679"/>
      <c r="DZ18" s="679"/>
      <c r="EA18" s="679"/>
      <c r="EB18" s="679"/>
      <c r="EC18" s="722"/>
    </row>
    <row r="19" spans="2:133" ht="11.25" customHeight="1" x14ac:dyDescent="0.15">
      <c r="B19" s="675" t="s">
        <v>265</v>
      </c>
      <c r="C19" s="676"/>
      <c r="D19" s="676"/>
      <c r="E19" s="676"/>
      <c r="F19" s="676"/>
      <c r="G19" s="676"/>
      <c r="H19" s="676"/>
      <c r="I19" s="676"/>
      <c r="J19" s="676"/>
      <c r="K19" s="676"/>
      <c r="L19" s="676"/>
      <c r="M19" s="676"/>
      <c r="N19" s="676"/>
      <c r="O19" s="676"/>
      <c r="P19" s="676"/>
      <c r="Q19" s="677"/>
      <c r="R19" s="678">
        <v>6352</v>
      </c>
      <c r="S19" s="679"/>
      <c r="T19" s="679"/>
      <c r="U19" s="679"/>
      <c r="V19" s="679"/>
      <c r="W19" s="679"/>
      <c r="X19" s="679"/>
      <c r="Y19" s="680"/>
      <c r="Z19" s="715">
        <v>0</v>
      </c>
      <c r="AA19" s="715"/>
      <c r="AB19" s="715"/>
      <c r="AC19" s="715"/>
      <c r="AD19" s="716">
        <v>6352</v>
      </c>
      <c r="AE19" s="716"/>
      <c r="AF19" s="716"/>
      <c r="AG19" s="716"/>
      <c r="AH19" s="716"/>
      <c r="AI19" s="716"/>
      <c r="AJ19" s="716"/>
      <c r="AK19" s="716"/>
      <c r="AL19" s="681">
        <v>0</v>
      </c>
      <c r="AM19" s="682"/>
      <c r="AN19" s="682"/>
      <c r="AO19" s="717"/>
      <c r="AP19" s="675" t="s">
        <v>266</v>
      </c>
      <c r="AQ19" s="676"/>
      <c r="AR19" s="676"/>
      <c r="AS19" s="676"/>
      <c r="AT19" s="676"/>
      <c r="AU19" s="676"/>
      <c r="AV19" s="676"/>
      <c r="AW19" s="676"/>
      <c r="AX19" s="676"/>
      <c r="AY19" s="676"/>
      <c r="AZ19" s="676"/>
      <c r="BA19" s="676"/>
      <c r="BB19" s="676"/>
      <c r="BC19" s="676"/>
      <c r="BD19" s="676"/>
      <c r="BE19" s="676"/>
      <c r="BF19" s="677"/>
      <c r="BG19" s="678">
        <v>1257990</v>
      </c>
      <c r="BH19" s="679"/>
      <c r="BI19" s="679"/>
      <c r="BJ19" s="679"/>
      <c r="BK19" s="679"/>
      <c r="BL19" s="679"/>
      <c r="BM19" s="679"/>
      <c r="BN19" s="680"/>
      <c r="BO19" s="715">
        <v>7.9</v>
      </c>
      <c r="BP19" s="715"/>
      <c r="BQ19" s="715"/>
      <c r="BR19" s="715"/>
      <c r="BS19" s="684" t="s">
        <v>236</v>
      </c>
      <c r="BT19" s="679"/>
      <c r="BU19" s="679"/>
      <c r="BV19" s="679"/>
      <c r="BW19" s="679"/>
      <c r="BX19" s="679"/>
      <c r="BY19" s="679"/>
      <c r="BZ19" s="679"/>
      <c r="CA19" s="679"/>
      <c r="CB19" s="722"/>
      <c r="CD19" s="711" t="s">
        <v>267</v>
      </c>
      <c r="CE19" s="712"/>
      <c r="CF19" s="712"/>
      <c r="CG19" s="712"/>
      <c r="CH19" s="712"/>
      <c r="CI19" s="712"/>
      <c r="CJ19" s="712"/>
      <c r="CK19" s="712"/>
      <c r="CL19" s="712"/>
      <c r="CM19" s="712"/>
      <c r="CN19" s="712"/>
      <c r="CO19" s="712"/>
      <c r="CP19" s="712"/>
      <c r="CQ19" s="713"/>
      <c r="CR19" s="678" t="s">
        <v>126</v>
      </c>
      <c r="CS19" s="679"/>
      <c r="CT19" s="679"/>
      <c r="CU19" s="679"/>
      <c r="CV19" s="679"/>
      <c r="CW19" s="679"/>
      <c r="CX19" s="679"/>
      <c r="CY19" s="680"/>
      <c r="CZ19" s="715" t="s">
        <v>135</v>
      </c>
      <c r="DA19" s="715"/>
      <c r="DB19" s="715"/>
      <c r="DC19" s="715"/>
      <c r="DD19" s="684" t="s">
        <v>236</v>
      </c>
      <c r="DE19" s="679"/>
      <c r="DF19" s="679"/>
      <c r="DG19" s="679"/>
      <c r="DH19" s="679"/>
      <c r="DI19" s="679"/>
      <c r="DJ19" s="679"/>
      <c r="DK19" s="679"/>
      <c r="DL19" s="679"/>
      <c r="DM19" s="679"/>
      <c r="DN19" s="679"/>
      <c r="DO19" s="679"/>
      <c r="DP19" s="680"/>
      <c r="DQ19" s="684" t="s">
        <v>126</v>
      </c>
      <c r="DR19" s="679"/>
      <c r="DS19" s="679"/>
      <c r="DT19" s="679"/>
      <c r="DU19" s="679"/>
      <c r="DV19" s="679"/>
      <c r="DW19" s="679"/>
      <c r="DX19" s="679"/>
      <c r="DY19" s="679"/>
      <c r="DZ19" s="679"/>
      <c r="EA19" s="679"/>
      <c r="EB19" s="679"/>
      <c r="EC19" s="722"/>
    </row>
    <row r="20" spans="2:133" ht="11.25" customHeight="1" x14ac:dyDescent="0.15">
      <c r="B20" s="675" t="s">
        <v>268</v>
      </c>
      <c r="C20" s="676"/>
      <c r="D20" s="676"/>
      <c r="E20" s="676"/>
      <c r="F20" s="676"/>
      <c r="G20" s="676"/>
      <c r="H20" s="676"/>
      <c r="I20" s="676"/>
      <c r="J20" s="676"/>
      <c r="K20" s="676"/>
      <c r="L20" s="676"/>
      <c r="M20" s="676"/>
      <c r="N20" s="676"/>
      <c r="O20" s="676"/>
      <c r="P20" s="676"/>
      <c r="Q20" s="677"/>
      <c r="R20" s="678">
        <v>2285</v>
      </c>
      <c r="S20" s="679"/>
      <c r="T20" s="679"/>
      <c r="U20" s="679"/>
      <c r="V20" s="679"/>
      <c r="W20" s="679"/>
      <c r="X20" s="679"/>
      <c r="Y20" s="680"/>
      <c r="Z20" s="715">
        <v>0</v>
      </c>
      <c r="AA20" s="715"/>
      <c r="AB20" s="715"/>
      <c r="AC20" s="715"/>
      <c r="AD20" s="716">
        <v>2285</v>
      </c>
      <c r="AE20" s="716"/>
      <c r="AF20" s="716"/>
      <c r="AG20" s="716"/>
      <c r="AH20" s="716"/>
      <c r="AI20" s="716"/>
      <c r="AJ20" s="716"/>
      <c r="AK20" s="716"/>
      <c r="AL20" s="681">
        <v>0</v>
      </c>
      <c r="AM20" s="682"/>
      <c r="AN20" s="682"/>
      <c r="AO20" s="717"/>
      <c r="AP20" s="675" t="s">
        <v>269</v>
      </c>
      <c r="AQ20" s="676"/>
      <c r="AR20" s="676"/>
      <c r="AS20" s="676"/>
      <c r="AT20" s="676"/>
      <c r="AU20" s="676"/>
      <c r="AV20" s="676"/>
      <c r="AW20" s="676"/>
      <c r="AX20" s="676"/>
      <c r="AY20" s="676"/>
      <c r="AZ20" s="676"/>
      <c r="BA20" s="676"/>
      <c r="BB20" s="676"/>
      <c r="BC20" s="676"/>
      <c r="BD20" s="676"/>
      <c r="BE20" s="676"/>
      <c r="BF20" s="677"/>
      <c r="BG20" s="678">
        <v>1257990</v>
      </c>
      <c r="BH20" s="679"/>
      <c r="BI20" s="679"/>
      <c r="BJ20" s="679"/>
      <c r="BK20" s="679"/>
      <c r="BL20" s="679"/>
      <c r="BM20" s="679"/>
      <c r="BN20" s="680"/>
      <c r="BO20" s="715">
        <v>7.9</v>
      </c>
      <c r="BP20" s="715"/>
      <c r="BQ20" s="715"/>
      <c r="BR20" s="715"/>
      <c r="BS20" s="684" t="s">
        <v>236</v>
      </c>
      <c r="BT20" s="679"/>
      <c r="BU20" s="679"/>
      <c r="BV20" s="679"/>
      <c r="BW20" s="679"/>
      <c r="BX20" s="679"/>
      <c r="BY20" s="679"/>
      <c r="BZ20" s="679"/>
      <c r="CA20" s="679"/>
      <c r="CB20" s="722"/>
      <c r="CD20" s="711" t="s">
        <v>270</v>
      </c>
      <c r="CE20" s="712"/>
      <c r="CF20" s="712"/>
      <c r="CG20" s="712"/>
      <c r="CH20" s="712"/>
      <c r="CI20" s="712"/>
      <c r="CJ20" s="712"/>
      <c r="CK20" s="712"/>
      <c r="CL20" s="712"/>
      <c r="CM20" s="712"/>
      <c r="CN20" s="712"/>
      <c r="CO20" s="712"/>
      <c r="CP20" s="712"/>
      <c r="CQ20" s="713"/>
      <c r="CR20" s="678">
        <v>41591161</v>
      </c>
      <c r="CS20" s="679"/>
      <c r="CT20" s="679"/>
      <c r="CU20" s="679"/>
      <c r="CV20" s="679"/>
      <c r="CW20" s="679"/>
      <c r="CX20" s="679"/>
      <c r="CY20" s="680"/>
      <c r="CZ20" s="715">
        <v>100</v>
      </c>
      <c r="DA20" s="715"/>
      <c r="DB20" s="715"/>
      <c r="DC20" s="715"/>
      <c r="DD20" s="684">
        <v>3392276</v>
      </c>
      <c r="DE20" s="679"/>
      <c r="DF20" s="679"/>
      <c r="DG20" s="679"/>
      <c r="DH20" s="679"/>
      <c r="DI20" s="679"/>
      <c r="DJ20" s="679"/>
      <c r="DK20" s="679"/>
      <c r="DL20" s="679"/>
      <c r="DM20" s="679"/>
      <c r="DN20" s="679"/>
      <c r="DO20" s="679"/>
      <c r="DP20" s="680"/>
      <c r="DQ20" s="684">
        <v>26935006</v>
      </c>
      <c r="DR20" s="679"/>
      <c r="DS20" s="679"/>
      <c r="DT20" s="679"/>
      <c r="DU20" s="679"/>
      <c r="DV20" s="679"/>
      <c r="DW20" s="679"/>
      <c r="DX20" s="679"/>
      <c r="DY20" s="679"/>
      <c r="DZ20" s="679"/>
      <c r="EA20" s="679"/>
      <c r="EB20" s="679"/>
      <c r="EC20" s="722"/>
    </row>
    <row r="21" spans="2:133" ht="11.25" customHeight="1" x14ac:dyDescent="0.15">
      <c r="B21" s="675" t="s">
        <v>271</v>
      </c>
      <c r="C21" s="676"/>
      <c r="D21" s="676"/>
      <c r="E21" s="676"/>
      <c r="F21" s="676"/>
      <c r="G21" s="676"/>
      <c r="H21" s="676"/>
      <c r="I21" s="676"/>
      <c r="J21" s="676"/>
      <c r="K21" s="676"/>
      <c r="L21" s="676"/>
      <c r="M21" s="676"/>
      <c r="N21" s="676"/>
      <c r="O21" s="676"/>
      <c r="P21" s="676"/>
      <c r="Q21" s="677"/>
      <c r="R21" s="678">
        <v>192078</v>
      </c>
      <c r="S21" s="679"/>
      <c r="T21" s="679"/>
      <c r="U21" s="679"/>
      <c r="V21" s="679"/>
      <c r="W21" s="679"/>
      <c r="X21" s="679"/>
      <c r="Y21" s="680"/>
      <c r="Z21" s="715">
        <v>0.5</v>
      </c>
      <c r="AA21" s="715"/>
      <c r="AB21" s="715"/>
      <c r="AC21" s="715"/>
      <c r="AD21" s="716">
        <v>192078</v>
      </c>
      <c r="AE21" s="716"/>
      <c r="AF21" s="716"/>
      <c r="AG21" s="716"/>
      <c r="AH21" s="716"/>
      <c r="AI21" s="716"/>
      <c r="AJ21" s="716"/>
      <c r="AK21" s="716"/>
      <c r="AL21" s="681">
        <v>0.8</v>
      </c>
      <c r="AM21" s="682"/>
      <c r="AN21" s="682"/>
      <c r="AO21" s="717"/>
      <c r="AP21" s="773" t="s">
        <v>272</v>
      </c>
      <c r="AQ21" s="780"/>
      <c r="AR21" s="780"/>
      <c r="AS21" s="780"/>
      <c r="AT21" s="780"/>
      <c r="AU21" s="780"/>
      <c r="AV21" s="780"/>
      <c r="AW21" s="780"/>
      <c r="AX21" s="780"/>
      <c r="AY21" s="780"/>
      <c r="AZ21" s="780"/>
      <c r="BA21" s="780"/>
      <c r="BB21" s="780"/>
      <c r="BC21" s="780"/>
      <c r="BD21" s="780"/>
      <c r="BE21" s="780"/>
      <c r="BF21" s="775"/>
      <c r="BG21" s="678">
        <v>14352</v>
      </c>
      <c r="BH21" s="679"/>
      <c r="BI21" s="679"/>
      <c r="BJ21" s="679"/>
      <c r="BK21" s="679"/>
      <c r="BL21" s="679"/>
      <c r="BM21" s="679"/>
      <c r="BN21" s="680"/>
      <c r="BO21" s="715">
        <v>0.1</v>
      </c>
      <c r="BP21" s="715"/>
      <c r="BQ21" s="715"/>
      <c r="BR21" s="715"/>
      <c r="BS21" s="684" t="s">
        <v>126</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273</v>
      </c>
      <c r="C22" s="676"/>
      <c r="D22" s="676"/>
      <c r="E22" s="676"/>
      <c r="F22" s="676"/>
      <c r="G22" s="676"/>
      <c r="H22" s="676"/>
      <c r="I22" s="676"/>
      <c r="J22" s="676"/>
      <c r="K22" s="676"/>
      <c r="L22" s="676"/>
      <c r="M22" s="676"/>
      <c r="N22" s="676"/>
      <c r="O22" s="676"/>
      <c r="P22" s="676"/>
      <c r="Q22" s="677"/>
      <c r="R22" s="678">
        <v>6140996</v>
      </c>
      <c r="S22" s="679"/>
      <c r="T22" s="679"/>
      <c r="U22" s="679"/>
      <c r="V22" s="679"/>
      <c r="W22" s="679"/>
      <c r="X22" s="679"/>
      <c r="Y22" s="680"/>
      <c r="Z22" s="715">
        <v>14.5</v>
      </c>
      <c r="AA22" s="715"/>
      <c r="AB22" s="715"/>
      <c r="AC22" s="715"/>
      <c r="AD22" s="716">
        <v>5277519</v>
      </c>
      <c r="AE22" s="716"/>
      <c r="AF22" s="716"/>
      <c r="AG22" s="716"/>
      <c r="AH22" s="716"/>
      <c r="AI22" s="716"/>
      <c r="AJ22" s="716"/>
      <c r="AK22" s="716"/>
      <c r="AL22" s="681">
        <v>22.9</v>
      </c>
      <c r="AM22" s="682"/>
      <c r="AN22" s="682"/>
      <c r="AO22" s="717"/>
      <c r="AP22" s="773" t="s">
        <v>274</v>
      </c>
      <c r="AQ22" s="780"/>
      <c r="AR22" s="780"/>
      <c r="AS22" s="780"/>
      <c r="AT22" s="780"/>
      <c r="AU22" s="780"/>
      <c r="AV22" s="780"/>
      <c r="AW22" s="780"/>
      <c r="AX22" s="780"/>
      <c r="AY22" s="780"/>
      <c r="AZ22" s="780"/>
      <c r="BA22" s="780"/>
      <c r="BB22" s="780"/>
      <c r="BC22" s="780"/>
      <c r="BD22" s="780"/>
      <c r="BE22" s="780"/>
      <c r="BF22" s="775"/>
      <c r="BG22" s="678" t="s">
        <v>126</v>
      </c>
      <c r="BH22" s="679"/>
      <c r="BI22" s="679"/>
      <c r="BJ22" s="679"/>
      <c r="BK22" s="679"/>
      <c r="BL22" s="679"/>
      <c r="BM22" s="679"/>
      <c r="BN22" s="680"/>
      <c r="BO22" s="715" t="s">
        <v>236</v>
      </c>
      <c r="BP22" s="715"/>
      <c r="BQ22" s="715"/>
      <c r="BR22" s="715"/>
      <c r="BS22" s="684" t="s">
        <v>236</v>
      </c>
      <c r="BT22" s="679"/>
      <c r="BU22" s="679"/>
      <c r="BV22" s="679"/>
      <c r="BW22" s="679"/>
      <c r="BX22" s="679"/>
      <c r="BY22" s="679"/>
      <c r="BZ22" s="679"/>
      <c r="CA22" s="679"/>
      <c r="CB22" s="722"/>
      <c r="CD22" s="782" t="s">
        <v>275</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276</v>
      </c>
      <c r="C23" s="676"/>
      <c r="D23" s="676"/>
      <c r="E23" s="676"/>
      <c r="F23" s="676"/>
      <c r="G23" s="676"/>
      <c r="H23" s="676"/>
      <c r="I23" s="676"/>
      <c r="J23" s="676"/>
      <c r="K23" s="676"/>
      <c r="L23" s="676"/>
      <c r="M23" s="676"/>
      <c r="N23" s="676"/>
      <c r="O23" s="676"/>
      <c r="P23" s="676"/>
      <c r="Q23" s="677"/>
      <c r="R23" s="678">
        <v>5277519</v>
      </c>
      <c r="S23" s="679"/>
      <c r="T23" s="679"/>
      <c r="U23" s="679"/>
      <c r="V23" s="679"/>
      <c r="W23" s="679"/>
      <c r="X23" s="679"/>
      <c r="Y23" s="680"/>
      <c r="Z23" s="715">
        <v>12.5</v>
      </c>
      <c r="AA23" s="715"/>
      <c r="AB23" s="715"/>
      <c r="AC23" s="715"/>
      <c r="AD23" s="716">
        <v>5277519</v>
      </c>
      <c r="AE23" s="716"/>
      <c r="AF23" s="716"/>
      <c r="AG23" s="716"/>
      <c r="AH23" s="716"/>
      <c r="AI23" s="716"/>
      <c r="AJ23" s="716"/>
      <c r="AK23" s="716"/>
      <c r="AL23" s="681">
        <v>22.9</v>
      </c>
      <c r="AM23" s="682"/>
      <c r="AN23" s="682"/>
      <c r="AO23" s="717"/>
      <c r="AP23" s="773" t="s">
        <v>277</v>
      </c>
      <c r="AQ23" s="780"/>
      <c r="AR23" s="780"/>
      <c r="AS23" s="780"/>
      <c r="AT23" s="780"/>
      <c r="AU23" s="780"/>
      <c r="AV23" s="780"/>
      <c r="AW23" s="780"/>
      <c r="AX23" s="780"/>
      <c r="AY23" s="780"/>
      <c r="AZ23" s="780"/>
      <c r="BA23" s="780"/>
      <c r="BB23" s="780"/>
      <c r="BC23" s="780"/>
      <c r="BD23" s="780"/>
      <c r="BE23" s="780"/>
      <c r="BF23" s="775"/>
      <c r="BG23" s="678">
        <v>1243638</v>
      </c>
      <c r="BH23" s="679"/>
      <c r="BI23" s="679"/>
      <c r="BJ23" s="679"/>
      <c r="BK23" s="679"/>
      <c r="BL23" s="679"/>
      <c r="BM23" s="679"/>
      <c r="BN23" s="680"/>
      <c r="BO23" s="715">
        <v>7.8</v>
      </c>
      <c r="BP23" s="715"/>
      <c r="BQ23" s="715"/>
      <c r="BR23" s="715"/>
      <c r="BS23" s="684" t="s">
        <v>236</v>
      </c>
      <c r="BT23" s="679"/>
      <c r="BU23" s="679"/>
      <c r="BV23" s="679"/>
      <c r="BW23" s="679"/>
      <c r="BX23" s="679"/>
      <c r="BY23" s="679"/>
      <c r="BZ23" s="679"/>
      <c r="CA23" s="679"/>
      <c r="CB23" s="722"/>
      <c r="CD23" s="782" t="s">
        <v>216</v>
      </c>
      <c r="CE23" s="783"/>
      <c r="CF23" s="783"/>
      <c r="CG23" s="783"/>
      <c r="CH23" s="783"/>
      <c r="CI23" s="783"/>
      <c r="CJ23" s="783"/>
      <c r="CK23" s="783"/>
      <c r="CL23" s="783"/>
      <c r="CM23" s="783"/>
      <c r="CN23" s="783"/>
      <c r="CO23" s="783"/>
      <c r="CP23" s="783"/>
      <c r="CQ23" s="784"/>
      <c r="CR23" s="782" t="s">
        <v>278</v>
      </c>
      <c r="CS23" s="783"/>
      <c r="CT23" s="783"/>
      <c r="CU23" s="783"/>
      <c r="CV23" s="783"/>
      <c r="CW23" s="783"/>
      <c r="CX23" s="783"/>
      <c r="CY23" s="784"/>
      <c r="CZ23" s="782" t="s">
        <v>279</v>
      </c>
      <c r="DA23" s="783"/>
      <c r="DB23" s="783"/>
      <c r="DC23" s="784"/>
      <c r="DD23" s="782" t="s">
        <v>280</v>
      </c>
      <c r="DE23" s="783"/>
      <c r="DF23" s="783"/>
      <c r="DG23" s="783"/>
      <c r="DH23" s="783"/>
      <c r="DI23" s="783"/>
      <c r="DJ23" s="783"/>
      <c r="DK23" s="784"/>
      <c r="DL23" s="791" t="s">
        <v>281</v>
      </c>
      <c r="DM23" s="792"/>
      <c r="DN23" s="792"/>
      <c r="DO23" s="792"/>
      <c r="DP23" s="792"/>
      <c r="DQ23" s="792"/>
      <c r="DR23" s="792"/>
      <c r="DS23" s="792"/>
      <c r="DT23" s="792"/>
      <c r="DU23" s="792"/>
      <c r="DV23" s="793"/>
      <c r="DW23" s="782" t="s">
        <v>282</v>
      </c>
      <c r="DX23" s="783"/>
      <c r="DY23" s="783"/>
      <c r="DZ23" s="783"/>
      <c r="EA23" s="783"/>
      <c r="EB23" s="783"/>
      <c r="EC23" s="784"/>
    </row>
    <row r="24" spans="2:133" ht="11.25" customHeight="1" x14ac:dyDescent="0.15">
      <c r="B24" s="675" t="s">
        <v>283</v>
      </c>
      <c r="C24" s="676"/>
      <c r="D24" s="676"/>
      <c r="E24" s="676"/>
      <c r="F24" s="676"/>
      <c r="G24" s="676"/>
      <c r="H24" s="676"/>
      <c r="I24" s="676"/>
      <c r="J24" s="676"/>
      <c r="K24" s="676"/>
      <c r="L24" s="676"/>
      <c r="M24" s="676"/>
      <c r="N24" s="676"/>
      <c r="O24" s="676"/>
      <c r="P24" s="676"/>
      <c r="Q24" s="677"/>
      <c r="R24" s="678">
        <v>863477</v>
      </c>
      <c r="S24" s="679"/>
      <c r="T24" s="679"/>
      <c r="U24" s="679"/>
      <c r="V24" s="679"/>
      <c r="W24" s="679"/>
      <c r="X24" s="679"/>
      <c r="Y24" s="680"/>
      <c r="Z24" s="715">
        <v>2</v>
      </c>
      <c r="AA24" s="715"/>
      <c r="AB24" s="715"/>
      <c r="AC24" s="715"/>
      <c r="AD24" s="716" t="s">
        <v>126</v>
      </c>
      <c r="AE24" s="716"/>
      <c r="AF24" s="716"/>
      <c r="AG24" s="716"/>
      <c r="AH24" s="716"/>
      <c r="AI24" s="716"/>
      <c r="AJ24" s="716"/>
      <c r="AK24" s="716"/>
      <c r="AL24" s="681" t="s">
        <v>126</v>
      </c>
      <c r="AM24" s="682"/>
      <c r="AN24" s="682"/>
      <c r="AO24" s="717"/>
      <c r="AP24" s="773" t="s">
        <v>284</v>
      </c>
      <c r="AQ24" s="780"/>
      <c r="AR24" s="780"/>
      <c r="AS24" s="780"/>
      <c r="AT24" s="780"/>
      <c r="AU24" s="780"/>
      <c r="AV24" s="780"/>
      <c r="AW24" s="780"/>
      <c r="AX24" s="780"/>
      <c r="AY24" s="780"/>
      <c r="AZ24" s="780"/>
      <c r="BA24" s="780"/>
      <c r="BB24" s="780"/>
      <c r="BC24" s="780"/>
      <c r="BD24" s="780"/>
      <c r="BE24" s="780"/>
      <c r="BF24" s="775"/>
      <c r="BG24" s="678" t="s">
        <v>126</v>
      </c>
      <c r="BH24" s="679"/>
      <c r="BI24" s="679"/>
      <c r="BJ24" s="679"/>
      <c r="BK24" s="679"/>
      <c r="BL24" s="679"/>
      <c r="BM24" s="679"/>
      <c r="BN24" s="680"/>
      <c r="BO24" s="715" t="s">
        <v>236</v>
      </c>
      <c r="BP24" s="715"/>
      <c r="BQ24" s="715"/>
      <c r="BR24" s="715"/>
      <c r="BS24" s="684" t="s">
        <v>126</v>
      </c>
      <c r="BT24" s="679"/>
      <c r="BU24" s="679"/>
      <c r="BV24" s="679"/>
      <c r="BW24" s="679"/>
      <c r="BX24" s="679"/>
      <c r="BY24" s="679"/>
      <c r="BZ24" s="679"/>
      <c r="CA24" s="679"/>
      <c r="CB24" s="722"/>
      <c r="CD24" s="736" t="s">
        <v>285</v>
      </c>
      <c r="CE24" s="737"/>
      <c r="CF24" s="737"/>
      <c r="CG24" s="737"/>
      <c r="CH24" s="737"/>
      <c r="CI24" s="737"/>
      <c r="CJ24" s="737"/>
      <c r="CK24" s="737"/>
      <c r="CL24" s="737"/>
      <c r="CM24" s="737"/>
      <c r="CN24" s="737"/>
      <c r="CO24" s="737"/>
      <c r="CP24" s="737"/>
      <c r="CQ24" s="738"/>
      <c r="CR24" s="733">
        <v>21665492</v>
      </c>
      <c r="CS24" s="734"/>
      <c r="CT24" s="734"/>
      <c r="CU24" s="734"/>
      <c r="CV24" s="734"/>
      <c r="CW24" s="734"/>
      <c r="CX24" s="734"/>
      <c r="CY24" s="777"/>
      <c r="CZ24" s="778">
        <v>52.1</v>
      </c>
      <c r="DA24" s="749"/>
      <c r="DB24" s="749"/>
      <c r="DC24" s="781"/>
      <c r="DD24" s="776">
        <v>13499473</v>
      </c>
      <c r="DE24" s="734"/>
      <c r="DF24" s="734"/>
      <c r="DG24" s="734"/>
      <c r="DH24" s="734"/>
      <c r="DI24" s="734"/>
      <c r="DJ24" s="734"/>
      <c r="DK24" s="777"/>
      <c r="DL24" s="776">
        <v>13313538</v>
      </c>
      <c r="DM24" s="734"/>
      <c r="DN24" s="734"/>
      <c r="DO24" s="734"/>
      <c r="DP24" s="734"/>
      <c r="DQ24" s="734"/>
      <c r="DR24" s="734"/>
      <c r="DS24" s="734"/>
      <c r="DT24" s="734"/>
      <c r="DU24" s="734"/>
      <c r="DV24" s="777"/>
      <c r="DW24" s="778">
        <v>54.3</v>
      </c>
      <c r="DX24" s="749"/>
      <c r="DY24" s="749"/>
      <c r="DZ24" s="749"/>
      <c r="EA24" s="749"/>
      <c r="EB24" s="749"/>
      <c r="EC24" s="779"/>
    </row>
    <row r="25" spans="2:133" ht="11.25" customHeight="1" x14ac:dyDescent="0.15">
      <c r="B25" s="675" t="s">
        <v>286</v>
      </c>
      <c r="C25" s="676"/>
      <c r="D25" s="676"/>
      <c r="E25" s="676"/>
      <c r="F25" s="676"/>
      <c r="G25" s="676"/>
      <c r="H25" s="676"/>
      <c r="I25" s="676"/>
      <c r="J25" s="676"/>
      <c r="K25" s="676"/>
      <c r="L25" s="676"/>
      <c r="M25" s="676"/>
      <c r="N25" s="676"/>
      <c r="O25" s="676"/>
      <c r="P25" s="676"/>
      <c r="Q25" s="677"/>
      <c r="R25" s="678" t="s">
        <v>126</v>
      </c>
      <c r="S25" s="679"/>
      <c r="T25" s="679"/>
      <c r="U25" s="679"/>
      <c r="V25" s="679"/>
      <c r="W25" s="679"/>
      <c r="X25" s="679"/>
      <c r="Y25" s="680"/>
      <c r="Z25" s="715" t="s">
        <v>126</v>
      </c>
      <c r="AA25" s="715"/>
      <c r="AB25" s="715"/>
      <c r="AC25" s="715"/>
      <c r="AD25" s="716" t="s">
        <v>135</v>
      </c>
      <c r="AE25" s="716"/>
      <c r="AF25" s="716"/>
      <c r="AG25" s="716"/>
      <c r="AH25" s="716"/>
      <c r="AI25" s="716"/>
      <c r="AJ25" s="716"/>
      <c r="AK25" s="716"/>
      <c r="AL25" s="681" t="s">
        <v>135</v>
      </c>
      <c r="AM25" s="682"/>
      <c r="AN25" s="682"/>
      <c r="AO25" s="717"/>
      <c r="AP25" s="773" t="s">
        <v>287</v>
      </c>
      <c r="AQ25" s="780"/>
      <c r="AR25" s="780"/>
      <c r="AS25" s="780"/>
      <c r="AT25" s="780"/>
      <c r="AU25" s="780"/>
      <c r="AV25" s="780"/>
      <c r="AW25" s="780"/>
      <c r="AX25" s="780"/>
      <c r="AY25" s="780"/>
      <c r="AZ25" s="780"/>
      <c r="BA25" s="780"/>
      <c r="BB25" s="780"/>
      <c r="BC25" s="780"/>
      <c r="BD25" s="780"/>
      <c r="BE25" s="780"/>
      <c r="BF25" s="775"/>
      <c r="BG25" s="678" t="s">
        <v>126</v>
      </c>
      <c r="BH25" s="679"/>
      <c r="BI25" s="679"/>
      <c r="BJ25" s="679"/>
      <c r="BK25" s="679"/>
      <c r="BL25" s="679"/>
      <c r="BM25" s="679"/>
      <c r="BN25" s="680"/>
      <c r="BO25" s="715" t="s">
        <v>135</v>
      </c>
      <c r="BP25" s="715"/>
      <c r="BQ25" s="715"/>
      <c r="BR25" s="715"/>
      <c r="BS25" s="684" t="s">
        <v>126</v>
      </c>
      <c r="BT25" s="679"/>
      <c r="BU25" s="679"/>
      <c r="BV25" s="679"/>
      <c r="BW25" s="679"/>
      <c r="BX25" s="679"/>
      <c r="BY25" s="679"/>
      <c r="BZ25" s="679"/>
      <c r="CA25" s="679"/>
      <c r="CB25" s="722"/>
      <c r="CD25" s="711" t="s">
        <v>288</v>
      </c>
      <c r="CE25" s="712"/>
      <c r="CF25" s="712"/>
      <c r="CG25" s="712"/>
      <c r="CH25" s="712"/>
      <c r="CI25" s="712"/>
      <c r="CJ25" s="712"/>
      <c r="CK25" s="712"/>
      <c r="CL25" s="712"/>
      <c r="CM25" s="712"/>
      <c r="CN25" s="712"/>
      <c r="CO25" s="712"/>
      <c r="CP25" s="712"/>
      <c r="CQ25" s="713"/>
      <c r="CR25" s="678">
        <v>7070079</v>
      </c>
      <c r="CS25" s="697"/>
      <c r="CT25" s="697"/>
      <c r="CU25" s="697"/>
      <c r="CV25" s="697"/>
      <c r="CW25" s="697"/>
      <c r="CX25" s="697"/>
      <c r="CY25" s="698"/>
      <c r="CZ25" s="681">
        <v>17</v>
      </c>
      <c r="DA25" s="699"/>
      <c r="DB25" s="699"/>
      <c r="DC25" s="700"/>
      <c r="DD25" s="684">
        <v>6532403</v>
      </c>
      <c r="DE25" s="697"/>
      <c r="DF25" s="697"/>
      <c r="DG25" s="697"/>
      <c r="DH25" s="697"/>
      <c r="DI25" s="697"/>
      <c r="DJ25" s="697"/>
      <c r="DK25" s="698"/>
      <c r="DL25" s="684">
        <v>6355418</v>
      </c>
      <c r="DM25" s="697"/>
      <c r="DN25" s="697"/>
      <c r="DO25" s="697"/>
      <c r="DP25" s="697"/>
      <c r="DQ25" s="697"/>
      <c r="DR25" s="697"/>
      <c r="DS25" s="697"/>
      <c r="DT25" s="697"/>
      <c r="DU25" s="697"/>
      <c r="DV25" s="698"/>
      <c r="DW25" s="681">
        <v>25.9</v>
      </c>
      <c r="DX25" s="699"/>
      <c r="DY25" s="699"/>
      <c r="DZ25" s="699"/>
      <c r="EA25" s="699"/>
      <c r="EB25" s="699"/>
      <c r="EC25" s="714"/>
    </row>
    <row r="26" spans="2:133" ht="11.25" customHeight="1" x14ac:dyDescent="0.15">
      <c r="B26" s="675" t="s">
        <v>289</v>
      </c>
      <c r="C26" s="676"/>
      <c r="D26" s="676"/>
      <c r="E26" s="676"/>
      <c r="F26" s="676"/>
      <c r="G26" s="676"/>
      <c r="H26" s="676"/>
      <c r="I26" s="676"/>
      <c r="J26" s="676"/>
      <c r="K26" s="676"/>
      <c r="L26" s="676"/>
      <c r="M26" s="676"/>
      <c r="N26" s="676"/>
      <c r="O26" s="676"/>
      <c r="P26" s="676"/>
      <c r="Q26" s="677"/>
      <c r="R26" s="678">
        <v>24987741</v>
      </c>
      <c r="S26" s="679"/>
      <c r="T26" s="679"/>
      <c r="U26" s="679"/>
      <c r="V26" s="679"/>
      <c r="W26" s="679"/>
      <c r="X26" s="679"/>
      <c r="Y26" s="680"/>
      <c r="Z26" s="715">
        <v>59.2</v>
      </c>
      <c r="AA26" s="715"/>
      <c r="AB26" s="715"/>
      <c r="AC26" s="715"/>
      <c r="AD26" s="716">
        <v>22880626</v>
      </c>
      <c r="AE26" s="716"/>
      <c r="AF26" s="716"/>
      <c r="AG26" s="716"/>
      <c r="AH26" s="716"/>
      <c r="AI26" s="716"/>
      <c r="AJ26" s="716"/>
      <c r="AK26" s="716"/>
      <c r="AL26" s="681">
        <v>99.2</v>
      </c>
      <c r="AM26" s="682"/>
      <c r="AN26" s="682"/>
      <c r="AO26" s="717"/>
      <c r="AP26" s="773" t="s">
        <v>290</v>
      </c>
      <c r="AQ26" s="774"/>
      <c r="AR26" s="774"/>
      <c r="AS26" s="774"/>
      <c r="AT26" s="774"/>
      <c r="AU26" s="774"/>
      <c r="AV26" s="774"/>
      <c r="AW26" s="774"/>
      <c r="AX26" s="774"/>
      <c r="AY26" s="774"/>
      <c r="AZ26" s="774"/>
      <c r="BA26" s="774"/>
      <c r="BB26" s="774"/>
      <c r="BC26" s="774"/>
      <c r="BD26" s="774"/>
      <c r="BE26" s="774"/>
      <c r="BF26" s="775"/>
      <c r="BG26" s="678" t="s">
        <v>236</v>
      </c>
      <c r="BH26" s="679"/>
      <c r="BI26" s="679"/>
      <c r="BJ26" s="679"/>
      <c r="BK26" s="679"/>
      <c r="BL26" s="679"/>
      <c r="BM26" s="679"/>
      <c r="BN26" s="680"/>
      <c r="BO26" s="715" t="s">
        <v>126</v>
      </c>
      <c r="BP26" s="715"/>
      <c r="BQ26" s="715"/>
      <c r="BR26" s="715"/>
      <c r="BS26" s="684" t="s">
        <v>135</v>
      </c>
      <c r="BT26" s="679"/>
      <c r="BU26" s="679"/>
      <c r="BV26" s="679"/>
      <c r="BW26" s="679"/>
      <c r="BX26" s="679"/>
      <c r="BY26" s="679"/>
      <c r="BZ26" s="679"/>
      <c r="CA26" s="679"/>
      <c r="CB26" s="722"/>
      <c r="CD26" s="711" t="s">
        <v>291</v>
      </c>
      <c r="CE26" s="712"/>
      <c r="CF26" s="712"/>
      <c r="CG26" s="712"/>
      <c r="CH26" s="712"/>
      <c r="CI26" s="712"/>
      <c r="CJ26" s="712"/>
      <c r="CK26" s="712"/>
      <c r="CL26" s="712"/>
      <c r="CM26" s="712"/>
      <c r="CN26" s="712"/>
      <c r="CO26" s="712"/>
      <c r="CP26" s="712"/>
      <c r="CQ26" s="713"/>
      <c r="CR26" s="678">
        <v>5048919</v>
      </c>
      <c r="CS26" s="679"/>
      <c r="CT26" s="679"/>
      <c r="CU26" s="679"/>
      <c r="CV26" s="679"/>
      <c r="CW26" s="679"/>
      <c r="CX26" s="679"/>
      <c r="CY26" s="680"/>
      <c r="CZ26" s="681">
        <v>12.1</v>
      </c>
      <c r="DA26" s="699"/>
      <c r="DB26" s="699"/>
      <c r="DC26" s="700"/>
      <c r="DD26" s="684">
        <v>4606315</v>
      </c>
      <c r="DE26" s="679"/>
      <c r="DF26" s="679"/>
      <c r="DG26" s="679"/>
      <c r="DH26" s="679"/>
      <c r="DI26" s="679"/>
      <c r="DJ26" s="679"/>
      <c r="DK26" s="680"/>
      <c r="DL26" s="684" t="s">
        <v>126</v>
      </c>
      <c r="DM26" s="679"/>
      <c r="DN26" s="679"/>
      <c r="DO26" s="679"/>
      <c r="DP26" s="679"/>
      <c r="DQ26" s="679"/>
      <c r="DR26" s="679"/>
      <c r="DS26" s="679"/>
      <c r="DT26" s="679"/>
      <c r="DU26" s="679"/>
      <c r="DV26" s="680"/>
      <c r="DW26" s="681" t="s">
        <v>236</v>
      </c>
      <c r="DX26" s="699"/>
      <c r="DY26" s="699"/>
      <c r="DZ26" s="699"/>
      <c r="EA26" s="699"/>
      <c r="EB26" s="699"/>
      <c r="EC26" s="714"/>
    </row>
    <row r="27" spans="2:133" ht="11.25" customHeight="1" x14ac:dyDescent="0.15">
      <c r="B27" s="675" t="s">
        <v>292</v>
      </c>
      <c r="C27" s="676"/>
      <c r="D27" s="676"/>
      <c r="E27" s="676"/>
      <c r="F27" s="676"/>
      <c r="G27" s="676"/>
      <c r="H27" s="676"/>
      <c r="I27" s="676"/>
      <c r="J27" s="676"/>
      <c r="K27" s="676"/>
      <c r="L27" s="676"/>
      <c r="M27" s="676"/>
      <c r="N27" s="676"/>
      <c r="O27" s="676"/>
      <c r="P27" s="676"/>
      <c r="Q27" s="677"/>
      <c r="R27" s="678">
        <v>15028</v>
      </c>
      <c r="S27" s="679"/>
      <c r="T27" s="679"/>
      <c r="U27" s="679"/>
      <c r="V27" s="679"/>
      <c r="W27" s="679"/>
      <c r="X27" s="679"/>
      <c r="Y27" s="680"/>
      <c r="Z27" s="715">
        <v>0</v>
      </c>
      <c r="AA27" s="715"/>
      <c r="AB27" s="715"/>
      <c r="AC27" s="715"/>
      <c r="AD27" s="716">
        <v>15028</v>
      </c>
      <c r="AE27" s="716"/>
      <c r="AF27" s="716"/>
      <c r="AG27" s="716"/>
      <c r="AH27" s="716"/>
      <c r="AI27" s="716"/>
      <c r="AJ27" s="716"/>
      <c r="AK27" s="716"/>
      <c r="AL27" s="681">
        <v>0.1</v>
      </c>
      <c r="AM27" s="682"/>
      <c r="AN27" s="682"/>
      <c r="AO27" s="717"/>
      <c r="AP27" s="675" t="s">
        <v>293</v>
      </c>
      <c r="AQ27" s="676"/>
      <c r="AR27" s="676"/>
      <c r="AS27" s="676"/>
      <c r="AT27" s="676"/>
      <c r="AU27" s="676"/>
      <c r="AV27" s="676"/>
      <c r="AW27" s="676"/>
      <c r="AX27" s="676"/>
      <c r="AY27" s="676"/>
      <c r="AZ27" s="676"/>
      <c r="BA27" s="676"/>
      <c r="BB27" s="676"/>
      <c r="BC27" s="676"/>
      <c r="BD27" s="676"/>
      <c r="BE27" s="676"/>
      <c r="BF27" s="677"/>
      <c r="BG27" s="678">
        <v>15972174</v>
      </c>
      <c r="BH27" s="679"/>
      <c r="BI27" s="679"/>
      <c r="BJ27" s="679"/>
      <c r="BK27" s="679"/>
      <c r="BL27" s="679"/>
      <c r="BM27" s="679"/>
      <c r="BN27" s="680"/>
      <c r="BO27" s="715">
        <v>100</v>
      </c>
      <c r="BP27" s="715"/>
      <c r="BQ27" s="715"/>
      <c r="BR27" s="715"/>
      <c r="BS27" s="684">
        <v>140571</v>
      </c>
      <c r="BT27" s="679"/>
      <c r="BU27" s="679"/>
      <c r="BV27" s="679"/>
      <c r="BW27" s="679"/>
      <c r="BX27" s="679"/>
      <c r="BY27" s="679"/>
      <c r="BZ27" s="679"/>
      <c r="CA27" s="679"/>
      <c r="CB27" s="722"/>
      <c r="CD27" s="711" t="s">
        <v>294</v>
      </c>
      <c r="CE27" s="712"/>
      <c r="CF27" s="712"/>
      <c r="CG27" s="712"/>
      <c r="CH27" s="712"/>
      <c r="CI27" s="712"/>
      <c r="CJ27" s="712"/>
      <c r="CK27" s="712"/>
      <c r="CL27" s="712"/>
      <c r="CM27" s="712"/>
      <c r="CN27" s="712"/>
      <c r="CO27" s="712"/>
      <c r="CP27" s="712"/>
      <c r="CQ27" s="713"/>
      <c r="CR27" s="678">
        <v>10886633</v>
      </c>
      <c r="CS27" s="697"/>
      <c r="CT27" s="697"/>
      <c r="CU27" s="697"/>
      <c r="CV27" s="697"/>
      <c r="CW27" s="697"/>
      <c r="CX27" s="697"/>
      <c r="CY27" s="698"/>
      <c r="CZ27" s="681">
        <v>26.2</v>
      </c>
      <c r="DA27" s="699"/>
      <c r="DB27" s="699"/>
      <c r="DC27" s="700"/>
      <c r="DD27" s="684">
        <v>3325838</v>
      </c>
      <c r="DE27" s="697"/>
      <c r="DF27" s="697"/>
      <c r="DG27" s="697"/>
      <c r="DH27" s="697"/>
      <c r="DI27" s="697"/>
      <c r="DJ27" s="697"/>
      <c r="DK27" s="698"/>
      <c r="DL27" s="684">
        <v>3316888</v>
      </c>
      <c r="DM27" s="697"/>
      <c r="DN27" s="697"/>
      <c r="DO27" s="697"/>
      <c r="DP27" s="697"/>
      <c r="DQ27" s="697"/>
      <c r="DR27" s="697"/>
      <c r="DS27" s="697"/>
      <c r="DT27" s="697"/>
      <c r="DU27" s="697"/>
      <c r="DV27" s="698"/>
      <c r="DW27" s="681">
        <v>13.5</v>
      </c>
      <c r="DX27" s="699"/>
      <c r="DY27" s="699"/>
      <c r="DZ27" s="699"/>
      <c r="EA27" s="699"/>
      <c r="EB27" s="699"/>
      <c r="EC27" s="714"/>
    </row>
    <row r="28" spans="2:133" ht="11.25" customHeight="1" x14ac:dyDescent="0.15">
      <c r="B28" s="675" t="s">
        <v>295</v>
      </c>
      <c r="C28" s="676"/>
      <c r="D28" s="676"/>
      <c r="E28" s="676"/>
      <c r="F28" s="676"/>
      <c r="G28" s="676"/>
      <c r="H28" s="676"/>
      <c r="I28" s="676"/>
      <c r="J28" s="676"/>
      <c r="K28" s="676"/>
      <c r="L28" s="676"/>
      <c r="M28" s="676"/>
      <c r="N28" s="676"/>
      <c r="O28" s="676"/>
      <c r="P28" s="676"/>
      <c r="Q28" s="677"/>
      <c r="R28" s="678">
        <v>332917</v>
      </c>
      <c r="S28" s="679"/>
      <c r="T28" s="679"/>
      <c r="U28" s="679"/>
      <c r="V28" s="679"/>
      <c r="W28" s="679"/>
      <c r="X28" s="679"/>
      <c r="Y28" s="680"/>
      <c r="Z28" s="715">
        <v>0.8</v>
      </c>
      <c r="AA28" s="715"/>
      <c r="AB28" s="715"/>
      <c r="AC28" s="715"/>
      <c r="AD28" s="716">
        <v>109</v>
      </c>
      <c r="AE28" s="716"/>
      <c r="AF28" s="716"/>
      <c r="AG28" s="716"/>
      <c r="AH28" s="716"/>
      <c r="AI28" s="716"/>
      <c r="AJ28" s="716"/>
      <c r="AK28" s="716"/>
      <c r="AL28" s="681">
        <v>0</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296</v>
      </c>
      <c r="CE28" s="712"/>
      <c r="CF28" s="712"/>
      <c r="CG28" s="712"/>
      <c r="CH28" s="712"/>
      <c r="CI28" s="712"/>
      <c r="CJ28" s="712"/>
      <c r="CK28" s="712"/>
      <c r="CL28" s="712"/>
      <c r="CM28" s="712"/>
      <c r="CN28" s="712"/>
      <c r="CO28" s="712"/>
      <c r="CP28" s="712"/>
      <c r="CQ28" s="713"/>
      <c r="CR28" s="678">
        <v>3708780</v>
      </c>
      <c r="CS28" s="679"/>
      <c r="CT28" s="679"/>
      <c r="CU28" s="679"/>
      <c r="CV28" s="679"/>
      <c r="CW28" s="679"/>
      <c r="CX28" s="679"/>
      <c r="CY28" s="680"/>
      <c r="CZ28" s="681">
        <v>8.9</v>
      </c>
      <c r="DA28" s="699"/>
      <c r="DB28" s="699"/>
      <c r="DC28" s="700"/>
      <c r="DD28" s="684">
        <v>3641232</v>
      </c>
      <c r="DE28" s="679"/>
      <c r="DF28" s="679"/>
      <c r="DG28" s="679"/>
      <c r="DH28" s="679"/>
      <c r="DI28" s="679"/>
      <c r="DJ28" s="679"/>
      <c r="DK28" s="680"/>
      <c r="DL28" s="684">
        <v>3641232</v>
      </c>
      <c r="DM28" s="679"/>
      <c r="DN28" s="679"/>
      <c r="DO28" s="679"/>
      <c r="DP28" s="679"/>
      <c r="DQ28" s="679"/>
      <c r="DR28" s="679"/>
      <c r="DS28" s="679"/>
      <c r="DT28" s="679"/>
      <c r="DU28" s="679"/>
      <c r="DV28" s="680"/>
      <c r="DW28" s="681">
        <v>14.9</v>
      </c>
      <c r="DX28" s="699"/>
      <c r="DY28" s="699"/>
      <c r="DZ28" s="699"/>
      <c r="EA28" s="699"/>
      <c r="EB28" s="699"/>
      <c r="EC28" s="714"/>
    </row>
    <row r="29" spans="2:133" ht="11.25" customHeight="1" x14ac:dyDescent="0.15">
      <c r="B29" s="675" t="s">
        <v>297</v>
      </c>
      <c r="C29" s="676"/>
      <c r="D29" s="676"/>
      <c r="E29" s="676"/>
      <c r="F29" s="676"/>
      <c r="G29" s="676"/>
      <c r="H29" s="676"/>
      <c r="I29" s="676"/>
      <c r="J29" s="676"/>
      <c r="K29" s="676"/>
      <c r="L29" s="676"/>
      <c r="M29" s="676"/>
      <c r="N29" s="676"/>
      <c r="O29" s="676"/>
      <c r="P29" s="676"/>
      <c r="Q29" s="677"/>
      <c r="R29" s="678">
        <v>741776</v>
      </c>
      <c r="S29" s="679"/>
      <c r="T29" s="679"/>
      <c r="U29" s="679"/>
      <c r="V29" s="679"/>
      <c r="W29" s="679"/>
      <c r="X29" s="679"/>
      <c r="Y29" s="680"/>
      <c r="Z29" s="715">
        <v>1.8</v>
      </c>
      <c r="AA29" s="715"/>
      <c r="AB29" s="715"/>
      <c r="AC29" s="715"/>
      <c r="AD29" s="716">
        <v>50081</v>
      </c>
      <c r="AE29" s="716"/>
      <c r="AF29" s="716"/>
      <c r="AG29" s="716"/>
      <c r="AH29" s="716"/>
      <c r="AI29" s="716"/>
      <c r="AJ29" s="716"/>
      <c r="AK29" s="716"/>
      <c r="AL29" s="681">
        <v>0.2</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298</v>
      </c>
      <c r="CE29" s="768"/>
      <c r="CF29" s="711" t="s">
        <v>70</v>
      </c>
      <c r="CG29" s="712"/>
      <c r="CH29" s="712"/>
      <c r="CI29" s="712"/>
      <c r="CJ29" s="712"/>
      <c r="CK29" s="712"/>
      <c r="CL29" s="712"/>
      <c r="CM29" s="712"/>
      <c r="CN29" s="712"/>
      <c r="CO29" s="712"/>
      <c r="CP29" s="712"/>
      <c r="CQ29" s="713"/>
      <c r="CR29" s="678">
        <v>3708780</v>
      </c>
      <c r="CS29" s="697"/>
      <c r="CT29" s="697"/>
      <c r="CU29" s="697"/>
      <c r="CV29" s="697"/>
      <c r="CW29" s="697"/>
      <c r="CX29" s="697"/>
      <c r="CY29" s="698"/>
      <c r="CZ29" s="681">
        <v>8.9</v>
      </c>
      <c r="DA29" s="699"/>
      <c r="DB29" s="699"/>
      <c r="DC29" s="700"/>
      <c r="DD29" s="684">
        <v>3641232</v>
      </c>
      <c r="DE29" s="697"/>
      <c r="DF29" s="697"/>
      <c r="DG29" s="697"/>
      <c r="DH29" s="697"/>
      <c r="DI29" s="697"/>
      <c r="DJ29" s="697"/>
      <c r="DK29" s="698"/>
      <c r="DL29" s="684">
        <v>3641232</v>
      </c>
      <c r="DM29" s="697"/>
      <c r="DN29" s="697"/>
      <c r="DO29" s="697"/>
      <c r="DP29" s="697"/>
      <c r="DQ29" s="697"/>
      <c r="DR29" s="697"/>
      <c r="DS29" s="697"/>
      <c r="DT29" s="697"/>
      <c r="DU29" s="697"/>
      <c r="DV29" s="698"/>
      <c r="DW29" s="681">
        <v>14.9</v>
      </c>
      <c r="DX29" s="699"/>
      <c r="DY29" s="699"/>
      <c r="DZ29" s="699"/>
      <c r="EA29" s="699"/>
      <c r="EB29" s="699"/>
      <c r="EC29" s="714"/>
    </row>
    <row r="30" spans="2:133" ht="11.25" customHeight="1" x14ac:dyDescent="0.15">
      <c r="B30" s="675" t="s">
        <v>299</v>
      </c>
      <c r="C30" s="676"/>
      <c r="D30" s="676"/>
      <c r="E30" s="676"/>
      <c r="F30" s="676"/>
      <c r="G30" s="676"/>
      <c r="H30" s="676"/>
      <c r="I30" s="676"/>
      <c r="J30" s="676"/>
      <c r="K30" s="676"/>
      <c r="L30" s="676"/>
      <c r="M30" s="676"/>
      <c r="N30" s="676"/>
      <c r="O30" s="676"/>
      <c r="P30" s="676"/>
      <c r="Q30" s="677"/>
      <c r="R30" s="678">
        <v>463117</v>
      </c>
      <c r="S30" s="679"/>
      <c r="T30" s="679"/>
      <c r="U30" s="679"/>
      <c r="V30" s="679"/>
      <c r="W30" s="679"/>
      <c r="X30" s="679"/>
      <c r="Y30" s="680"/>
      <c r="Z30" s="715">
        <v>1.1000000000000001</v>
      </c>
      <c r="AA30" s="715"/>
      <c r="AB30" s="715"/>
      <c r="AC30" s="715"/>
      <c r="AD30" s="716">
        <v>9432</v>
      </c>
      <c r="AE30" s="716"/>
      <c r="AF30" s="716"/>
      <c r="AG30" s="716"/>
      <c r="AH30" s="716"/>
      <c r="AI30" s="716"/>
      <c r="AJ30" s="716"/>
      <c r="AK30" s="716"/>
      <c r="AL30" s="681">
        <v>0</v>
      </c>
      <c r="AM30" s="682"/>
      <c r="AN30" s="682"/>
      <c r="AO30" s="717"/>
      <c r="AP30" s="739" t="s">
        <v>216</v>
      </c>
      <c r="AQ30" s="740"/>
      <c r="AR30" s="740"/>
      <c r="AS30" s="740"/>
      <c r="AT30" s="740"/>
      <c r="AU30" s="740"/>
      <c r="AV30" s="740"/>
      <c r="AW30" s="740"/>
      <c r="AX30" s="740"/>
      <c r="AY30" s="740"/>
      <c r="AZ30" s="740"/>
      <c r="BA30" s="740"/>
      <c r="BB30" s="740"/>
      <c r="BC30" s="740"/>
      <c r="BD30" s="740"/>
      <c r="BE30" s="740"/>
      <c r="BF30" s="741"/>
      <c r="BG30" s="739" t="s">
        <v>300</v>
      </c>
      <c r="BH30" s="764"/>
      <c r="BI30" s="764"/>
      <c r="BJ30" s="764"/>
      <c r="BK30" s="764"/>
      <c r="BL30" s="764"/>
      <c r="BM30" s="764"/>
      <c r="BN30" s="764"/>
      <c r="BO30" s="764"/>
      <c r="BP30" s="764"/>
      <c r="BQ30" s="765"/>
      <c r="BR30" s="739" t="s">
        <v>301</v>
      </c>
      <c r="BS30" s="764"/>
      <c r="BT30" s="764"/>
      <c r="BU30" s="764"/>
      <c r="BV30" s="764"/>
      <c r="BW30" s="764"/>
      <c r="BX30" s="764"/>
      <c r="BY30" s="764"/>
      <c r="BZ30" s="764"/>
      <c r="CA30" s="764"/>
      <c r="CB30" s="765"/>
      <c r="CD30" s="769"/>
      <c r="CE30" s="770"/>
      <c r="CF30" s="711" t="s">
        <v>302</v>
      </c>
      <c r="CG30" s="712"/>
      <c r="CH30" s="712"/>
      <c r="CI30" s="712"/>
      <c r="CJ30" s="712"/>
      <c r="CK30" s="712"/>
      <c r="CL30" s="712"/>
      <c r="CM30" s="712"/>
      <c r="CN30" s="712"/>
      <c r="CO30" s="712"/>
      <c r="CP30" s="712"/>
      <c r="CQ30" s="713"/>
      <c r="CR30" s="678">
        <v>3483573</v>
      </c>
      <c r="CS30" s="679"/>
      <c r="CT30" s="679"/>
      <c r="CU30" s="679"/>
      <c r="CV30" s="679"/>
      <c r="CW30" s="679"/>
      <c r="CX30" s="679"/>
      <c r="CY30" s="680"/>
      <c r="CZ30" s="681">
        <v>8.4</v>
      </c>
      <c r="DA30" s="699"/>
      <c r="DB30" s="699"/>
      <c r="DC30" s="700"/>
      <c r="DD30" s="684">
        <v>3416025</v>
      </c>
      <c r="DE30" s="679"/>
      <c r="DF30" s="679"/>
      <c r="DG30" s="679"/>
      <c r="DH30" s="679"/>
      <c r="DI30" s="679"/>
      <c r="DJ30" s="679"/>
      <c r="DK30" s="680"/>
      <c r="DL30" s="684">
        <v>3416025</v>
      </c>
      <c r="DM30" s="679"/>
      <c r="DN30" s="679"/>
      <c r="DO30" s="679"/>
      <c r="DP30" s="679"/>
      <c r="DQ30" s="679"/>
      <c r="DR30" s="679"/>
      <c r="DS30" s="679"/>
      <c r="DT30" s="679"/>
      <c r="DU30" s="679"/>
      <c r="DV30" s="680"/>
      <c r="DW30" s="681">
        <v>13.9</v>
      </c>
      <c r="DX30" s="699"/>
      <c r="DY30" s="699"/>
      <c r="DZ30" s="699"/>
      <c r="EA30" s="699"/>
      <c r="EB30" s="699"/>
      <c r="EC30" s="714"/>
    </row>
    <row r="31" spans="2:133" ht="11.25" customHeight="1" x14ac:dyDescent="0.15">
      <c r="B31" s="675" t="s">
        <v>303</v>
      </c>
      <c r="C31" s="676"/>
      <c r="D31" s="676"/>
      <c r="E31" s="676"/>
      <c r="F31" s="676"/>
      <c r="G31" s="676"/>
      <c r="H31" s="676"/>
      <c r="I31" s="676"/>
      <c r="J31" s="676"/>
      <c r="K31" s="676"/>
      <c r="L31" s="676"/>
      <c r="M31" s="676"/>
      <c r="N31" s="676"/>
      <c r="O31" s="676"/>
      <c r="P31" s="676"/>
      <c r="Q31" s="677"/>
      <c r="R31" s="678">
        <v>6887542</v>
      </c>
      <c r="S31" s="679"/>
      <c r="T31" s="679"/>
      <c r="U31" s="679"/>
      <c r="V31" s="679"/>
      <c r="W31" s="679"/>
      <c r="X31" s="679"/>
      <c r="Y31" s="680"/>
      <c r="Z31" s="715">
        <v>16.3</v>
      </c>
      <c r="AA31" s="715"/>
      <c r="AB31" s="715"/>
      <c r="AC31" s="715"/>
      <c r="AD31" s="716" t="s">
        <v>135</v>
      </c>
      <c r="AE31" s="716"/>
      <c r="AF31" s="716"/>
      <c r="AG31" s="716"/>
      <c r="AH31" s="716"/>
      <c r="AI31" s="716"/>
      <c r="AJ31" s="716"/>
      <c r="AK31" s="716"/>
      <c r="AL31" s="681" t="s">
        <v>135</v>
      </c>
      <c r="AM31" s="682"/>
      <c r="AN31" s="682"/>
      <c r="AO31" s="717"/>
      <c r="AP31" s="752" t="s">
        <v>304</v>
      </c>
      <c r="AQ31" s="753"/>
      <c r="AR31" s="753"/>
      <c r="AS31" s="753"/>
      <c r="AT31" s="758" t="s">
        <v>305</v>
      </c>
      <c r="AU31" s="231"/>
      <c r="AV31" s="231"/>
      <c r="AW31" s="231"/>
      <c r="AX31" s="744" t="s">
        <v>183</v>
      </c>
      <c r="AY31" s="745"/>
      <c r="AZ31" s="745"/>
      <c r="BA31" s="745"/>
      <c r="BB31" s="745"/>
      <c r="BC31" s="745"/>
      <c r="BD31" s="745"/>
      <c r="BE31" s="745"/>
      <c r="BF31" s="746"/>
      <c r="BG31" s="747">
        <v>99</v>
      </c>
      <c r="BH31" s="748"/>
      <c r="BI31" s="748"/>
      <c r="BJ31" s="748"/>
      <c r="BK31" s="748"/>
      <c r="BL31" s="748"/>
      <c r="BM31" s="749">
        <v>96.6</v>
      </c>
      <c r="BN31" s="748"/>
      <c r="BO31" s="748"/>
      <c r="BP31" s="748"/>
      <c r="BQ31" s="750"/>
      <c r="BR31" s="747">
        <v>99.1</v>
      </c>
      <c r="BS31" s="748"/>
      <c r="BT31" s="748"/>
      <c r="BU31" s="748"/>
      <c r="BV31" s="748"/>
      <c r="BW31" s="748"/>
      <c r="BX31" s="749">
        <v>96.2</v>
      </c>
      <c r="BY31" s="748"/>
      <c r="BZ31" s="748"/>
      <c r="CA31" s="748"/>
      <c r="CB31" s="750"/>
      <c r="CD31" s="769"/>
      <c r="CE31" s="770"/>
      <c r="CF31" s="711" t="s">
        <v>306</v>
      </c>
      <c r="CG31" s="712"/>
      <c r="CH31" s="712"/>
      <c r="CI31" s="712"/>
      <c r="CJ31" s="712"/>
      <c r="CK31" s="712"/>
      <c r="CL31" s="712"/>
      <c r="CM31" s="712"/>
      <c r="CN31" s="712"/>
      <c r="CO31" s="712"/>
      <c r="CP31" s="712"/>
      <c r="CQ31" s="713"/>
      <c r="CR31" s="678">
        <v>225207</v>
      </c>
      <c r="CS31" s="697"/>
      <c r="CT31" s="697"/>
      <c r="CU31" s="697"/>
      <c r="CV31" s="697"/>
      <c r="CW31" s="697"/>
      <c r="CX31" s="697"/>
      <c r="CY31" s="698"/>
      <c r="CZ31" s="681">
        <v>0.5</v>
      </c>
      <c r="DA31" s="699"/>
      <c r="DB31" s="699"/>
      <c r="DC31" s="700"/>
      <c r="DD31" s="684">
        <v>225207</v>
      </c>
      <c r="DE31" s="697"/>
      <c r="DF31" s="697"/>
      <c r="DG31" s="697"/>
      <c r="DH31" s="697"/>
      <c r="DI31" s="697"/>
      <c r="DJ31" s="697"/>
      <c r="DK31" s="698"/>
      <c r="DL31" s="684">
        <v>225207</v>
      </c>
      <c r="DM31" s="697"/>
      <c r="DN31" s="697"/>
      <c r="DO31" s="697"/>
      <c r="DP31" s="697"/>
      <c r="DQ31" s="697"/>
      <c r="DR31" s="697"/>
      <c r="DS31" s="697"/>
      <c r="DT31" s="697"/>
      <c r="DU31" s="697"/>
      <c r="DV31" s="698"/>
      <c r="DW31" s="681">
        <v>0.9</v>
      </c>
      <c r="DX31" s="699"/>
      <c r="DY31" s="699"/>
      <c r="DZ31" s="699"/>
      <c r="EA31" s="699"/>
      <c r="EB31" s="699"/>
      <c r="EC31" s="714"/>
    </row>
    <row r="32" spans="2:133" ht="11.25" customHeight="1" x14ac:dyDescent="0.15">
      <c r="B32" s="761" t="s">
        <v>307</v>
      </c>
      <c r="C32" s="762"/>
      <c r="D32" s="762"/>
      <c r="E32" s="762"/>
      <c r="F32" s="762"/>
      <c r="G32" s="762"/>
      <c r="H32" s="762"/>
      <c r="I32" s="762"/>
      <c r="J32" s="762"/>
      <c r="K32" s="762"/>
      <c r="L32" s="762"/>
      <c r="M32" s="762"/>
      <c r="N32" s="762"/>
      <c r="O32" s="762"/>
      <c r="P32" s="762"/>
      <c r="Q32" s="763"/>
      <c r="R32" s="678" t="s">
        <v>236</v>
      </c>
      <c r="S32" s="679"/>
      <c r="T32" s="679"/>
      <c r="U32" s="679"/>
      <c r="V32" s="679"/>
      <c r="W32" s="679"/>
      <c r="X32" s="679"/>
      <c r="Y32" s="680"/>
      <c r="Z32" s="715" t="s">
        <v>126</v>
      </c>
      <c r="AA32" s="715"/>
      <c r="AB32" s="715"/>
      <c r="AC32" s="715"/>
      <c r="AD32" s="716" t="s">
        <v>126</v>
      </c>
      <c r="AE32" s="716"/>
      <c r="AF32" s="716"/>
      <c r="AG32" s="716"/>
      <c r="AH32" s="716"/>
      <c r="AI32" s="716"/>
      <c r="AJ32" s="716"/>
      <c r="AK32" s="716"/>
      <c r="AL32" s="681" t="s">
        <v>135</v>
      </c>
      <c r="AM32" s="682"/>
      <c r="AN32" s="682"/>
      <c r="AO32" s="717"/>
      <c r="AP32" s="754"/>
      <c r="AQ32" s="755"/>
      <c r="AR32" s="755"/>
      <c r="AS32" s="755"/>
      <c r="AT32" s="759"/>
      <c r="AU32" s="230" t="s">
        <v>308</v>
      </c>
      <c r="AV32" s="230"/>
      <c r="AW32" s="230"/>
      <c r="AX32" s="675" t="s">
        <v>309</v>
      </c>
      <c r="AY32" s="676"/>
      <c r="AZ32" s="676"/>
      <c r="BA32" s="676"/>
      <c r="BB32" s="676"/>
      <c r="BC32" s="676"/>
      <c r="BD32" s="676"/>
      <c r="BE32" s="676"/>
      <c r="BF32" s="677"/>
      <c r="BG32" s="751">
        <v>99</v>
      </c>
      <c r="BH32" s="697"/>
      <c r="BI32" s="697"/>
      <c r="BJ32" s="697"/>
      <c r="BK32" s="697"/>
      <c r="BL32" s="697"/>
      <c r="BM32" s="682">
        <v>96.5</v>
      </c>
      <c r="BN32" s="743"/>
      <c r="BO32" s="743"/>
      <c r="BP32" s="743"/>
      <c r="BQ32" s="721"/>
      <c r="BR32" s="751">
        <v>99</v>
      </c>
      <c r="BS32" s="697"/>
      <c r="BT32" s="697"/>
      <c r="BU32" s="697"/>
      <c r="BV32" s="697"/>
      <c r="BW32" s="697"/>
      <c r="BX32" s="682">
        <v>96.2</v>
      </c>
      <c r="BY32" s="743"/>
      <c r="BZ32" s="743"/>
      <c r="CA32" s="743"/>
      <c r="CB32" s="721"/>
      <c r="CD32" s="771"/>
      <c r="CE32" s="772"/>
      <c r="CF32" s="711" t="s">
        <v>310</v>
      </c>
      <c r="CG32" s="712"/>
      <c r="CH32" s="712"/>
      <c r="CI32" s="712"/>
      <c r="CJ32" s="712"/>
      <c r="CK32" s="712"/>
      <c r="CL32" s="712"/>
      <c r="CM32" s="712"/>
      <c r="CN32" s="712"/>
      <c r="CO32" s="712"/>
      <c r="CP32" s="712"/>
      <c r="CQ32" s="713"/>
      <c r="CR32" s="678" t="s">
        <v>135</v>
      </c>
      <c r="CS32" s="679"/>
      <c r="CT32" s="679"/>
      <c r="CU32" s="679"/>
      <c r="CV32" s="679"/>
      <c r="CW32" s="679"/>
      <c r="CX32" s="679"/>
      <c r="CY32" s="680"/>
      <c r="CZ32" s="681" t="s">
        <v>135</v>
      </c>
      <c r="DA32" s="699"/>
      <c r="DB32" s="699"/>
      <c r="DC32" s="700"/>
      <c r="DD32" s="684" t="s">
        <v>126</v>
      </c>
      <c r="DE32" s="679"/>
      <c r="DF32" s="679"/>
      <c r="DG32" s="679"/>
      <c r="DH32" s="679"/>
      <c r="DI32" s="679"/>
      <c r="DJ32" s="679"/>
      <c r="DK32" s="680"/>
      <c r="DL32" s="684" t="s">
        <v>126</v>
      </c>
      <c r="DM32" s="679"/>
      <c r="DN32" s="679"/>
      <c r="DO32" s="679"/>
      <c r="DP32" s="679"/>
      <c r="DQ32" s="679"/>
      <c r="DR32" s="679"/>
      <c r="DS32" s="679"/>
      <c r="DT32" s="679"/>
      <c r="DU32" s="679"/>
      <c r="DV32" s="680"/>
      <c r="DW32" s="681" t="s">
        <v>236</v>
      </c>
      <c r="DX32" s="699"/>
      <c r="DY32" s="699"/>
      <c r="DZ32" s="699"/>
      <c r="EA32" s="699"/>
      <c r="EB32" s="699"/>
      <c r="EC32" s="714"/>
    </row>
    <row r="33" spans="2:133" ht="11.25" customHeight="1" x14ac:dyDescent="0.15">
      <c r="B33" s="675" t="s">
        <v>311</v>
      </c>
      <c r="C33" s="676"/>
      <c r="D33" s="676"/>
      <c r="E33" s="676"/>
      <c r="F33" s="676"/>
      <c r="G33" s="676"/>
      <c r="H33" s="676"/>
      <c r="I33" s="676"/>
      <c r="J33" s="676"/>
      <c r="K33" s="676"/>
      <c r="L33" s="676"/>
      <c r="M33" s="676"/>
      <c r="N33" s="676"/>
      <c r="O33" s="676"/>
      <c r="P33" s="676"/>
      <c r="Q33" s="677"/>
      <c r="R33" s="678">
        <v>2820091</v>
      </c>
      <c r="S33" s="679"/>
      <c r="T33" s="679"/>
      <c r="U33" s="679"/>
      <c r="V33" s="679"/>
      <c r="W33" s="679"/>
      <c r="X33" s="679"/>
      <c r="Y33" s="680"/>
      <c r="Z33" s="715">
        <v>6.7</v>
      </c>
      <c r="AA33" s="715"/>
      <c r="AB33" s="715"/>
      <c r="AC33" s="715"/>
      <c r="AD33" s="716" t="s">
        <v>126</v>
      </c>
      <c r="AE33" s="716"/>
      <c r="AF33" s="716"/>
      <c r="AG33" s="716"/>
      <c r="AH33" s="716"/>
      <c r="AI33" s="716"/>
      <c r="AJ33" s="716"/>
      <c r="AK33" s="716"/>
      <c r="AL33" s="681" t="s">
        <v>236</v>
      </c>
      <c r="AM33" s="682"/>
      <c r="AN33" s="682"/>
      <c r="AO33" s="717"/>
      <c r="AP33" s="756"/>
      <c r="AQ33" s="757"/>
      <c r="AR33" s="757"/>
      <c r="AS33" s="757"/>
      <c r="AT33" s="760"/>
      <c r="AU33" s="232"/>
      <c r="AV33" s="232"/>
      <c r="AW33" s="232"/>
      <c r="AX33" s="659" t="s">
        <v>312</v>
      </c>
      <c r="AY33" s="660"/>
      <c r="AZ33" s="660"/>
      <c r="BA33" s="660"/>
      <c r="BB33" s="660"/>
      <c r="BC33" s="660"/>
      <c r="BD33" s="660"/>
      <c r="BE33" s="660"/>
      <c r="BF33" s="661"/>
      <c r="BG33" s="742">
        <v>99</v>
      </c>
      <c r="BH33" s="663"/>
      <c r="BI33" s="663"/>
      <c r="BJ33" s="663"/>
      <c r="BK33" s="663"/>
      <c r="BL33" s="663"/>
      <c r="BM33" s="706">
        <v>96.4</v>
      </c>
      <c r="BN33" s="663"/>
      <c r="BO33" s="663"/>
      <c r="BP33" s="663"/>
      <c r="BQ33" s="727"/>
      <c r="BR33" s="742">
        <v>99.1</v>
      </c>
      <c r="BS33" s="663"/>
      <c r="BT33" s="663"/>
      <c r="BU33" s="663"/>
      <c r="BV33" s="663"/>
      <c r="BW33" s="663"/>
      <c r="BX33" s="706">
        <v>95.9</v>
      </c>
      <c r="BY33" s="663"/>
      <c r="BZ33" s="663"/>
      <c r="CA33" s="663"/>
      <c r="CB33" s="727"/>
      <c r="CD33" s="711" t="s">
        <v>313</v>
      </c>
      <c r="CE33" s="712"/>
      <c r="CF33" s="712"/>
      <c r="CG33" s="712"/>
      <c r="CH33" s="712"/>
      <c r="CI33" s="712"/>
      <c r="CJ33" s="712"/>
      <c r="CK33" s="712"/>
      <c r="CL33" s="712"/>
      <c r="CM33" s="712"/>
      <c r="CN33" s="712"/>
      <c r="CO33" s="712"/>
      <c r="CP33" s="712"/>
      <c r="CQ33" s="713"/>
      <c r="CR33" s="678">
        <v>16533393</v>
      </c>
      <c r="CS33" s="697"/>
      <c r="CT33" s="697"/>
      <c r="CU33" s="697"/>
      <c r="CV33" s="697"/>
      <c r="CW33" s="697"/>
      <c r="CX33" s="697"/>
      <c r="CY33" s="698"/>
      <c r="CZ33" s="681">
        <v>39.799999999999997</v>
      </c>
      <c r="DA33" s="699"/>
      <c r="DB33" s="699"/>
      <c r="DC33" s="700"/>
      <c r="DD33" s="684">
        <v>12310539</v>
      </c>
      <c r="DE33" s="697"/>
      <c r="DF33" s="697"/>
      <c r="DG33" s="697"/>
      <c r="DH33" s="697"/>
      <c r="DI33" s="697"/>
      <c r="DJ33" s="697"/>
      <c r="DK33" s="698"/>
      <c r="DL33" s="684">
        <v>10643452</v>
      </c>
      <c r="DM33" s="697"/>
      <c r="DN33" s="697"/>
      <c r="DO33" s="697"/>
      <c r="DP33" s="697"/>
      <c r="DQ33" s="697"/>
      <c r="DR33" s="697"/>
      <c r="DS33" s="697"/>
      <c r="DT33" s="697"/>
      <c r="DU33" s="697"/>
      <c r="DV33" s="698"/>
      <c r="DW33" s="681">
        <v>43.4</v>
      </c>
      <c r="DX33" s="699"/>
      <c r="DY33" s="699"/>
      <c r="DZ33" s="699"/>
      <c r="EA33" s="699"/>
      <c r="EB33" s="699"/>
      <c r="EC33" s="714"/>
    </row>
    <row r="34" spans="2:133" ht="11.25" customHeight="1" x14ac:dyDescent="0.15">
      <c r="B34" s="675" t="s">
        <v>314</v>
      </c>
      <c r="C34" s="676"/>
      <c r="D34" s="676"/>
      <c r="E34" s="676"/>
      <c r="F34" s="676"/>
      <c r="G34" s="676"/>
      <c r="H34" s="676"/>
      <c r="I34" s="676"/>
      <c r="J34" s="676"/>
      <c r="K34" s="676"/>
      <c r="L34" s="676"/>
      <c r="M34" s="676"/>
      <c r="N34" s="676"/>
      <c r="O34" s="676"/>
      <c r="P34" s="676"/>
      <c r="Q34" s="677"/>
      <c r="R34" s="678">
        <v>349041</v>
      </c>
      <c r="S34" s="679"/>
      <c r="T34" s="679"/>
      <c r="U34" s="679"/>
      <c r="V34" s="679"/>
      <c r="W34" s="679"/>
      <c r="X34" s="679"/>
      <c r="Y34" s="680"/>
      <c r="Z34" s="715">
        <v>0.8</v>
      </c>
      <c r="AA34" s="715"/>
      <c r="AB34" s="715"/>
      <c r="AC34" s="715"/>
      <c r="AD34" s="716">
        <v>107107</v>
      </c>
      <c r="AE34" s="716"/>
      <c r="AF34" s="716"/>
      <c r="AG34" s="716"/>
      <c r="AH34" s="716"/>
      <c r="AI34" s="716"/>
      <c r="AJ34" s="716"/>
      <c r="AK34" s="716"/>
      <c r="AL34" s="681">
        <v>0.5</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315</v>
      </c>
      <c r="CE34" s="712"/>
      <c r="CF34" s="712"/>
      <c r="CG34" s="712"/>
      <c r="CH34" s="712"/>
      <c r="CI34" s="712"/>
      <c r="CJ34" s="712"/>
      <c r="CK34" s="712"/>
      <c r="CL34" s="712"/>
      <c r="CM34" s="712"/>
      <c r="CN34" s="712"/>
      <c r="CO34" s="712"/>
      <c r="CP34" s="712"/>
      <c r="CQ34" s="713"/>
      <c r="CR34" s="678">
        <v>7551238</v>
      </c>
      <c r="CS34" s="679"/>
      <c r="CT34" s="679"/>
      <c r="CU34" s="679"/>
      <c r="CV34" s="679"/>
      <c r="CW34" s="679"/>
      <c r="CX34" s="679"/>
      <c r="CY34" s="680"/>
      <c r="CZ34" s="681">
        <v>18.2</v>
      </c>
      <c r="DA34" s="699"/>
      <c r="DB34" s="699"/>
      <c r="DC34" s="700"/>
      <c r="DD34" s="684">
        <v>5498667</v>
      </c>
      <c r="DE34" s="679"/>
      <c r="DF34" s="679"/>
      <c r="DG34" s="679"/>
      <c r="DH34" s="679"/>
      <c r="DI34" s="679"/>
      <c r="DJ34" s="679"/>
      <c r="DK34" s="680"/>
      <c r="DL34" s="684">
        <v>4640358</v>
      </c>
      <c r="DM34" s="679"/>
      <c r="DN34" s="679"/>
      <c r="DO34" s="679"/>
      <c r="DP34" s="679"/>
      <c r="DQ34" s="679"/>
      <c r="DR34" s="679"/>
      <c r="DS34" s="679"/>
      <c r="DT34" s="679"/>
      <c r="DU34" s="679"/>
      <c r="DV34" s="680"/>
      <c r="DW34" s="681">
        <v>18.899999999999999</v>
      </c>
      <c r="DX34" s="699"/>
      <c r="DY34" s="699"/>
      <c r="DZ34" s="699"/>
      <c r="EA34" s="699"/>
      <c r="EB34" s="699"/>
      <c r="EC34" s="714"/>
    </row>
    <row r="35" spans="2:133" ht="11.25" customHeight="1" x14ac:dyDescent="0.15">
      <c r="B35" s="675" t="s">
        <v>316</v>
      </c>
      <c r="C35" s="676"/>
      <c r="D35" s="676"/>
      <c r="E35" s="676"/>
      <c r="F35" s="676"/>
      <c r="G35" s="676"/>
      <c r="H35" s="676"/>
      <c r="I35" s="676"/>
      <c r="J35" s="676"/>
      <c r="K35" s="676"/>
      <c r="L35" s="676"/>
      <c r="M35" s="676"/>
      <c r="N35" s="676"/>
      <c r="O35" s="676"/>
      <c r="P35" s="676"/>
      <c r="Q35" s="677"/>
      <c r="R35" s="678">
        <v>24258</v>
      </c>
      <c r="S35" s="679"/>
      <c r="T35" s="679"/>
      <c r="U35" s="679"/>
      <c r="V35" s="679"/>
      <c r="W35" s="679"/>
      <c r="X35" s="679"/>
      <c r="Y35" s="680"/>
      <c r="Z35" s="715">
        <v>0.1</v>
      </c>
      <c r="AA35" s="715"/>
      <c r="AB35" s="715"/>
      <c r="AC35" s="715"/>
      <c r="AD35" s="716" t="s">
        <v>135</v>
      </c>
      <c r="AE35" s="716"/>
      <c r="AF35" s="716"/>
      <c r="AG35" s="716"/>
      <c r="AH35" s="716"/>
      <c r="AI35" s="716"/>
      <c r="AJ35" s="716"/>
      <c r="AK35" s="716"/>
      <c r="AL35" s="681" t="s">
        <v>135</v>
      </c>
      <c r="AM35" s="682"/>
      <c r="AN35" s="682"/>
      <c r="AO35" s="717"/>
      <c r="AP35" s="235"/>
      <c r="AQ35" s="739" t="s">
        <v>317</v>
      </c>
      <c r="AR35" s="740"/>
      <c r="AS35" s="740"/>
      <c r="AT35" s="740"/>
      <c r="AU35" s="740"/>
      <c r="AV35" s="740"/>
      <c r="AW35" s="740"/>
      <c r="AX35" s="740"/>
      <c r="AY35" s="740"/>
      <c r="AZ35" s="740"/>
      <c r="BA35" s="740"/>
      <c r="BB35" s="740"/>
      <c r="BC35" s="740"/>
      <c r="BD35" s="740"/>
      <c r="BE35" s="740"/>
      <c r="BF35" s="741"/>
      <c r="BG35" s="739" t="s">
        <v>318</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319</v>
      </c>
      <c r="CE35" s="712"/>
      <c r="CF35" s="712"/>
      <c r="CG35" s="712"/>
      <c r="CH35" s="712"/>
      <c r="CI35" s="712"/>
      <c r="CJ35" s="712"/>
      <c r="CK35" s="712"/>
      <c r="CL35" s="712"/>
      <c r="CM35" s="712"/>
      <c r="CN35" s="712"/>
      <c r="CO35" s="712"/>
      <c r="CP35" s="712"/>
      <c r="CQ35" s="713"/>
      <c r="CR35" s="678">
        <v>306639</v>
      </c>
      <c r="CS35" s="697"/>
      <c r="CT35" s="697"/>
      <c r="CU35" s="697"/>
      <c r="CV35" s="697"/>
      <c r="CW35" s="697"/>
      <c r="CX35" s="697"/>
      <c r="CY35" s="698"/>
      <c r="CZ35" s="681">
        <v>0.7</v>
      </c>
      <c r="DA35" s="699"/>
      <c r="DB35" s="699"/>
      <c r="DC35" s="700"/>
      <c r="DD35" s="684">
        <v>267506</v>
      </c>
      <c r="DE35" s="697"/>
      <c r="DF35" s="697"/>
      <c r="DG35" s="697"/>
      <c r="DH35" s="697"/>
      <c r="DI35" s="697"/>
      <c r="DJ35" s="697"/>
      <c r="DK35" s="698"/>
      <c r="DL35" s="684">
        <v>260600</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x14ac:dyDescent="0.15">
      <c r="B36" s="675" t="s">
        <v>320</v>
      </c>
      <c r="C36" s="676"/>
      <c r="D36" s="676"/>
      <c r="E36" s="676"/>
      <c r="F36" s="676"/>
      <c r="G36" s="676"/>
      <c r="H36" s="676"/>
      <c r="I36" s="676"/>
      <c r="J36" s="676"/>
      <c r="K36" s="676"/>
      <c r="L36" s="676"/>
      <c r="M36" s="676"/>
      <c r="N36" s="676"/>
      <c r="O36" s="676"/>
      <c r="P36" s="676"/>
      <c r="Q36" s="677"/>
      <c r="R36" s="678">
        <v>675594</v>
      </c>
      <c r="S36" s="679"/>
      <c r="T36" s="679"/>
      <c r="U36" s="679"/>
      <c r="V36" s="679"/>
      <c r="W36" s="679"/>
      <c r="X36" s="679"/>
      <c r="Y36" s="680"/>
      <c r="Z36" s="715">
        <v>1.6</v>
      </c>
      <c r="AA36" s="715"/>
      <c r="AB36" s="715"/>
      <c r="AC36" s="715"/>
      <c r="AD36" s="716" t="s">
        <v>135</v>
      </c>
      <c r="AE36" s="716"/>
      <c r="AF36" s="716"/>
      <c r="AG36" s="716"/>
      <c r="AH36" s="716"/>
      <c r="AI36" s="716"/>
      <c r="AJ36" s="716"/>
      <c r="AK36" s="716"/>
      <c r="AL36" s="681" t="s">
        <v>236</v>
      </c>
      <c r="AM36" s="682"/>
      <c r="AN36" s="682"/>
      <c r="AO36" s="717"/>
      <c r="AP36" s="235"/>
      <c r="AQ36" s="730" t="s">
        <v>321</v>
      </c>
      <c r="AR36" s="731"/>
      <c r="AS36" s="731"/>
      <c r="AT36" s="731"/>
      <c r="AU36" s="731"/>
      <c r="AV36" s="731"/>
      <c r="AW36" s="731"/>
      <c r="AX36" s="731"/>
      <c r="AY36" s="732"/>
      <c r="AZ36" s="733">
        <v>4910214</v>
      </c>
      <c r="BA36" s="734"/>
      <c r="BB36" s="734"/>
      <c r="BC36" s="734"/>
      <c r="BD36" s="734"/>
      <c r="BE36" s="734"/>
      <c r="BF36" s="735"/>
      <c r="BG36" s="736" t="s">
        <v>322</v>
      </c>
      <c r="BH36" s="737"/>
      <c r="BI36" s="737"/>
      <c r="BJ36" s="737"/>
      <c r="BK36" s="737"/>
      <c r="BL36" s="737"/>
      <c r="BM36" s="737"/>
      <c r="BN36" s="737"/>
      <c r="BO36" s="737"/>
      <c r="BP36" s="737"/>
      <c r="BQ36" s="737"/>
      <c r="BR36" s="737"/>
      <c r="BS36" s="737"/>
      <c r="BT36" s="737"/>
      <c r="BU36" s="738"/>
      <c r="BV36" s="733">
        <v>257138</v>
      </c>
      <c r="BW36" s="734"/>
      <c r="BX36" s="734"/>
      <c r="BY36" s="734"/>
      <c r="BZ36" s="734"/>
      <c r="CA36" s="734"/>
      <c r="CB36" s="735"/>
      <c r="CD36" s="711" t="s">
        <v>323</v>
      </c>
      <c r="CE36" s="712"/>
      <c r="CF36" s="712"/>
      <c r="CG36" s="712"/>
      <c r="CH36" s="712"/>
      <c r="CI36" s="712"/>
      <c r="CJ36" s="712"/>
      <c r="CK36" s="712"/>
      <c r="CL36" s="712"/>
      <c r="CM36" s="712"/>
      <c r="CN36" s="712"/>
      <c r="CO36" s="712"/>
      <c r="CP36" s="712"/>
      <c r="CQ36" s="713"/>
      <c r="CR36" s="678">
        <v>4036641</v>
      </c>
      <c r="CS36" s="679"/>
      <c r="CT36" s="679"/>
      <c r="CU36" s="679"/>
      <c r="CV36" s="679"/>
      <c r="CW36" s="679"/>
      <c r="CX36" s="679"/>
      <c r="CY36" s="680"/>
      <c r="CZ36" s="681">
        <v>9.6999999999999993</v>
      </c>
      <c r="DA36" s="699"/>
      <c r="DB36" s="699"/>
      <c r="DC36" s="700"/>
      <c r="DD36" s="684">
        <v>3522953</v>
      </c>
      <c r="DE36" s="679"/>
      <c r="DF36" s="679"/>
      <c r="DG36" s="679"/>
      <c r="DH36" s="679"/>
      <c r="DI36" s="679"/>
      <c r="DJ36" s="679"/>
      <c r="DK36" s="680"/>
      <c r="DL36" s="684">
        <v>2959622</v>
      </c>
      <c r="DM36" s="679"/>
      <c r="DN36" s="679"/>
      <c r="DO36" s="679"/>
      <c r="DP36" s="679"/>
      <c r="DQ36" s="679"/>
      <c r="DR36" s="679"/>
      <c r="DS36" s="679"/>
      <c r="DT36" s="679"/>
      <c r="DU36" s="679"/>
      <c r="DV36" s="680"/>
      <c r="DW36" s="681">
        <v>12.1</v>
      </c>
      <c r="DX36" s="699"/>
      <c r="DY36" s="699"/>
      <c r="DZ36" s="699"/>
      <c r="EA36" s="699"/>
      <c r="EB36" s="699"/>
      <c r="EC36" s="714"/>
    </row>
    <row r="37" spans="2:133" ht="11.25" customHeight="1" x14ac:dyDescent="0.15">
      <c r="B37" s="675" t="s">
        <v>324</v>
      </c>
      <c r="C37" s="676"/>
      <c r="D37" s="676"/>
      <c r="E37" s="676"/>
      <c r="F37" s="676"/>
      <c r="G37" s="676"/>
      <c r="H37" s="676"/>
      <c r="I37" s="676"/>
      <c r="J37" s="676"/>
      <c r="K37" s="676"/>
      <c r="L37" s="676"/>
      <c r="M37" s="676"/>
      <c r="N37" s="676"/>
      <c r="O37" s="676"/>
      <c r="P37" s="676"/>
      <c r="Q37" s="677"/>
      <c r="R37" s="678">
        <v>449717</v>
      </c>
      <c r="S37" s="679"/>
      <c r="T37" s="679"/>
      <c r="U37" s="679"/>
      <c r="V37" s="679"/>
      <c r="W37" s="679"/>
      <c r="X37" s="679"/>
      <c r="Y37" s="680"/>
      <c r="Z37" s="715">
        <v>1.1000000000000001</v>
      </c>
      <c r="AA37" s="715"/>
      <c r="AB37" s="715"/>
      <c r="AC37" s="715"/>
      <c r="AD37" s="716" t="s">
        <v>135</v>
      </c>
      <c r="AE37" s="716"/>
      <c r="AF37" s="716"/>
      <c r="AG37" s="716"/>
      <c r="AH37" s="716"/>
      <c r="AI37" s="716"/>
      <c r="AJ37" s="716"/>
      <c r="AK37" s="716"/>
      <c r="AL37" s="681" t="s">
        <v>126</v>
      </c>
      <c r="AM37" s="682"/>
      <c r="AN37" s="682"/>
      <c r="AO37" s="717"/>
      <c r="AQ37" s="718" t="s">
        <v>325</v>
      </c>
      <c r="AR37" s="719"/>
      <c r="AS37" s="719"/>
      <c r="AT37" s="719"/>
      <c r="AU37" s="719"/>
      <c r="AV37" s="719"/>
      <c r="AW37" s="719"/>
      <c r="AX37" s="719"/>
      <c r="AY37" s="720"/>
      <c r="AZ37" s="678">
        <v>1244000</v>
      </c>
      <c r="BA37" s="679"/>
      <c r="BB37" s="679"/>
      <c r="BC37" s="679"/>
      <c r="BD37" s="697"/>
      <c r="BE37" s="697"/>
      <c r="BF37" s="721"/>
      <c r="BG37" s="711" t="s">
        <v>326</v>
      </c>
      <c r="BH37" s="712"/>
      <c r="BI37" s="712"/>
      <c r="BJ37" s="712"/>
      <c r="BK37" s="712"/>
      <c r="BL37" s="712"/>
      <c r="BM37" s="712"/>
      <c r="BN37" s="712"/>
      <c r="BO37" s="712"/>
      <c r="BP37" s="712"/>
      <c r="BQ37" s="712"/>
      <c r="BR37" s="712"/>
      <c r="BS37" s="712"/>
      <c r="BT37" s="712"/>
      <c r="BU37" s="713"/>
      <c r="BV37" s="678">
        <v>173366</v>
      </c>
      <c r="BW37" s="679"/>
      <c r="BX37" s="679"/>
      <c r="BY37" s="679"/>
      <c r="BZ37" s="679"/>
      <c r="CA37" s="679"/>
      <c r="CB37" s="722"/>
      <c r="CD37" s="711" t="s">
        <v>327</v>
      </c>
      <c r="CE37" s="712"/>
      <c r="CF37" s="712"/>
      <c r="CG37" s="712"/>
      <c r="CH37" s="712"/>
      <c r="CI37" s="712"/>
      <c r="CJ37" s="712"/>
      <c r="CK37" s="712"/>
      <c r="CL37" s="712"/>
      <c r="CM37" s="712"/>
      <c r="CN37" s="712"/>
      <c r="CO37" s="712"/>
      <c r="CP37" s="712"/>
      <c r="CQ37" s="713"/>
      <c r="CR37" s="678">
        <v>1317693</v>
      </c>
      <c r="CS37" s="697"/>
      <c r="CT37" s="697"/>
      <c r="CU37" s="697"/>
      <c r="CV37" s="697"/>
      <c r="CW37" s="697"/>
      <c r="CX37" s="697"/>
      <c r="CY37" s="698"/>
      <c r="CZ37" s="681">
        <v>3.2</v>
      </c>
      <c r="DA37" s="699"/>
      <c r="DB37" s="699"/>
      <c r="DC37" s="700"/>
      <c r="DD37" s="684">
        <v>1317693</v>
      </c>
      <c r="DE37" s="697"/>
      <c r="DF37" s="697"/>
      <c r="DG37" s="697"/>
      <c r="DH37" s="697"/>
      <c r="DI37" s="697"/>
      <c r="DJ37" s="697"/>
      <c r="DK37" s="698"/>
      <c r="DL37" s="684">
        <v>1317558</v>
      </c>
      <c r="DM37" s="697"/>
      <c r="DN37" s="697"/>
      <c r="DO37" s="697"/>
      <c r="DP37" s="697"/>
      <c r="DQ37" s="697"/>
      <c r="DR37" s="697"/>
      <c r="DS37" s="697"/>
      <c r="DT37" s="697"/>
      <c r="DU37" s="697"/>
      <c r="DV37" s="698"/>
      <c r="DW37" s="681">
        <v>5.4</v>
      </c>
      <c r="DX37" s="699"/>
      <c r="DY37" s="699"/>
      <c r="DZ37" s="699"/>
      <c r="EA37" s="699"/>
      <c r="EB37" s="699"/>
      <c r="EC37" s="714"/>
    </row>
    <row r="38" spans="2:133" ht="11.25" customHeight="1" x14ac:dyDescent="0.15">
      <c r="B38" s="675" t="s">
        <v>328</v>
      </c>
      <c r="C38" s="676"/>
      <c r="D38" s="676"/>
      <c r="E38" s="676"/>
      <c r="F38" s="676"/>
      <c r="G38" s="676"/>
      <c r="H38" s="676"/>
      <c r="I38" s="676"/>
      <c r="J38" s="676"/>
      <c r="K38" s="676"/>
      <c r="L38" s="676"/>
      <c r="M38" s="676"/>
      <c r="N38" s="676"/>
      <c r="O38" s="676"/>
      <c r="P38" s="676"/>
      <c r="Q38" s="677"/>
      <c r="R38" s="678">
        <v>1814964</v>
      </c>
      <c r="S38" s="679"/>
      <c r="T38" s="679"/>
      <c r="U38" s="679"/>
      <c r="V38" s="679"/>
      <c r="W38" s="679"/>
      <c r="X38" s="679"/>
      <c r="Y38" s="680"/>
      <c r="Z38" s="715">
        <v>4.3</v>
      </c>
      <c r="AA38" s="715"/>
      <c r="AB38" s="715"/>
      <c r="AC38" s="715"/>
      <c r="AD38" s="716">
        <v>67</v>
      </c>
      <c r="AE38" s="716"/>
      <c r="AF38" s="716"/>
      <c r="AG38" s="716"/>
      <c r="AH38" s="716"/>
      <c r="AI38" s="716"/>
      <c r="AJ38" s="716"/>
      <c r="AK38" s="716"/>
      <c r="AL38" s="681">
        <v>0</v>
      </c>
      <c r="AM38" s="682"/>
      <c r="AN38" s="682"/>
      <c r="AO38" s="717"/>
      <c r="AQ38" s="718" t="s">
        <v>329</v>
      </c>
      <c r="AR38" s="719"/>
      <c r="AS38" s="719"/>
      <c r="AT38" s="719"/>
      <c r="AU38" s="719"/>
      <c r="AV38" s="719"/>
      <c r="AW38" s="719"/>
      <c r="AX38" s="719"/>
      <c r="AY38" s="720"/>
      <c r="AZ38" s="678">
        <v>14041</v>
      </c>
      <c r="BA38" s="679"/>
      <c r="BB38" s="679"/>
      <c r="BC38" s="679"/>
      <c r="BD38" s="697"/>
      <c r="BE38" s="697"/>
      <c r="BF38" s="721"/>
      <c r="BG38" s="711" t="s">
        <v>330</v>
      </c>
      <c r="BH38" s="712"/>
      <c r="BI38" s="712"/>
      <c r="BJ38" s="712"/>
      <c r="BK38" s="712"/>
      <c r="BL38" s="712"/>
      <c r="BM38" s="712"/>
      <c r="BN38" s="712"/>
      <c r="BO38" s="712"/>
      <c r="BP38" s="712"/>
      <c r="BQ38" s="712"/>
      <c r="BR38" s="712"/>
      <c r="BS38" s="712"/>
      <c r="BT38" s="712"/>
      <c r="BU38" s="713"/>
      <c r="BV38" s="678">
        <v>16633</v>
      </c>
      <c r="BW38" s="679"/>
      <c r="BX38" s="679"/>
      <c r="BY38" s="679"/>
      <c r="BZ38" s="679"/>
      <c r="CA38" s="679"/>
      <c r="CB38" s="722"/>
      <c r="CD38" s="711" t="s">
        <v>331</v>
      </c>
      <c r="CE38" s="712"/>
      <c r="CF38" s="712"/>
      <c r="CG38" s="712"/>
      <c r="CH38" s="712"/>
      <c r="CI38" s="712"/>
      <c r="CJ38" s="712"/>
      <c r="CK38" s="712"/>
      <c r="CL38" s="712"/>
      <c r="CM38" s="712"/>
      <c r="CN38" s="712"/>
      <c r="CO38" s="712"/>
      <c r="CP38" s="712"/>
      <c r="CQ38" s="713"/>
      <c r="CR38" s="678">
        <v>3652173</v>
      </c>
      <c r="CS38" s="679"/>
      <c r="CT38" s="679"/>
      <c r="CU38" s="679"/>
      <c r="CV38" s="679"/>
      <c r="CW38" s="679"/>
      <c r="CX38" s="679"/>
      <c r="CY38" s="680"/>
      <c r="CZ38" s="681">
        <v>8.8000000000000007</v>
      </c>
      <c r="DA38" s="699"/>
      <c r="DB38" s="699"/>
      <c r="DC38" s="700"/>
      <c r="DD38" s="684">
        <v>2891042</v>
      </c>
      <c r="DE38" s="679"/>
      <c r="DF38" s="679"/>
      <c r="DG38" s="679"/>
      <c r="DH38" s="679"/>
      <c r="DI38" s="679"/>
      <c r="DJ38" s="679"/>
      <c r="DK38" s="680"/>
      <c r="DL38" s="684">
        <v>2782110</v>
      </c>
      <c r="DM38" s="679"/>
      <c r="DN38" s="679"/>
      <c r="DO38" s="679"/>
      <c r="DP38" s="679"/>
      <c r="DQ38" s="679"/>
      <c r="DR38" s="679"/>
      <c r="DS38" s="679"/>
      <c r="DT38" s="679"/>
      <c r="DU38" s="679"/>
      <c r="DV38" s="680"/>
      <c r="DW38" s="681">
        <v>11.4</v>
      </c>
      <c r="DX38" s="699"/>
      <c r="DY38" s="699"/>
      <c r="DZ38" s="699"/>
      <c r="EA38" s="699"/>
      <c r="EB38" s="699"/>
      <c r="EC38" s="714"/>
    </row>
    <row r="39" spans="2:133" ht="11.25" customHeight="1" x14ac:dyDescent="0.15">
      <c r="B39" s="675" t="s">
        <v>332</v>
      </c>
      <c r="C39" s="676"/>
      <c r="D39" s="676"/>
      <c r="E39" s="676"/>
      <c r="F39" s="676"/>
      <c r="G39" s="676"/>
      <c r="H39" s="676"/>
      <c r="I39" s="676"/>
      <c r="J39" s="676"/>
      <c r="K39" s="676"/>
      <c r="L39" s="676"/>
      <c r="M39" s="676"/>
      <c r="N39" s="676"/>
      <c r="O39" s="676"/>
      <c r="P39" s="676"/>
      <c r="Q39" s="677"/>
      <c r="R39" s="678">
        <v>2651100</v>
      </c>
      <c r="S39" s="679"/>
      <c r="T39" s="679"/>
      <c r="U39" s="679"/>
      <c r="V39" s="679"/>
      <c r="W39" s="679"/>
      <c r="X39" s="679"/>
      <c r="Y39" s="680"/>
      <c r="Z39" s="715">
        <v>6.3</v>
      </c>
      <c r="AA39" s="715"/>
      <c r="AB39" s="715"/>
      <c r="AC39" s="715"/>
      <c r="AD39" s="716" t="s">
        <v>236</v>
      </c>
      <c r="AE39" s="716"/>
      <c r="AF39" s="716"/>
      <c r="AG39" s="716"/>
      <c r="AH39" s="716"/>
      <c r="AI39" s="716"/>
      <c r="AJ39" s="716"/>
      <c r="AK39" s="716"/>
      <c r="AL39" s="681" t="s">
        <v>135</v>
      </c>
      <c r="AM39" s="682"/>
      <c r="AN39" s="682"/>
      <c r="AO39" s="717"/>
      <c r="AQ39" s="718" t="s">
        <v>333</v>
      </c>
      <c r="AR39" s="719"/>
      <c r="AS39" s="719"/>
      <c r="AT39" s="719"/>
      <c r="AU39" s="719"/>
      <c r="AV39" s="719"/>
      <c r="AW39" s="719"/>
      <c r="AX39" s="719"/>
      <c r="AY39" s="720"/>
      <c r="AZ39" s="678" t="s">
        <v>135</v>
      </c>
      <c r="BA39" s="679"/>
      <c r="BB39" s="679"/>
      <c r="BC39" s="679"/>
      <c r="BD39" s="697"/>
      <c r="BE39" s="697"/>
      <c r="BF39" s="721"/>
      <c r="BG39" s="711" t="s">
        <v>334</v>
      </c>
      <c r="BH39" s="712"/>
      <c r="BI39" s="712"/>
      <c r="BJ39" s="712"/>
      <c r="BK39" s="712"/>
      <c r="BL39" s="712"/>
      <c r="BM39" s="712"/>
      <c r="BN39" s="712"/>
      <c r="BO39" s="712"/>
      <c r="BP39" s="712"/>
      <c r="BQ39" s="712"/>
      <c r="BR39" s="712"/>
      <c r="BS39" s="712"/>
      <c r="BT39" s="712"/>
      <c r="BU39" s="713"/>
      <c r="BV39" s="678">
        <v>26751</v>
      </c>
      <c r="BW39" s="679"/>
      <c r="BX39" s="679"/>
      <c r="BY39" s="679"/>
      <c r="BZ39" s="679"/>
      <c r="CA39" s="679"/>
      <c r="CB39" s="722"/>
      <c r="CD39" s="711" t="s">
        <v>335</v>
      </c>
      <c r="CE39" s="712"/>
      <c r="CF39" s="712"/>
      <c r="CG39" s="712"/>
      <c r="CH39" s="712"/>
      <c r="CI39" s="712"/>
      <c r="CJ39" s="712"/>
      <c r="CK39" s="712"/>
      <c r="CL39" s="712"/>
      <c r="CM39" s="712"/>
      <c r="CN39" s="712"/>
      <c r="CO39" s="712"/>
      <c r="CP39" s="712"/>
      <c r="CQ39" s="713"/>
      <c r="CR39" s="678">
        <v>137264</v>
      </c>
      <c r="CS39" s="697"/>
      <c r="CT39" s="697"/>
      <c r="CU39" s="697"/>
      <c r="CV39" s="697"/>
      <c r="CW39" s="697"/>
      <c r="CX39" s="697"/>
      <c r="CY39" s="698"/>
      <c r="CZ39" s="681">
        <v>0.3</v>
      </c>
      <c r="DA39" s="699"/>
      <c r="DB39" s="699"/>
      <c r="DC39" s="700"/>
      <c r="DD39" s="684">
        <v>129002</v>
      </c>
      <c r="DE39" s="697"/>
      <c r="DF39" s="697"/>
      <c r="DG39" s="697"/>
      <c r="DH39" s="697"/>
      <c r="DI39" s="697"/>
      <c r="DJ39" s="697"/>
      <c r="DK39" s="698"/>
      <c r="DL39" s="684" t="s">
        <v>126</v>
      </c>
      <c r="DM39" s="697"/>
      <c r="DN39" s="697"/>
      <c r="DO39" s="697"/>
      <c r="DP39" s="697"/>
      <c r="DQ39" s="697"/>
      <c r="DR39" s="697"/>
      <c r="DS39" s="697"/>
      <c r="DT39" s="697"/>
      <c r="DU39" s="697"/>
      <c r="DV39" s="698"/>
      <c r="DW39" s="681" t="s">
        <v>135</v>
      </c>
      <c r="DX39" s="699"/>
      <c r="DY39" s="699"/>
      <c r="DZ39" s="699"/>
      <c r="EA39" s="699"/>
      <c r="EB39" s="699"/>
      <c r="EC39" s="714"/>
    </row>
    <row r="40" spans="2:133" ht="11.25" customHeight="1" x14ac:dyDescent="0.15">
      <c r="B40" s="675" t="s">
        <v>336</v>
      </c>
      <c r="C40" s="676"/>
      <c r="D40" s="676"/>
      <c r="E40" s="676"/>
      <c r="F40" s="676"/>
      <c r="G40" s="676"/>
      <c r="H40" s="676"/>
      <c r="I40" s="676"/>
      <c r="J40" s="676"/>
      <c r="K40" s="676"/>
      <c r="L40" s="676"/>
      <c r="M40" s="676"/>
      <c r="N40" s="676"/>
      <c r="O40" s="676"/>
      <c r="P40" s="676"/>
      <c r="Q40" s="677"/>
      <c r="R40" s="678" t="s">
        <v>126</v>
      </c>
      <c r="S40" s="679"/>
      <c r="T40" s="679"/>
      <c r="U40" s="679"/>
      <c r="V40" s="679"/>
      <c r="W40" s="679"/>
      <c r="X40" s="679"/>
      <c r="Y40" s="680"/>
      <c r="Z40" s="715" t="s">
        <v>135</v>
      </c>
      <c r="AA40" s="715"/>
      <c r="AB40" s="715"/>
      <c r="AC40" s="715"/>
      <c r="AD40" s="716" t="s">
        <v>126</v>
      </c>
      <c r="AE40" s="716"/>
      <c r="AF40" s="716"/>
      <c r="AG40" s="716"/>
      <c r="AH40" s="716"/>
      <c r="AI40" s="716"/>
      <c r="AJ40" s="716"/>
      <c r="AK40" s="716"/>
      <c r="AL40" s="681" t="s">
        <v>126</v>
      </c>
      <c r="AM40" s="682"/>
      <c r="AN40" s="682"/>
      <c r="AO40" s="717"/>
      <c r="AQ40" s="718" t="s">
        <v>337</v>
      </c>
      <c r="AR40" s="719"/>
      <c r="AS40" s="719"/>
      <c r="AT40" s="719"/>
      <c r="AU40" s="719"/>
      <c r="AV40" s="719"/>
      <c r="AW40" s="719"/>
      <c r="AX40" s="719"/>
      <c r="AY40" s="720"/>
      <c r="AZ40" s="678" t="s">
        <v>236</v>
      </c>
      <c r="BA40" s="679"/>
      <c r="BB40" s="679"/>
      <c r="BC40" s="679"/>
      <c r="BD40" s="697"/>
      <c r="BE40" s="697"/>
      <c r="BF40" s="721"/>
      <c r="BG40" s="723" t="s">
        <v>338</v>
      </c>
      <c r="BH40" s="724"/>
      <c r="BI40" s="724"/>
      <c r="BJ40" s="724"/>
      <c r="BK40" s="724"/>
      <c r="BL40" s="236"/>
      <c r="BM40" s="712" t="s">
        <v>339</v>
      </c>
      <c r="BN40" s="712"/>
      <c r="BO40" s="712"/>
      <c r="BP40" s="712"/>
      <c r="BQ40" s="712"/>
      <c r="BR40" s="712"/>
      <c r="BS40" s="712"/>
      <c r="BT40" s="712"/>
      <c r="BU40" s="713"/>
      <c r="BV40" s="678">
        <v>89</v>
      </c>
      <c r="BW40" s="679"/>
      <c r="BX40" s="679"/>
      <c r="BY40" s="679"/>
      <c r="BZ40" s="679"/>
      <c r="CA40" s="679"/>
      <c r="CB40" s="722"/>
      <c r="CD40" s="711" t="s">
        <v>340</v>
      </c>
      <c r="CE40" s="712"/>
      <c r="CF40" s="712"/>
      <c r="CG40" s="712"/>
      <c r="CH40" s="712"/>
      <c r="CI40" s="712"/>
      <c r="CJ40" s="712"/>
      <c r="CK40" s="712"/>
      <c r="CL40" s="712"/>
      <c r="CM40" s="712"/>
      <c r="CN40" s="712"/>
      <c r="CO40" s="712"/>
      <c r="CP40" s="712"/>
      <c r="CQ40" s="713"/>
      <c r="CR40" s="678">
        <v>849438</v>
      </c>
      <c r="CS40" s="679"/>
      <c r="CT40" s="679"/>
      <c r="CU40" s="679"/>
      <c r="CV40" s="679"/>
      <c r="CW40" s="679"/>
      <c r="CX40" s="679"/>
      <c r="CY40" s="680"/>
      <c r="CZ40" s="681">
        <v>2</v>
      </c>
      <c r="DA40" s="699"/>
      <c r="DB40" s="699"/>
      <c r="DC40" s="700"/>
      <c r="DD40" s="684">
        <v>1369</v>
      </c>
      <c r="DE40" s="679"/>
      <c r="DF40" s="679"/>
      <c r="DG40" s="679"/>
      <c r="DH40" s="679"/>
      <c r="DI40" s="679"/>
      <c r="DJ40" s="679"/>
      <c r="DK40" s="680"/>
      <c r="DL40" s="684">
        <v>762</v>
      </c>
      <c r="DM40" s="679"/>
      <c r="DN40" s="679"/>
      <c r="DO40" s="679"/>
      <c r="DP40" s="679"/>
      <c r="DQ40" s="679"/>
      <c r="DR40" s="679"/>
      <c r="DS40" s="679"/>
      <c r="DT40" s="679"/>
      <c r="DU40" s="679"/>
      <c r="DV40" s="680"/>
      <c r="DW40" s="681">
        <v>0</v>
      </c>
      <c r="DX40" s="699"/>
      <c r="DY40" s="699"/>
      <c r="DZ40" s="699"/>
      <c r="EA40" s="699"/>
      <c r="EB40" s="699"/>
      <c r="EC40" s="714"/>
    </row>
    <row r="41" spans="2:133" ht="11.25" customHeight="1" x14ac:dyDescent="0.15">
      <c r="B41" s="675" t="s">
        <v>341</v>
      </c>
      <c r="C41" s="676"/>
      <c r="D41" s="676"/>
      <c r="E41" s="676"/>
      <c r="F41" s="676"/>
      <c r="G41" s="676"/>
      <c r="H41" s="676"/>
      <c r="I41" s="676"/>
      <c r="J41" s="676"/>
      <c r="K41" s="676"/>
      <c r="L41" s="676"/>
      <c r="M41" s="676"/>
      <c r="N41" s="676"/>
      <c r="O41" s="676"/>
      <c r="P41" s="676"/>
      <c r="Q41" s="677"/>
      <c r="R41" s="678">
        <v>1446200</v>
      </c>
      <c r="S41" s="679"/>
      <c r="T41" s="679"/>
      <c r="U41" s="679"/>
      <c r="V41" s="679"/>
      <c r="W41" s="679"/>
      <c r="X41" s="679"/>
      <c r="Y41" s="680"/>
      <c r="Z41" s="715">
        <v>3.4</v>
      </c>
      <c r="AA41" s="715"/>
      <c r="AB41" s="715"/>
      <c r="AC41" s="715"/>
      <c r="AD41" s="716" t="s">
        <v>126</v>
      </c>
      <c r="AE41" s="716"/>
      <c r="AF41" s="716"/>
      <c r="AG41" s="716"/>
      <c r="AH41" s="716"/>
      <c r="AI41" s="716"/>
      <c r="AJ41" s="716"/>
      <c r="AK41" s="716"/>
      <c r="AL41" s="681" t="s">
        <v>236</v>
      </c>
      <c r="AM41" s="682"/>
      <c r="AN41" s="682"/>
      <c r="AO41" s="717"/>
      <c r="AQ41" s="718" t="s">
        <v>342</v>
      </c>
      <c r="AR41" s="719"/>
      <c r="AS41" s="719"/>
      <c r="AT41" s="719"/>
      <c r="AU41" s="719"/>
      <c r="AV41" s="719"/>
      <c r="AW41" s="719"/>
      <c r="AX41" s="719"/>
      <c r="AY41" s="720"/>
      <c r="AZ41" s="678">
        <v>884788</v>
      </c>
      <c r="BA41" s="679"/>
      <c r="BB41" s="679"/>
      <c r="BC41" s="679"/>
      <c r="BD41" s="697"/>
      <c r="BE41" s="697"/>
      <c r="BF41" s="721"/>
      <c r="BG41" s="723"/>
      <c r="BH41" s="724"/>
      <c r="BI41" s="724"/>
      <c r="BJ41" s="724"/>
      <c r="BK41" s="724"/>
      <c r="BL41" s="236"/>
      <c r="BM41" s="712" t="s">
        <v>343</v>
      </c>
      <c r="BN41" s="712"/>
      <c r="BO41" s="712"/>
      <c r="BP41" s="712"/>
      <c r="BQ41" s="712"/>
      <c r="BR41" s="712"/>
      <c r="BS41" s="712"/>
      <c r="BT41" s="712"/>
      <c r="BU41" s="713"/>
      <c r="BV41" s="678" t="s">
        <v>126</v>
      </c>
      <c r="BW41" s="679"/>
      <c r="BX41" s="679"/>
      <c r="BY41" s="679"/>
      <c r="BZ41" s="679"/>
      <c r="CA41" s="679"/>
      <c r="CB41" s="722"/>
      <c r="CD41" s="711" t="s">
        <v>344</v>
      </c>
      <c r="CE41" s="712"/>
      <c r="CF41" s="712"/>
      <c r="CG41" s="712"/>
      <c r="CH41" s="712"/>
      <c r="CI41" s="712"/>
      <c r="CJ41" s="712"/>
      <c r="CK41" s="712"/>
      <c r="CL41" s="712"/>
      <c r="CM41" s="712"/>
      <c r="CN41" s="712"/>
      <c r="CO41" s="712"/>
      <c r="CP41" s="712"/>
      <c r="CQ41" s="713"/>
      <c r="CR41" s="678" t="s">
        <v>135</v>
      </c>
      <c r="CS41" s="697"/>
      <c r="CT41" s="697"/>
      <c r="CU41" s="697"/>
      <c r="CV41" s="697"/>
      <c r="CW41" s="697"/>
      <c r="CX41" s="697"/>
      <c r="CY41" s="698"/>
      <c r="CZ41" s="681" t="s">
        <v>236</v>
      </c>
      <c r="DA41" s="699"/>
      <c r="DB41" s="699"/>
      <c r="DC41" s="700"/>
      <c r="DD41" s="684" t="s">
        <v>135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345</v>
      </c>
      <c r="C42" s="660"/>
      <c r="D42" s="660"/>
      <c r="E42" s="660"/>
      <c r="F42" s="660"/>
      <c r="G42" s="660"/>
      <c r="H42" s="660"/>
      <c r="I42" s="660"/>
      <c r="J42" s="660"/>
      <c r="K42" s="660"/>
      <c r="L42" s="660"/>
      <c r="M42" s="660"/>
      <c r="N42" s="660"/>
      <c r="O42" s="660"/>
      <c r="P42" s="660"/>
      <c r="Q42" s="661"/>
      <c r="R42" s="662">
        <v>42212886</v>
      </c>
      <c r="S42" s="701"/>
      <c r="T42" s="701"/>
      <c r="U42" s="701"/>
      <c r="V42" s="701"/>
      <c r="W42" s="701"/>
      <c r="X42" s="701"/>
      <c r="Y42" s="703"/>
      <c r="Z42" s="704">
        <v>100</v>
      </c>
      <c r="AA42" s="704"/>
      <c r="AB42" s="704"/>
      <c r="AC42" s="704"/>
      <c r="AD42" s="705">
        <v>23062450</v>
      </c>
      <c r="AE42" s="705"/>
      <c r="AF42" s="705"/>
      <c r="AG42" s="705"/>
      <c r="AH42" s="705"/>
      <c r="AI42" s="705"/>
      <c r="AJ42" s="705"/>
      <c r="AK42" s="705"/>
      <c r="AL42" s="665">
        <v>100</v>
      </c>
      <c r="AM42" s="706"/>
      <c r="AN42" s="706"/>
      <c r="AO42" s="707"/>
      <c r="AQ42" s="708" t="s">
        <v>346</v>
      </c>
      <c r="AR42" s="709"/>
      <c r="AS42" s="709"/>
      <c r="AT42" s="709"/>
      <c r="AU42" s="709"/>
      <c r="AV42" s="709"/>
      <c r="AW42" s="709"/>
      <c r="AX42" s="709"/>
      <c r="AY42" s="710"/>
      <c r="AZ42" s="662">
        <v>2767385</v>
      </c>
      <c r="BA42" s="701"/>
      <c r="BB42" s="701"/>
      <c r="BC42" s="701"/>
      <c r="BD42" s="663"/>
      <c r="BE42" s="663"/>
      <c r="BF42" s="727"/>
      <c r="BG42" s="725"/>
      <c r="BH42" s="726"/>
      <c r="BI42" s="726"/>
      <c r="BJ42" s="726"/>
      <c r="BK42" s="726"/>
      <c r="BL42" s="237"/>
      <c r="BM42" s="728" t="s">
        <v>347</v>
      </c>
      <c r="BN42" s="728"/>
      <c r="BO42" s="728"/>
      <c r="BP42" s="728"/>
      <c r="BQ42" s="728"/>
      <c r="BR42" s="728"/>
      <c r="BS42" s="728"/>
      <c r="BT42" s="728"/>
      <c r="BU42" s="729"/>
      <c r="BV42" s="662">
        <v>326</v>
      </c>
      <c r="BW42" s="701"/>
      <c r="BX42" s="701"/>
      <c r="BY42" s="701"/>
      <c r="BZ42" s="701"/>
      <c r="CA42" s="701"/>
      <c r="CB42" s="702"/>
      <c r="CD42" s="675" t="s">
        <v>348</v>
      </c>
      <c r="CE42" s="676"/>
      <c r="CF42" s="676"/>
      <c r="CG42" s="676"/>
      <c r="CH42" s="676"/>
      <c r="CI42" s="676"/>
      <c r="CJ42" s="676"/>
      <c r="CK42" s="676"/>
      <c r="CL42" s="676"/>
      <c r="CM42" s="676"/>
      <c r="CN42" s="676"/>
      <c r="CO42" s="676"/>
      <c r="CP42" s="676"/>
      <c r="CQ42" s="677"/>
      <c r="CR42" s="678">
        <v>3392276</v>
      </c>
      <c r="CS42" s="679"/>
      <c r="CT42" s="679"/>
      <c r="CU42" s="679"/>
      <c r="CV42" s="679"/>
      <c r="CW42" s="679"/>
      <c r="CX42" s="679"/>
      <c r="CY42" s="680"/>
      <c r="CZ42" s="681">
        <v>8.1999999999999993</v>
      </c>
      <c r="DA42" s="682"/>
      <c r="DB42" s="682"/>
      <c r="DC42" s="683"/>
      <c r="DD42" s="684">
        <v>1124994</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349</v>
      </c>
      <c r="CE43" s="676"/>
      <c r="CF43" s="676"/>
      <c r="CG43" s="676"/>
      <c r="CH43" s="676"/>
      <c r="CI43" s="676"/>
      <c r="CJ43" s="676"/>
      <c r="CK43" s="676"/>
      <c r="CL43" s="676"/>
      <c r="CM43" s="676"/>
      <c r="CN43" s="676"/>
      <c r="CO43" s="676"/>
      <c r="CP43" s="676"/>
      <c r="CQ43" s="677"/>
      <c r="CR43" s="678">
        <v>169005</v>
      </c>
      <c r="CS43" s="697"/>
      <c r="CT43" s="697"/>
      <c r="CU43" s="697"/>
      <c r="CV43" s="697"/>
      <c r="CW43" s="697"/>
      <c r="CX43" s="697"/>
      <c r="CY43" s="698"/>
      <c r="CZ43" s="681">
        <v>0.4</v>
      </c>
      <c r="DA43" s="699"/>
      <c r="DB43" s="699"/>
      <c r="DC43" s="700"/>
      <c r="DD43" s="684">
        <v>169005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298</v>
      </c>
      <c r="CE44" s="692"/>
      <c r="CF44" s="675" t="s">
        <v>350</v>
      </c>
      <c r="CG44" s="676"/>
      <c r="CH44" s="676"/>
      <c r="CI44" s="676"/>
      <c r="CJ44" s="676"/>
      <c r="CK44" s="676"/>
      <c r="CL44" s="676"/>
      <c r="CM44" s="676"/>
      <c r="CN44" s="676"/>
      <c r="CO44" s="676"/>
      <c r="CP44" s="676"/>
      <c r="CQ44" s="677"/>
      <c r="CR44" s="678">
        <v>3392276</v>
      </c>
      <c r="CS44" s="679"/>
      <c r="CT44" s="679"/>
      <c r="CU44" s="679"/>
      <c r="CV44" s="679"/>
      <c r="CW44" s="679"/>
      <c r="CX44" s="679"/>
      <c r="CY44" s="680"/>
      <c r="CZ44" s="681">
        <v>8.1999999999999993</v>
      </c>
      <c r="DA44" s="682"/>
      <c r="DB44" s="682"/>
      <c r="DC44" s="683"/>
      <c r="DD44" s="684">
        <v>1124994</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351</v>
      </c>
      <c r="CG45" s="676"/>
      <c r="CH45" s="676"/>
      <c r="CI45" s="676"/>
      <c r="CJ45" s="676"/>
      <c r="CK45" s="676"/>
      <c r="CL45" s="676"/>
      <c r="CM45" s="676"/>
      <c r="CN45" s="676"/>
      <c r="CO45" s="676"/>
      <c r="CP45" s="676"/>
      <c r="CQ45" s="677"/>
      <c r="CR45" s="678">
        <v>1548894</v>
      </c>
      <c r="CS45" s="697"/>
      <c r="CT45" s="697"/>
      <c r="CU45" s="697"/>
      <c r="CV45" s="697"/>
      <c r="CW45" s="697"/>
      <c r="CX45" s="697"/>
      <c r="CY45" s="698"/>
      <c r="CZ45" s="681">
        <v>3.7</v>
      </c>
      <c r="DA45" s="699"/>
      <c r="DB45" s="699"/>
      <c r="DC45" s="700"/>
      <c r="DD45" s="684">
        <v>25010</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353</v>
      </c>
      <c r="CG46" s="676"/>
      <c r="CH46" s="676"/>
      <c r="CI46" s="676"/>
      <c r="CJ46" s="676"/>
      <c r="CK46" s="676"/>
      <c r="CL46" s="676"/>
      <c r="CM46" s="676"/>
      <c r="CN46" s="676"/>
      <c r="CO46" s="676"/>
      <c r="CP46" s="676"/>
      <c r="CQ46" s="677"/>
      <c r="CR46" s="678">
        <v>1843382</v>
      </c>
      <c r="CS46" s="679"/>
      <c r="CT46" s="679"/>
      <c r="CU46" s="679"/>
      <c r="CV46" s="679"/>
      <c r="CW46" s="679"/>
      <c r="CX46" s="679"/>
      <c r="CY46" s="680"/>
      <c r="CZ46" s="681">
        <v>4.4000000000000004</v>
      </c>
      <c r="DA46" s="682"/>
      <c r="DB46" s="682"/>
      <c r="DC46" s="683"/>
      <c r="DD46" s="684">
        <v>1099984</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355</v>
      </c>
      <c r="CG47" s="676"/>
      <c r="CH47" s="676"/>
      <c r="CI47" s="676"/>
      <c r="CJ47" s="676"/>
      <c r="CK47" s="676"/>
      <c r="CL47" s="676"/>
      <c r="CM47" s="676"/>
      <c r="CN47" s="676"/>
      <c r="CO47" s="676"/>
      <c r="CP47" s="676"/>
      <c r="CQ47" s="677"/>
      <c r="CR47" s="678" t="s">
        <v>135</v>
      </c>
      <c r="CS47" s="697"/>
      <c r="CT47" s="697"/>
      <c r="CU47" s="697"/>
      <c r="CV47" s="697"/>
      <c r="CW47" s="697"/>
      <c r="CX47" s="697"/>
      <c r="CY47" s="698"/>
      <c r="CZ47" s="681" t="s">
        <v>126</v>
      </c>
      <c r="DA47" s="699"/>
      <c r="DB47" s="699"/>
      <c r="DC47" s="700"/>
      <c r="DD47" s="684" t="s">
        <v>135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356</v>
      </c>
      <c r="CD48" s="695"/>
      <c r="CE48" s="696"/>
      <c r="CF48" s="675" t="s">
        <v>357</v>
      </c>
      <c r="CG48" s="676"/>
      <c r="CH48" s="676"/>
      <c r="CI48" s="676"/>
      <c r="CJ48" s="676"/>
      <c r="CK48" s="676"/>
      <c r="CL48" s="676"/>
      <c r="CM48" s="676"/>
      <c r="CN48" s="676"/>
      <c r="CO48" s="676"/>
      <c r="CP48" s="676"/>
      <c r="CQ48" s="677"/>
      <c r="CR48" s="678" t="s">
        <v>236</v>
      </c>
      <c r="CS48" s="679"/>
      <c r="CT48" s="679"/>
      <c r="CU48" s="679"/>
      <c r="CV48" s="679"/>
      <c r="CW48" s="679"/>
      <c r="CX48" s="679"/>
      <c r="CY48" s="680"/>
      <c r="CZ48" s="681" t="s">
        <v>135</v>
      </c>
      <c r="DA48" s="682"/>
      <c r="DB48" s="682"/>
      <c r="DC48" s="683"/>
      <c r="DD48" s="684" t="s">
        <v>135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358</v>
      </c>
      <c r="CE49" s="660"/>
      <c r="CF49" s="660"/>
      <c r="CG49" s="660"/>
      <c r="CH49" s="660"/>
      <c r="CI49" s="660"/>
      <c r="CJ49" s="660"/>
      <c r="CK49" s="660"/>
      <c r="CL49" s="660"/>
      <c r="CM49" s="660"/>
      <c r="CN49" s="660"/>
      <c r="CO49" s="660"/>
      <c r="CP49" s="660"/>
      <c r="CQ49" s="661"/>
      <c r="CR49" s="662">
        <v>41591161</v>
      </c>
      <c r="CS49" s="663"/>
      <c r="CT49" s="663"/>
      <c r="CU49" s="663"/>
      <c r="CV49" s="663"/>
      <c r="CW49" s="663"/>
      <c r="CX49" s="663"/>
      <c r="CY49" s="664"/>
      <c r="CZ49" s="665">
        <v>100</v>
      </c>
      <c r="DA49" s="666"/>
      <c r="DB49" s="666"/>
      <c r="DC49" s="667"/>
      <c r="DD49" s="668">
        <v>26935006</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Q2hzW7ncPky8JXRhZZUMuoXBBmfeDRaksvsIsWhVLp7wX1ELmy6DGkW82n05OHnjCLqvavrw/CBq3GVytclcQ==" saltValue="7hCJTfJG3tiL28xFO3fkl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359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360</v>
      </c>
      <c r="DK2" s="1204"/>
      <c r="DL2" s="1204"/>
      <c r="DM2" s="1204"/>
      <c r="DN2" s="1204"/>
      <c r="DO2" s="1205"/>
      <c r="DP2" s="250"/>
      <c r="DQ2" s="1203" t="s">
        <v>361</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362</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364</v>
      </c>
      <c r="B5" s="1089"/>
      <c r="C5" s="1089"/>
      <c r="D5" s="1089"/>
      <c r="E5" s="1089"/>
      <c r="F5" s="1089"/>
      <c r="G5" s="1089"/>
      <c r="H5" s="1089"/>
      <c r="I5" s="1089"/>
      <c r="J5" s="1089"/>
      <c r="K5" s="1089"/>
      <c r="L5" s="1089"/>
      <c r="M5" s="1089"/>
      <c r="N5" s="1089"/>
      <c r="O5" s="1089"/>
      <c r="P5" s="1090"/>
      <c r="Q5" s="1094" t="s">
        <v>365</v>
      </c>
      <c r="R5" s="1095"/>
      <c r="S5" s="1095"/>
      <c r="T5" s="1095"/>
      <c r="U5" s="1096"/>
      <c r="V5" s="1094" t="s">
        <v>366</v>
      </c>
      <c r="W5" s="1095"/>
      <c r="X5" s="1095"/>
      <c r="Y5" s="1095"/>
      <c r="Z5" s="1096"/>
      <c r="AA5" s="1094" t="s">
        <v>367</v>
      </c>
      <c r="AB5" s="1095"/>
      <c r="AC5" s="1095"/>
      <c r="AD5" s="1095"/>
      <c r="AE5" s="1095"/>
      <c r="AF5" s="1206" t="s">
        <v>368</v>
      </c>
      <c r="AG5" s="1095"/>
      <c r="AH5" s="1095"/>
      <c r="AI5" s="1095"/>
      <c r="AJ5" s="1110"/>
      <c r="AK5" s="1095" t="s">
        <v>369</v>
      </c>
      <c r="AL5" s="1095"/>
      <c r="AM5" s="1095"/>
      <c r="AN5" s="1095"/>
      <c r="AO5" s="1096"/>
      <c r="AP5" s="1094" t="s">
        <v>370</v>
      </c>
      <c r="AQ5" s="1095"/>
      <c r="AR5" s="1095"/>
      <c r="AS5" s="1095"/>
      <c r="AT5" s="1096"/>
      <c r="AU5" s="1094" t="s">
        <v>371</v>
      </c>
      <c r="AV5" s="1095"/>
      <c r="AW5" s="1095"/>
      <c r="AX5" s="1095"/>
      <c r="AY5" s="1110"/>
      <c r="AZ5" s="257"/>
      <c r="BA5" s="257"/>
      <c r="BB5" s="257"/>
      <c r="BC5" s="257"/>
      <c r="BD5" s="257"/>
      <c r="BE5" s="258"/>
      <c r="BF5" s="258"/>
      <c r="BG5" s="258"/>
      <c r="BH5" s="258"/>
      <c r="BI5" s="258"/>
      <c r="BJ5" s="258"/>
      <c r="BK5" s="258"/>
      <c r="BL5" s="258"/>
      <c r="BM5" s="258"/>
      <c r="BN5" s="258"/>
      <c r="BO5" s="258"/>
      <c r="BP5" s="258"/>
      <c r="BQ5" s="1088" t="s">
        <v>372</v>
      </c>
      <c r="BR5" s="1089"/>
      <c r="BS5" s="1089"/>
      <c r="BT5" s="1089"/>
      <c r="BU5" s="1089"/>
      <c r="BV5" s="1089"/>
      <c r="BW5" s="1089"/>
      <c r="BX5" s="1089"/>
      <c r="BY5" s="1089"/>
      <c r="BZ5" s="1089"/>
      <c r="CA5" s="1089"/>
      <c r="CB5" s="1089"/>
      <c r="CC5" s="1089"/>
      <c r="CD5" s="1089"/>
      <c r="CE5" s="1089"/>
      <c r="CF5" s="1089"/>
      <c r="CG5" s="1090"/>
      <c r="CH5" s="1094" t="s">
        <v>373</v>
      </c>
      <c r="CI5" s="1095"/>
      <c r="CJ5" s="1095"/>
      <c r="CK5" s="1095"/>
      <c r="CL5" s="1096"/>
      <c r="CM5" s="1094" t="s">
        <v>374</v>
      </c>
      <c r="CN5" s="1095"/>
      <c r="CO5" s="1095"/>
      <c r="CP5" s="1095"/>
      <c r="CQ5" s="1096"/>
      <c r="CR5" s="1094" t="s">
        <v>375</v>
      </c>
      <c r="CS5" s="1095"/>
      <c r="CT5" s="1095"/>
      <c r="CU5" s="1095"/>
      <c r="CV5" s="1096"/>
      <c r="CW5" s="1094" t="s">
        <v>376</v>
      </c>
      <c r="CX5" s="1095"/>
      <c r="CY5" s="1095"/>
      <c r="CZ5" s="1095"/>
      <c r="DA5" s="1096"/>
      <c r="DB5" s="1094" t="s">
        <v>377</v>
      </c>
      <c r="DC5" s="1095"/>
      <c r="DD5" s="1095"/>
      <c r="DE5" s="1095"/>
      <c r="DF5" s="1096"/>
      <c r="DG5" s="1191" t="s">
        <v>378</v>
      </c>
      <c r="DH5" s="1192"/>
      <c r="DI5" s="1192"/>
      <c r="DJ5" s="1192"/>
      <c r="DK5" s="1193"/>
      <c r="DL5" s="1191" t="s">
        <v>379</v>
      </c>
      <c r="DM5" s="1192"/>
      <c r="DN5" s="1192"/>
      <c r="DO5" s="1192"/>
      <c r="DP5" s="1193"/>
      <c r="DQ5" s="1094" t="s">
        <v>380</v>
      </c>
      <c r="DR5" s="1095"/>
      <c r="DS5" s="1095"/>
      <c r="DT5" s="1095"/>
      <c r="DU5" s="1096"/>
      <c r="DV5" s="1094" t="s">
        <v>371</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381</v>
      </c>
      <c r="C7" s="1144"/>
      <c r="D7" s="1144"/>
      <c r="E7" s="1144"/>
      <c r="F7" s="1144"/>
      <c r="G7" s="1144"/>
      <c r="H7" s="1144"/>
      <c r="I7" s="1144"/>
      <c r="J7" s="1144"/>
      <c r="K7" s="1144"/>
      <c r="L7" s="1144"/>
      <c r="M7" s="1144"/>
      <c r="N7" s="1144"/>
      <c r="O7" s="1144"/>
      <c r="P7" s="1145"/>
      <c r="Q7" s="1197">
        <v>42165</v>
      </c>
      <c r="R7" s="1198"/>
      <c r="S7" s="1198"/>
      <c r="T7" s="1198"/>
      <c r="U7" s="1198"/>
      <c r="V7" s="1198">
        <v>41543</v>
      </c>
      <c r="W7" s="1198"/>
      <c r="X7" s="1198"/>
      <c r="Y7" s="1198"/>
      <c r="Z7" s="1198"/>
      <c r="AA7" s="1198">
        <v>622</v>
      </c>
      <c r="AB7" s="1198"/>
      <c r="AC7" s="1198"/>
      <c r="AD7" s="1198"/>
      <c r="AE7" s="1199"/>
      <c r="AF7" s="1200">
        <v>381</v>
      </c>
      <c r="AG7" s="1201"/>
      <c r="AH7" s="1201"/>
      <c r="AI7" s="1201"/>
      <c r="AJ7" s="1202"/>
      <c r="AK7" s="1184">
        <v>40</v>
      </c>
      <c r="AL7" s="1185"/>
      <c r="AM7" s="1185"/>
      <c r="AN7" s="1185"/>
      <c r="AO7" s="1185"/>
      <c r="AP7" s="1185">
        <v>36518</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601</v>
      </c>
      <c r="BT7" s="1189"/>
      <c r="BU7" s="1189"/>
      <c r="BV7" s="1189"/>
      <c r="BW7" s="1189"/>
      <c r="BX7" s="1189"/>
      <c r="BY7" s="1189"/>
      <c r="BZ7" s="1189"/>
      <c r="CA7" s="1189"/>
      <c r="CB7" s="1189"/>
      <c r="CC7" s="1189"/>
      <c r="CD7" s="1189"/>
      <c r="CE7" s="1189"/>
      <c r="CF7" s="1189"/>
      <c r="CG7" s="1190"/>
      <c r="CH7" s="1181">
        <v>2</v>
      </c>
      <c r="CI7" s="1182"/>
      <c r="CJ7" s="1182"/>
      <c r="CK7" s="1182"/>
      <c r="CL7" s="1183"/>
      <c r="CM7" s="1181">
        <v>38</v>
      </c>
      <c r="CN7" s="1182"/>
      <c r="CO7" s="1182"/>
      <c r="CP7" s="1182"/>
      <c r="CQ7" s="1183"/>
      <c r="CR7" s="1181">
        <v>5</v>
      </c>
      <c r="CS7" s="1182"/>
      <c r="CT7" s="1182"/>
      <c r="CU7" s="1182"/>
      <c r="CV7" s="1183"/>
      <c r="CW7" s="1181">
        <v>12</v>
      </c>
      <c r="CX7" s="1182"/>
      <c r="CY7" s="1182"/>
      <c r="CZ7" s="1182"/>
      <c r="DA7" s="1183"/>
      <c r="DB7" s="1181">
        <v>3635</v>
      </c>
      <c r="DC7" s="1182"/>
      <c r="DD7" s="1182"/>
      <c r="DE7" s="1182"/>
      <c r="DF7" s="1183"/>
      <c r="DG7" s="1181" t="s">
        <v>602</v>
      </c>
      <c r="DH7" s="1182"/>
      <c r="DI7" s="1182"/>
      <c r="DJ7" s="1182"/>
      <c r="DK7" s="1183"/>
      <c r="DL7" s="1181" t="s">
        <v>602</v>
      </c>
      <c r="DM7" s="1182"/>
      <c r="DN7" s="1182"/>
      <c r="DO7" s="1182"/>
      <c r="DP7" s="1183"/>
      <c r="DQ7" s="1181">
        <v>3352</v>
      </c>
      <c r="DR7" s="1182"/>
      <c r="DS7" s="1182"/>
      <c r="DT7" s="1182"/>
      <c r="DU7" s="1183"/>
      <c r="DV7" s="1208"/>
      <c r="DW7" s="1209"/>
      <c r="DX7" s="1209"/>
      <c r="DY7" s="1209"/>
      <c r="DZ7" s="1210"/>
      <c r="EA7" s="255"/>
    </row>
    <row r="8" spans="1:131" s="256" customFormat="1" ht="26.25" customHeight="1" x14ac:dyDescent="0.15">
      <c r="A8" s="262">
        <v>2</v>
      </c>
      <c r="B8" s="1130" t="s">
        <v>382</v>
      </c>
      <c r="C8" s="1131"/>
      <c r="D8" s="1131"/>
      <c r="E8" s="1131"/>
      <c r="F8" s="1131"/>
      <c r="G8" s="1131"/>
      <c r="H8" s="1131"/>
      <c r="I8" s="1131"/>
      <c r="J8" s="1131"/>
      <c r="K8" s="1131"/>
      <c r="L8" s="1131"/>
      <c r="M8" s="1131"/>
      <c r="N8" s="1131"/>
      <c r="O8" s="1131"/>
      <c r="P8" s="1132"/>
      <c r="Q8" s="1136">
        <v>62</v>
      </c>
      <c r="R8" s="1137"/>
      <c r="S8" s="1137"/>
      <c r="T8" s="1137"/>
      <c r="U8" s="1137"/>
      <c r="V8" s="1137">
        <v>62</v>
      </c>
      <c r="W8" s="1137"/>
      <c r="X8" s="1137"/>
      <c r="Y8" s="1137"/>
      <c r="Z8" s="1137"/>
      <c r="AA8" s="1137">
        <v>0</v>
      </c>
      <c r="AB8" s="1137"/>
      <c r="AC8" s="1137"/>
      <c r="AD8" s="1137"/>
      <c r="AE8" s="1138"/>
      <c r="AF8" s="1112" t="s">
        <v>383</v>
      </c>
      <c r="AG8" s="1113"/>
      <c r="AH8" s="1113"/>
      <c r="AI8" s="1113"/>
      <c r="AJ8" s="1114"/>
      <c r="AK8" s="1179" t="s">
        <v>602</v>
      </c>
      <c r="AL8" s="1180"/>
      <c r="AM8" s="1180"/>
      <c r="AN8" s="1180"/>
      <c r="AO8" s="1180"/>
      <c r="AP8" s="1180">
        <v>17</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384</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385</v>
      </c>
      <c r="B23" s="1037" t="s">
        <v>386</v>
      </c>
      <c r="C23" s="1038"/>
      <c r="D23" s="1038"/>
      <c r="E23" s="1038"/>
      <c r="F23" s="1038"/>
      <c r="G23" s="1038"/>
      <c r="H23" s="1038"/>
      <c r="I23" s="1038"/>
      <c r="J23" s="1038"/>
      <c r="K23" s="1038"/>
      <c r="L23" s="1038"/>
      <c r="M23" s="1038"/>
      <c r="N23" s="1038"/>
      <c r="O23" s="1038"/>
      <c r="P23" s="1039"/>
      <c r="Q23" s="1161">
        <v>42220</v>
      </c>
      <c r="R23" s="1162"/>
      <c r="S23" s="1162"/>
      <c r="T23" s="1162"/>
      <c r="U23" s="1162"/>
      <c r="V23" s="1162">
        <v>41598</v>
      </c>
      <c r="W23" s="1162"/>
      <c r="X23" s="1162"/>
      <c r="Y23" s="1162"/>
      <c r="Z23" s="1162"/>
      <c r="AA23" s="1162">
        <v>622</v>
      </c>
      <c r="AB23" s="1162"/>
      <c r="AC23" s="1162"/>
      <c r="AD23" s="1162"/>
      <c r="AE23" s="1163"/>
      <c r="AF23" s="1164">
        <v>381</v>
      </c>
      <c r="AG23" s="1162"/>
      <c r="AH23" s="1162"/>
      <c r="AI23" s="1162"/>
      <c r="AJ23" s="1165"/>
      <c r="AK23" s="1166"/>
      <c r="AL23" s="1167"/>
      <c r="AM23" s="1167"/>
      <c r="AN23" s="1167"/>
      <c r="AO23" s="1167"/>
      <c r="AP23" s="1162">
        <v>36535</v>
      </c>
      <c r="AQ23" s="1162"/>
      <c r="AR23" s="1162"/>
      <c r="AS23" s="1162"/>
      <c r="AT23" s="1162"/>
      <c r="AU23" s="1168"/>
      <c r="AV23" s="1168"/>
      <c r="AW23" s="1168"/>
      <c r="AX23" s="1168"/>
      <c r="AY23" s="1169"/>
      <c r="AZ23" s="1158" t="s">
        <v>387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388</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389</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364</v>
      </c>
      <c r="B26" s="1089"/>
      <c r="C26" s="1089"/>
      <c r="D26" s="1089"/>
      <c r="E26" s="1089"/>
      <c r="F26" s="1089"/>
      <c r="G26" s="1089"/>
      <c r="H26" s="1089"/>
      <c r="I26" s="1089"/>
      <c r="J26" s="1089"/>
      <c r="K26" s="1089"/>
      <c r="L26" s="1089"/>
      <c r="M26" s="1089"/>
      <c r="N26" s="1089"/>
      <c r="O26" s="1089"/>
      <c r="P26" s="1090"/>
      <c r="Q26" s="1094" t="s">
        <v>390</v>
      </c>
      <c r="R26" s="1095"/>
      <c r="S26" s="1095"/>
      <c r="T26" s="1095"/>
      <c r="U26" s="1096"/>
      <c r="V26" s="1094" t="s">
        <v>391</v>
      </c>
      <c r="W26" s="1095"/>
      <c r="X26" s="1095"/>
      <c r="Y26" s="1095"/>
      <c r="Z26" s="1096"/>
      <c r="AA26" s="1094" t="s">
        <v>392</v>
      </c>
      <c r="AB26" s="1095"/>
      <c r="AC26" s="1095"/>
      <c r="AD26" s="1095"/>
      <c r="AE26" s="1095"/>
      <c r="AF26" s="1152" t="s">
        <v>393</v>
      </c>
      <c r="AG26" s="1101"/>
      <c r="AH26" s="1101"/>
      <c r="AI26" s="1101"/>
      <c r="AJ26" s="1153"/>
      <c r="AK26" s="1095" t="s">
        <v>394</v>
      </c>
      <c r="AL26" s="1095"/>
      <c r="AM26" s="1095"/>
      <c r="AN26" s="1095"/>
      <c r="AO26" s="1096"/>
      <c r="AP26" s="1094" t="s">
        <v>395</v>
      </c>
      <c r="AQ26" s="1095"/>
      <c r="AR26" s="1095"/>
      <c r="AS26" s="1095"/>
      <c r="AT26" s="1096"/>
      <c r="AU26" s="1094" t="s">
        <v>396</v>
      </c>
      <c r="AV26" s="1095"/>
      <c r="AW26" s="1095"/>
      <c r="AX26" s="1095"/>
      <c r="AY26" s="1096"/>
      <c r="AZ26" s="1094" t="s">
        <v>397</v>
      </c>
      <c r="BA26" s="1095"/>
      <c r="BB26" s="1095"/>
      <c r="BC26" s="1095"/>
      <c r="BD26" s="1096"/>
      <c r="BE26" s="1094" t="s">
        <v>371</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398</v>
      </c>
      <c r="C28" s="1144"/>
      <c r="D28" s="1144"/>
      <c r="E28" s="1144"/>
      <c r="F28" s="1144"/>
      <c r="G28" s="1144"/>
      <c r="H28" s="1144"/>
      <c r="I28" s="1144"/>
      <c r="J28" s="1144"/>
      <c r="K28" s="1144"/>
      <c r="L28" s="1144"/>
      <c r="M28" s="1144"/>
      <c r="N28" s="1144"/>
      <c r="O28" s="1144"/>
      <c r="P28" s="1145"/>
      <c r="Q28" s="1146">
        <v>12287</v>
      </c>
      <c r="R28" s="1147"/>
      <c r="S28" s="1147"/>
      <c r="T28" s="1147"/>
      <c r="U28" s="1147"/>
      <c r="V28" s="1147">
        <v>12030</v>
      </c>
      <c r="W28" s="1147"/>
      <c r="X28" s="1147"/>
      <c r="Y28" s="1147"/>
      <c r="Z28" s="1147"/>
      <c r="AA28" s="1147">
        <v>257</v>
      </c>
      <c r="AB28" s="1147"/>
      <c r="AC28" s="1147"/>
      <c r="AD28" s="1147"/>
      <c r="AE28" s="1148"/>
      <c r="AF28" s="1149">
        <v>257</v>
      </c>
      <c r="AG28" s="1147"/>
      <c r="AH28" s="1147"/>
      <c r="AI28" s="1147"/>
      <c r="AJ28" s="1150"/>
      <c r="AK28" s="1151">
        <v>885</v>
      </c>
      <c r="AL28" s="1139"/>
      <c r="AM28" s="1139"/>
      <c r="AN28" s="1139"/>
      <c r="AO28" s="1139"/>
      <c r="AP28" s="1139" t="s">
        <v>602</v>
      </c>
      <c r="AQ28" s="1139"/>
      <c r="AR28" s="1139"/>
      <c r="AS28" s="1139"/>
      <c r="AT28" s="1139"/>
      <c r="AU28" s="1139" t="s">
        <v>602</v>
      </c>
      <c r="AV28" s="1139"/>
      <c r="AW28" s="1139"/>
      <c r="AX28" s="1139"/>
      <c r="AY28" s="1139"/>
      <c r="AZ28" s="1140" t="s">
        <v>604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399</v>
      </c>
      <c r="C29" s="1131"/>
      <c r="D29" s="1131"/>
      <c r="E29" s="1131"/>
      <c r="F29" s="1131"/>
      <c r="G29" s="1131"/>
      <c r="H29" s="1131"/>
      <c r="I29" s="1131"/>
      <c r="J29" s="1131"/>
      <c r="K29" s="1131"/>
      <c r="L29" s="1131"/>
      <c r="M29" s="1131"/>
      <c r="N29" s="1131"/>
      <c r="O29" s="1131"/>
      <c r="P29" s="1132"/>
      <c r="Q29" s="1136">
        <v>1712</v>
      </c>
      <c r="R29" s="1137"/>
      <c r="S29" s="1137"/>
      <c r="T29" s="1137"/>
      <c r="U29" s="1137"/>
      <c r="V29" s="1137">
        <v>1708</v>
      </c>
      <c r="W29" s="1137"/>
      <c r="X29" s="1137"/>
      <c r="Y29" s="1137"/>
      <c r="Z29" s="1137"/>
      <c r="AA29" s="1137">
        <v>4</v>
      </c>
      <c r="AB29" s="1137"/>
      <c r="AC29" s="1137"/>
      <c r="AD29" s="1137"/>
      <c r="AE29" s="1138"/>
      <c r="AF29" s="1112">
        <v>4</v>
      </c>
      <c r="AG29" s="1113"/>
      <c r="AH29" s="1113"/>
      <c r="AI29" s="1113"/>
      <c r="AJ29" s="1114"/>
      <c r="AK29" s="1073">
        <v>284</v>
      </c>
      <c r="AL29" s="1064"/>
      <c r="AM29" s="1064"/>
      <c r="AN29" s="1064"/>
      <c r="AO29" s="1064"/>
      <c r="AP29" s="1064" t="s">
        <v>602</v>
      </c>
      <c r="AQ29" s="1064"/>
      <c r="AR29" s="1064"/>
      <c r="AS29" s="1064"/>
      <c r="AT29" s="1064"/>
      <c r="AU29" s="1064" t="s">
        <v>602</v>
      </c>
      <c r="AV29" s="1064"/>
      <c r="AW29" s="1064"/>
      <c r="AX29" s="1064"/>
      <c r="AY29" s="1064"/>
      <c r="AZ29" s="1135" t="s">
        <v>135</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400</v>
      </c>
      <c r="C30" s="1131"/>
      <c r="D30" s="1131"/>
      <c r="E30" s="1131"/>
      <c r="F30" s="1131"/>
      <c r="G30" s="1131"/>
      <c r="H30" s="1131"/>
      <c r="I30" s="1131"/>
      <c r="J30" s="1131"/>
      <c r="K30" s="1131"/>
      <c r="L30" s="1131"/>
      <c r="M30" s="1131"/>
      <c r="N30" s="1131"/>
      <c r="O30" s="1131"/>
      <c r="P30" s="1132"/>
      <c r="Q30" s="1136">
        <v>8504</v>
      </c>
      <c r="R30" s="1137"/>
      <c r="S30" s="1137"/>
      <c r="T30" s="1137"/>
      <c r="U30" s="1137"/>
      <c r="V30" s="1137">
        <v>8317</v>
      </c>
      <c r="W30" s="1137"/>
      <c r="X30" s="1137"/>
      <c r="Y30" s="1137"/>
      <c r="Z30" s="1137"/>
      <c r="AA30" s="1137">
        <v>187</v>
      </c>
      <c r="AB30" s="1137"/>
      <c r="AC30" s="1137"/>
      <c r="AD30" s="1137"/>
      <c r="AE30" s="1138"/>
      <c r="AF30" s="1112">
        <v>187</v>
      </c>
      <c r="AG30" s="1113"/>
      <c r="AH30" s="1113"/>
      <c r="AI30" s="1113"/>
      <c r="AJ30" s="1114"/>
      <c r="AK30" s="1073">
        <v>1247</v>
      </c>
      <c r="AL30" s="1064"/>
      <c r="AM30" s="1064"/>
      <c r="AN30" s="1064"/>
      <c r="AO30" s="1064"/>
      <c r="AP30" s="1064" t="s">
        <v>602</v>
      </c>
      <c r="AQ30" s="1064"/>
      <c r="AR30" s="1064"/>
      <c r="AS30" s="1064"/>
      <c r="AT30" s="1064"/>
      <c r="AU30" s="1064" t="s">
        <v>603</v>
      </c>
      <c r="AV30" s="1064"/>
      <c r="AW30" s="1064"/>
      <c r="AX30" s="1064"/>
      <c r="AY30" s="1064"/>
      <c r="AZ30" s="1135" t="s">
        <v>604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401</v>
      </c>
      <c r="C31" s="1131"/>
      <c r="D31" s="1131"/>
      <c r="E31" s="1131"/>
      <c r="F31" s="1131"/>
      <c r="G31" s="1131"/>
      <c r="H31" s="1131"/>
      <c r="I31" s="1131"/>
      <c r="J31" s="1131"/>
      <c r="K31" s="1131"/>
      <c r="L31" s="1131"/>
      <c r="M31" s="1131"/>
      <c r="N31" s="1131"/>
      <c r="O31" s="1131"/>
      <c r="P31" s="1132"/>
      <c r="Q31" s="1136">
        <v>164</v>
      </c>
      <c r="R31" s="1137"/>
      <c r="S31" s="1137"/>
      <c r="T31" s="1137"/>
      <c r="U31" s="1137"/>
      <c r="V31" s="1137">
        <v>164</v>
      </c>
      <c r="W31" s="1137"/>
      <c r="X31" s="1137"/>
      <c r="Y31" s="1137"/>
      <c r="Z31" s="1137"/>
      <c r="AA31" s="1137">
        <v>0</v>
      </c>
      <c r="AB31" s="1137"/>
      <c r="AC31" s="1137"/>
      <c r="AD31" s="1137"/>
      <c r="AE31" s="1138"/>
      <c r="AF31" s="1112" t="s">
        <v>402</v>
      </c>
      <c r="AG31" s="1113"/>
      <c r="AH31" s="1113"/>
      <c r="AI31" s="1113"/>
      <c r="AJ31" s="1114"/>
      <c r="AK31" s="1073" t="s">
        <v>602</v>
      </c>
      <c r="AL31" s="1064"/>
      <c r="AM31" s="1064"/>
      <c r="AN31" s="1064"/>
      <c r="AO31" s="1064"/>
      <c r="AP31" s="1064" t="s">
        <v>602</v>
      </c>
      <c r="AQ31" s="1064"/>
      <c r="AR31" s="1064"/>
      <c r="AS31" s="1064"/>
      <c r="AT31" s="1064"/>
      <c r="AU31" s="1064" t="s">
        <v>603</v>
      </c>
      <c r="AV31" s="1064"/>
      <c r="AW31" s="1064"/>
      <c r="AX31" s="1064"/>
      <c r="AY31" s="1064"/>
      <c r="AZ31" s="1135" t="s">
        <v>135</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403</v>
      </c>
      <c r="C32" s="1131"/>
      <c r="D32" s="1131"/>
      <c r="E32" s="1131"/>
      <c r="F32" s="1131"/>
      <c r="G32" s="1131"/>
      <c r="H32" s="1131"/>
      <c r="I32" s="1131"/>
      <c r="J32" s="1131"/>
      <c r="K32" s="1131"/>
      <c r="L32" s="1131"/>
      <c r="M32" s="1131"/>
      <c r="N32" s="1131"/>
      <c r="O32" s="1131"/>
      <c r="P32" s="1132"/>
      <c r="Q32" s="1136">
        <v>3554</v>
      </c>
      <c r="R32" s="1137"/>
      <c r="S32" s="1137"/>
      <c r="T32" s="1137"/>
      <c r="U32" s="1137"/>
      <c r="V32" s="1137">
        <v>439</v>
      </c>
      <c r="W32" s="1137"/>
      <c r="X32" s="1137"/>
      <c r="Y32" s="1137"/>
      <c r="Z32" s="1137"/>
      <c r="AA32" s="1137">
        <v>3115</v>
      </c>
      <c r="AB32" s="1137"/>
      <c r="AC32" s="1137"/>
      <c r="AD32" s="1137"/>
      <c r="AE32" s="1138"/>
      <c r="AF32" s="1112">
        <v>3115</v>
      </c>
      <c r="AG32" s="1113"/>
      <c r="AH32" s="1113"/>
      <c r="AI32" s="1113"/>
      <c r="AJ32" s="1114"/>
      <c r="AK32" s="1073">
        <v>14</v>
      </c>
      <c r="AL32" s="1064"/>
      <c r="AM32" s="1064"/>
      <c r="AN32" s="1064"/>
      <c r="AO32" s="1064"/>
      <c r="AP32" s="1064">
        <v>1779</v>
      </c>
      <c r="AQ32" s="1064"/>
      <c r="AR32" s="1064"/>
      <c r="AS32" s="1064"/>
      <c r="AT32" s="1064"/>
      <c r="AU32" s="1064" t="s">
        <v>602</v>
      </c>
      <c r="AV32" s="1064"/>
      <c r="AW32" s="1064"/>
      <c r="AX32" s="1064"/>
      <c r="AY32" s="1064"/>
      <c r="AZ32" s="1135" t="s">
        <v>604</v>
      </c>
      <c r="BA32" s="1135"/>
      <c r="BB32" s="1135"/>
      <c r="BC32" s="1135"/>
      <c r="BD32" s="1135"/>
      <c r="BE32" s="1125" t="s">
        <v>404</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405</v>
      </c>
      <c r="C33" s="1131"/>
      <c r="D33" s="1131"/>
      <c r="E33" s="1131"/>
      <c r="F33" s="1131"/>
      <c r="G33" s="1131"/>
      <c r="H33" s="1131"/>
      <c r="I33" s="1131"/>
      <c r="J33" s="1131"/>
      <c r="K33" s="1131"/>
      <c r="L33" s="1131"/>
      <c r="M33" s="1131"/>
      <c r="N33" s="1131"/>
      <c r="O33" s="1131"/>
      <c r="P33" s="1132"/>
      <c r="Q33" s="1136">
        <v>888</v>
      </c>
      <c r="R33" s="1137"/>
      <c r="S33" s="1137"/>
      <c r="T33" s="1137"/>
      <c r="U33" s="1137"/>
      <c r="V33" s="1137">
        <v>407</v>
      </c>
      <c r="W33" s="1137"/>
      <c r="X33" s="1137"/>
      <c r="Y33" s="1137"/>
      <c r="Z33" s="1137"/>
      <c r="AA33" s="1137">
        <v>481</v>
      </c>
      <c r="AB33" s="1137"/>
      <c r="AC33" s="1137"/>
      <c r="AD33" s="1137"/>
      <c r="AE33" s="1138"/>
      <c r="AF33" s="1112">
        <v>481</v>
      </c>
      <c r="AG33" s="1113"/>
      <c r="AH33" s="1113"/>
      <c r="AI33" s="1113"/>
      <c r="AJ33" s="1114"/>
      <c r="AK33" s="1073">
        <v>1244</v>
      </c>
      <c r="AL33" s="1064"/>
      <c r="AM33" s="1064"/>
      <c r="AN33" s="1064"/>
      <c r="AO33" s="1064"/>
      <c r="AP33" s="1064">
        <v>19842</v>
      </c>
      <c r="AQ33" s="1064"/>
      <c r="AR33" s="1064"/>
      <c r="AS33" s="1064"/>
      <c r="AT33" s="1064"/>
      <c r="AU33" s="1064">
        <v>9901</v>
      </c>
      <c r="AV33" s="1064"/>
      <c r="AW33" s="1064"/>
      <c r="AX33" s="1064"/>
      <c r="AY33" s="1064"/>
      <c r="AZ33" s="1135" t="s">
        <v>605</v>
      </c>
      <c r="BA33" s="1135"/>
      <c r="BB33" s="1135"/>
      <c r="BC33" s="1135"/>
      <c r="BD33" s="1135"/>
      <c r="BE33" s="1125" t="s">
        <v>406</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407</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385</v>
      </c>
      <c r="B63" s="1037" t="s">
        <v>408</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4044</v>
      </c>
      <c r="AG63" s="1052"/>
      <c r="AH63" s="1052"/>
      <c r="AI63" s="1052"/>
      <c r="AJ63" s="1123"/>
      <c r="AK63" s="1124"/>
      <c r="AL63" s="1056"/>
      <c r="AM63" s="1056"/>
      <c r="AN63" s="1056"/>
      <c r="AO63" s="1056"/>
      <c r="AP63" s="1052">
        <v>21621</v>
      </c>
      <c r="AQ63" s="1052"/>
      <c r="AR63" s="1052"/>
      <c r="AS63" s="1052"/>
      <c r="AT63" s="1052"/>
      <c r="AU63" s="1052">
        <v>9901</v>
      </c>
      <c r="AV63" s="1052"/>
      <c r="AW63" s="1052"/>
      <c r="AX63" s="1052"/>
      <c r="AY63" s="1052"/>
      <c r="AZ63" s="1118"/>
      <c r="BA63" s="1118"/>
      <c r="BB63" s="1118"/>
      <c r="BC63" s="1118"/>
      <c r="BD63" s="1118"/>
      <c r="BE63" s="1053"/>
      <c r="BF63" s="1053"/>
      <c r="BG63" s="1053"/>
      <c r="BH63" s="1053"/>
      <c r="BI63" s="1054"/>
      <c r="BJ63" s="1119" t="s">
        <v>409</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410</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411</v>
      </c>
      <c r="B66" s="1089"/>
      <c r="C66" s="1089"/>
      <c r="D66" s="1089"/>
      <c r="E66" s="1089"/>
      <c r="F66" s="1089"/>
      <c r="G66" s="1089"/>
      <c r="H66" s="1089"/>
      <c r="I66" s="1089"/>
      <c r="J66" s="1089"/>
      <c r="K66" s="1089"/>
      <c r="L66" s="1089"/>
      <c r="M66" s="1089"/>
      <c r="N66" s="1089"/>
      <c r="O66" s="1089"/>
      <c r="P66" s="1090"/>
      <c r="Q66" s="1094" t="s">
        <v>412</v>
      </c>
      <c r="R66" s="1095"/>
      <c r="S66" s="1095"/>
      <c r="T66" s="1095"/>
      <c r="U66" s="1096"/>
      <c r="V66" s="1094" t="s">
        <v>413</v>
      </c>
      <c r="W66" s="1095"/>
      <c r="X66" s="1095"/>
      <c r="Y66" s="1095"/>
      <c r="Z66" s="1096"/>
      <c r="AA66" s="1094" t="s">
        <v>414</v>
      </c>
      <c r="AB66" s="1095"/>
      <c r="AC66" s="1095"/>
      <c r="AD66" s="1095"/>
      <c r="AE66" s="1096"/>
      <c r="AF66" s="1100" t="s">
        <v>415</v>
      </c>
      <c r="AG66" s="1101"/>
      <c r="AH66" s="1101"/>
      <c r="AI66" s="1101"/>
      <c r="AJ66" s="1102"/>
      <c r="AK66" s="1094" t="s">
        <v>416</v>
      </c>
      <c r="AL66" s="1089"/>
      <c r="AM66" s="1089"/>
      <c r="AN66" s="1089"/>
      <c r="AO66" s="1090"/>
      <c r="AP66" s="1094" t="s">
        <v>417</v>
      </c>
      <c r="AQ66" s="1095"/>
      <c r="AR66" s="1095"/>
      <c r="AS66" s="1095"/>
      <c r="AT66" s="1096"/>
      <c r="AU66" s="1094" t="s">
        <v>418</v>
      </c>
      <c r="AV66" s="1095"/>
      <c r="AW66" s="1095"/>
      <c r="AX66" s="1095"/>
      <c r="AY66" s="1096"/>
      <c r="AZ66" s="1094" t="s">
        <v>371</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595</v>
      </c>
      <c r="C68" s="1079"/>
      <c r="D68" s="1079"/>
      <c r="E68" s="1079"/>
      <c r="F68" s="1079"/>
      <c r="G68" s="1079"/>
      <c r="H68" s="1079"/>
      <c r="I68" s="1079"/>
      <c r="J68" s="1079"/>
      <c r="K68" s="1079"/>
      <c r="L68" s="1079"/>
      <c r="M68" s="1079"/>
      <c r="N68" s="1079"/>
      <c r="O68" s="1079"/>
      <c r="P68" s="1080"/>
      <c r="Q68" s="1081">
        <v>4724</v>
      </c>
      <c r="R68" s="1075"/>
      <c r="S68" s="1075"/>
      <c r="T68" s="1075"/>
      <c r="U68" s="1075"/>
      <c r="V68" s="1075">
        <v>4670</v>
      </c>
      <c r="W68" s="1075"/>
      <c r="X68" s="1075"/>
      <c r="Y68" s="1075"/>
      <c r="Z68" s="1075"/>
      <c r="AA68" s="1075">
        <v>54</v>
      </c>
      <c r="AB68" s="1075"/>
      <c r="AC68" s="1075"/>
      <c r="AD68" s="1075"/>
      <c r="AE68" s="1075"/>
      <c r="AF68" s="1075">
        <v>16</v>
      </c>
      <c r="AG68" s="1075"/>
      <c r="AH68" s="1075"/>
      <c r="AI68" s="1075"/>
      <c r="AJ68" s="1075"/>
      <c r="AK68" s="1075">
        <v>38</v>
      </c>
      <c r="AL68" s="1075"/>
      <c r="AM68" s="1075"/>
      <c r="AN68" s="1075"/>
      <c r="AO68" s="1075"/>
      <c r="AP68" s="1075" t="s">
        <v>602</v>
      </c>
      <c r="AQ68" s="1075"/>
      <c r="AR68" s="1075"/>
      <c r="AS68" s="1075"/>
      <c r="AT68" s="1075"/>
      <c r="AU68" s="1075" t="s">
        <v>602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596</v>
      </c>
      <c r="C69" s="1068"/>
      <c r="D69" s="1068"/>
      <c r="E69" s="1068"/>
      <c r="F69" s="1068"/>
      <c r="G69" s="1068"/>
      <c r="H69" s="1068"/>
      <c r="I69" s="1068"/>
      <c r="J69" s="1068"/>
      <c r="K69" s="1068"/>
      <c r="L69" s="1068"/>
      <c r="M69" s="1068"/>
      <c r="N69" s="1068"/>
      <c r="O69" s="1068"/>
      <c r="P69" s="1069"/>
      <c r="Q69" s="1070">
        <v>118</v>
      </c>
      <c r="R69" s="1064"/>
      <c r="S69" s="1064"/>
      <c r="T69" s="1064"/>
      <c r="U69" s="1064"/>
      <c r="V69" s="1064">
        <v>116</v>
      </c>
      <c r="W69" s="1064"/>
      <c r="X69" s="1064"/>
      <c r="Y69" s="1064"/>
      <c r="Z69" s="1064"/>
      <c r="AA69" s="1064">
        <v>1</v>
      </c>
      <c r="AB69" s="1064"/>
      <c r="AC69" s="1064"/>
      <c r="AD69" s="1064"/>
      <c r="AE69" s="1064"/>
      <c r="AF69" s="1064">
        <v>1</v>
      </c>
      <c r="AG69" s="1064"/>
      <c r="AH69" s="1064"/>
      <c r="AI69" s="1064"/>
      <c r="AJ69" s="1064"/>
      <c r="AK69" s="1064">
        <v>17</v>
      </c>
      <c r="AL69" s="1064"/>
      <c r="AM69" s="1064"/>
      <c r="AN69" s="1064"/>
      <c r="AO69" s="1064"/>
      <c r="AP69" s="1064" t="s">
        <v>602</v>
      </c>
      <c r="AQ69" s="1064"/>
      <c r="AR69" s="1064"/>
      <c r="AS69" s="1064"/>
      <c r="AT69" s="1064"/>
      <c r="AU69" s="1074" t="s">
        <v>602</v>
      </c>
      <c r="AV69" s="1072"/>
      <c r="AW69" s="1072"/>
      <c r="AX69" s="1072"/>
      <c r="AY69" s="1073"/>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597</v>
      </c>
      <c r="C70" s="1068"/>
      <c r="D70" s="1068"/>
      <c r="E70" s="1068"/>
      <c r="F70" s="1068"/>
      <c r="G70" s="1068"/>
      <c r="H70" s="1068"/>
      <c r="I70" s="1068"/>
      <c r="J70" s="1068"/>
      <c r="K70" s="1068"/>
      <c r="L70" s="1068"/>
      <c r="M70" s="1068"/>
      <c r="N70" s="1068"/>
      <c r="O70" s="1068"/>
      <c r="P70" s="1069"/>
      <c r="Q70" s="1070">
        <v>24</v>
      </c>
      <c r="R70" s="1064"/>
      <c r="S70" s="1064"/>
      <c r="T70" s="1064"/>
      <c r="U70" s="1064"/>
      <c r="V70" s="1064">
        <v>17</v>
      </c>
      <c r="W70" s="1064"/>
      <c r="X70" s="1064"/>
      <c r="Y70" s="1064"/>
      <c r="Z70" s="1064"/>
      <c r="AA70" s="1064">
        <v>7</v>
      </c>
      <c r="AB70" s="1064"/>
      <c r="AC70" s="1064"/>
      <c r="AD70" s="1064"/>
      <c r="AE70" s="1064"/>
      <c r="AF70" s="1064">
        <v>7</v>
      </c>
      <c r="AG70" s="1064"/>
      <c r="AH70" s="1064"/>
      <c r="AI70" s="1064"/>
      <c r="AJ70" s="1064"/>
      <c r="AK70" s="1064" t="s">
        <v>606</v>
      </c>
      <c r="AL70" s="1064"/>
      <c r="AM70" s="1064"/>
      <c r="AN70" s="1064"/>
      <c r="AO70" s="1064"/>
      <c r="AP70" s="1064" t="s">
        <v>602</v>
      </c>
      <c r="AQ70" s="1064"/>
      <c r="AR70" s="1064"/>
      <c r="AS70" s="1064"/>
      <c r="AT70" s="1064"/>
      <c r="AU70" s="1074" t="s">
        <v>602</v>
      </c>
      <c r="AV70" s="1072"/>
      <c r="AW70" s="1072"/>
      <c r="AX70" s="1072"/>
      <c r="AY70" s="1073"/>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598</v>
      </c>
      <c r="C71" s="1068"/>
      <c r="D71" s="1068"/>
      <c r="E71" s="1068"/>
      <c r="F71" s="1068"/>
      <c r="G71" s="1068"/>
      <c r="H71" s="1068"/>
      <c r="I71" s="1068"/>
      <c r="J71" s="1068"/>
      <c r="K71" s="1068"/>
      <c r="L71" s="1068"/>
      <c r="M71" s="1068"/>
      <c r="N71" s="1068"/>
      <c r="O71" s="1068"/>
      <c r="P71" s="1069"/>
      <c r="Q71" s="1070">
        <v>167</v>
      </c>
      <c r="R71" s="1064"/>
      <c r="S71" s="1064"/>
      <c r="T71" s="1064"/>
      <c r="U71" s="1064"/>
      <c r="V71" s="1064">
        <v>167</v>
      </c>
      <c r="W71" s="1064"/>
      <c r="X71" s="1064"/>
      <c r="Y71" s="1064"/>
      <c r="Z71" s="1064"/>
      <c r="AA71" s="1064">
        <v>0</v>
      </c>
      <c r="AB71" s="1064"/>
      <c r="AC71" s="1064"/>
      <c r="AD71" s="1064"/>
      <c r="AE71" s="1064"/>
      <c r="AF71" s="1064">
        <v>0</v>
      </c>
      <c r="AG71" s="1064"/>
      <c r="AH71" s="1064"/>
      <c r="AI71" s="1064"/>
      <c r="AJ71" s="1064"/>
      <c r="AK71" s="1064">
        <v>2</v>
      </c>
      <c r="AL71" s="1064"/>
      <c r="AM71" s="1064"/>
      <c r="AN71" s="1064"/>
      <c r="AO71" s="1064"/>
      <c r="AP71" s="1064" t="s">
        <v>602</v>
      </c>
      <c r="AQ71" s="1064"/>
      <c r="AR71" s="1064"/>
      <c r="AS71" s="1064"/>
      <c r="AT71" s="1064"/>
      <c r="AU71" s="1074" t="s">
        <v>602</v>
      </c>
      <c r="AV71" s="1072"/>
      <c r="AW71" s="1072"/>
      <c r="AX71" s="1072"/>
      <c r="AY71" s="1073"/>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599</v>
      </c>
      <c r="C72" s="1068"/>
      <c r="D72" s="1068"/>
      <c r="E72" s="1068"/>
      <c r="F72" s="1068"/>
      <c r="G72" s="1068"/>
      <c r="H72" s="1068"/>
      <c r="I72" s="1068"/>
      <c r="J72" s="1068"/>
      <c r="K72" s="1068"/>
      <c r="L72" s="1068"/>
      <c r="M72" s="1068"/>
      <c r="N72" s="1068"/>
      <c r="O72" s="1068"/>
      <c r="P72" s="1069"/>
      <c r="Q72" s="1070">
        <v>131</v>
      </c>
      <c r="R72" s="1064"/>
      <c r="S72" s="1064"/>
      <c r="T72" s="1064"/>
      <c r="U72" s="1064"/>
      <c r="V72" s="1064">
        <v>95</v>
      </c>
      <c r="W72" s="1064"/>
      <c r="X72" s="1064"/>
      <c r="Y72" s="1064"/>
      <c r="Z72" s="1064"/>
      <c r="AA72" s="1064">
        <v>36</v>
      </c>
      <c r="AB72" s="1064"/>
      <c r="AC72" s="1064"/>
      <c r="AD72" s="1064"/>
      <c r="AE72" s="1064"/>
      <c r="AF72" s="1064">
        <v>36</v>
      </c>
      <c r="AG72" s="1064"/>
      <c r="AH72" s="1064"/>
      <c r="AI72" s="1064"/>
      <c r="AJ72" s="1064"/>
      <c r="AK72" s="1064" t="s">
        <v>606</v>
      </c>
      <c r="AL72" s="1064"/>
      <c r="AM72" s="1064"/>
      <c r="AN72" s="1064"/>
      <c r="AO72" s="1064"/>
      <c r="AP72" s="1064" t="s">
        <v>602</v>
      </c>
      <c r="AQ72" s="1064"/>
      <c r="AR72" s="1064"/>
      <c r="AS72" s="1064"/>
      <c r="AT72" s="1064"/>
      <c r="AU72" s="1074" t="s">
        <v>602</v>
      </c>
      <c r="AV72" s="1072"/>
      <c r="AW72" s="1072"/>
      <c r="AX72" s="1072"/>
      <c r="AY72" s="1073"/>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600</v>
      </c>
      <c r="C73" s="1068"/>
      <c r="D73" s="1068"/>
      <c r="E73" s="1068"/>
      <c r="F73" s="1068"/>
      <c r="G73" s="1068"/>
      <c r="H73" s="1068"/>
      <c r="I73" s="1068"/>
      <c r="J73" s="1068"/>
      <c r="K73" s="1068"/>
      <c r="L73" s="1068"/>
      <c r="M73" s="1068"/>
      <c r="N73" s="1068"/>
      <c r="O73" s="1068"/>
      <c r="P73" s="1069"/>
      <c r="Q73" s="1070">
        <v>13584</v>
      </c>
      <c r="R73" s="1064"/>
      <c r="S73" s="1064"/>
      <c r="T73" s="1064"/>
      <c r="U73" s="1064"/>
      <c r="V73" s="1064">
        <v>13134</v>
      </c>
      <c r="W73" s="1064"/>
      <c r="X73" s="1064"/>
      <c r="Y73" s="1064"/>
      <c r="Z73" s="1064"/>
      <c r="AA73" s="1064">
        <v>450</v>
      </c>
      <c r="AB73" s="1064"/>
      <c r="AC73" s="1064"/>
      <c r="AD73" s="1064"/>
      <c r="AE73" s="1064"/>
      <c r="AF73" s="1064">
        <v>447</v>
      </c>
      <c r="AG73" s="1064"/>
      <c r="AH73" s="1064"/>
      <c r="AI73" s="1064"/>
      <c r="AJ73" s="1064"/>
      <c r="AK73" s="1064">
        <v>156</v>
      </c>
      <c r="AL73" s="1064"/>
      <c r="AM73" s="1064"/>
      <c r="AN73" s="1064"/>
      <c r="AO73" s="1064"/>
      <c r="AP73" s="1064">
        <v>3105</v>
      </c>
      <c r="AQ73" s="1064"/>
      <c r="AR73" s="1064"/>
      <c r="AS73" s="1064"/>
      <c r="AT73" s="1064"/>
      <c r="AU73" s="1064">
        <v>388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385</v>
      </c>
      <c r="B88" s="1037" t="s">
        <v>419</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507</v>
      </c>
      <c r="AG88" s="1052"/>
      <c r="AH88" s="1052"/>
      <c r="AI88" s="1052"/>
      <c r="AJ88" s="1052"/>
      <c r="AK88" s="1056"/>
      <c r="AL88" s="1056"/>
      <c r="AM88" s="1056"/>
      <c r="AN88" s="1056"/>
      <c r="AO88" s="1056"/>
      <c r="AP88" s="1052">
        <v>3105</v>
      </c>
      <c r="AQ88" s="1052"/>
      <c r="AR88" s="1052"/>
      <c r="AS88" s="1052"/>
      <c r="AT88" s="1052"/>
      <c r="AU88" s="1052">
        <v>388</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385</v>
      </c>
      <c r="BR102" s="1037" t="s">
        <v>420</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v>12</v>
      </c>
      <c r="CX102" s="1044"/>
      <c r="CY102" s="1044"/>
      <c r="CZ102" s="1044"/>
      <c r="DA102" s="1045"/>
      <c r="DB102" s="1043">
        <v>3635</v>
      </c>
      <c r="DC102" s="1044"/>
      <c r="DD102" s="1044"/>
      <c r="DE102" s="1044"/>
      <c r="DF102" s="1045"/>
      <c r="DG102" s="1043"/>
      <c r="DH102" s="1044"/>
      <c r="DI102" s="1044"/>
      <c r="DJ102" s="1044"/>
      <c r="DK102" s="1045"/>
      <c r="DL102" s="1043"/>
      <c r="DM102" s="1044"/>
      <c r="DN102" s="1044"/>
      <c r="DO102" s="1044"/>
      <c r="DP102" s="1045"/>
      <c r="DQ102" s="1043">
        <v>3352</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421</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422</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423</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424</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425</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426</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427</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428</v>
      </c>
      <c r="AB109" s="987"/>
      <c r="AC109" s="987"/>
      <c r="AD109" s="987"/>
      <c r="AE109" s="988"/>
      <c r="AF109" s="989" t="s">
        <v>301</v>
      </c>
      <c r="AG109" s="987"/>
      <c r="AH109" s="987"/>
      <c r="AI109" s="987"/>
      <c r="AJ109" s="988"/>
      <c r="AK109" s="989" t="s">
        <v>300</v>
      </c>
      <c r="AL109" s="987"/>
      <c r="AM109" s="987"/>
      <c r="AN109" s="987"/>
      <c r="AO109" s="988"/>
      <c r="AP109" s="989" t="s">
        <v>429</v>
      </c>
      <c r="AQ109" s="987"/>
      <c r="AR109" s="987"/>
      <c r="AS109" s="987"/>
      <c r="AT109" s="1018"/>
      <c r="AU109" s="986" t="s">
        <v>427</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428</v>
      </c>
      <c r="BR109" s="987"/>
      <c r="BS109" s="987"/>
      <c r="BT109" s="987"/>
      <c r="BU109" s="988"/>
      <c r="BV109" s="989" t="s">
        <v>301</v>
      </c>
      <c r="BW109" s="987"/>
      <c r="BX109" s="987"/>
      <c r="BY109" s="987"/>
      <c r="BZ109" s="988"/>
      <c r="CA109" s="989" t="s">
        <v>300</v>
      </c>
      <c r="CB109" s="987"/>
      <c r="CC109" s="987"/>
      <c r="CD109" s="987"/>
      <c r="CE109" s="988"/>
      <c r="CF109" s="1025" t="s">
        <v>429</v>
      </c>
      <c r="CG109" s="1025"/>
      <c r="CH109" s="1025"/>
      <c r="CI109" s="1025"/>
      <c r="CJ109" s="1025"/>
      <c r="CK109" s="989" t="s">
        <v>430</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428</v>
      </c>
      <c r="DH109" s="987"/>
      <c r="DI109" s="987"/>
      <c r="DJ109" s="987"/>
      <c r="DK109" s="988"/>
      <c r="DL109" s="989" t="s">
        <v>301</v>
      </c>
      <c r="DM109" s="987"/>
      <c r="DN109" s="987"/>
      <c r="DO109" s="987"/>
      <c r="DP109" s="988"/>
      <c r="DQ109" s="989" t="s">
        <v>300</v>
      </c>
      <c r="DR109" s="987"/>
      <c r="DS109" s="987"/>
      <c r="DT109" s="987"/>
      <c r="DU109" s="988"/>
      <c r="DV109" s="989" t="s">
        <v>429</v>
      </c>
      <c r="DW109" s="987"/>
      <c r="DX109" s="987"/>
      <c r="DY109" s="987"/>
      <c r="DZ109" s="1018"/>
    </row>
    <row r="110" spans="1:131" s="247" customFormat="1" ht="26.25" customHeight="1" x14ac:dyDescent="0.15">
      <c r="A110" s="889" t="s">
        <v>431</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4308417</v>
      </c>
      <c r="AB110" s="980"/>
      <c r="AC110" s="980"/>
      <c r="AD110" s="980"/>
      <c r="AE110" s="981"/>
      <c r="AF110" s="982">
        <v>3891504</v>
      </c>
      <c r="AG110" s="980"/>
      <c r="AH110" s="980"/>
      <c r="AI110" s="980"/>
      <c r="AJ110" s="981"/>
      <c r="AK110" s="982">
        <v>3708780</v>
      </c>
      <c r="AL110" s="980"/>
      <c r="AM110" s="980"/>
      <c r="AN110" s="980"/>
      <c r="AO110" s="981"/>
      <c r="AP110" s="983">
        <v>17.899999999999999</v>
      </c>
      <c r="AQ110" s="984"/>
      <c r="AR110" s="984"/>
      <c r="AS110" s="984"/>
      <c r="AT110" s="985"/>
      <c r="AU110" s="1019" t="s">
        <v>73</v>
      </c>
      <c r="AV110" s="1020"/>
      <c r="AW110" s="1020"/>
      <c r="AX110" s="1020"/>
      <c r="AY110" s="1020"/>
      <c r="AZ110" s="945" t="s">
        <v>432</v>
      </c>
      <c r="BA110" s="890"/>
      <c r="BB110" s="890"/>
      <c r="BC110" s="890"/>
      <c r="BD110" s="890"/>
      <c r="BE110" s="890"/>
      <c r="BF110" s="890"/>
      <c r="BG110" s="890"/>
      <c r="BH110" s="890"/>
      <c r="BI110" s="890"/>
      <c r="BJ110" s="890"/>
      <c r="BK110" s="890"/>
      <c r="BL110" s="890"/>
      <c r="BM110" s="890"/>
      <c r="BN110" s="890"/>
      <c r="BO110" s="890"/>
      <c r="BP110" s="891"/>
      <c r="BQ110" s="946">
        <v>37929498</v>
      </c>
      <c r="BR110" s="927"/>
      <c r="BS110" s="927"/>
      <c r="BT110" s="927"/>
      <c r="BU110" s="927"/>
      <c r="BV110" s="927">
        <v>37367728</v>
      </c>
      <c r="BW110" s="927"/>
      <c r="BX110" s="927"/>
      <c r="BY110" s="927"/>
      <c r="BZ110" s="927"/>
      <c r="CA110" s="927">
        <v>36535255</v>
      </c>
      <c r="CB110" s="927"/>
      <c r="CC110" s="927"/>
      <c r="CD110" s="927"/>
      <c r="CE110" s="927"/>
      <c r="CF110" s="951">
        <v>176.6</v>
      </c>
      <c r="CG110" s="952"/>
      <c r="CH110" s="952"/>
      <c r="CI110" s="952"/>
      <c r="CJ110" s="952"/>
      <c r="CK110" s="1015" t="s">
        <v>433</v>
      </c>
      <c r="CL110" s="901"/>
      <c r="CM110" s="976" t="s">
        <v>434</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4620800</v>
      </c>
      <c r="DH110" s="927"/>
      <c r="DI110" s="927"/>
      <c r="DJ110" s="927"/>
      <c r="DK110" s="927"/>
      <c r="DL110" s="927">
        <v>4258883</v>
      </c>
      <c r="DM110" s="927"/>
      <c r="DN110" s="927"/>
      <c r="DO110" s="927"/>
      <c r="DP110" s="927"/>
      <c r="DQ110" s="927">
        <v>4025655</v>
      </c>
      <c r="DR110" s="927"/>
      <c r="DS110" s="927"/>
      <c r="DT110" s="927"/>
      <c r="DU110" s="927"/>
      <c r="DV110" s="928">
        <v>19.5</v>
      </c>
      <c r="DW110" s="928"/>
      <c r="DX110" s="928"/>
      <c r="DY110" s="928"/>
      <c r="DZ110" s="929"/>
    </row>
    <row r="111" spans="1:131" s="247" customFormat="1" ht="26.25" customHeight="1" x14ac:dyDescent="0.15">
      <c r="A111" s="856" t="s">
        <v>435</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436</v>
      </c>
      <c r="AB111" s="1008"/>
      <c r="AC111" s="1008"/>
      <c r="AD111" s="1008"/>
      <c r="AE111" s="1009"/>
      <c r="AF111" s="1010" t="s">
        <v>437</v>
      </c>
      <c r="AG111" s="1008"/>
      <c r="AH111" s="1008"/>
      <c r="AI111" s="1008"/>
      <c r="AJ111" s="1009"/>
      <c r="AK111" s="1010" t="s">
        <v>438</v>
      </c>
      <c r="AL111" s="1008"/>
      <c r="AM111" s="1008"/>
      <c r="AN111" s="1008"/>
      <c r="AO111" s="1009"/>
      <c r="AP111" s="1011" t="s">
        <v>439</v>
      </c>
      <c r="AQ111" s="1012"/>
      <c r="AR111" s="1012"/>
      <c r="AS111" s="1012"/>
      <c r="AT111" s="1013"/>
      <c r="AU111" s="1021"/>
      <c r="AV111" s="1022"/>
      <c r="AW111" s="1022"/>
      <c r="AX111" s="1022"/>
      <c r="AY111" s="1022"/>
      <c r="AZ111" s="897" t="s">
        <v>440</v>
      </c>
      <c r="BA111" s="832"/>
      <c r="BB111" s="832"/>
      <c r="BC111" s="832"/>
      <c r="BD111" s="832"/>
      <c r="BE111" s="832"/>
      <c r="BF111" s="832"/>
      <c r="BG111" s="832"/>
      <c r="BH111" s="832"/>
      <c r="BI111" s="832"/>
      <c r="BJ111" s="832"/>
      <c r="BK111" s="832"/>
      <c r="BL111" s="832"/>
      <c r="BM111" s="832"/>
      <c r="BN111" s="832"/>
      <c r="BO111" s="832"/>
      <c r="BP111" s="833"/>
      <c r="BQ111" s="898">
        <v>5297183</v>
      </c>
      <c r="BR111" s="899"/>
      <c r="BS111" s="899"/>
      <c r="BT111" s="899"/>
      <c r="BU111" s="899"/>
      <c r="BV111" s="899">
        <v>4390476</v>
      </c>
      <c r="BW111" s="899"/>
      <c r="BX111" s="899"/>
      <c r="BY111" s="899"/>
      <c r="BZ111" s="899"/>
      <c r="CA111" s="899">
        <v>4043987</v>
      </c>
      <c r="CB111" s="899"/>
      <c r="CC111" s="899"/>
      <c r="CD111" s="899"/>
      <c r="CE111" s="899"/>
      <c r="CF111" s="960">
        <v>19.5</v>
      </c>
      <c r="CG111" s="961"/>
      <c r="CH111" s="961"/>
      <c r="CI111" s="961"/>
      <c r="CJ111" s="961"/>
      <c r="CK111" s="1016"/>
      <c r="CL111" s="903"/>
      <c r="CM111" s="906" t="s">
        <v>441</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436</v>
      </c>
      <c r="DH111" s="899"/>
      <c r="DI111" s="899"/>
      <c r="DJ111" s="899"/>
      <c r="DK111" s="899"/>
      <c r="DL111" s="899" t="s">
        <v>442</v>
      </c>
      <c r="DM111" s="899"/>
      <c r="DN111" s="899"/>
      <c r="DO111" s="899"/>
      <c r="DP111" s="899"/>
      <c r="DQ111" s="899" t="s">
        <v>443</v>
      </c>
      <c r="DR111" s="899"/>
      <c r="DS111" s="899"/>
      <c r="DT111" s="899"/>
      <c r="DU111" s="899"/>
      <c r="DV111" s="876" t="s">
        <v>439</v>
      </c>
      <c r="DW111" s="876"/>
      <c r="DX111" s="876"/>
      <c r="DY111" s="876"/>
      <c r="DZ111" s="877"/>
    </row>
    <row r="112" spans="1:131" s="247" customFormat="1" ht="26.25" customHeight="1" x14ac:dyDescent="0.15">
      <c r="A112" s="1001" t="s">
        <v>444</v>
      </c>
      <c r="B112" s="1002"/>
      <c r="C112" s="832" t="s">
        <v>445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436</v>
      </c>
      <c r="AB112" s="862"/>
      <c r="AC112" s="862"/>
      <c r="AD112" s="862"/>
      <c r="AE112" s="863"/>
      <c r="AF112" s="864" t="s">
        <v>436</v>
      </c>
      <c r="AG112" s="862"/>
      <c r="AH112" s="862"/>
      <c r="AI112" s="862"/>
      <c r="AJ112" s="863"/>
      <c r="AK112" s="864" t="s">
        <v>446</v>
      </c>
      <c r="AL112" s="862"/>
      <c r="AM112" s="862"/>
      <c r="AN112" s="862"/>
      <c r="AO112" s="863"/>
      <c r="AP112" s="909" t="s">
        <v>437</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11788166</v>
      </c>
      <c r="BR112" s="899"/>
      <c r="BS112" s="899"/>
      <c r="BT112" s="899"/>
      <c r="BU112" s="899"/>
      <c r="BV112" s="899">
        <v>11140907</v>
      </c>
      <c r="BW112" s="899"/>
      <c r="BX112" s="899"/>
      <c r="BY112" s="899"/>
      <c r="BZ112" s="899"/>
      <c r="CA112" s="899">
        <v>9901189</v>
      </c>
      <c r="CB112" s="899"/>
      <c r="CC112" s="899"/>
      <c r="CD112" s="899"/>
      <c r="CE112" s="899"/>
      <c r="CF112" s="960">
        <v>47.9</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442</v>
      </c>
      <c r="DH112" s="899"/>
      <c r="DI112" s="899"/>
      <c r="DJ112" s="899"/>
      <c r="DK112" s="899"/>
      <c r="DL112" s="899" t="s">
        <v>443</v>
      </c>
      <c r="DM112" s="899"/>
      <c r="DN112" s="899"/>
      <c r="DO112" s="899"/>
      <c r="DP112" s="899"/>
      <c r="DQ112" s="899" t="s">
        <v>442</v>
      </c>
      <c r="DR112" s="899"/>
      <c r="DS112" s="899"/>
      <c r="DT112" s="899"/>
      <c r="DU112" s="899"/>
      <c r="DV112" s="876" t="s">
        <v>438</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776988</v>
      </c>
      <c r="AB113" s="1008"/>
      <c r="AC113" s="1008"/>
      <c r="AD113" s="1008"/>
      <c r="AE113" s="1009"/>
      <c r="AF113" s="1010">
        <v>811579</v>
      </c>
      <c r="AG113" s="1008"/>
      <c r="AH113" s="1008"/>
      <c r="AI113" s="1008"/>
      <c r="AJ113" s="1009"/>
      <c r="AK113" s="1010">
        <v>792904</v>
      </c>
      <c r="AL113" s="1008"/>
      <c r="AM113" s="1008"/>
      <c r="AN113" s="1008"/>
      <c r="AO113" s="1009"/>
      <c r="AP113" s="1011">
        <v>3.8</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492057</v>
      </c>
      <c r="BR113" s="899"/>
      <c r="BS113" s="899"/>
      <c r="BT113" s="899"/>
      <c r="BU113" s="899"/>
      <c r="BV113" s="899">
        <v>438086</v>
      </c>
      <c r="BW113" s="899"/>
      <c r="BX113" s="899"/>
      <c r="BY113" s="899"/>
      <c r="BZ113" s="899"/>
      <c r="CA113" s="899">
        <v>388272</v>
      </c>
      <c r="CB113" s="899"/>
      <c r="CC113" s="899"/>
      <c r="CD113" s="899"/>
      <c r="CE113" s="899"/>
      <c r="CF113" s="960">
        <v>1.9</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438</v>
      </c>
      <c r="DH113" s="862"/>
      <c r="DI113" s="862"/>
      <c r="DJ113" s="862"/>
      <c r="DK113" s="863"/>
      <c r="DL113" s="864" t="s">
        <v>442</v>
      </c>
      <c r="DM113" s="862"/>
      <c r="DN113" s="862"/>
      <c r="DO113" s="862"/>
      <c r="DP113" s="863"/>
      <c r="DQ113" s="864" t="s">
        <v>442</v>
      </c>
      <c r="DR113" s="862"/>
      <c r="DS113" s="862"/>
      <c r="DT113" s="862"/>
      <c r="DU113" s="863"/>
      <c r="DV113" s="909" t="s">
        <v>452</v>
      </c>
      <c r="DW113" s="910"/>
      <c r="DX113" s="910"/>
      <c r="DY113" s="910"/>
      <c r="DZ113" s="911"/>
    </row>
    <row r="114" spans="1:130" s="247" customFormat="1" ht="26.25" customHeight="1" x14ac:dyDescent="0.15">
      <c r="A114" s="1003"/>
      <c r="B114" s="1004"/>
      <c r="C114" s="832" t="s">
        <v>453</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76578</v>
      </c>
      <c r="AB114" s="862"/>
      <c r="AC114" s="862"/>
      <c r="AD114" s="862"/>
      <c r="AE114" s="863"/>
      <c r="AF114" s="864">
        <v>90991</v>
      </c>
      <c r="AG114" s="862"/>
      <c r="AH114" s="862"/>
      <c r="AI114" s="862"/>
      <c r="AJ114" s="863"/>
      <c r="AK114" s="864">
        <v>91591</v>
      </c>
      <c r="AL114" s="862"/>
      <c r="AM114" s="862"/>
      <c r="AN114" s="862"/>
      <c r="AO114" s="863"/>
      <c r="AP114" s="909">
        <v>0.4</v>
      </c>
      <c r="AQ114" s="910"/>
      <c r="AR114" s="910"/>
      <c r="AS114" s="910"/>
      <c r="AT114" s="911"/>
      <c r="AU114" s="1021"/>
      <c r="AV114" s="1022"/>
      <c r="AW114" s="1022"/>
      <c r="AX114" s="1022"/>
      <c r="AY114" s="1022"/>
      <c r="AZ114" s="897" t="s">
        <v>454</v>
      </c>
      <c r="BA114" s="832"/>
      <c r="BB114" s="832"/>
      <c r="BC114" s="832"/>
      <c r="BD114" s="832"/>
      <c r="BE114" s="832"/>
      <c r="BF114" s="832"/>
      <c r="BG114" s="832"/>
      <c r="BH114" s="832"/>
      <c r="BI114" s="832"/>
      <c r="BJ114" s="832"/>
      <c r="BK114" s="832"/>
      <c r="BL114" s="832"/>
      <c r="BM114" s="832"/>
      <c r="BN114" s="832"/>
      <c r="BO114" s="832"/>
      <c r="BP114" s="833"/>
      <c r="BQ114" s="898">
        <v>5007986</v>
      </c>
      <c r="BR114" s="899"/>
      <c r="BS114" s="899"/>
      <c r="BT114" s="899"/>
      <c r="BU114" s="899"/>
      <c r="BV114" s="899">
        <v>5220661</v>
      </c>
      <c r="BW114" s="899"/>
      <c r="BX114" s="899"/>
      <c r="BY114" s="899"/>
      <c r="BZ114" s="899"/>
      <c r="CA114" s="899">
        <v>5104471</v>
      </c>
      <c r="CB114" s="899"/>
      <c r="CC114" s="899"/>
      <c r="CD114" s="899"/>
      <c r="CE114" s="899"/>
      <c r="CF114" s="960">
        <v>24.7</v>
      </c>
      <c r="CG114" s="961"/>
      <c r="CH114" s="961"/>
      <c r="CI114" s="961"/>
      <c r="CJ114" s="961"/>
      <c r="CK114" s="1016"/>
      <c r="CL114" s="903"/>
      <c r="CM114" s="906" t="s">
        <v>455</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446</v>
      </c>
      <c r="DH114" s="862"/>
      <c r="DI114" s="862"/>
      <c r="DJ114" s="862"/>
      <c r="DK114" s="863"/>
      <c r="DL114" s="864" t="s">
        <v>446</v>
      </c>
      <c r="DM114" s="862"/>
      <c r="DN114" s="862"/>
      <c r="DO114" s="862"/>
      <c r="DP114" s="863"/>
      <c r="DQ114" s="864" t="s">
        <v>456</v>
      </c>
      <c r="DR114" s="862"/>
      <c r="DS114" s="862"/>
      <c r="DT114" s="862"/>
      <c r="DU114" s="863"/>
      <c r="DV114" s="909" t="s">
        <v>436</v>
      </c>
      <c r="DW114" s="910"/>
      <c r="DX114" s="910"/>
      <c r="DY114" s="910"/>
      <c r="DZ114" s="911"/>
    </row>
    <row r="115" spans="1:130" s="247" customFormat="1" ht="26.25" customHeight="1" x14ac:dyDescent="0.15">
      <c r="A115" s="1003"/>
      <c r="B115" s="1004"/>
      <c r="C115" s="832" t="s">
        <v>457</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400060</v>
      </c>
      <c r="AB115" s="1008"/>
      <c r="AC115" s="1008"/>
      <c r="AD115" s="1008"/>
      <c r="AE115" s="1009"/>
      <c r="AF115" s="1010">
        <v>593096</v>
      </c>
      <c r="AG115" s="1008"/>
      <c r="AH115" s="1008"/>
      <c r="AI115" s="1008"/>
      <c r="AJ115" s="1009"/>
      <c r="AK115" s="1010">
        <v>233228</v>
      </c>
      <c r="AL115" s="1008"/>
      <c r="AM115" s="1008"/>
      <c r="AN115" s="1008"/>
      <c r="AO115" s="1009"/>
      <c r="AP115" s="1011">
        <v>1.1000000000000001</v>
      </c>
      <c r="AQ115" s="1012"/>
      <c r="AR115" s="1012"/>
      <c r="AS115" s="1012"/>
      <c r="AT115" s="1013"/>
      <c r="AU115" s="1021"/>
      <c r="AV115" s="1022"/>
      <c r="AW115" s="1022"/>
      <c r="AX115" s="1022"/>
      <c r="AY115" s="1022"/>
      <c r="AZ115" s="897" t="s">
        <v>458</v>
      </c>
      <c r="BA115" s="832"/>
      <c r="BB115" s="832"/>
      <c r="BC115" s="832"/>
      <c r="BD115" s="832"/>
      <c r="BE115" s="832"/>
      <c r="BF115" s="832"/>
      <c r="BG115" s="832"/>
      <c r="BH115" s="832"/>
      <c r="BI115" s="832"/>
      <c r="BJ115" s="832"/>
      <c r="BK115" s="832"/>
      <c r="BL115" s="832"/>
      <c r="BM115" s="832"/>
      <c r="BN115" s="832"/>
      <c r="BO115" s="832"/>
      <c r="BP115" s="833"/>
      <c r="BQ115" s="898">
        <v>3301889</v>
      </c>
      <c r="BR115" s="899"/>
      <c r="BS115" s="899"/>
      <c r="BT115" s="899"/>
      <c r="BU115" s="899"/>
      <c r="BV115" s="899">
        <v>3477436</v>
      </c>
      <c r="BW115" s="899"/>
      <c r="BX115" s="899"/>
      <c r="BY115" s="899"/>
      <c r="BZ115" s="899"/>
      <c r="CA115" s="899">
        <v>3351728</v>
      </c>
      <c r="CB115" s="899"/>
      <c r="CC115" s="899"/>
      <c r="CD115" s="899"/>
      <c r="CE115" s="899"/>
      <c r="CF115" s="960">
        <v>16.2</v>
      </c>
      <c r="CG115" s="961"/>
      <c r="CH115" s="961"/>
      <c r="CI115" s="961"/>
      <c r="CJ115" s="961"/>
      <c r="CK115" s="1016"/>
      <c r="CL115" s="903"/>
      <c r="CM115" s="897" t="s">
        <v>459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676383</v>
      </c>
      <c r="DH115" s="862"/>
      <c r="DI115" s="862"/>
      <c r="DJ115" s="862"/>
      <c r="DK115" s="863"/>
      <c r="DL115" s="864">
        <v>131593</v>
      </c>
      <c r="DM115" s="862"/>
      <c r="DN115" s="862"/>
      <c r="DO115" s="862"/>
      <c r="DP115" s="863"/>
      <c r="DQ115" s="864">
        <v>18332</v>
      </c>
      <c r="DR115" s="862"/>
      <c r="DS115" s="862"/>
      <c r="DT115" s="862"/>
      <c r="DU115" s="863"/>
      <c r="DV115" s="909">
        <v>0.1</v>
      </c>
      <c r="DW115" s="910"/>
      <c r="DX115" s="910"/>
      <c r="DY115" s="910"/>
      <c r="DZ115" s="911"/>
    </row>
    <row r="116" spans="1:130" s="247" customFormat="1" ht="26.25" customHeight="1" x14ac:dyDescent="0.15">
      <c r="A116" s="1005"/>
      <c r="B116" s="1006"/>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461</v>
      </c>
      <c r="AB116" s="862"/>
      <c r="AC116" s="862"/>
      <c r="AD116" s="862"/>
      <c r="AE116" s="863"/>
      <c r="AF116" s="864" t="s">
        <v>436</v>
      </c>
      <c r="AG116" s="862"/>
      <c r="AH116" s="862"/>
      <c r="AI116" s="862"/>
      <c r="AJ116" s="863"/>
      <c r="AK116" s="864" t="s">
        <v>438</v>
      </c>
      <c r="AL116" s="862"/>
      <c r="AM116" s="862"/>
      <c r="AN116" s="862"/>
      <c r="AO116" s="863"/>
      <c r="AP116" s="909" t="s">
        <v>452</v>
      </c>
      <c r="AQ116" s="910"/>
      <c r="AR116" s="910"/>
      <c r="AS116" s="910"/>
      <c r="AT116" s="911"/>
      <c r="AU116" s="1021"/>
      <c r="AV116" s="1022"/>
      <c r="AW116" s="1022"/>
      <c r="AX116" s="1022"/>
      <c r="AY116" s="1022"/>
      <c r="AZ116" s="948" t="s">
        <v>462</v>
      </c>
      <c r="BA116" s="949"/>
      <c r="BB116" s="949"/>
      <c r="BC116" s="949"/>
      <c r="BD116" s="949"/>
      <c r="BE116" s="949"/>
      <c r="BF116" s="949"/>
      <c r="BG116" s="949"/>
      <c r="BH116" s="949"/>
      <c r="BI116" s="949"/>
      <c r="BJ116" s="949"/>
      <c r="BK116" s="949"/>
      <c r="BL116" s="949"/>
      <c r="BM116" s="949"/>
      <c r="BN116" s="949"/>
      <c r="BO116" s="949"/>
      <c r="BP116" s="950"/>
      <c r="BQ116" s="898" t="s">
        <v>452</v>
      </c>
      <c r="BR116" s="899"/>
      <c r="BS116" s="899"/>
      <c r="BT116" s="899"/>
      <c r="BU116" s="899"/>
      <c r="BV116" s="899" t="s">
        <v>446</v>
      </c>
      <c r="BW116" s="899"/>
      <c r="BX116" s="899"/>
      <c r="BY116" s="899"/>
      <c r="BZ116" s="899"/>
      <c r="CA116" s="899" t="s">
        <v>463</v>
      </c>
      <c r="CB116" s="899"/>
      <c r="CC116" s="899"/>
      <c r="CD116" s="899"/>
      <c r="CE116" s="899"/>
      <c r="CF116" s="960" t="s">
        <v>437</v>
      </c>
      <c r="CG116" s="961"/>
      <c r="CH116" s="961"/>
      <c r="CI116" s="961"/>
      <c r="CJ116" s="961"/>
      <c r="CK116" s="1016"/>
      <c r="CL116" s="903"/>
      <c r="CM116" s="906" t="s">
        <v>464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442</v>
      </c>
      <c r="DH116" s="862"/>
      <c r="DI116" s="862"/>
      <c r="DJ116" s="862"/>
      <c r="DK116" s="863"/>
      <c r="DL116" s="864" t="s">
        <v>439</v>
      </c>
      <c r="DM116" s="862"/>
      <c r="DN116" s="862"/>
      <c r="DO116" s="862"/>
      <c r="DP116" s="863"/>
      <c r="DQ116" s="864" t="s">
        <v>446</v>
      </c>
      <c r="DR116" s="862"/>
      <c r="DS116" s="862"/>
      <c r="DT116" s="862"/>
      <c r="DU116" s="863"/>
      <c r="DV116" s="909" t="s">
        <v>439</v>
      </c>
      <c r="DW116" s="910"/>
      <c r="DX116" s="910"/>
      <c r="DY116" s="910"/>
      <c r="DZ116" s="911"/>
    </row>
    <row r="117" spans="1:130" s="247" customFormat="1" ht="26.25" customHeight="1" x14ac:dyDescent="0.15">
      <c r="A117" s="986" t="s">
        <v>183</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465</v>
      </c>
      <c r="Z117" s="988"/>
      <c r="AA117" s="993">
        <v>5562043</v>
      </c>
      <c r="AB117" s="994"/>
      <c r="AC117" s="994"/>
      <c r="AD117" s="994"/>
      <c r="AE117" s="995"/>
      <c r="AF117" s="996">
        <v>5387170</v>
      </c>
      <c r="AG117" s="994"/>
      <c r="AH117" s="994"/>
      <c r="AI117" s="994"/>
      <c r="AJ117" s="995"/>
      <c r="AK117" s="996">
        <v>4826503</v>
      </c>
      <c r="AL117" s="994"/>
      <c r="AM117" s="994"/>
      <c r="AN117" s="994"/>
      <c r="AO117" s="995"/>
      <c r="AP117" s="997"/>
      <c r="AQ117" s="998"/>
      <c r="AR117" s="998"/>
      <c r="AS117" s="998"/>
      <c r="AT117" s="999"/>
      <c r="AU117" s="1021"/>
      <c r="AV117" s="1022"/>
      <c r="AW117" s="1022"/>
      <c r="AX117" s="1022"/>
      <c r="AY117" s="1022"/>
      <c r="AZ117" s="948" t="s">
        <v>466</v>
      </c>
      <c r="BA117" s="949"/>
      <c r="BB117" s="949"/>
      <c r="BC117" s="949"/>
      <c r="BD117" s="949"/>
      <c r="BE117" s="949"/>
      <c r="BF117" s="949"/>
      <c r="BG117" s="949"/>
      <c r="BH117" s="949"/>
      <c r="BI117" s="949"/>
      <c r="BJ117" s="949"/>
      <c r="BK117" s="949"/>
      <c r="BL117" s="949"/>
      <c r="BM117" s="949"/>
      <c r="BN117" s="949"/>
      <c r="BO117" s="949"/>
      <c r="BP117" s="950"/>
      <c r="BQ117" s="898" t="s">
        <v>456</v>
      </c>
      <c r="BR117" s="899"/>
      <c r="BS117" s="899"/>
      <c r="BT117" s="899"/>
      <c r="BU117" s="899"/>
      <c r="BV117" s="899" t="s">
        <v>438</v>
      </c>
      <c r="BW117" s="899"/>
      <c r="BX117" s="899"/>
      <c r="BY117" s="899"/>
      <c r="BZ117" s="899"/>
      <c r="CA117" s="899" t="s">
        <v>443</v>
      </c>
      <c r="CB117" s="899"/>
      <c r="CC117" s="899"/>
      <c r="CD117" s="899"/>
      <c r="CE117" s="899"/>
      <c r="CF117" s="960" t="s">
        <v>456</v>
      </c>
      <c r="CG117" s="961"/>
      <c r="CH117" s="961"/>
      <c r="CI117" s="961"/>
      <c r="CJ117" s="961"/>
      <c r="CK117" s="1016"/>
      <c r="CL117" s="903"/>
      <c r="CM117" s="906" t="s">
        <v>467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436</v>
      </c>
      <c r="DM117" s="862"/>
      <c r="DN117" s="862"/>
      <c r="DO117" s="862"/>
      <c r="DP117" s="863"/>
      <c r="DQ117" s="864" t="s">
        <v>468</v>
      </c>
      <c r="DR117" s="862"/>
      <c r="DS117" s="862"/>
      <c r="DT117" s="862"/>
      <c r="DU117" s="863"/>
      <c r="DV117" s="909" t="s">
        <v>452</v>
      </c>
      <c r="DW117" s="910"/>
      <c r="DX117" s="910"/>
      <c r="DY117" s="910"/>
      <c r="DZ117" s="911"/>
    </row>
    <row r="118" spans="1:130" s="247" customFormat="1" ht="26.25" customHeight="1" x14ac:dyDescent="0.15">
      <c r="A118" s="986" t="s">
        <v>430</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428</v>
      </c>
      <c r="AB118" s="987"/>
      <c r="AC118" s="987"/>
      <c r="AD118" s="987"/>
      <c r="AE118" s="988"/>
      <c r="AF118" s="989" t="s">
        <v>301</v>
      </c>
      <c r="AG118" s="987"/>
      <c r="AH118" s="987"/>
      <c r="AI118" s="987"/>
      <c r="AJ118" s="988"/>
      <c r="AK118" s="989" t="s">
        <v>300</v>
      </c>
      <c r="AL118" s="987"/>
      <c r="AM118" s="987"/>
      <c r="AN118" s="987"/>
      <c r="AO118" s="988"/>
      <c r="AP118" s="990" t="s">
        <v>429</v>
      </c>
      <c r="AQ118" s="991"/>
      <c r="AR118" s="991"/>
      <c r="AS118" s="991"/>
      <c r="AT118" s="992"/>
      <c r="AU118" s="1021"/>
      <c r="AV118" s="1022"/>
      <c r="AW118" s="1022"/>
      <c r="AX118" s="1022"/>
      <c r="AY118" s="1022"/>
      <c r="AZ118" s="964" t="s">
        <v>469</v>
      </c>
      <c r="BA118" s="965"/>
      <c r="BB118" s="965"/>
      <c r="BC118" s="965"/>
      <c r="BD118" s="965"/>
      <c r="BE118" s="965"/>
      <c r="BF118" s="965"/>
      <c r="BG118" s="965"/>
      <c r="BH118" s="965"/>
      <c r="BI118" s="965"/>
      <c r="BJ118" s="965"/>
      <c r="BK118" s="965"/>
      <c r="BL118" s="965"/>
      <c r="BM118" s="965"/>
      <c r="BN118" s="965"/>
      <c r="BO118" s="965"/>
      <c r="BP118" s="966"/>
      <c r="BQ118" s="967" t="s">
        <v>452</v>
      </c>
      <c r="BR118" s="930"/>
      <c r="BS118" s="930"/>
      <c r="BT118" s="930"/>
      <c r="BU118" s="930"/>
      <c r="BV118" s="930" t="s">
        <v>452</v>
      </c>
      <c r="BW118" s="930"/>
      <c r="BX118" s="930"/>
      <c r="BY118" s="930"/>
      <c r="BZ118" s="930"/>
      <c r="CA118" s="930" t="s">
        <v>442</v>
      </c>
      <c r="CB118" s="930"/>
      <c r="CC118" s="930"/>
      <c r="CD118" s="930"/>
      <c r="CE118" s="930"/>
      <c r="CF118" s="960" t="s">
        <v>442</v>
      </c>
      <c r="CG118" s="961"/>
      <c r="CH118" s="961"/>
      <c r="CI118" s="961"/>
      <c r="CJ118" s="961"/>
      <c r="CK118" s="1016"/>
      <c r="CL118" s="903"/>
      <c r="CM118" s="906" t="s">
        <v>470</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443</v>
      </c>
      <c r="DH118" s="862"/>
      <c r="DI118" s="862"/>
      <c r="DJ118" s="862"/>
      <c r="DK118" s="863"/>
      <c r="DL118" s="864" t="s">
        <v>456</v>
      </c>
      <c r="DM118" s="862"/>
      <c r="DN118" s="862"/>
      <c r="DO118" s="862"/>
      <c r="DP118" s="863"/>
      <c r="DQ118" s="864" t="s">
        <v>437</v>
      </c>
      <c r="DR118" s="862"/>
      <c r="DS118" s="862"/>
      <c r="DT118" s="862"/>
      <c r="DU118" s="863"/>
      <c r="DV118" s="909" t="s">
        <v>452</v>
      </c>
      <c r="DW118" s="910"/>
      <c r="DX118" s="910"/>
      <c r="DY118" s="910"/>
      <c r="DZ118" s="911"/>
    </row>
    <row r="119" spans="1:130" s="247" customFormat="1" ht="26.25" customHeight="1" x14ac:dyDescent="0.15">
      <c r="A119" s="900" t="s">
        <v>433</v>
      </c>
      <c r="B119" s="901"/>
      <c r="C119" s="976" t="s">
        <v>434</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60</v>
      </c>
      <c r="AB119" s="980"/>
      <c r="AC119" s="980"/>
      <c r="AD119" s="980"/>
      <c r="AE119" s="981"/>
      <c r="AF119" s="982">
        <v>233096</v>
      </c>
      <c r="AG119" s="980"/>
      <c r="AH119" s="980"/>
      <c r="AI119" s="980"/>
      <c r="AJ119" s="981"/>
      <c r="AK119" s="982">
        <v>233228</v>
      </c>
      <c r="AL119" s="980"/>
      <c r="AM119" s="980"/>
      <c r="AN119" s="980"/>
      <c r="AO119" s="981"/>
      <c r="AP119" s="983">
        <v>1.1000000000000001</v>
      </c>
      <c r="AQ119" s="984"/>
      <c r="AR119" s="984"/>
      <c r="AS119" s="984"/>
      <c r="AT119" s="985"/>
      <c r="AU119" s="1023"/>
      <c r="AV119" s="1024"/>
      <c r="AW119" s="1024"/>
      <c r="AX119" s="1024"/>
      <c r="AY119" s="1024"/>
      <c r="AZ119" s="278" t="s">
        <v>183</v>
      </c>
      <c r="BA119" s="278"/>
      <c r="BB119" s="278"/>
      <c r="BC119" s="278"/>
      <c r="BD119" s="278"/>
      <c r="BE119" s="278"/>
      <c r="BF119" s="278"/>
      <c r="BG119" s="278"/>
      <c r="BH119" s="278"/>
      <c r="BI119" s="278"/>
      <c r="BJ119" s="278"/>
      <c r="BK119" s="278"/>
      <c r="BL119" s="278"/>
      <c r="BM119" s="278"/>
      <c r="BN119" s="278"/>
      <c r="BO119" s="962" t="s">
        <v>471</v>
      </c>
      <c r="BP119" s="963"/>
      <c r="BQ119" s="967">
        <v>63816779</v>
      </c>
      <c r="BR119" s="930"/>
      <c r="BS119" s="930"/>
      <c r="BT119" s="930"/>
      <c r="BU119" s="930"/>
      <c r="BV119" s="930">
        <v>62035294</v>
      </c>
      <c r="BW119" s="930"/>
      <c r="BX119" s="930"/>
      <c r="BY119" s="930"/>
      <c r="BZ119" s="930"/>
      <c r="CA119" s="930">
        <v>59324902</v>
      </c>
      <c r="CB119" s="930"/>
      <c r="CC119" s="930"/>
      <c r="CD119" s="930"/>
      <c r="CE119" s="930"/>
      <c r="CF119" s="828"/>
      <c r="CG119" s="829"/>
      <c r="CH119" s="829"/>
      <c r="CI119" s="829"/>
      <c r="CJ119" s="919"/>
      <c r="CK119" s="1017"/>
      <c r="CL119" s="905"/>
      <c r="CM119" s="923" t="s">
        <v>472</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438</v>
      </c>
      <c r="DH119" s="845"/>
      <c r="DI119" s="845"/>
      <c r="DJ119" s="845"/>
      <c r="DK119" s="846"/>
      <c r="DL119" s="847" t="s">
        <v>443</v>
      </c>
      <c r="DM119" s="845"/>
      <c r="DN119" s="845"/>
      <c r="DO119" s="845"/>
      <c r="DP119" s="846"/>
      <c r="DQ119" s="847" t="s">
        <v>468</v>
      </c>
      <c r="DR119" s="845"/>
      <c r="DS119" s="845"/>
      <c r="DT119" s="845"/>
      <c r="DU119" s="846"/>
      <c r="DV119" s="933" t="s">
        <v>452</v>
      </c>
      <c r="DW119" s="934"/>
      <c r="DX119" s="934"/>
      <c r="DY119" s="934"/>
      <c r="DZ119" s="935"/>
    </row>
    <row r="120" spans="1:130" s="247" customFormat="1" ht="26.25" customHeight="1" x14ac:dyDescent="0.15">
      <c r="A120" s="902"/>
      <c r="B120" s="903"/>
      <c r="C120" s="906" t="s">
        <v>441</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437</v>
      </c>
      <c r="AB120" s="862"/>
      <c r="AC120" s="862"/>
      <c r="AD120" s="862"/>
      <c r="AE120" s="863"/>
      <c r="AF120" s="864" t="s">
        <v>438</v>
      </c>
      <c r="AG120" s="862"/>
      <c r="AH120" s="862"/>
      <c r="AI120" s="862"/>
      <c r="AJ120" s="863"/>
      <c r="AK120" s="864" t="s">
        <v>463</v>
      </c>
      <c r="AL120" s="862"/>
      <c r="AM120" s="862"/>
      <c r="AN120" s="862"/>
      <c r="AO120" s="863"/>
      <c r="AP120" s="909" t="s">
        <v>468</v>
      </c>
      <c r="AQ120" s="910"/>
      <c r="AR120" s="910"/>
      <c r="AS120" s="910"/>
      <c r="AT120" s="911"/>
      <c r="AU120" s="968" t="s">
        <v>473</v>
      </c>
      <c r="AV120" s="969"/>
      <c r="AW120" s="969"/>
      <c r="AX120" s="969"/>
      <c r="AY120" s="970"/>
      <c r="AZ120" s="945" t="s">
        <v>474</v>
      </c>
      <c r="BA120" s="890"/>
      <c r="BB120" s="890"/>
      <c r="BC120" s="890"/>
      <c r="BD120" s="890"/>
      <c r="BE120" s="890"/>
      <c r="BF120" s="890"/>
      <c r="BG120" s="890"/>
      <c r="BH120" s="890"/>
      <c r="BI120" s="890"/>
      <c r="BJ120" s="890"/>
      <c r="BK120" s="890"/>
      <c r="BL120" s="890"/>
      <c r="BM120" s="890"/>
      <c r="BN120" s="890"/>
      <c r="BO120" s="890"/>
      <c r="BP120" s="891"/>
      <c r="BQ120" s="946">
        <v>7185635</v>
      </c>
      <c r="BR120" s="927"/>
      <c r="BS120" s="927"/>
      <c r="BT120" s="927"/>
      <c r="BU120" s="927"/>
      <c r="BV120" s="927">
        <v>6933713</v>
      </c>
      <c r="BW120" s="927"/>
      <c r="BX120" s="927"/>
      <c r="BY120" s="927"/>
      <c r="BZ120" s="927"/>
      <c r="CA120" s="927">
        <v>6428746</v>
      </c>
      <c r="CB120" s="927"/>
      <c r="CC120" s="927"/>
      <c r="CD120" s="927"/>
      <c r="CE120" s="927"/>
      <c r="CF120" s="951">
        <v>31.1</v>
      </c>
      <c r="CG120" s="952"/>
      <c r="CH120" s="952"/>
      <c r="CI120" s="952"/>
      <c r="CJ120" s="952"/>
      <c r="CK120" s="953" t="s">
        <v>475</v>
      </c>
      <c r="CL120" s="937"/>
      <c r="CM120" s="937"/>
      <c r="CN120" s="937"/>
      <c r="CO120" s="938"/>
      <c r="CP120" s="957" t="s">
        <v>476</v>
      </c>
      <c r="CQ120" s="958"/>
      <c r="CR120" s="958"/>
      <c r="CS120" s="958"/>
      <c r="CT120" s="958"/>
      <c r="CU120" s="958"/>
      <c r="CV120" s="958"/>
      <c r="CW120" s="958"/>
      <c r="CX120" s="958"/>
      <c r="CY120" s="958"/>
      <c r="CZ120" s="958"/>
      <c r="DA120" s="958"/>
      <c r="DB120" s="958"/>
      <c r="DC120" s="958"/>
      <c r="DD120" s="958"/>
      <c r="DE120" s="958"/>
      <c r="DF120" s="959"/>
      <c r="DG120" s="946">
        <v>11788166</v>
      </c>
      <c r="DH120" s="927"/>
      <c r="DI120" s="927"/>
      <c r="DJ120" s="927"/>
      <c r="DK120" s="927"/>
      <c r="DL120" s="927">
        <v>11140907</v>
      </c>
      <c r="DM120" s="927"/>
      <c r="DN120" s="927"/>
      <c r="DO120" s="927"/>
      <c r="DP120" s="927"/>
      <c r="DQ120" s="927">
        <v>9901189</v>
      </c>
      <c r="DR120" s="927"/>
      <c r="DS120" s="927"/>
      <c r="DT120" s="927"/>
      <c r="DU120" s="927"/>
      <c r="DV120" s="928">
        <v>47.9</v>
      </c>
      <c r="DW120" s="928"/>
      <c r="DX120" s="928"/>
      <c r="DY120" s="928"/>
      <c r="DZ120" s="929"/>
    </row>
    <row r="121" spans="1:130" s="247" customFormat="1" ht="26.25" customHeight="1" x14ac:dyDescent="0.15">
      <c r="A121" s="902"/>
      <c r="B121" s="903"/>
      <c r="C121" s="948" t="s">
        <v>477</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438</v>
      </c>
      <c r="AB121" s="862"/>
      <c r="AC121" s="862"/>
      <c r="AD121" s="862"/>
      <c r="AE121" s="863"/>
      <c r="AF121" s="864" t="s">
        <v>468</v>
      </c>
      <c r="AG121" s="862"/>
      <c r="AH121" s="862"/>
      <c r="AI121" s="862"/>
      <c r="AJ121" s="863"/>
      <c r="AK121" s="864" t="s">
        <v>438</v>
      </c>
      <c r="AL121" s="862"/>
      <c r="AM121" s="862"/>
      <c r="AN121" s="862"/>
      <c r="AO121" s="863"/>
      <c r="AP121" s="909" t="s">
        <v>468</v>
      </c>
      <c r="AQ121" s="910"/>
      <c r="AR121" s="910"/>
      <c r="AS121" s="910"/>
      <c r="AT121" s="911"/>
      <c r="AU121" s="971"/>
      <c r="AV121" s="972"/>
      <c r="AW121" s="972"/>
      <c r="AX121" s="972"/>
      <c r="AY121" s="973"/>
      <c r="AZ121" s="897" t="s">
        <v>478</v>
      </c>
      <c r="BA121" s="832"/>
      <c r="BB121" s="832"/>
      <c r="BC121" s="832"/>
      <c r="BD121" s="832"/>
      <c r="BE121" s="832"/>
      <c r="BF121" s="832"/>
      <c r="BG121" s="832"/>
      <c r="BH121" s="832"/>
      <c r="BI121" s="832"/>
      <c r="BJ121" s="832"/>
      <c r="BK121" s="832"/>
      <c r="BL121" s="832"/>
      <c r="BM121" s="832"/>
      <c r="BN121" s="832"/>
      <c r="BO121" s="832"/>
      <c r="BP121" s="833"/>
      <c r="BQ121" s="898">
        <v>8352993</v>
      </c>
      <c r="BR121" s="899"/>
      <c r="BS121" s="899"/>
      <c r="BT121" s="899"/>
      <c r="BU121" s="899"/>
      <c r="BV121" s="899">
        <v>8945369</v>
      </c>
      <c r="BW121" s="899"/>
      <c r="BX121" s="899"/>
      <c r="BY121" s="899"/>
      <c r="BZ121" s="899"/>
      <c r="CA121" s="899">
        <v>7534460</v>
      </c>
      <c r="CB121" s="899"/>
      <c r="CC121" s="899"/>
      <c r="CD121" s="899"/>
      <c r="CE121" s="899"/>
      <c r="CF121" s="960">
        <v>36.4</v>
      </c>
      <c r="CG121" s="961"/>
      <c r="CH121" s="961"/>
      <c r="CI121" s="961"/>
      <c r="CJ121" s="961"/>
      <c r="CK121" s="954"/>
      <c r="CL121" s="940"/>
      <c r="CM121" s="940"/>
      <c r="CN121" s="940"/>
      <c r="CO121" s="941"/>
      <c r="CP121" s="920" t="s">
        <v>479</v>
      </c>
      <c r="CQ121" s="921"/>
      <c r="CR121" s="921"/>
      <c r="CS121" s="921"/>
      <c r="CT121" s="921"/>
      <c r="CU121" s="921"/>
      <c r="CV121" s="921"/>
      <c r="CW121" s="921"/>
      <c r="CX121" s="921"/>
      <c r="CY121" s="921"/>
      <c r="CZ121" s="921"/>
      <c r="DA121" s="921"/>
      <c r="DB121" s="921"/>
      <c r="DC121" s="921"/>
      <c r="DD121" s="921"/>
      <c r="DE121" s="921"/>
      <c r="DF121" s="922"/>
      <c r="DG121" s="898" t="s">
        <v>452</v>
      </c>
      <c r="DH121" s="899"/>
      <c r="DI121" s="899"/>
      <c r="DJ121" s="899"/>
      <c r="DK121" s="899"/>
      <c r="DL121" s="899" t="s">
        <v>437</v>
      </c>
      <c r="DM121" s="899"/>
      <c r="DN121" s="899"/>
      <c r="DO121" s="899"/>
      <c r="DP121" s="899"/>
      <c r="DQ121" s="899" t="s">
        <v>456</v>
      </c>
      <c r="DR121" s="899"/>
      <c r="DS121" s="899"/>
      <c r="DT121" s="899"/>
      <c r="DU121" s="899"/>
      <c r="DV121" s="876" t="s">
        <v>438</v>
      </c>
      <c r="DW121" s="876"/>
      <c r="DX121" s="876"/>
      <c r="DY121" s="876"/>
      <c r="DZ121" s="877"/>
    </row>
    <row r="122" spans="1:130" s="247" customFormat="1" ht="26.25" customHeight="1" x14ac:dyDescent="0.15">
      <c r="A122" s="902"/>
      <c r="B122" s="903"/>
      <c r="C122" s="906" t="s">
        <v>455</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438</v>
      </c>
      <c r="AB122" s="862"/>
      <c r="AC122" s="862"/>
      <c r="AD122" s="862"/>
      <c r="AE122" s="863"/>
      <c r="AF122" s="864" t="s">
        <v>443</v>
      </c>
      <c r="AG122" s="862"/>
      <c r="AH122" s="862"/>
      <c r="AI122" s="862"/>
      <c r="AJ122" s="863"/>
      <c r="AK122" s="864" t="s">
        <v>463</v>
      </c>
      <c r="AL122" s="862"/>
      <c r="AM122" s="862"/>
      <c r="AN122" s="862"/>
      <c r="AO122" s="863"/>
      <c r="AP122" s="909" t="s">
        <v>438</v>
      </c>
      <c r="AQ122" s="910"/>
      <c r="AR122" s="910"/>
      <c r="AS122" s="910"/>
      <c r="AT122" s="911"/>
      <c r="AU122" s="971"/>
      <c r="AV122" s="972"/>
      <c r="AW122" s="972"/>
      <c r="AX122" s="972"/>
      <c r="AY122" s="973"/>
      <c r="AZ122" s="964" t="s">
        <v>480</v>
      </c>
      <c r="BA122" s="965"/>
      <c r="BB122" s="965"/>
      <c r="BC122" s="965"/>
      <c r="BD122" s="965"/>
      <c r="BE122" s="965"/>
      <c r="BF122" s="965"/>
      <c r="BG122" s="965"/>
      <c r="BH122" s="965"/>
      <c r="BI122" s="965"/>
      <c r="BJ122" s="965"/>
      <c r="BK122" s="965"/>
      <c r="BL122" s="965"/>
      <c r="BM122" s="965"/>
      <c r="BN122" s="965"/>
      <c r="BO122" s="965"/>
      <c r="BP122" s="966"/>
      <c r="BQ122" s="967">
        <v>35386134</v>
      </c>
      <c r="BR122" s="930"/>
      <c r="BS122" s="930"/>
      <c r="BT122" s="930"/>
      <c r="BU122" s="930"/>
      <c r="BV122" s="930">
        <v>34795380</v>
      </c>
      <c r="BW122" s="930"/>
      <c r="BX122" s="930"/>
      <c r="BY122" s="930"/>
      <c r="BZ122" s="930"/>
      <c r="CA122" s="930">
        <v>33641881</v>
      </c>
      <c r="CB122" s="930"/>
      <c r="CC122" s="930"/>
      <c r="CD122" s="930"/>
      <c r="CE122" s="930"/>
      <c r="CF122" s="931">
        <v>162.6</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x14ac:dyDescent="0.15">
      <c r="A123" s="902"/>
      <c r="B123" s="903"/>
      <c r="C123" s="906" t="s">
        <v>464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438</v>
      </c>
      <c r="AB123" s="862"/>
      <c r="AC123" s="862"/>
      <c r="AD123" s="862"/>
      <c r="AE123" s="863"/>
      <c r="AF123" s="864" t="s">
        <v>468</v>
      </c>
      <c r="AG123" s="862"/>
      <c r="AH123" s="862"/>
      <c r="AI123" s="862"/>
      <c r="AJ123" s="863"/>
      <c r="AK123" s="864" t="s">
        <v>438</v>
      </c>
      <c r="AL123" s="862"/>
      <c r="AM123" s="862"/>
      <c r="AN123" s="862"/>
      <c r="AO123" s="863"/>
      <c r="AP123" s="909" t="s">
        <v>438</v>
      </c>
      <c r="AQ123" s="910"/>
      <c r="AR123" s="910"/>
      <c r="AS123" s="910"/>
      <c r="AT123" s="911"/>
      <c r="AU123" s="974"/>
      <c r="AV123" s="975"/>
      <c r="AW123" s="975"/>
      <c r="AX123" s="975"/>
      <c r="AY123" s="975"/>
      <c r="AZ123" s="278" t="s">
        <v>183</v>
      </c>
      <c r="BA123" s="278"/>
      <c r="BB123" s="278"/>
      <c r="BC123" s="278"/>
      <c r="BD123" s="278"/>
      <c r="BE123" s="278"/>
      <c r="BF123" s="278"/>
      <c r="BG123" s="278"/>
      <c r="BH123" s="278"/>
      <c r="BI123" s="278"/>
      <c r="BJ123" s="278"/>
      <c r="BK123" s="278"/>
      <c r="BL123" s="278"/>
      <c r="BM123" s="278"/>
      <c r="BN123" s="278"/>
      <c r="BO123" s="962" t="s">
        <v>481</v>
      </c>
      <c r="BP123" s="963"/>
      <c r="BQ123" s="917">
        <v>50924762</v>
      </c>
      <c r="BR123" s="918"/>
      <c r="BS123" s="918"/>
      <c r="BT123" s="918"/>
      <c r="BU123" s="918"/>
      <c r="BV123" s="918">
        <v>50674462</v>
      </c>
      <c r="BW123" s="918"/>
      <c r="BX123" s="918"/>
      <c r="BY123" s="918"/>
      <c r="BZ123" s="918"/>
      <c r="CA123" s="918">
        <v>47605087</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
      <c r="A124" s="902"/>
      <c r="B124" s="903"/>
      <c r="C124" s="906" t="s">
        <v>467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438</v>
      </c>
      <c r="AB124" s="862"/>
      <c r="AC124" s="862"/>
      <c r="AD124" s="862"/>
      <c r="AE124" s="863"/>
      <c r="AF124" s="864" t="s">
        <v>437</v>
      </c>
      <c r="AG124" s="862"/>
      <c r="AH124" s="862"/>
      <c r="AI124" s="862"/>
      <c r="AJ124" s="863"/>
      <c r="AK124" s="864" t="s">
        <v>438</v>
      </c>
      <c r="AL124" s="862"/>
      <c r="AM124" s="862"/>
      <c r="AN124" s="862"/>
      <c r="AO124" s="863"/>
      <c r="AP124" s="909" t="s">
        <v>438</v>
      </c>
      <c r="AQ124" s="910"/>
      <c r="AR124" s="910"/>
      <c r="AS124" s="910"/>
      <c r="AT124" s="911"/>
      <c r="AU124" s="912" t="s">
        <v>482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62.8</v>
      </c>
      <c r="BR124" s="916"/>
      <c r="BS124" s="916"/>
      <c r="BT124" s="916"/>
      <c r="BU124" s="916"/>
      <c r="BV124" s="916">
        <v>55</v>
      </c>
      <c r="BW124" s="916"/>
      <c r="BX124" s="916"/>
      <c r="BY124" s="916"/>
      <c r="BZ124" s="916"/>
      <c r="CA124" s="916">
        <v>56.6</v>
      </c>
      <c r="CB124" s="916"/>
      <c r="CC124" s="916"/>
      <c r="CD124" s="916"/>
      <c r="CE124" s="916"/>
      <c r="CF124" s="806"/>
      <c r="CG124" s="807"/>
      <c r="CH124" s="807"/>
      <c r="CI124" s="807"/>
      <c r="CJ124" s="947"/>
      <c r="CK124" s="955"/>
      <c r="CL124" s="955"/>
      <c r="CM124" s="955"/>
      <c r="CN124" s="955"/>
      <c r="CO124" s="956"/>
      <c r="CP124" s="920" t="s">
        <v>483</v>
      </c>
      <c r="CQ124" s="921"/>
      <c r="CR124" s="921"/>
      <c r="CS124" s="921"/>
      <c r="CT124" s="921"/>
      <c r="CU124" s="921"/>
      <c r="CV124" s="921"/>
      <c r="CW124" s="921"/>
      <c r="CX124" s="921"/>
      <c r="CY124" s="921"/>
      <c r="CZ124" s="921"/>
      <c r="DA124" s="921"/>
      <c r="DB124" s="921"/>
      <c r="DC124" s="921"/>
      <c r="DD124" s="921"/>
      <c r="DE124" s="921"/>
      <c r="DF124" s="922"/>
      <c r="DG124" s="844" t="s">
        <v>443</v>
      </c>
      <c r="DH124" s="845"/>
      <c r="DI124" s="845"/>
      <c r="DJ124" s="845"/>
      <c r="DK124" s="846"/>
      <c r="DL124" s="847" t="s">
        <v>468</v>
      </c>
      <c r="DM124" s="845"/>
      <c r="DN124" s="845"/>
      <c r="DO124" s="845"/>
      <c r="DP124" s="846"/>
      <c r="DQ124" s="847" t="s">
        <v>443</v>
      </c>
      <c r="DR124" s="845"/>
      <c r="DS124" s="845"/>
      <c r="DT124" s="845"/>
      <c r="DU124" s="846"/>
      <c r="DV124" s="933" t="s">
        <v>468</v>
      </c>
      <c r="DW124" s="934"/>
      <c r="DX124" s="934"/>
      <c r="DY124" s="934"/>
      <c r="DZ124" s="935"/>
    </row>
    <row r="125" spans="1:130" s="247" customFormat="1" ht="26.25" customHeight="1" x14ac:dyDescent="0.15">
      <c r="A125" s="902"/>
      <c r="B125" s="903"/>
      <c r="C125" s="906" t="s">
        <v>470</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443</v>
      </c>
      <c r="AB125" s="862"/>
      <c r="AC125" s="862"/>
      <c r="AD125" s="862"/>
      <c r="AE125" s="863"/>
      <c r="AF125" s="864" t="s">
        <v>443</v>
      </c>
      <c r="AG125" s="862"/>
      <c r="AH125" s="862"/>
      <c r="AI125" s="862"/>
      <c r="AJ125" s="863"/>
      <c r="AK125" s="864" t="s">
        <v>443</v>
      </c>
      <c r="AL125" s="862"/>
      <c r="AM125" s="862"/>
      <c r="AN125" s="862"/>
      <c r="AO125" s="863"/>
      <c r="AP125" s="909" t="s">
        <v>468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484</v>
      </c>
      <c r="CL125" s="937"/>
      <c r="CM125" s="937"/>
      <c r="CN125" s="937"/>
      <c r="CO125" s="938"/>
      <c r="CP125" s="945" t="s">
        <v>485</v>
      </c>
      <c r="CQ125" s="890"/>
      <c r="CR125" s="890"/>
      <c r="CS125" s="890"/>
      <c r="CT125" s="890"/>
      <c r="CU125" s="890"/>
      <c r="CV125" s="890"/>
      <c r="CW125" s="890"/>
      <c r="CX125" s="890"/>
      <c r="CY125" s="890"/>
      <c r="CZ125" s="890"/>
      <c r="DA125" s="890"/>
      <c r="DB125" s="890"/>
      <c r="DC125" s="890"/>
      <c r="DD125" s="890"/>
      <c r="DE125" s="890"/>
      <c r="DF125" s="891"/>
      <c r="DG125" s="946" t="s">
        <v>443</v>
      </c>
      <c r="DH125" s="927"/>
      <c r="DI125" s="927"/>
      <c r="DJ125" s="927"/>
      <c r="DK125" s="927"/>
      <c r="DL125" s="927" t="s">
        <v>456</v>
      </c>
      <c r="DM125" s="927"/>
      <c r="DN125" s="927"/>
      <c r="DO125" s="927"/>
      <c r="DP125" s="927"/>
      <c r="DQ125" s="927" t="s">
        <v>443</v>
      </c>
      <c r="DR125" s="927"/>
      <c r="DS125" s="927"/>
      <c r="DT125" s="927"/>
      <c r="DU125" s="927"/>
      <c r="DV125" s="928" t="s">
        <v>468</v>
      </c>
      <c r="DW125" s="928"/>
      <c r="DX125" s="928"/>
      <c r="DY125" s="928"/>
      <c r="DZ125" s="929"/>
    </row>
    <row r="126" spans="1:130" s="247" customFormat="1" ht="26.25" customHeight="1" thickBot="1" x14ac:dyDescent="0.2">
      <c r="A126" s="902"/>
      <c r="B126" s="903"/>
      <c r="C126" s="906" t="s">
        <v>472</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400000</v>
      </c>
      <c r="AB126" s="862"/>
      <c r="AC126" s="862"/>
      <c r="AD126" s="862"/>
      <c r="AE126" s="863"/>
      <c r="AF126" s="864">
        <v>360000</v>
      </c>
      <c r="AG126" s="862"/>
      <c r="AH126" s="862"/>
      <c r="AI126" s="862"/>
      <c r="AJ126" s="863"/>
      <c r="AK126" s="864" t="s">
        <v>442</v>
      </c>
      <c r="AL126" s="862"/>
      <c r="AM126" s="862"/>
      <c r="AN126" s="862"/>
      <c r="AO126" s="863"/>
      <c r="AP126" s="909" t="s">
        <v>443</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486</v>
      </c>
      <c r="CQ126" s="832"/>
      <c r="CR126" s="832"/>
      <c r="CS126" s="832"/>
      <c r="CT126" s="832"/>
      <c r="CU126" s="832"/>
      <c r="CV126" s="832"/>
      <c r="CW126" s="832"/>
      <c r="CX126" s="832"/>
      <c r="CY126" s="832"/>
      <c r="CZ126" s="832"/>
      <c r="DA126" s="832"/>
      <c r="DB126" s="832"/>
      <c r="DC126" s="832"/>
      <c r="DD126" s="832"/>
      <c r="DE126" s="832"/>
      <c r="DF126" s="833"/>
      <c r="DG126" s="898">
        <v>3301889</v>
      </c>
      <c r="DH126" s="899"/>
      <c r="DI126" s="899"/>
      <c r="DJ126" s="899"/>
      <c r="DK126" s="899"/>
      <c r="DL126" s="899">
        <v>3477308</v>
      </c>
      <c r="DM126" s="899"/>
      <c r="DN126" s="899"/>
      <c r="DO126" s="899"/>
      <c r="DP126" s="899"/>
      <c r="DQ126" s="899">
        <v>3351728</v>
      </c>
      <c r="DR126" s="899"/>
      <c r="DS126" s="899"/>
      <c r="DT126" s="899"/>
      <c r="DU126" s="899"/>
      <c r="DV126" s="876">
        <v>16.2</v>
      </c>
      <c r="DW126" s="876"/>
      <c r="DX126" s="876"/>
      <c r="DY126" s="876"/>
      <c r="DZ126" s="877"/>
    </row>
    <row r="127" spans="1:130" s="247" customFormat="1" ht="26.25" customHeight="1" x14ac:dyDescent="0.15">
      <c r="A127" s="904"/>
      <c r="B127" s="905"/>
      <c r="C127" s="923" t="s">
        <v>487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443</v>
      </c>
      <c r="AB127" s="862"/>
      <c r="AC127" s="862"/>
      <c r="AD127" s="862"/>
      <c r="AE127" s="863"/>
      <c r="AF127" s="864" t="s">
        <v>468</v>
      </c>
      <c r="AG127" s="862"/>
      <c r="AH127" s="862"/>
      <c r="AI127" s="862"/>
      <c r="AJ127" s="863"/>
      <c r="AK127" s="864" t="s">
        <v>443</v>
      </c>
      <c r="AL127" s="862"/>
      <c r="AM127" s="862"/>
      <c r="AN127" s="862"/>
      <c r="AO127" s="863"/>
      <c r="AP127" s="909" t="s">
        <v>443</v>
      </c>
      <c r="AQ127" s="910"/>
      <c r="AR127" s="910"/>
      <c r="AS127" s="910"/>
      <c r="AT127" s="911"/>
      <c r="AU127" s="283"/>
      <c r="AV127" s="283"/>
      <c r="AW127" s="283"/>
      <c r="AX127" s="926" t="s">
        <v>488</v>
      </c>
      <c r="AY127" s="894"/>
      <c r="AZ127" s="894"/>
      <c r="BA127" s="894"/>
      <c r="BB127" s="894"/>
      <c r="BC127" s="894"/>
      <c r="BD127" s="894"/>
      <c r="BE127" s="895"/>
      <c r="BF127" s="893" t="s">
        <v>489</v>
      </c>
      <c r="BG127" s="894"/>
      <c r="BH127" s="894"/>
      <c r="BI127" s="894"/>
      <c r="BJ127" s="894"/>
      <c r="BK127" s="894"/>
      <c r="BL127" s="895"/>
      <c r="BM127" s="893" t="s">
        <v>490</v>
      </c>
      <c r="BN127" s="894"/>
      <c r="BO127" s="894"/>
      <c r="BP127" s="894"/>
      <c r="BQ127" s="894"/>
      <c r="BR127" s="894"/>
      <c r="BS127" s="895"/>
      <c r="BT127" s="893" t="s">
        <v>491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492</v>
      </c>
      <c r="CQ127" s="832"/>
      <c r="CR127" s="832"/>
      <c r="CS127" s="832"/>
      <c r="CT127" s="832"/>
      <c r="CU127" s="832"/>
      <c r="CV127" s="832"/>
      <c r="CW127" s="832"/>
      <c r="CX127" s="832"/>
      <c r="CY127" s="832"/>
      <c r="CZ127" s="832"/>
      <c r="DA127" s="832"/>
      <c r="DB127" s="832"/>
      <c r="DC127" s="832"/>
      <c r="DD127" s="832"/>
      <c r="DE127" s="832"/>
      <c r="DF127" s="833"/>
      <c r="DG127" s="898" t="s">
        <v>443</v>
      </c>
      <c r="DH127" s="899"/>
      <c r="DI127" s="899"/>
      <c r="DJ127" s="899"/>
      <c r="DK127" s="899"/>
      <c r="DL127" s="899" t="s">
        <v>443</v>
      </c>
      <c r="DM127" s="899"/>
      <c r="DN127" s="899"/>
      <c r="DO127" s="899"/>
      <c r="DP127" s="899"/>
      <c r="DQ127" s="899" t="s">
        <v>442</v>
      </c>
      <c r="DR127" s="899"/>
      <c r="DS127" s="899"/>
      <c r="DT127" s="899"/>
      <c r="DU127" s="899"/>
      <c r="DV127" s="876" t="s">
        <v>443</v>
      </c>
      <c r="DW127" s="876"/>
      <c r="DX127" s="876"/>
      <c r="DY127" s="876"/>
      <c r="DZ127" s="877"/>
    </row>
    <row r="128" spans="1:130" s="247" customFormat="1" ht="26.25" customHeight="1" thickBot="1" x14ac:dyDescent="0.2">
      <c r="A128" s="878" t="s">
        <v>493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494</v>
      </c>
      <c r="X128" s="880"/>
      <c r="Y128" s="880"/>
      <c r="Z128" s="881"/>
      <c r="AA128" s="882">
        <v>910479</v>
      </c>
      <c r="AB128" s="883"/>
      <c r="AC128" s="883"/>
      <c r="AD128" s="883"/>
      <c r="AE128" s="884"/>
      <c r="AF128" s="885">
        <v>864611</v>
      </c>
      <c r="AG128" s="883"/>
      <c r="AH128" s="883"/>
      <c r="AI128" s="883"/>
      <c r="AJ128" s="884"/>
      <c r="AK128" s="885">
        <v>909360</v>
      </c>
      <c r="AL128" s="883"/>
      <c r="AM128" s="883"/>
      <c r="AN128" s="883"/>
      <c r="AO128" s="884"/>
      <c r="AP128" s="886"/>
      <c r="AQ128" s="887"/>
      <c r="AR128" s="887"/>
      <c r="AS128" s="887"/>
      <c r="AT128" s="888"/>
      <c r="AU128" s="283"/>
      <c r="AV128" s="283"/>
      <c r="AW128" s="283"/>
      <c r="AX128" s="889" t="s">
        <v>495</v>
      </c>
      <c r="AY128" s="890"/>
      <c r="AZ128" s="890"/>
      <c r="BA128" s="890"/>
      <c r="BB128" s="890"/>
      <c r="BC128" s="890"/>
      <c r="BD128" s="890"/>
      <c r="BE128" s="891"/>
      <c r="BF128" s="868" t="s">
        <v>442</v>
      </c>
      <c r="BG128" s="869"/>
      <c r="BH128" s="869"/>
      <c r="BI128" s="869"/>
      <c r="BJ128" s="869"/>
      <c r="BK128" s="869"/>
      <c r="BL128" s="892"/>
      <c r="BM128" s="868">
        <v>12.15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496</v>
      </c>
      <c r="CQ128" s="810"/>
      <c r="CR128" s="810"/>
      <c r="CS128" s="810"/>
      <c r="CT128" s="810"/>
      <c r="CU128" s="810"/>
      <c r="CV128" s="810"/>
      <c r="CW128" s="810"/>
      <c r="CX128" s="810"/>
      <c r="CY128" s="810"/>
      <c r="CZ128" s="810"/>
      <c r="DA128" s="810"/>
      <c r="DB128" s="810"/>
      <c r="DC128" s="810"/>
      <c r="DD128" s="810"/>
      <c r="DE128" s="810"/>
      <c r="DF128" s="811"/>
      <c r="DG128" s="872" t="s">
        <v>497</v>
      </c>
      <c r="DH128" s="873"/>
      <c r="DI128" s="873"/>
      <c r="DJ128" s="873"/>
      <c r="DK128" s="873"/>
      <c r="DL128" s="873">
        <v>128</v>
      </c>
      <c r="DM128" s="873"/>
      <c r="DN128" s="873"/>
      <c r="DO128" s="873"/>
      <c r="DP128" s="873"/>
      <c r="DQ128" s="873" t="s">
        <v>497</v>
      </c>
      <c r="DR128" s="873"/>
      <c r="DS128" s="873"/>
      <c r="DT128" s="873"/>
      <c r="DU128" s="873"/>
      <c r="DV128" s="874" t="s">
        <v>497</v>
      </c>
      <c r="DW128" s="874"/>
      <c r="DX128" s="874"/>
      <c r="DY128" s="874"/>
      <c r="DZ128" s="875"/>
    </row>
    <row r="129" spans="1:131" s="247" customFormat="1" ht="26.25" customHeight="1" x14ac:dyDescent="0.15">
      <c r="A129" s="856" t="s">
        <v>106</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498</v>
      </c>
      <c r="X129" s="859"/>
      <c r="Y129" s="859"/>
      <c r="Z129" s="860"/>
      <c r="AA129" s="861">
        <v>23779684</v>
      </c>
      <c r="AB129" s="862"/>
      <c r="AC129" s="862"/>
      <c r="AD129" s="862"/>
      <c r="AE129" s="863"/>
      <c r="AF129" s="864">
        <v>23823040</v>
      </c>
      <c r="AG129" s="862"/>
      <c r="AH129" s="862"/>
      <c r="AI129" s="862"/>
      <c r="AJ129" s="863"/>
      <c r="AK129" s="864">
        <v>24002054</v>
      </c>
      <c r="AL129" s="862"/>
      <c r="AM129" s="862"/>
      <c r="AN129" s="862"/>
      <c r="AO129" s="863"/>
      <c r="AP129" s="865"/>
      <c r="AQ129" s="866"/>
      <c r="AR129" s="866"/>
      <c r="AS129" s="866"/>
      <c r="AT129" s="867"/>
      <c r="AU129" s="285"/>
      <c r="AV129" s="285"/>
      <c r="AW129" s="285"/>
      <c r="AX129" s="831" t="s">
        <v>499</v>
      </c>
      <c r="AY129" s="832"/>
      <c r="AZ129" s="832"/>
      <c r="BA129" s="832"/>
      <c r="BB129" s="832"/>
      <c r="BC129" s="832"/>
      <c r="BD129" s="832"/>
      <c r="BE129" s="833"/>
      <c r="BF129" s="851" t="s">
        <v>500</v>
      </c>
      <c r="BG129" s="852"/>
      <c r="BH129" s="852"/>
      <c r="BI129" s="852"/>
      <c r="BJ129" s="852"/>
      <c r="BK129" s="852"/>
      <c r="BL129" s="853"/>
      <c r="BM129" s="851">
        <v>17.149999999999999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501</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502</v>
      </c>
      <c r="X130" s="859"/>
      <c r="Y130" s="859"/>
      <c r="Z130" s="860"/>
      <c r="AA130" s="861">
        <v>3272886</v>
      </c>
      <c r="AB130" s="862"/>
      <c r="AC130" s="862"/>
      <c r="AD130" s="862"/>
      <c r="AE130" s="863"/>
      <c r="AF130" s="864">
        <v>3189536</v>
      </c>
      <c r="AG130" s="862"/>
      <c r="AH130" s="862"/>
      <c r="AI130" s="862"/>
      <c r="AJ130" s="863"/>
      <c r="AK130" s="864">
        <v>3312339</v>
      </c>
      <c r="AL130" s="862"/>
      <c r="AM130" s="862"/>
      <c r="AN130" s="862"/>
      <c r="AO130" s="863"/>
      <c r="AP130" s="865"/>
      <c r="AQ130" s="866"/>
      <c r="AR130" s="866"/>
      <c r="AS130" s="866"/>
      <c r="AT130" s="867"/>
      <c r="AU130" s="285"/>
      <c r="AV130" s="285"/>
      <c r="AW130" s="285"/>
      <c r="AX130" s="831" t="s">
        <v>503</v>
      </c>
      <c r="AY130" s="832"/>
      <c r="AZ130" s="832"/>
      <c r="BA130" s="832"/>
      <c r="BB130" s="832"/>
      <c r="BC130" s="832"/>
      <c r="BD130" s="832"/>
      <c r="BE130" s="833"/>
      <c r="BF130" s="834">
        <v>5.3</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504</v>
      </c>
      <c r="X131" s="842"/>
      <c r="Y131" s="842"/>
      <c r="Z131" s="843"/>
      <c r="AA131" s="844">
        <v>20506798</v>
      </c>
      <c r="AB131" s="845"/>
      <c r="AC131" s="845"/>
      <c r="AD131" s="845"/>
      <c r="AE131" s="846"/>
      <c r="AF131" s="847">
        <v>20633504</v>
      </c>
      <c r="AG131" s="845"/>
      <c r="AH131" s="845"/>
      <c r="AI131" s="845"/>
      <c r="AJ131" s="846"/>
      <c r="AK131" s="847">
        <v>20689715</v>
      </c>
      <c r="AL131" s="845"/>
      <c r="AM131" s="845"/>
      <c r="AN131" s="845"/>
      <c r="AO131" s="846"/>
      <c r="AP131" s="848"/>
      <c r="AQ131" s="849"/>
      <c r="AR131" s="849"/>
      <c r="AS131" s="849"/>
      <c r="AT131" s="850"/>
      <c r="AU131" s="285"/>
      <c r="AV131" s="285"/>
      <c r="AW131" s="285"/>
      <c r="AX131" s="809" t="s">
        <v>505</v>
      </c>
      <c r="AY131" s="810"/>
      <c r="AZ131" s="810"/>
      <c r="BA131" s="810"/>
      <c r="BB131" s="810"/>
      <c r="BC131" s="810"/>
      <c r="BD131" s="810"/>
      <c r="BE131" s="811"/>
      <c r="BF131" s="812">
        <v>56.6</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506</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507</v>
      </c>
      <c r="W132" s="822"/>
      <c r="X132" s="822"/>
      <c r="Y132" s="822"/>
      <c r="Z132" s="823"/>
      <c r="AA132" s="824">
        <v>6.7230291150000001</v>
      </c>
      <c r="AB132" s="825"/>
      <c r="AC132" s="825"/>
      <c r="AD132" s="825"/>
      <c r="AE132" s="826"/>
      <c r="AF132" s="827">
        <v>6.4604771850000002</v>
      </c>
      <c r="AG132" s="825"/>
      <c r="AH132" s="825"/>
      <c r="AI132" s="825"/>
      <c r="AJ132" s="826"/>
      <c r="AK132" s="827">
        <v>2.9232108800000001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508</v>
      </c>
      <c r="W133" s="801"/>
      <c r="X133" s="801"/>
      <c r="Y133" s="801"/>
      <c r="Z133" s="802"/>
      <c r="AA133" s="803">
        <v>7.6</v>
      </c>
      <c r="AB133" s="804"/>
      <c r="AC133" s="804"/>
      <c r="AD133" s="804"/>
      <c r="AE133" s="805"/>
      <c r="AF133" s="803">
        <v>6.9</v>
      </c>
      <c r="AG133" s="804"/>
      <c r="AH133" s="804"/>
      <c r="AI133" s="804"/>
      <c r="AJ133" s="805"/>
      <c r="AK133" s="803">
        <v>5.3</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I2oqS0U6ZdQ9dJsDj4m50lzX5Ig/T/5gy50THeSgXscrZ4bI0xmqniMj+m6Iv3f2pK43N6C0f/fSBBhoiAMDlw==" saltValue="edWpY/5q3AHq/9Pa1FPj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509</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NA/6d8v4+u7G+IRN49MyVsHSNOqIPYRZzM86eyBk1CKRKszXGToG3jzf9FxBPTOXYCKaYBGYCAvhAUyw72p1Vw==" saltValue="k+UfoXMGXhMGBjNbmDQXs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GFW9l+xFFql5i2XwX34fWdUw2WhIYcy9TQVLAQxNcuNnDHvesy3TFfh2ies+0Fmp8kkO2ApGOEVXUrHB2A9g==" saltValue="HugemmK62deMjagY661b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510</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511</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512</v>
      </c>
      <c r="AP7" s="304"/>
      <c r="AQ7" s="305" t="s">
        <v>513</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514</v>
      </c>
      <c r="AQ8" s="311" t="s">
        <v>515</v>
      </c>
      <c r="AR8" s="312" t="s">
        <v>516</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517</v>
      </c>
      <c r="AL9" s="1231"/>
      <c r="AM9" s="1231"/>
      <c r="AN9" s="1232"/>
      <c r="AO9" s="313">
        <v>7070079</v>
      </c>
      <c r="AP9" s="313">
        <v>58077</v>
      </c>
      <c r="AQ9" s="314">
        <v>56868</v>
      </c>
      <c r="AR9" s="315">
        <v>2.1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518</v>
      </c>
      <c r="AL10" s="1231"/>
      <c r="AM10" s="1231"/>
      <c r="AN10" s="1232"/>
      <c r="AO10" s="316">
        <v>1133151</v>
      </c>
      <c r="AP10" s="316">
        <v>9308</v>
      </c>
      <c r="AQ10" s="317">
        <v>3674</v>
      </c>
      <c r="AR10" s="318">
        <v>153.30000000000001</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519</v>
      </c>
      <c r="AL11" s="1231"/>
      <c r="AM11" s="1231"/>
      <c r="AN11" s="1232"/>
      <c r="AO11" s="316">
        <v>1088685</v>
      </c>
      <c r="AP11" s="316">
        <v>8943</v>
      </c>
      <c r="AQ11" s="317">
        <v>3477</v>
      </c>
      <c r="AR11" s="318">
        <v>157.19999999999999</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520</v>
      </c>
      <c r="AL12" s="1231"/>
      <c r="AM12" s="1231"/>
      <c r="AN12" s="1232"/>
      <c r="AO12" s="316" t="s">
        <v>521</v>
      </c>
      <c r="AP12" s="316" t="s">
        <v>521</v>
      </c>
      <c r="AQ12" s="317">
        <v>579</v>
      </c>
      <c r="AR12" s="318" t="s">
        <v>521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522</v>
      </c>
      <c r="AL13" s="1231"/>
      <c r="AM13" s="1231"/>
      <c r="AN13" s="1232"/>
      <c r="AO13" s="316" t="s">
        <v>521</v>
      </c>
      <c r="AP13" s="316" t="s">
        <v>521</v>
      </c>
      <c r="AQ13" s="317">
        <v>11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523</v>
      </c>
      <c r="AL14" s="1231"/>
      <c r="AM14" s="1231"/>
      <c r="AN14" s="1232"/>
      <c r="AO14" s="316">
        <v>6159</v>
      </c>
      <c r="AP14" s="316">
        <v>51</v>
      </c>
      <c r="AQ14" s="317">
        <v>2399</v>
      </c>
      <c r="AR14" s="318">
        <v>-97.9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524</v>
      </c>
      <c r="AL15" s="1231"/>
      <c r="AM15" s="1231"/>
      <c r="AN15" s="1232"/>
      <c r="AO15" s="316">
        <v>169005</v>
      </c>
      <c r="AP15" s="316">
        <v>1388</v>
      </c>
      <c r="AQ15" s="317">
        <v>1114</v>
      </c>
      <c r="AR15" s="318">
        <v>24.6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525</v>
      </c>
      <c r="AL16" s="1234"/>
      <c r="AM16" s="1234"/>
      <c r="AN16" s="1235"/>
      <c r="AO16" s="316">
        <v>-574984</v>
      </c>
      <c r="AP16" s="316">
        <v>-4723</v>
      </c>
      <c r="AQ16" s="317">
        <v>-4418</v>
      </c>
      <c r="AR16" s="318">
        <v>6.9</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183</v>
      </c>
      <c r="AL17" s="1234"/>
      <c r="AM17" s="1234"/>
      <c r="AN17" s="1235"/>
      <c r="AO17" s="316">
        <v>8892095</v>
      </c>
      <c r="AP17" s="316">
        <v>73044</v>
      </c>
      <c r="AQ17" s="317">
        <v>63704</v>
      </c>
      <c r="AR17" s="318">
        <v>14.7</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526</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527</v>
      </c>
      <c r="AP20" s="324" t="s">
        <v>528</v>
      </c>
      <c r="AQ20" s="325" t="s">
        <v>529</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530</v>
      </c>
      <c r="AL21" s="1228"/>
      <c r="AM21" s="1228"/>
      <c r="AN21" s="1229"/>
      <c r="AO21" s="328">
        <v>6.79</v>
      </c>
      <c r="AP21" s="329">
        <v>6.05</v>
      </c>
      <c r="AQ21" s="330">
        <v>0.74</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531</v>
      </c>
      <c r="AL22" s="1228"/>
      <c r="AM22" s="1228"/>
      <c r="AN22" s="1229"/>
      <c r="AO22" s="333">
        <v>100.1</v>
      </c>
      <c r="AP22" s="334">
        <v>99.6</v>
      </c>
      <c r="AQ22" s="335">
        <v>0.5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532</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533</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534</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512</v>
      </c>
      <c r="AP30" s="304"/>
      <c r="AQ30" s="305" t="s">
        <v>513</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514</v>
      </c>
      <c r="AQ31" s="311" t="s">
        <v>515</v>
      </c>
      <c r="AR31" s="312" t="s">
        <v>516</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535</v>
      </c>
      <c r="AL32" s="1219"/>
      <c r="AM32" s="1219"/>
      <c r="AN32" s="1220"/>
      <c r="AO32" s="343">
        <v>3708780</v>
      </c>
      <c r="AP32" s="343">
        <v>30466</v>
      </c>
      <c r="AQ32" s="344">
        <v>31767</v>
      </c>
      <c r="AR32" s="345">
        <v>-4.0999999999999996</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536</v>
      </c>
      <c r="AL33" s="1219"/>
      <c r="AM33" s="1219"/>
      <c r="AN33" s="1220"/>
      <c r="AO33" s="343" t="s">
        <v>521</v>
      </c>
      <c r="AP33" s="343" t="s">
        <v>521</v>
      </c>
      <c r="AQ33" s="344">
        <v>4</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537</v>
      </c>
      <c r="AL34" s="1219"/>
      <c r="AM34" s="1219"/>
      <c r="AN34" s="1220"/>
      <c r="AO34" s="343" t="s">
        <v>521</v>
      </c>
      <c r="AP34" s="343" t="s">
        <v>521</v>
      </c>
      <c r="AQ34" s="344">
        <v>33</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538</v>
      </c>
      <c r="AL35" s="1219"/>
      <c r="AM35" s="1219"/>
      <c r="AN35" s="1220"/>
      <c r="AO35" s="343">
        <v>792904</v>
      </c>
      <c r="AP35" s="343">
        <v>6513</v>
      </c>
      <c r="AQ35" s="344">
        <v>6427</v>
      </c>
      <c r="AR35" s="345">
        <v>1.3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539</v>
      </c>
      <c r="AL36" s="1219"/>
      <c r="AM36" s="1219"/>
      <c r="AN36" s="1220"/>
      <c r="AO36" s="343">
        <v>91591</v>
      </c>
      <c r="AP36" s="343">
        <v>752</v>
      </c>
      <c r="AQ36" s="344">
        <v>1122</v>
      </c>
      <c r="AR36" s="345">
        <v>-33</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540</v>
      </c>
      <c r="AL37" s="1219"/>
      <c r="AM37" s="1219"/>
      <c r="AN37" s="1220"/>
      <c r="AO37" s="343">
        <v>233228</v>
      </c>
      <c r="AP37" s="343">
        <v>1916</v>
      </c>
      <c r="AQ37" s="344">
        <v>1023</v>
      </c>
      <c r="AR37" s="345">
        <v>87.3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541</v>
      </c>
      <c r="AL38" s="1222"/>
      <c r="AM38" s="1222"/>
      <c r="AN38" s="1223"/>
      <c r="AO38" s="346" t="s">
        <v>521</v>
      </c>
      <c r="AP38" s="346" t="s">
        <v>521</v>
      </c>
      <c r="AQ38" s="347">
        <v>2</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542</v>
      </c>
      <c r="AL39" s="1222"/>
      <c r="AM39" s="1222"/>
      <c r="AN39" s="1223"/>
      <c r="AO39" s="343">
        <v>-909360</v>
      </c>
      <c r="AP39" s="343">
        <v>-7470</v>
      </c>
      <c r="AQ39" s="344">
        <v>-6864</v>
      </c>
      <c r="AR39" s="345">
        <v>8.8000000000000007</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543</v>
      </c>
      <c r="AL40" s="1219"/>
      <c r="AM40" s="1219"/>
      <c r="AN40" s="1220"/>
      <c r="AO40" s="343">
        <v>-3312339</v>
      </c>
      <c r="AP40" s="343">
        <v>-27209</v>
      </c>
      <c r="AQ40" s="344">
        <v>-26034</v>
      </c>
      <c r="AR40" s="345">
        <v>4.5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293</v>
      </c>
      <c r="AL41" s="1225"/>
      <c r="AM41" s="1225"/>
      <c r="AN41" s="1226"/>
      <c r="AO41" s="343">
        <v>604804</v>
      </c>
      <c r="AP41" s="343">
        <v>4968</v>
      </c>
      <c r="AQ41" s="344">
        <v>7479</v>
      </c>
      <c r="AR41" s="345">
        <v>-33.6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544</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545</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546</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512</v>
      </c>
      <c r="AN49" s="1213" t="s">
        <v>547</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548</v>
      </c>
      <c r="AO50" s="360" t="s">
        <v>549</v>
      </c>
      <c r="AP50" s="361" t="s">
        <v>550</v>
      </c>
      <c r="AQ50" s="362" t="s">
        <v>551</v>
      </c>
      <c r="AR50" s="363" t="s">
        <v>552</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553</v>
      </c>
      <c r="AL51" s="356"/>
      <c r="AM51" s="364">
        <v>3968399</v>
      </c>
      <c r="AN51" s="365">
        <v>31974</v>
      </c>
      <c r="AO51" s="366">
        <v>28.5</v>
      </c>
      <c r="AP51" s="367">
        <v>44267</v>
      </c>
      <c r="AQ51" s="368">
        <v>-17.399999999999999</v>
      </c>
      <c r="AR51" s="369">
        <v>45.9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554</v>
      </c>
      <c r="AM52" s="372">
        <v>2424315</v>
      </c>
      <c r="AN52" s="373">
        <v>19533</v>
      </c>
      <c r="AO52" s="374">
        <v>32.5</v>
      </c>
      <c r="AP52" s="375">
        <v>26161</v>
      </c>
      <c r="AQ52" s="376">
        <v>-7.7</v>
      </c>
      <c r="AR52" s="377">
        <v>40.200000000000003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555</v>
      </c>
      <c r="AL53" s="356"/>
      <c r="AM53" s="364">
        <v>3286542</v>
      </c>
      <c r="AN53" s="365">
        <v>26593</v>
      </c>
      <c r="AO53" s="366">
        <v>-16.8</v>
      </c>
      <c r="AP53" s="367">
        <v>40879</v>
      </c>
      <c r="AQ53" s="368">
        <v>-7.7</v>
      </c>
      <c r="AR53" s="369">
        <v>-9.1</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554</v>
      </c>
      <c r="AM54" s="372">
        <v>2207816</v>
      </c>
      <c r="AN54" s="373">
        <v>17864</v>
      </c>
      <c r="AO54" s="374">
        <v>-8.5</v>
      </c>
      <c r="AP54" s="375">
        <v>24087</v>
      </c>
      <c r="AQ54" s="376">
        <v>-7.9</v>
      </c>
      <c r="AR54" s="377">
        <v>-0.6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556</v>
      </c>
      <c r="AL55" s="356"/>
      <c r="AM55" s="364">
        <v>5884439</v>
      </c>
      <c r="AN55" s="365">
        <v>47862</v>
      </c>
      <c r="AO55" s="366">
        <v>80</v>
      </c>
      <c r="AP55" s="367">
        <v>42651</v>
      </c>
      <c r="AQ55" s="368">
        <v>4.3</v>
      </c>
      <c r="AR55" s="369">
        <v>75.7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554</v>
      </c>
      <c r="AM56" s="372">
        <v>4542087</v>
      </c>
      <c r="AN56" s="373">
        <v>36944</v>
      </c>
      <c r="AO56" s="374">
        <v>106.8</v>
      </c>
      <c r="AP56" s="375">
        <v>22675</v>
      </c>
      <c r="AQ56" s="376">
        <v>-5.9</v>
      </c>
      <c r="AR56" s="377">
        <v>112.7</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557</v>
      </c>
      <c r="AL57" s="356"/>
      <c r="AM57" s="364">
        <v>3804501</v>
      </c>
      <c r="AN57" s="365">
        <v>31123</v>
      </c>
      <c r="AO57" s="366">
        <v>-35</v>
      </c>
      <c r="AP57" s="367">
        <v>43226</v>
      </c>
      <c r="AQ57" s="368">
        <v>1.3</v>
      </c>
      <c r="AR57" s="369">
        <v>-36.299999999999997</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554</v>
      </c>
      <c r="AM58" s="372">
        <v>2914489</v>
      </c>
      <c r="AN58" s="373">
        <v>23842</v>
      </c>
      <c r="AO58" s="374">
        <v>-35.5</v>
      </c>
      <c r="AP58" s="375">
        <v>22622</v>
      </c>
      <c r="AQ58" s="376">
        <v>-0.2</v>
      </c>
      <c r="AR58" s="377">
        <v>-35.299999999999997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558</v>
      </c>
      <c r="AL59" s="356"/>
      <c r="AM59" s="364">
        <v>3392276</v>
      </c>
      <c r="AN59" s="365">
        <v>27866</v>
      </c>
      <c r="AO59" s="366">
        <v>-10.5</v>
      </c>
      <c r="AP59" s="367">
        <v>42836</v>
      </c>
      <c r="AQ59" s="368">
        <v>-0.9</v>
      </c>
      <c r="AR59" s="369">
        <v>-9.6</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554</v>
      </c>
      <c r="AM60" s="372">
        <v>1843382</v>
      </c>
      <c r="AN60" s="373">
        <v>15142</v>
      </c>
      <c r="AO60" s="374">
        <v>-36.5</v>
      </c>
      <c r="AP60" s="375">
        <v>22936</v>
      </c>
      <c r="AQ60" s="376">
        <v>1.4</v>
      </c>
      <c r="AR60" s="377">
        <v>-37.9</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559</v>
      </c>
      <c r="AL61" s="378"/>
      <c r="AM61" s="379">
        <v>4067231</v>
      </c>
      <c r="AN61" s="380">
        <v>33084</v>
      </c>
      <c r="AO61" s="381">
        <v>9.1999999999999993</v>
      </c>
      <c r="AP61" s="382">
        <v>42772</v>
      </c>
      <c r="AQ61" s="383">
        <v>-4.0999999999999996</v>
      </c>
      <c r="AR61" s="369">
        <v>13.3</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554</v>
      </c>
      <c r="AM62" s="372">
        <v>2786418</v>
      </c>
      <c r="AN62" s="373">
        <v>22665</v>
      </c>
      <c r="AO62" s="374">
        <v>11.8</v>
      </c>
      <c r="AP62" s="375">
        <v>23696</v>
      </c>
      <c r="AQ62" s="376">
        <v>-4.0999999999999996</v>
      </c>
      <c r="AR62" s="377">
        <v>15.9</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XrWTXmGwQcT/ZyoaTGKZtQpIWikcKE2hv5FyMYDXPz3kLcog759OzhWbnrIzM68HbfL+so/mqugju5hC+1nkg==" saltValue="07aBsCAdeCIlRPoc8ez2b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561</v>
      </c>
    </row>
    <row r="120" spans="125:125" ht="13.5" hidden="1" customHeight="1" x14ac:dyDescent="0.15"/>
    <row r="121" spans="125:125" ht="13.5" hidden="1" customHeight="1" x14ac:dyDescent="0.15">
      <c r="DU121" s="291"/>
    </row>
  </sheetData>
  <sheetProtection algorithmName="SHA-512" hashValue="Cg2imgc07nKrKyIb0RjPv5cw8FBfU1p0nqc471w+6DIB1tzbE6PLs0RfsLdxcVZaY38hgiEFl7CGCjxe9VxVAA==" saltValue="6QvyBN4Vg1G98ezAwZBXk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85" zoomScaleNormal="85"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562</v>
      </c>
    </row>
  </sheetData>
  <sheetProtection algorithmName="SHA-512" hashValue="6KdLQ2fz0LtO7025CqbuvPUVwcaBLRoPMxVIT9CezDwKFH7dUQE1OS29GGlMI6EHploTAJqZM8HKYENllvysjg==" saltValue="h/I4IOjBG7UQdSQwo/t3F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563</v>
      </c>
      <c r="G46" s="8" t="s">
        <v>564</v>
      </c>
      <c r="H46" s="8" t="s">
        <v>565</v>
      </c>
      <c r="I46" s="8" t="s">
        <v>566</v>
      </c>
      <c r="J46" s="9" t="s">
        <v>567</v>
      </c>
    </row>
    <row r="47" spans="2:10" ht="57.75" customHeight="1" x14ac:dyDescent="0.15">
      <c r="B47" s="10"/>
      <c r="C47" s="1236" t="s">
        <v>3</v>
      </c>
      <c r="D47" s="1236"/>
      <c r="E47" s="1237"/>
      <c r="F47" s="11">
        <v>8.92</v>
      </c>
      <c r="G47" s="12">
        <v>10.16</v>
      </c>
      <c r="H47" s="12">
        <v>11.41</v>
      </c>
      <c r="I47" s="12">
        <v>10.130000000000001</v>
      </c>
      <c r="J47" s="13">
        <v>8.52</v>
      </c>
    </row>
    <row r="48" spans="2:10" ht="57.75" customHeight="1" x14ac:dyDescent="0.15">
      <c r="B48" s="14"/>
      <c r="C48" s="1238" t="s">
        <v>4</v>
      </c>
      <c r="D48" s="1238"/>
      <c r="E48" s="1239"/>
      <c r="F48" s="15">
        <v>5.83</v>
      </c>
      <c r="G48" s="16">
        <v>3.91</v>
      </c>
      <c r="H48" s="16">
        <v>0.56999999999999995</v>
      </c>
      <c r="I48" s="16">
        <v>1.08</v>
      </c>
      <c r="J48" s="17">
        <v>1.59</v>
      </c>
    </row>
    <row r="49" spans="2:10" ht="57.75" customHeight="1" thickBot="1" x14ac:dyDescent="0.2">
      <c r="B49" s="18"/>
      <c r="C49" s="1240" t="s">
        <v>5</v>
      </c>
      <c r="D49" s="1240"/>
      <c r="E49" s="1241"/>
      <c r="F49" s="19">
        <v>1.45</v>
      </c>
      <c r="G49" s="20" t="s">
        <v>568</v>
      </c>
      <c r="H49" s="20" t="s">
        <v>569</v>
      </c>
      <c r="I49" s="20" t="s">
        <v>570</v>
      </c>
      <c r="J49" s="21" t="s">
        <v>571</v>
      </c>
    </row>
    <row r="50" spans="2:10" ht="13.5" customHeight="1" x14ac:dyDescent="0.15"/>
  </sheetData>
  <sheetProtection algorithmName="SHA-512" hashValue="86lsfBKRWARQ6g3i217AQY7MIo0wrv2CFA49JFrDNBN+Xi/ZYzZ4kprpY4kHJEvVgPSVgiXmNi+RPRt5otGoCg==" saltValue="1EELzhY54uIeFtnK7AKn6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2021-03-05T05:34:09Z</cp:lastPrinted>
  <dcterms:created xsi:type="dcterms:W3CDTF">2021-02-05T03:33:57Z</dcterms:created>
  <dcterms:modified xsi:type="dcterms:W3CDTF">2021-10-26T01:54:16Z</dcterms:modified>
  <cp:category/>
</cp:coreProperties>
</file>