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charts/chart9.xml" ContentType="application/vnd.openxmlformats-officedocument.drawingml.chart+xml"/>
  <Override PartName="/xl/theme/themeOverride3.xml" ContentType="application/vnd.openxmlformats-officedocument.themeOverride+xml"/>
  <Override PartName="/xl/charts/chart10.xml" ContentType="application/vnd.openxmlformats-officedocument.drawingml.chart+xml"/>
  <Override PartName="/xl/theme/themeOverride4.xml" ContentType="application/vnd.openxmlformats-officedocument.themeOverride+xml"/>
  <Override PartName="/xl/charts/chart11.xml" ContentType="application/vnd.openxmlformats-officedocument.drawingml.chart+xml"/>
  <Override PartName="/xl/theme/themeOverride5.xml" ContentType="application/vnd.openxmlformats-officedocument.themeOverride+xml"/>
  <Override PartName="/xl/charts/chart12.xml" ContentType="application/vnd.openxmlformats-officedocument.drawingml.chart+xml"/>
  <Override PartName="/xl/theme/themeOverride6.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city.uda.nara.jp\財政課\■■公会計■■\R03年度\06【１０／１５〆】（奈良県）令和元年度財政状況資料集（公会計分）の作成及び提出について（依頼）\03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<sst xmlns="http://schemas.openxmlformats.org/spreadsheetml/2006/main" count="1124" uniqueCount="627">
  <si>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</si>
  <si>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</si>
  <si>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</si>
  <si>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</si>
  <si>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</si>
  <si>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</si>
  <si>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</si>
  <si>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</si>
  <si>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</si>
  <si>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</si>
  <si>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</si>
  <si>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</si>
  <si>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</si>
  <si>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</si>
  <si>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</si>
  <si>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</si>
  <si>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</si>
  <si>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</si>
  <si>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</si>
  <si>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</si>
  <si>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</si>
  <si>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</si>
  <si>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</si>
  <si>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</si>
  <si>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</si>
  <si>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</si>
  <si>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</si>
  <si>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</si>
  <si>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</si>
  <si>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</si>
  <si>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</si>
  <si>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</si>
  <si>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</si>
  <si>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</si>
  <si>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</si>
  <si>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</si>
  <si>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</si>
  <si>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</si>
  <si>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</si>
  <si>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</si>
  <si>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</si>
  <si>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</si>
  <si>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</si>
  <si>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</si>
  <si>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</si>
  <si>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</si>
  <si>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</si>
  <si>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</si>
  <si>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</si>
  <si>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</si>
  <si>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</si>
  <si>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</si>
  <si>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</si>
  <si>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</si>
  <si>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</si>
  <si>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</si>
  <si>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</si>
  <si>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</si>
  <si>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</si>
  <si>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</si>
  <si>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</si>
  <si>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</si>
  <si>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</si>
  <si>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</si>
  <si>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</si>
  <si>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</si>
  <si>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</si>
  <si>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</si>
  <si>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</si>
  <si>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</si>
  <si>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</si>
  <si>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</si>
  <si>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</si>
  <si>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</si>
  <si>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</si>
  <si>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</si>
  <si>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</si>
  <si>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</si>
  <si>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</si>
  <si>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</si>
  <si>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</si>
  <si>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</si>
  <si>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</si>
  <si>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</si>
  <si>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</si>
  <si>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</si>
  <si>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</si>
  <si>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</si>
  <si>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</si>
  <si>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</si>
  <si>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</si>
  <si>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</si>
  <si>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</si>
  <si>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</si>
  <si>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</si>
  <si>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</si>
  <si>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</si>
  <si>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</si>
  <si>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</si>
  <si>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</si>
  <si>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</si>
  <si>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</si>
  <si>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</si>
  <si>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</si>
  <si>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</si>
  <si>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</si>
  <si>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</si>
  <si>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</si>
  <si>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</si>
  <si>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</si>
  <si>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</si>
  <si>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</si>
  <si>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</si>
  <si>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</si>
  <si>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</si>
  <si>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</si>
  <si>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</si>
  <si>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</si>
  <si>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</si>
  <si>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</si>
  <si>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</si>
  <si>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</si>
  <si>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</si>
  <si>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</si>
  <si>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</si>
  <si>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</si>
  <si>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</si>
  <si>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</si>
  <si>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</si>
  <si>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</si>
  <si>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</si>
  <si>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</si>
  <si>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</si>
  <si>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</si>
  <si>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</si>
  <si>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</si>
  <si>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</si>
  <si>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</si>
  <si>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</si>
  <si>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</si>
  <si>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</si>
  <si>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</si>
  <si>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</si>
  <si>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</si>
  <si>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</si>
  <si>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</si>
  <si>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</si>
  <si>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</si>
  <si>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</si>
  <si>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</si>
  <si>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</si>
  <si>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</si>
  <si>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</si>
  <si>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</si>
  <si>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</si>
  <si>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</si>
  <si>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</si>
  <si>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</si>
  <si>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</si>
  <si>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</si>
  <si>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</si>
  <si>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</si>
  <si>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</si>
  <si>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</si>
  <si>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</si>
  <si>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</si>
  <si>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</si>
  <si>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</si>
  <si>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</si>
  <si>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</si>
  <si>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</si>
  <si>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</si>
  <si>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</si>
  <si>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</si>
  <si>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</si>
  <si>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</si>
  <si>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</si>
  <si>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</si>
  <si>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</si>
  <si>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</si>
  <si>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</si>
  <si>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</si>
  <si>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</si>
  <si>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</si>
  <si>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</si>
  <si>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</si>
  <si>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</si>
  <si>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</si>
  <si>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</si>
  <si>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</si>
  <si>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</si>
  <si>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</si>
  <si>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</si>
  <si>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</si>
  <si>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</si>
  <si>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</si>
  <si>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</si>
  <si>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</si>
  <si>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</si>
  <si>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</si>
  <si>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</si>
  <si>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</si>
  <si>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</si>
  <si>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</si>
  <si>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</si>
  <si>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</si>
  <si>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</si>
  <si>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</si>
  <si>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</si>
  <si>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</si>
  <si>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</si>
  <si>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</si>
  <si>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</si>
  <si>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</si>
  <si>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奈良県宇陀市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</si>
  <si>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</si>
  <si>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</si>
  <si>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</si>
  <si>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</si>
  <si>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</si>
  <si>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</si>
  <si>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</si>
  <si>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</si>
  <si>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</si>
  <si>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</si>
  <si>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</si>
  <si>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</si>
  <si>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</si>
  <si>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</si>
  <si>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</si>
  <si>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</si>
  <si>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</si>
  <si>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</si>
  <si>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</si>
  <si>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</si>
  <si>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</si>
  <si>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</si>
  <si>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</si>
  <si>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</si>
  <si>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</si>
  <si>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</si>
  <si>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</si>
  <si>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</si>
  <si>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</si>
  <si>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</si>
  <si>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</si>
  <si>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</si>
  <si>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</si>
  <si>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</si>
  <si>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</si>
  <si>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</si>
  <si>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</si>
  <si>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</si>
  <si>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</si>
  <si>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</si>
  <si>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</si>
  <si>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</si>
  <si>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</si>
  <si>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</si>
  <si>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</si>
  <si>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</si>
  <si>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</si>
  <si>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</si>
  <si>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</si>
  <si>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</si>
  <si>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</si>
  <si>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</si>
  <si>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</si>
  <si>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</si>
  <si>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</si>
  <si>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</si>
  <si>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</si>
  <si>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</si>
  <si>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</si>
  <si>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</si>
  <si>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</si>
  <si>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</si>
  <si>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</si>
  <si>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</si>
  <si>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</si>
  <si>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</si>
  <si>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</si>
  <si>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</si>
  <si>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</si>
  <si>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</si>
  <si>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</si>
  <si>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</si>
  <si>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</si>
  <si>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</si>
  <si>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</si>
  <si>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</si>
  <si>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</si>
  <si>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</si>
  <si>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</si>
  <si>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</si>
  <si>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</si>
  <si>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</si>
  <si>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</si>
  <si>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</si>
  <si>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</si>
  <si>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</si>
  <si>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</si>
  <si>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</si>
  <si>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</si>
  <si>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</si>
  <si>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</si>
  <si>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</si>
  <si>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</si>
  <si>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</si>
  <si>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</si>
  <si>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</si>
  <si>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</si>
  <si>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</si>
  <si>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</si>
  <si>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</si>
  <si>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</si>
  <si>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</si>
  <si>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</si>
  <si>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</si>
  <si>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</si>
  <si>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</si>
  <si>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</si>
  <si>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</si>
  <si>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</si>
  <si>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</si>
  <si>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</si>
  <si>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</si>
  <si>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</si>
  <si>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</si>
  <si>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</si>
  <si>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</si>
  <si>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</si>
  <si>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</si>
  <si>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</si>
  <si>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</si>
  <si>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</si>
  <si>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</si>
  <si>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</si>
  <si>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</si>
  <si>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</si>
  <si>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</si>
  <si>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</si>
  <si>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</si>
  <si>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</si>
  <si>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</si>
  <si>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</si>
  <si>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</si>
  <si>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</si>
  <si>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</si>
  <si>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</si>
  <si>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</si>
  <si>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</si>
  <si>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</si>
  <si>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</si>
  <si>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</si>
  <si>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</si>
  <si>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</si>
  <si>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</si>
  <si>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</si>
  <si>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</si>
  <si>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</si>
  <si>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</si>
  <si>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</si>
  <si>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</si>
  <si>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</si>
  <si>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</si>
  <si>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</si>
  <si>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</si>
  <si>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奈良県宇陀市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</si>
  <si>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</si>
  <si>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</si>
  <si>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</si>
  <si>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</si>
  <si>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</si>
  <si>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</si>
  <si>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</si>
  <si>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</si>
  <si>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</si>
  <si>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</si>
  <si>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</si>
  <si>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</si>
  <si>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</si>
  <si>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</si>
  <si>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</si>
  <si>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</si>
  <si>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</si>
  <si>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</si>
  <si>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</si>
  <si>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</si>
  <si>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</si>
  <si>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</si>
  <si>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</si>
  <si>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</si>
  <si>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</si>
  <si>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</si>
  <si>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</si>
  <si>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</si>
  <si>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</si>
  <si>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</si>
  <si>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</si>
  <si>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</si>
  <si>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</si>
  <si>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</si>
  <si>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</si>
  <si>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</si>
  <si>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</si>
  <si>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</si>
  <si>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</si>
  <si>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</si>
  <si>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</si>
  <si>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</si>
  <si>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t>
    <phoneticPr fontId="5"/>
  </si>
  <si>
    <t>法適用企業</t>
    <phoneticPr fontId="5"/>
  </si>
  <si>
    <t>病院事業特別会計</t>
    <phoneticPr fontId="5"/>
  </si>
  <si>
    <t>法適用企業</t>
    <phoneticPr fontId="5"/>
  </si>
  <si>
    <t>介護老人保健施設事業特別会計</t>
    <phoneticPr fontId="5"/>
  </si>
  <si>
    <t>水道事業特別会計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</si>
  <si>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</si>
  <si>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</si>
  <si>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</si>
  <si>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</si>
  <si>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</si>
  <si>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</si>
  <si>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</si>
  <si>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</si>
  <si>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</si>
  <si>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</si>
  <si>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</si>
  <si>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</si>
  <si>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</si>
  <si>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</si>
  <si>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</si>
  <si>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</si>
  <si>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</si>
  <si>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</si>
  <si>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</si>
  <si>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</si>
  <si>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</si>
  <si>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</si>
  <si>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</si>
  <si>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</si>
  <si>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</si>
  <si>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</si>
  <si>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</si>
  <si>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</si>
  <si>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</si>
  <si>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</si>
  <si>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</si>
  <si>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</si>
  <si>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</si>
  <si>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</si>
  <si>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</si>
  <si>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</si>
  <si>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</si>
  <si>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</si>
  <si>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</si>
  <si>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</si>
  <si>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</si>
  <si>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</si>
  <si>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</si>
  <si>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</si>
  <si>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</si>
  <si>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</si>
  <si>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</si>
  <si>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</si>
  <si>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</si>
  <si>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</si>
  <si>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</si>
  <si>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</si>
  <si>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</si>
  <si>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</si>
  <si>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</si>
  <si>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</si>
  <si>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</si>
  <si>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</si>
  <si>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</si>
  <si>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</si>
  <si>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</si>
  <si>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</si>
  <si>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</si>
  <si>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</si>
  <si>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</si>
  <si>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</si>
  <si>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</si>
  <si>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</si>
  <si>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</si>
  <si>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</si>
  <si>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</si>
  <si>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</si>
  <si>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</si>
  <si>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</si>
  <si>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</si>
  <si>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</si>
  <si>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</si>
  <si>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</si>
  <si>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</si>
  <si>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</si>
  <si>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</si>
  <si>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</si>
  <si>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</si>
  <si>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</si>
  <si>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</si>
  <si>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</si>
  <si>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</si>
  <si>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</si>
  <si>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</si>
  <si>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</si>
  <si>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</si>
  <si>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</si>
  <si>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</si>
  <si>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</si>
  <si>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</si>
  <si>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</si>
  <si>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</si>
  <si>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</si>
  <si>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</si>
  <si>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</si>
  <si>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</si>
  <si>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</si>
  <si>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</si>
  <si>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</si>
  <si>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</si>
  <si>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</si>
  <si>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</si>
  <si>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</si>
  <si>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</si>
  <si>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</si>
  <si>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</si>
  <si>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</si>
  <si>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</si>
  <si>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</si>
  <si>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</si>
  <si>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</si>
  <si>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</si>
  <si>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</si>
  <si>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</si>
  <si>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</si>
  <si>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</si>
  <si>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</si>
  <si>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</si>
  <si>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</si>
  <si>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</si>
  <si>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</si>
  <si>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</si>
  <si>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</si>
  <si>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</si>
  <si>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</si>
  <si>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</si>
  <si>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</si>
  <si>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</si>
  <si>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</si>
  <si>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</si>
  <si>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</si>
  <si>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</si>
  <si>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</si>
  <si>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</si>
  <si>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</si>
  <si>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</si>
  <si>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</si>
  <si>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</si>
  <si>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</si>
  <si>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</si>
  <si>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</si>
  <si>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</si>
  <si>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</si>
  <si>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</si>
  <si>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</si>
  <si>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</si>
  <si>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</si>
  <si>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</si>
  <si>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1.46</t>
  </si>
  <si>
    <t>▲ 3.20</t>
  </si>
  <si>
    <t>▲ 2.26</t>
  </si>
  <si>
    <t>▲ 2.15</t>
  </si>
  <si>
    <t>住宅新築資金等貸付事業特別会計</t>
  </si>
  <si>
    <t>▲ 2.69</t>
  </si>
  <si>
    <t>▲ 2.67</t>
  </si>
  <si>
    <t>▲ 2.72</t>
  </si>
  <si>
    <t>▲ 2.65</t>
  </si>
  <si>
    <t>▲ 2.56</t>
  </si>
  <si>
    <t>水道事業特別会計</t>
  </si>
  <si>
    <t>一般会計</t>
  </si>
  <si>
    <t>病院事業特別会計</t>
  </si>
  <si>
    <t>介護老人保健施設事業特別会計</t>
  </si>
  <si>
    <t>介護保険事業特別会計</t>
  </si>
  <si>
    <t>国民健康保険事業特別会計</t>
  </si>
  <si>
    <t>下水道事業特別会計</t>
  </si>
  <si>
    <t>その他会計（赤字）</t>
  </si>
  <si>
    <t>▲ 4.96</t>
  </si>
  <si>
    <t>▲ 2.95</t>
  </si>
  <si>
    <t>▲ 1.82</t>
  </si>
  <si>
    <t>▲ 0.70</t>
  </si>
  <si>
    <t>その他会計（黒字）</t>
  </si>
  <si>
    <t>（百万円）</t>
    <phoneticPr fontId="5"/>
  </si>
  <si>
    <t>H26末</t>
    <phoneticPr fontId="5"/>
  </si>
  <si>
    <t>H27末</t>
    <phoneticPr fontId="5"/>
  </si>
  <si>
    <t>H28末</t>
    <phoneticPr fontId="5"/>
  </si>
  <si>
    <t>H29末</t>
    <phoneticPr fontId="5"/>
  </si>
  <si>
    <t>H30末</t>
    <phoneticPr fontId="5"/>
  </si>
  <si>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</si>
  <si>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</si>
  <si>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</si>
  <si>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</si>
  <si>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</si>
  <si>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</si>
  <si>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</si>
  <si>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</si>
  <si>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宇陀市土地開発公社</t>
    <rPh sb="0" eb="3">
      <t>ウダシ</t>
    </rPh>
    <rPh sb="3" eb="5">
      <t>トチ</t>
    </rPh>
    <rPh sb="5" eb="7">
      <t>カイハツ</t>
    </rPh>
    <rPh sb="7" eb="9">
      <t>コウシャ</t>
    </rPh>
    <phoneticPr fontId="2"/>
  </si>
  <si>
    <t>-</t>
    <phoneticPr fontId="2"/>
  </si>
  <si>
    <t>-</t>
    <phoneticPr fontId="2"/>
  </si>
  <si>
    <t>地域づくり推進基金</t>
    <rPh sb="0" eb="2">
      <t>チイキ</t>
    </rPh>
    <rPh sb="5" eb="7">
      <t>スイシン</t>
    </rPh>
    <rPh sb="7" eb="9">
      <t>キキン</t>
    </rPh>
    <phoneticPr fontId="11"/>
  </si>
  <si>
    <t>ふるさと応援基金</t>
    <rPh sb="4" eb="6">
      <t>オウエン</t>
    </rPh>
    <rPh sb="6" eb="8">
      <t>キキン</t>
    </rPh>
    <phoneticPr fontId="11"/>
  </si>
  <si>
    <t>市営霊苑基金</t>
    <rPh sb="0" eb="2">
      <t>シエイ</t>
    </rPh>
    <rPh sb="2" eb="4">
      <t>レイエン</t>
    </rPh>
    <rPh sb="4" eb="6">
      <t>キキン</t>
    </rPh>
    <phoneticPr fontId="11"/>
  </si>
  <si>
    <t>福祉活動基金</t>
    <rPh sb="0" eb="2">
      <t>フクシ</t>
    </rPh>
    <rPh sb="2" eb="4">
      <t>カツドウ</t>
    </rPh>
    <rPh sb="4" eb="6">
      <t>キキン</t>
    </rPh>
    <phoneticPr fontId="11"/>
  </si>
  <si>
    <t>産業支援基金</t>
    <rPh sb="0" eb="2">
      <t>サンギョウ</t>
    </rPh>
    <rPh sb="2" eb="4">
      <t>シエン</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</si>
  <si>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</si>
  <si>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</si>
  <si>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</si>
  <si>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</si>
  <si>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</si>
  <si>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</si>
  <si>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</si>
  <si>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</si>
  <si>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</si>
  <si>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</si>
  <si>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将来負担比率、実質公債費比率ともに類似団体より高いものの、地方債新規発行の抑制や合併前の旧町村起債の償還終了により減少が続いていた。
　しかし、平成30年度になって将来負担比率が公営企業債等繰入見込み額において、水道事業特別会計の繰入見込額が増加したため上昇に転じ、さらに令和元年度においては、実質公債費比率も上昇に転じた。これは、満期一括償還により一時的に上昇したものであり、以降は再び減少する見込みである。</t>
    <rPh sb="1" eb="3">
      <t>ショウライ</t>
    </rPh>
    <rPh sb="3" eb="5">
      <t>フタン</t>
    </rPh>
    <rPh sb="5" eb="7">
      <t>ヒリツ</t>
    </rPh>
    <rPh sb="8" eb="10">
      <t>ジッシツ</t>
    </rPh>
    <rPh sb="10" eb="13">
      <t>コウサイヒ</t>
    </rPh>
    <rPh sb="13" eb="15">
      <t>ヒリツ</t>
    </rPh>
    <rPh sb="18" eb="20">
      <t>ルイジ</t>
    </rPh>
    <rPh sb="20" eb="22">
      <t>ダンタイ</t>
    </rPh>
    <rPh sb="24" eb="25">
      <t>タカ</t>
    </rPh>
    <rPh sb="30" eb="33">
      <t>チホウサイ</t>
    </rPh>
    <rPh sb="33" eb="35">
      <t>シンキ</t>
    </rPh>
    <rPh sb="35" eb="37">
      <t>ハッコウ</t>
    </rPh>
    <rPh sb="38" eb="40">
      <t>ヨクセイ</t>
    </rPh>
    <rPh sb="41" eb="43">
      <t>ガッペイ</t>
    </rPh>
    <rPh sb="43" eb="44">
      <t>マエ</t>
    </rPh>
    <rPh sb="45" eb="48">
      <t>キュウチョウソン</t>
    </rPh>
    <rPh sb="48" eb="50">
      <t>キサイ</t>
    </rPh>
    <rPh sb="51" eb="53">
      <t>ショウカン</t>
    </rPh>
    <rPh sb="53" eb="55">
      <t>シュウリョウ</t>
    </rPh>
    <rPh sb="58" eb="60">
      <t>ゲンショウ</t>
    </rPh>
    <rPh sb="61" eb="62">
      <t>ツヅ</t>
    </rPh>
    <rPh sb="73" eb="75">
      <t>ヘイセイ</t>
    </rPh>
    <rPh sb="77" eb="79">
      <t>ネンド</t>
    </rPh>
    <rPh sb="83" eb="85">
      <t>ショウライ</t>
    </rPh>
    <rPh sb="85" eb="87">
      <t>フタン</t>
    </rPh>
    <rPh sb="87" eb="89">
      <t>ヒリツ</t>
    </rPh>
    <rPh sb="128" eb="130">
      <t>ジョウショウ</t>
    </rPh>
    <rPh sb="131" eb="132">
      <t>テン</t>
    </rPh>
    <rPh sb="137" eb="139">
      <t>レイワ</t>
    </rPh>
    <rPh sb="139" eb="141">
      <t>ガンネン</t>
    </rPh>
    <rPh sb="141" eb="142">
      <t>ド</t>
    </rPh>
    <rPh sb="148" eb="150">
      <t>ジッシツ</t>
    </rPh>
    <rPh sb="150" eb="153">
      <t>コウサイヒ</t>
    </rPh>
    <rPh sb="153" eb="155">
      <t>ヒリツ</t>
    </rPh>
    <rPh sb="156" eb="158">
      <t>ジョウショウ</t>
    </rPh>
    <rPh sb="159" eb="160">
      <t>テン</t>
    </rPh>
    <rPh sb="167" eb="169">
      <t>マンキ</t>
    </rPh>
    <rPh sb="169" eb="171">
      <t>イッカツ</t>
    </rPh>
    <rPh sb="171" eb="173">
      <t>ショウカン</t>
    </rPh>
    <rPh sb="176" eb="179">
      <t>イチジテキ</t>
    </rPh>
    <rPh sb="180" eb="182">
      <t>ジョウショウ</t>
    </rPh>
    <rPh sb="190" eb="192">
      <t>イコウ</t>
    </rPh>
    <rPh sb="193" eb="194">
      <t>フタタ</t>
    </rPh>
    <rPh sb="195" eb="197">
      <t>ゲンショウ</t>
    </rPh>
    <rPh sb="199" eb="201">
      <t>ミコ</t>
    </rPh>
    <phoneticPr fontId="5"/>
  </si>
  <si>
    <t>　財源を地方債に求めてきたため、将来負担比率は類似団体を大きく上回っているが、新規発行額の抑制と普通交付税算入率の高い地方債の借入により年々改善していた。しかし、合併算定替えの縮減期間を原因とした標準財政規模の縮小等により、将来負担比率が上昇に転じた。引き続き公共施設等の老朽化対策と持続可能な財政運営のバランスを保つことが求められている。</t>
    <rPh sb="81" eb="83">
      <t>ガッペイ</t>
    </rPh>
    <rPh sb="83" eb="85">
      <t>サンテイ</t>
    </rPh>
    <rPh sb="85" eb="86">
      <t>ガ</t>
    </rPh>
    <rPh sb="88" eb="90">
      <t>シュクゲン</t>
    </rPh>
    <rPh sb="90" eb="92">
      <t>キカン</t>
    </rPh>
    <rPh sb="93" eb="95">
      <t>ゲンイン</t>
    </rPh>
    <rPh sb="98" eb="100">
      <t>ヒョウジュン</t>
    </rPh>
    <rPh sb="100" eb="102">
      <t>ザイセイ</t>
    </rPh>
    <rPh sb="102" eb="104">
      <t>キボ</t>
    </rPh>
    <rPh sb="105" eb="107">
      <t>シュクショウ</t>
    </rPh>
    <rPh sb="107" eb="108">
      <t>トウ</t>
    </rPh>
    <rPh sb="112" eb="114">
      <t>ショウライ</t>
    </rPh>
    <rPh sb="114" eb="116">
      <t>フタン</t>
    </rPh>
    <rPh sb="116" eb="118">
      <t>ヒリツ</t>
    </rPh>
    <rPh sb="119" eb="121">
      <t>ジョウショウ</t>
    </rPh>
    <rPh sb="122" eb="123">
      <t>テン</t>
    </rPh>
    <rPh sb="126" eb="127">
      <t>ヒ</t>
    </rPh>
    <rPh sb="128" eb="129">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</si>
</sst>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4D64-415F-94A6-4D57026692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75083</c:v>
                </c:pt>
                <c:pt idx="1">
                  <c:v>59189</c:v>
                </c:pt>
                <c:pt idx="2">
                  <c:v>59527</c:v>
                </c:pt>
                <c:pt idx="3">
                  <c:v>37314</c:v>
                </c:pt>
                <c:pt idx="4">
                  <c:v>56429</c:v>
                </c:pt>
              </c:numCache>
            </c:numRef>
          </c:val>
          <c:smooth val="0"/>
          <c:extLst>
            <c:ext xmlns:c16="http://schemas.microsoft.com/office/drawing/2014/chart" uri="{C3380CC4-5D6E-409C-BE32-E72D297353CC}">
              <c16:uniqueId val="{00000001-4D64-415F-94A6-4D5702669282}"/>
            </c:ext>
          </c:extLst>
        </c:ser>
        <c:dLbls>
          <c:showLegendKey val="0"/>
          <c:showVal val="0"/>
          <c:showCatName val="0"/>
          <c:showSerName val="0"/>
          <c:showPercent val="0"/>
          <c:showBubbleSize val="0"/>
        </c:dLbls>
        <c:marker val="1"/>
        <c:smooth val="0"/>
        <c:axId val="291505544"/>
        <c:axId val="291505928"/>
      </c:lineChart>
      <c:catAx>
        <c:axId val="291505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505928"/>
        <c:crosses val="autoZero"/>
        <c:auto val="1"/>
        <c:lblAlgn val="ctr"/>
        <c:lblOffset val="100"/>
        <c:tickLblSkip val="1"/>
        <c:tickMarkSkip val="1"/>
        <c:noMultiLvlLbl val="0"/>
      </c:catAx>
      <c:valAx>
        <c:axId val="2915059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505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{98EE5998-B288-4A95-9E69-3248FF3C188B}</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5D2-4117-94D4-090A2B0CDB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{01283E5E-89F2-4F0D-8BBC-A123C735DF69}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D2-4117-94D4-090A2B0CDB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{00EBA5C0-72F3-49EC-80E2-4994ADF791C7}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D2-4117-94D4-090A2B0CDB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{06ACC009-9704-4E09-A99B-E5C0C778926D}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D2-4117-94D4-090A2B0CDB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{4C782499-85F5-4BB7-97E5-2658ED6DCC5E}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D2-4117-94D4-090A2B0CDBC5}"/>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{1287D88A-8106-4F4C-A669-350CFC80DF05}</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5D2-4117-94D4-090A2B0CDBC5}"/>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{0EFADB7B-1061-4263-B209-DAA7A2C65978}</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5D2-4117-94D4-090A2B0CDBC5}"/>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{0748401E-6094-470B-8221-7916D407BFDA}</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5D2-4117-94D4-090A2B0CDBC5}"/>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{5C601BE0-C874-431A-BF06-4B960352F532}</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5D2-4117-94D4-090A2B0CDB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16.7</c:v>
                </c:pt>
                <c:pt idx="8">
                  <c:v>15.5</c:v>
                </c:pt>
                <c:pt idx="16">
                  <c:v>14.7</c:v>
                </c:pt>
                <c:pt idx="24">
                  <c:v>14.1</c:v>
                </c:pt>
                <c:pt idx="32">
                  <c:v>14.4</c:v>
                </c:pt>
              </c:numCache>
            </c:numRef>
          </c:xVal>
          <c:yVal>
            <c:numRef>
              <c:f>[1]公会計指標分析・財政指標組合せ分析表!$BP$73:$DC$73</c:f>
              <c:numCache>
                <c:formatCode>General</c:formatCode>
                <c:ptCount val="40"/>
                <c:pt idx="0">
                  <c:v>143.19999999999999</c:v>
                </c:pt>
                <c:pt idx="8">
                  <c:v>136.9</c:v>
                </c:pt>
                <c:pt idx="16">
                  <c:v>118.2</c:v>
                </c:pt>
                <c:pt idx="24">
                  <c:v>123.1</c:v>
                </c:pt>
                <c:pt idx="32">
                  <c:v>124.7</c:v>
                </c:pt>
              </c:numCache>
            </c:numRef>
          </c:yVal>
          <c:smooth val="0"/>
          <c:extLst>
            <c:ext xmlns:c16="http://schemas.microsoft.com/office/drawing/2014/chart" uri="{C3380CC4-5D6E-409C-BE32-E72D297353CC}">
              <c16:uniqueId val="{00000009-B5D2-4117-94D4-090A2B0CDBC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{F6D4C418-9FC9-4723-92DB-317029000C0D}</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5D2-4117-94D4-090A2B0CDB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{00E10669-01C0-4AD9-907D-9BDE19E590DF}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D2-4117-94D4-090A2B0CDB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{814E8F98-A56D-481C-9328-E1D497F5EF40}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D2-4117-94D4-090A2B0CDB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{15ED4D01-2E87-4699-96C4-AE3C33BEFB80}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D2-4117-94D4-090A2B0CDB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{48091C94-F4E6-4371-82EA-FE5DCEC3ABFA}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D2-4117-94D4-090A2B0CDBC5}"/>
                </c:ext>
              </c:extLst>
            </c:dLbl>
            <c:dLbl>
              <c:idx val="8"/>
              <c:layout>
                <c:manualLayout>
                  <c:x val="-2.8446893465295584E-2"/>
                  <c:y val="-6.241664708779395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{14E08C59-75D9-49D7-9947-1B783AAD7571}</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5D2-4117-94D4-090A2B0CDBC5}"/>
                </c:ext>
              </c:extLst>
            </c:dLbl>
            <c:dLbl>
              <c:idx val="16"/>
              <c:layout>
                <c:manualLayout>
                  <c:x val="-3.4949089772925684E-2"/>
                  <c:y val="-6.468631221029833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{7A84D776-6AFC-4B6C-B37E-096148E6A898}</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5D2-4117-94D4-090A2B0CDBC5}"/>
                </c:ext>
              </c:extLst>
            </c:dLbl>
            <c:dLbl>
              <c:idx val="24"/>
              <c:layout>
                <c:manualLayout>
                  <c:x val="-3.1697991619110633E-2"/>
                  <c:y val="-4.5816617085882951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{2F01D371-0085-4D68-9B4F-1FE4E01686A1}</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5D2-4117-94D4-090A2B0CDBC5}"/>
                </c:ext>
              </c:extLst>
            </c:dLbl>
            <c:dLbl>
              <c:idx val="32"/>
              <c:layout>
                <c:manualLayout>
                  <c:x val="-3.1570342725075584E-2"/>
                  <c:y val="-7.6746326992061825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{4543C81C-30AF-490B-960C-78555804EB15}</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5D2-4117-94D4-090A2B0CDB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10.7</c:v>
                </c:pt>
                <c:pt idx="8">
                  <c:v>10</c:v>
                </c:pt>
                <c:pt idx="16">
                  <c:v>9.8000000000000007</c:v>
                </c:pt>
                <c:pt idx="24">
                  <c:v>9.6</c:v>
                </c:pt>
                <c:pt idx="32">
                  <c:v>9.5</c:v>
                </c:pt>
              </c:numCache>
            </c:numRef>
          </c:xVal>
          <c:yVal>
            <c:numRef>
              <c:f>[1]公会計指標分析・財政指標組合せ分析表!$BP$77:$DC$77</c:f>
              <c:numCache>
                <c:formatCode>General</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B5D2-4117-94D4-090A2B0CDBC5}"/>
            </c:ext>
          </c:extLst>
        </c:ser>
        <c:dLbls>
          <c:showLegendKey val="0"/>
          <c:showVal val="1"/>
          <c:showCatName val="0"/>
          <c:showSerName val="0"/>
          <c:showPercent val="0"/>
          <c:showBubbleSize val="0"/>
        </c:dLbls>
        <c:axId val="84219776"/>
        <c:axId val="84234240"/>
      </c:scatterChart>
      <c:valAx>
        <c:axId val="84219776"/>
        <c:scaling>
          <c:orientation val="minMax"/>
          <c:max val="17.3"/>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{A3DB9859-69C3-4A2A-B8C2-6AAA0EDA8051}</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114-4124-9DEF-EF6C5F81BE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{CDC9E0BC-251C-49B4-B6BF-72B83674267E}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14-4124-9DEF-EF6C5F81BE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{4047A9D7-4EC8-4BF8-A051-653AECD21A22}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14-4124-9DEF-EF6C5F81BE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{66B52D09-933D-41B3-9D24-2AAEB7A21257}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14-4124-9DEF-EF6C5F81BE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{7ACE63AB-4958-4F6D-A6C9-D5AD4A1C91AE}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14-4124-9DEF-EF6C5F81BE42}"/>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{130809D6-6EAD-40B0-AA38-33BDDCBB0C97}</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114-4124-9DEF-EF6C5F81BE42}"/>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{FA47FD4E-F4F7-41B5-AF2C-8B3F9964835E}</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114-4124-9DEF-EF6C5F81BE42}"/>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{1462E873-F5F2-448C-9695-7D2A61B03CDB}</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114-4124-9DEF-EF6C5F81BE42}"/>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{A03A455E-9B8D-40C5-9CAB-0AB9ED517D38}</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114-4124-9DEF-EF6C5F81BE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70.8</c:v>
                </c:pt>
                <c:pt idx="16">
                  <c:v>71.8</c:v>
                </c:pt>
                <c:pt idx="24">
                  <c:v>69.900000000000006</c:v>
                </c:pt>
              </c:numCache>
            </c:numRef>
          </c:xVal>
          <c:yVal>
            <c:numRef>
              <c:f>[1]公会計指標分析・財政指標組合せ分析表!$BP$51:$DC$51</c:f>
              <c:numCache>
                <c:formatCode>General</c:formatCode>
                <c:ptCount val="40"/>
                <c:pt idx="8">
                  <c:v>136.9</c:v>
                </c:pt>
                <c:pt idx="16">
                  <c:v>118.2</c:v>
                </c:pt>
                <c:pt idx="24">
                  <c:v>123.1</c:v>
                </c:pt>
              </c:numCache>
            </c:numRef>
          </c:yVal>
          <c:smooth val="0"/>
          <c:extLst>
            <c:ext xmlns:c16="http://schemas.microsoft.com/office/drawing/2014/chart" uri="{C3380CC4-5D6E-409C-BE32-E72D297353CC}">
              <c16:uniqueId val="{00000009-F114-4124-9DEF-EF6C5F81BE42}"/>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{CB4878A2-C6C6-45FB-B44E-47343098552D}</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114-4124-9DEF-EF6C5F81BE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{65AE6962-36E0-43A6-BE0B-30921E38F51E}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14-4124-9DEF-EF6C5F81BE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{A7BC7D50-942E-4073-A7BA-EF9E702D51A7}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14-4124-9DEF-EF6C5F81BE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{D26F0DE7-3165-4E86-BC88-CCA74463815A}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14-4124-9DEF-EF6C5F81BE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{63EF19D0-F468-4B13-B4CD-68A56796DC66}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14-4124-9DEF-EF6C5F81BE42}"/>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{7F1C8BFD-98E1-4692-BCA5-4C6EA10D906B}</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114-4124-9DEF-EF6C5F81BE42}"/>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{1579DD9A-A0F5-4535-A652-4BF0189CACFA}</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114-4124-9DEF-EF6C5F81BE42}"/>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{50022431-4F55-47EE-8D3A-BAD756BEA138}</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114-4124-9DEF-EF6C5F81BE42}"/>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{0869BF87-668C-41A3-ACCB-FC46C20275E8}</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114-4124-9DEF-EF6C5F81BE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58.3</c:v>
                </c:pt>
                <c:pt idx="16">
                  <c:v>59.6</c:v>
                </c:pt>
                <c:pt idx="24">
                  <c:v>60.7</c:v>
                </c:pt>
              </c:numCache>
            </c:numRef>
          </c:xVal>
          <c:yVal>
            <c:numRef>
              <c:f>[1]公会計指標分析・財政指標組合せ分析表!$BP$55:$DC$55</c:f>
              <c:numCache>
                <c:formatCode>General</c:formatCode>
                <c:ptCount val="40"/>
                <c:pt idx="8">
                  <c:v>54.6</c:v>
                </c:pt>
                <c:pt idx="16">
                  <c:v>53.2</c:v>
                </c:pt>
                <c:pt idx="24">
                  <c:v>47.9</c:v>
                </c:pt>
              </c:numCache>
            </c:numRef>
          </c:yVal>
          <c:smooth val="0"/>
          <c:extLst>
            <c:ext xmlns:c16="http://schemas.microsoft.com/office/drawing/2014/chart" uri="{C3380CC4-5D6E-409C-BE32-E72D297353CC}">
              <c16:uniqueId val="{00000013-F114-4124-9DEF-EF6C5F81BE42}"/>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2"/>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{D15DE61D-32EB-497A-B3C8-676C77A2F9A6}</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1E-4948-A9B2-9660F9FA13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{78DF015D-8EF1-4F2D-B70D-50255D5DA479}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1E-4948-A9B2-9660F9FA13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{0E67705D-D424-4942-876A-216D35F29097}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1E-4948-A9B2-9660F9FA13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{25809D19-4CD6-4387-A9FF-C20E5A8FEDD0}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1E-4948-A9B2-9660F9FA13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{D94C0980-2E11-4317-BB93-4F9F14257037}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1E-4948-A9B2-9660F9FA13C3}"/>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{6A1490E5-644D-4DC8-8337-34FB9A93B2F3}</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1E-4948-A9B2-9660F9FA13C3}"/>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{6D7ECA3B-3CAD-47B0-A335-C2412E5419F1}</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1E-4948-A9B2-9660F9FA13C3}"/>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{E2AEC001-1B70-43E3-8B4E-53F681816ADB}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1E-4948-A9B2-9660F9FA13C3}"/>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{E5AA33DC-C3E2-452A-9B72-E46D1A3A0E58}</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1E-4948-A9B2-9660F9FA13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16.7</c:v>
                </c:pt>
                <c:pt idx="8">
                  <c:v>15.5</c:v>
                </c:pt>
                <c:pt idx="16">
                  <c:v>14.7</c:v>
                </c:pt>
                <c:pt idx="24">
                  <c:v>14.1</c:v>
                </c:pt>
                <c:pt idx="32">
                  <c:v>14.4</c:v>
                </c:pt>
              </c:numCache>
            </c:numRef>
          </c:xVal>
          <c:yVal>
            <c:numRef>
              <c:f>[1]公会計指標分析・財政指標組合せ分析表!$BP$73:$DC$73</c:f>
              <c:numCache>
                <c:formatCode>General</c:formatCode>
                <c:ptCount val="40"/>
                <c:pt idx="0">
                  <c:v>143.19999999999999</c:v>
                </c:pt>
                <c:pt idx="8">
                  <c:v>136.9</c:v>
                </c:pt>
                <c:pt idx="16">
                  <c:v>118.2</c:v>
                </c:pt>
                <c:pt idx="24">
                  <c:v>123.1</c:v>
                </c:pt>
                <c:pt idx="32">
                  <c:v>124.7</c:v>
                </c:pt>
              </c:numCache>
            </c:numRef>
          </c:yVal>
          <c:smooth val="0"/>
          <c:extLst>
            <c:ext xmlns:c16="http://schemas.microsoft.com/office/drawing/2014/chart" uri="{C3380CC4-5D6E-409C-BE32-E72D297353CC}">
              <c16:uniqueId val="{00000009-5B1E-4948-A9B2-9660F9FA13C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{C19EA5BD-2FD3-4660-8347-1EAF17ABB251}</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1E-4948-A9B2-9660F9FA13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{89780E4B-7500-4619-8F98-C7A01196FD9C}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1E-4948-A9B2-9660F9FA13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{F6CF0BAD-7779-4E0E-AA4F-C2B9A245834D}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1E-4948-A9B2-9660F9FA13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{F989F415-2717-4E3C-9F72-84384E69400D}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1E-4948-A9B2-9660F9FA13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{572D44D8-C0FD-4CC1-BDF5-C6E1954DE1D4}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1E-4948-A9B2-9660F9FA13C3}"/>
                </c:ext>
              </c:extLst>
            </c:dLbl>
            <c:dLbl>
              <c:idx val="8"/>
              <c:layout>
                <c:manualLayout>
                  <c:x val="-2.8446893465295584E-2"/>
                  <c:y val="-6.241664708779395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{4A0ED724-600E-4039-BA1F-A5E4AB025734}</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1E-4948-A9B2-9660F9FA13C3}"/>
                </c:ext>
              </c:extLst>
            </c:dLbl>
            <c:dLbl>
              <c:idx val="16"/>
              <c:layout>
                <c:manualLayout>
                  <c:x val="-3.4949089772925684E-2"/>
                  <c:y val="-6.468631221029833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{4DA19B8F-7450-4B10-99E9-AABED6195D68}</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1E-4948-A9B2-9660F9FA13C3}"/>
                </c:ext>
              </c:extLst>
            </c:dLbl>
            <c:dLbl>
              <c:idx val="24"/>
              <c:layout>
                <c:manualLayout>
                  <c:x val="-3.1697991619110633E-2"/>
                  <c:y val="-4.5816617085882951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{1BD8C6F3-8817-4DF0-AB28-0895AA1FC766}</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1E-4948-A9B2-9660F9FA13C3}"/>
                </c:ext>
              </c:extLst>
            </c:dLbl>
            <c:dLbl>
              <c:idx val="32"/>
              <c:layout>
                <c:manualLayout>
                  <c:x val="-3.1570342725075584E-2"/>
                  <c:y val="-7.6746326992061825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{F9FC0AF0-9174-43A6-9DF0-C8D984ACC3A0}</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1E-4948-A9B2-9660F9FA13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10.7</c:v>
                </c:pt>
                <c:pt idx="8">
                  <c:v>10</c:v>
                </c:pt>
                <c:pt idx="16">
                  <c:v>9.8000000000000007</c:v>
                </c:pt>
                <c:pt idx="24">
                  <c:v>9.6</c:v>
                </c:pt>
                <c:pt idx="32">
                  <c:v>9.5</c:v>
                </c:pt>
              </c:numCache>
            </c:numRef>
          </c:xVal>
          <c:yVal>
            <c:numRef>
              <c:f>[1]公会計指標分析・財政指標組合せ分析表!$BP$77:$DC$77</c:f>
              <c:numCache>
                <c:formatCode>General</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5B1E-4948-A9B2-9660F9FA13C3}"/>
            </c:ext>
          </c:extLst>
        </c:ser>
        <c:dLbls>
          <c:showLegendKey val="0"/>
          <c:showVal val="1"/>
          <c:showCatName val="0"/>
          <c:showSerName val="0"/>
          <c:showPercent val="0"/>
          <c:showBubbleSize val="0"/>
        </c:dLbls>
        <c:axId val="84219776"/>
        <c:axId val="84234240"/>
      </c:scatterChart>
      <c:valAx>
        <c:axId val="84219776"/>
        <c:scaling>
          <c:orientation val="minMax"/>
          <c:max val="17.3"/>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5.36</c:v>
                </c:pt>
                <c:pt idx="1">
                  <c:v>3.17</c:v>
                </c:pt>
                <c:pt idx="2">
                  <c:v>3.25</c:v>
                </c:pt>
                <c:pt idx="3">
                  <c:v>2.14</c:v>
                </c:pt>
                <c:pt idx="4">
                  <c:v>1.64</c:v>
                </c:pt>
              </c:numCache>
            </c:numRef>
          </c:val>
          <c:extLst>
            <c:ext xmlns:c16="http://schemas.microsoft.com/office/drawing/2014/chart" uri="{C3380CC4-5D6E-409C-BE32-E72D297353CC}">
              <c16:uniqueId val="{00000000-BC2D-4E02-B889-4E9A1E15C6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19.47</c:v>
                </c:pt>
                <c:pt idx="1">
                  <c:v>20.95</c:v>
                </c:pt>
                <c:pt idx="2">
                  <c:v>18.48</c:v>
                </c:pt>
                <c:pt idx="3">
                  <c:v>17.8</c:v>
                </c:pt>
                <c:pt idx="4">
                  <c:v>16.29</c:v>
                </c:pt>
              </c:numCache>
            </c:numRef>
          </c:val>
          <c:extLst>
            <c:ext xmlns:c16="http://schemas.microsoft.com/office/drawing/2014/chart" uri="{C3380CC4-5D6E-409C-BE32-E72D297353CC}">
              <c16:uniqueId val="{00000001-BC2D-4E02-B889-4E9A1E15C682}"/>
            </c:ext>
          </c:extLst>
        </c:ser>
        <c:dLbls>
          <c:showLegendKey val="0"/>
          <c:showVal val="0"/>
          <c:showCatName val="0"/>
          <c:showSerName val="0"/>
          <c:showPercent val="0"/>
          <c:showBubbleSize val="0"/>
        </c:dLbls>
        <c:gapWidth val="250"/>
        <c:overlap val="100"/>
        <c:axId val="292067000"/>
        <c:axId val="49461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c:v>
                </c:pt>
                <c:pt idx="1">
                  <c:v>-1.46</c:v>
                </c:pt>
                <c:pt idx="2">
                  <c:v>-3.2</c:v>
                </c:pt>
                <c:pt idx="3">
                  <c:v>-2.2599999999999998</c:v>
                </c:pt>
                <c:pt idx="4">
                  <c:v>-2.15</c:v>
                </c:pt>
              </c:numCache>
            </c:numRef>
          </c:val>
          <c:smooth val="0"/>
          <c:extLst>
            <c:ext xmlns:c16="http://schemas.microsoft.com/office/drawing/2014/chart" uri="{C3380CC4-5D6E-409C-BE32-E72D297353CC}">
              <c16:uniqueId val="{00000002-BC2D-4E02-B889-4E9A1E15C682}"/>
            </c:ext>
          </c:extLst>
        </c:ser>
        <c:dLbls>
          <c:showLegendKey val="0"/>
          <c:showVal val="0"/>
          <c:showCatName val="0"/>
          <c:showSerName val="0"/>
          <c:showPercent val="0"/>
          <c:showBubbleSize val="0"/>
        </c:dLbls>
        <c:marker val="1"/>
        <c:smooth val="0"/>
        <c:axId val="292067000"/>
        <c:axId val="494612512"/>
      </c:lineChart>
      <c:catAx>
        <c:axId val="292067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612512"/>
        <c:crosses val="autoZero"/>
        <c:auto val="1"/>
        <c:lblAlgn val="ctr"/>
        <c:lblOffset val="100"/>
        <c:tickLblSkip val="1"/>
        <c:tickMarkSkip val="1"/>
        <c:noMultiLvlLbl val="0"/>
      </c:catAx>
      <c:valAx>
        <c:axId val="49461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067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0.34</c:v>
                </c:pt>
                <c:pt idx="4">
                  <c:v>#N/A</c:v>
                </c:pt>
                <c:pt idx="5">
                  <c:v>0.02</c:v>
                </c:pt>
                <c:pt idx="6">
                  <c:v>#N/A</c:v>
                </c:pt>
                <c:pt idx="7">
                  <c:v>0.01</c:v>
                </c:pt>
                <c:pt idx="8">
                  <c:v>#N/A</c:v>
                </c:pt>
                <c:pt idx="9">
                  <c:v>0.02</c:v>
                </c:pt>
              </c:numCache>
            </c:numRef>
          </c:val>
          <c:extLst>
            <c:ext xmlns:c16="http://schemas.microsoft.com/office/drawing/2014/chart" uri="{C3380CC4-5D6E-409C-BE32-E72D297353CC}">
              <c16:uniqueId val="{00000000-73CA-455F-9B32-88FC1B95AC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4.96</c:v>
                </c:pt>
                <c:pt idx="1">
                  <c:v>#N/A</c:v>
                </c:pt>
                <c:pt idx="2">
                  <c:v>2.95</c:v>
                </c:pt>
                <c:pt idx="3">
                  <c:v>#N/A</c:v>
                </c:pt>
                <c:pt idx="4">
                  <c:v>1.82</c:v>
                </c:pt>
                <c:pt idx="5">
                  <c:v>#N/A</c:v>
                </c:pt>
                <c:pt idx="6">
                  <c:v>0.7</c:v>
                </c:pt>
                <c:pt idx="7">
                  <c:v>#N/A</c:v>
                </c:pt>
                <c:pt idx="8">
                  <c:v>0</c:v>
                </c:pt>
                <c:pt idx="9">
                  <c:v>0</c:v>
                </c:pt>
              </c:numCache>
            </c:numRef>
          </c:val>
          <c:extLst>
            <c:ext xmlns:c16="http://schemas.microsoft.com/office/drawing/2014/chart" uri="{C3380CC4-5D6E-409C-BE32-E72D297353CC}">
              <c16:uniqueId val="{00000001-73CA-455F-9B32-88FC1B95AC8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0.06</c:v>
                </c:pt>
                <c:pt idx="8">
                  <c:v>#N/A</c:v>
                </c:pt>
                <c:pt idx="9">
                  <c:v>0.06</c:v>
                </c:pt>
              </c:numCache>
            </c:numRef>
          </c:val>
          <c:extLst>
            <c:ext xmlns:c16="http://schemas.microsoft.com/office/drawing/2014/chart" uri="{C3380CC4-5D6E-409C-BE32-E72D297353CC}">
              <c16:uniqueId val="{00000002-73CA-455F-9B32-88FC1B95AC8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2.4900000000000002</c:v>
                </c:pt>
                <c:pt idx="4">
                  <c:v>#N/A</c:v>
                </c:pt>
                <c:pt idx="5">
                  <c:v>1.35</c:v>
                </c:pt>
                <c:pt idx="6">
                  <c:v>#N/A</c:v>
                </c:pt>
                <c:pt idx="7">
                  <c:v>0.96</c:v>
                </c:pt>
                <c:pt idx="8">
                  <c:v>#N/A</c:v>
                </c:pt>
                <c:pt idx="9">
                  <c:v>0.91</c:v>
                </c:pt>
              </c:numCache>
            </c:numRef>
          </c:val>
          <c:extLst>
            <c:ext xmlns:c16="http://schemas.microsoft.com/office/drawing/2014/chart" uri="{C3380CC4-5D6E-409C-BE32-E72D297353CC}">
              <c16:uniqueId val="{00000003-73CA-455F-9B32-88FC1B95AC8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0.65</c:v>
                </c:pt>
                <c:pt idx="2">
                  <c:v>#N/A</c:v>
                </c:pt>
                <c:pt idx="3">
                  <c:v>1.04</c:v>
                </c:pt>
                <c:pt idx="4">
                  <c:v>#N/A</c:v>
                </c:pt>
                <c:pt idx="5">
                  <c:v>0.79</c:v>
                </c:pt>
                <c:pt idx="6">
                  <c:v>#N/A</c:v>
                </c:pt>
                <c:pt idx="7">
                  <c:v>0.82</c:v>
                </c:pt>
                <c:pt idx="8">
                  <c:v>#N/A</c:v>
                </c:pt>
                <c:pt idx="9">
                  <c:v>1.01</c:v>
                </c:pt>
              </c:numCache>
            </c:numRef>
          </c:val>
          <c:extLst>
            <c:ext xmlns:c16="http://schemas.microsoft.com/office/drawing/2014/chart" uri="{C3380CC4-5D6E-409C-BE32-E72D297353CC}">
              <c16:uniqueId val="{00000004-73CA-455F-9B32-88FC1B95AC87}"/>
            </c:ext>
          </c:extLst>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4.04</c:v>
                </c:pt>
                <c:pt idx="2">
                  <c:v>#N/A</c:v>
                </c:pt>
                <c:pt idx="3">
                  <c:v>3.79</c:v>
                </c:pt>
                <c:pt idx="4">
                  <c:v>#N/A</c:v>
                </c:pt>
                <c:pt idx="5">
                  <c:v>3.32</c:v>
                </c:pt>
                <c:pt idx="6">
                  <c:v>#N/A</c:v>
                </c:pt>
                <c:pt idx="7">
                  <c:v>2.78</c:v>
                </c:pt>
                <c:pt idx="8">
                  <c:v>#N/A</c:v>
                </c:pt>
                <c:pt idx="9">
                  <c:v>2.1800000000000002</c:v>
                </c:pt>
              </c:numCache>
            </c:numRef>
          </c:val>
          <c:extLst>
            <c:ext xmlns:c16="http://schemas.microsoft.com/office/drawing/2014/chart" uri="{C3380CC4-5D6E-409C-BE32-E72D297353CC}">
              <c16:uniqueId val="{00000005-73CA-455F-9B32-88FC1B95AC87}"/>
            </c:ext>
          </c:extLst>
        </c:ser>
        <c:ser>
          <c:idx val="6"/>
          <c:order val="6"/>
          <c:tx>
            <c:strRef>
              <c:f>データシート!$A$33</c:f>
              <c:strCache>
                <c:ptCount val="1"/>
                <c:pt idx="0">
                  <c:v>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6.27</c:v>
                </c:pt>
                <c:pt idx="2">
                  <c:v>#N/A</c:v>
                </c:pt>
                <c:pt idx="3">
                  <c:v>6.53</c:v>
                </c:pt>
                <c:pt idx="4">
                  <c:v>#N/A</c:v>
                </c:pt>
                <c:pt idx="5">
                  <c:v>5.55</c:v>
                </c:pt>
                <c:pt idx="6">
                  <c:v>#N/A</c:v>
                </c:pt>
                <c:pt idx="7">
                  <c:v>3.96</c:v>
                </c:pt>
                <c:pt idx="8">
                  <c:v>#N/A</c:v>
                </c:pt>
                <c:pt idx="9">
                  <c:v>3.45</c:v>
                </c:pt>
              </c:numCache>
            </c:numRef>
          </c:val>
          <c:extLst>
            <c:ext xmlns:c16="http://schemas.microsoft.com/office/drawing/2014/chart" uri="{C3380CC4-5D6E-409C-BE32-E72D297353CC}">
              <c16:uniqueId val="{00000006-73CA-455F-9B32-88FC1B95AC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8.0299999999999994</c:v>
                </c:pt>
                <c:pt idx="2">
                  <c:v>#N/A</c:v>
                </c:pt>
                <c:pt idx="3">
                  <c:v>5.82</c:v>
                </c:pt>
                <c:pt idx="4">
                  <c:v>#N/A</c:v>
                </c:pt>
                <c:pt idx="5">
                  <c:v>5.95</c:v>
                </c:pt>
                <c:pt idx="6">
                  <c:v>#N/A</c:v>
                </c:pt>
                <c:pt idx="7">
                  <c:v>4.78</c:v>
                </c:pt>
                <c:pt idx="8">
                  <c:v>#N/A</c:v>
                </c:pt>
                <c:pt idx="9">
                  <c:v>4.18</c:v>
                </c:pt>
              </c:numCache>
            </c:numRef>
          </c:val>
          <c:extLst>
            <c:ext xmlns:c16="http://schemas.microsoft.com/office/drawing/2014/chart" uri="{C3380CC4-5D6E-409C-BE32-E72D297353CC}">
              <c16:uniqueId val="{00000007-73CA-455F-9B32-88FC1B95AC87}"/>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c:v>
                </c:pt>
                <c:pt idx="2">
                  <c:v>#N/A</c:v>
                </c:pt>
                <c:pt idx="3">
                  <c:v>8.39</c:v>
                </c:pt>
                <c:pt idx="4">
                  <c:v>#N/A</c:v>
                </c:pt>
                <c:pt idx="5">
                  <c:v>9.24</c:v>
                </c:pt>
                <c:pt idx="6">
                  <c:v>#N/A</c:v>
                </c:pt>
                <c:pt idx="7">
                  <c:v>9.74</c:v>
                </c:pt>
                <c:pt idx="8">
                  <c:v>#N/A</c:v>
                </c:pt>
                <c:pt idx="9">
                  <c:v>9.75</c:v>
                </c:pt>
              </c:numCache>
            </c:numRef>
          </c:val>
          <c:extLst>
            <c:ext xmlns:c16="http://schemas.microsoft.com/office/drawing/2014/chart" uri="{C3380CC4-5D6E-409C-BE32-E72D297353CC}">
              <c16:uniqueId val="{00000008-73CA-455F-9B32-88FC1B95AC87}"/>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2.69</c:v>
                </c:pt>
                <c:pt idx="1">
                  <c:v>#N/A</c:v>
                </c:pt>
                <c:pt idx="2">
                  <c:v>2.67</c:v>
                </c:pt>
                <c:pt idx="3">
                  <c:v>#N/A</c:v>
                </c:pt>
                <c:pt idx="4">
                  <c:v>2.72</c:v>
                </c:pt>
                <c:pt idx="5">
                  <c:v>#N/A</c:v>
                </c:pt>
                <c:pt idx="6">
                  <c:v>2.65</c:v>
                </c:pt>
                <c:pt idx="7">
                  <c:v>#N/A</c:v>
                </c:pt>
                <c:pt idx="8">
                  <c:v>2.56</c:v>
                </c:pt>
                <c:pt idx="9">
                  <c:v>#N/A</c:v>
                </c:pt>
              </c:numCache>
            </c:numRef>
          </c:val>
          <c:extLst>
            <c:ext xmlns:c16="http://schemas.microsoft.com/office/drawing/2014/chart" uri="{C3380CC4-5D6E-409C-BE32-E72D297353CC}">
              <c16:uniqueId val="{00000009-73CA-455F-9B32-88FC1B95AC87}"/>
            </c:ext>
          </c:extLst>
        </c:ser>
        <c:dLbls>
          <c:showLegendKey val="0"/>
          <c:showVal val="0"/>
          <c:showCatName val="0"/>
          <c:showSerName val="0"/>
          <c:showPercent val="0"/>
          <c:showBubbleSize val="0"/>
        </c:dLbls>
        <c:gapWidth val="150"/>
        <c:overlap val="100"/>
        <c:axId val="489245440"/>
        <c:axId val="490254704"/>
      </c:barChart>
      <c:catAx>
        <c:axId val="48924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254704"/>
        <c:crosses val="autoZero"/>
        <c:auto val="1"/>
        <c:lblAlgn val="ctr"/>
        <c:lblOffset val="100"/>
        <c:tickLblSkip val="1"/>
        <c:tickMarkSkip val="1"/>
        <c:noMultiLvlLbl val="0"/>
      </c:catAx>
      <c:valAx>
        <c:axId val="49025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24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2457</c:v>
                </c:pt>
                <c:pt idx="5">
                  <c:v>2357</c:v>
                </c:pt>
                <c:pt idx="8">
                  <c:v>2215</c:v>
                </c:pt>
                <c:pt idx="11">
                  <c:v>2091</c:v>
                </c:pt>
                <c:pt idx="14">
                  <c:v>2103</c:v>
                </c:pt>
              </c:numCache>
            </c:numRef>
          </c:val>
          <c:extLst>
            <c:ext xmlns:c16="http://schemas.microsoft.com/office/drawing/2014/chart" uri="{C3380CC4-5D6E-409C-BE32-E72D297353CC}">
              <c16:uniqueId val="{00000000-8FA4-4BCE-81BD-599ED58964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A4-4BCE-81BD-599ED58964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30</c:v>
                </c:pt>
                <c:pt idx="6">
                  <c:v>48</c:v>
                </c:pt>
                <c:pt idx="9">
                  <c:v>67</c:v>
                </c:pt>
                <c:pt idx="12">
                  <c:v>70</c:v>
                </c:pt>
              </c:numCache>
            </c:numRef>
          </c:val>
          <c:extLst>
            <c:ext xmlns:c16="http://schemas.microsoft.com/office/drawing/2014/chart" uri="{C3380CC4-5D6E-409C-BE32-E72D297353CC}">
              <c16:uniqueId val="{00000002-8FA4-4BCE-81BD-599ED58964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A4-4BCE-81BD-599ED58964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604</c:v>
                </c:pt>
                <c:pt idx="3">
                  <c:v>627</c:v>
                </c:pt>
                <c:pt idx="6">
                  <c:v>574</c:v>
                </c:pt>
                <c:pt idx="9">
                  <c:v>583</c:v>
                </c:pt>
                <c:pt idx="12">
                  <c:v>562</c:v>
                </c:pt>
              </c:numCache>
            </c:numRef>
          </c:val>
          <c:extLst>
            <c:ext xmlns:c16="http://schemas.microsoft.com/office/drawing/2014/chart" uri="{C3380CC4-5D6E-409C-BE32-E72D297353CC}">
              <c16:uniqueId val="{00000004-8FA4-4BCE-81BD-599ED58964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8FA4-4BCE-81BD-599ED58964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A4-4BCE-81BD-599ED58964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3298</c:v>
                </c:pt>
                <c:pt idx="3">
                  <c:v>3094</c:v>
                </c:pt>
                <c:pt idx="6">
                  <c:v>2874</c:v>
                </c:pt>
                <c:pt idx="9">
                  <c:v>2646</c:v>
                </c:pt>
                <c:pt idx="12">
                  <c:v>2874</c:v>
                </c:pt>
              </c:numCache>
            </c:numRef>
          </c:val>
          <c:extLst>
            <c:ext xmlns:c16="http://schemas.microsoft.com/office/drawing/2014/chart" uri="{C3380CC4-5D6E-409C-BE32-E72D297353CC}">
              <c16:uniqueId val="{00000007-8FA4-4BCE-81BD-599ED589640D}"/>
            </c:ext>
          </c:extLst>
        </c:ser>
        <c:dLbls>
          <c:showLegendKey val="0"/>
          <c:showVal val="0"/>
          <c:showCatName val="0"/>
          <c:showSerName val="0"/>
          <c:showPercent val="0"/>
          <c:showBubbleSize val="0"/>
        </c:dLbls>
        <c:gapWidth val="100"/>
        <c:overlap val="100"/>
        <c:axId val="494366072"/>
        <c:axId val="494365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1458</c:v>
                </c:pt>
                <c:pt idx="2">
                  <c:v>#N/A</c:v>
                </c:pt>
                <c:pt idx="3">
                  <c:v>#N/A</c:v>
                </c:pt>
                <c:pt idx="4">
                  <c:v>1395</c:v>
                </c:pt>
                <c:pt idx="5">
                  <c:v>#N/A</c:v>
                </c:pt>
                <c:pt idx="6">
                  <c:v>#N/A</c:v>
                </c:pt>
                <c:pt idx="7">
                  <c:v>1282</c:v>
                </c:pt>
                <c:pt idx="8">
                  <c:v>#N/A</c:v>
                </c:pt>
                <c:pt idx="9">
                  <c:v>#N/A</c:v>
                </c:pt>
                <c:pt idx="10">
                  <c:v>1206</c:v>
                </c:pt>
                <c:pt idx="11">
                  <c:v>#N/A</c:v>
                </c:pt>
                <c:pt idx="12">
                  <c:v>#N/A</c:v>
                </c:pt>
                <c:pt idx="13">
                  <c:v>1404</c:v>
                </c:pt>
                <c:pt idx="14">
                  <c:v>#N/A</c:v>
                </c:pt>
              </c:numCache>
            </c:numRef>
          </c:val>
          <c:smooth val="0"/>
          <c:extLst>
            <c:ext xmlns:c16="http://schemas.microsoft.com/office/drawing/2014/chart" uri="{C3380CC4-5D6E-409C-BE32-E72D297353CC}">
              <c16:uniqueId val="{00000008-8FA4-4BCE-81BD-599ED589640D}"/>
            </c:ext>
          </c:extLst>
        </c:ser>
        <c:dLbls>
          <c:showLegendKey val="0"/>
          <c:showVal val="0"/>
          <c:showCatName val="0"/>
          <c:showSerName val="0"/>
          <c:showPercent val="0"/>
          <c:showBubbleSize val="0"/>
        </c:dLbls>
        <c:marker val="1"/>
        <c:smooth val="0"/>
        <c:axId val="494366072"/>
        <c:axId val="494365288"/>
      </c:lineChart>
      <c:catAx>
        <c:axId val="49436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365288"/>
        <c:crosses val="autoZero"/>
        <c:auto val="1"/>
        <c:lblAlgn val="ctr"/>
        <c:lblOffset val="100"/>
        <c:tickLblSkip val="1"/>
        <c:tickMarkSkip val="1"/>
        <c:noMultiLvlLbl val="0"/>
      </c:catAx>
      <c:valAx>
        <c:axId val="49436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66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23113</c:v>
                </c:pt>
                <c:pt idx="5">
                  <c:v>22238</c:v>
                </c:pt>
                <c:pt idx="8">
                  <c:v>21894</c:v>
                </c:pt>
                <c:pt idx="11">
                  <c:v>21320</c:v>
                </c:pt>
                <c:pt idx="14">
                  <c:v>20842</c:v>
                </c:pt>
              </c:numCache>
            </c:numRef>
          </c:val>
          <c:extLst>
            <c:ext xmlns:c16="http://schemas.microsoft.com/office/drawing/2014/chart" uri="{C3380CC4-5D6E-409C-BE32-E72D297353CC}">
              <c16:uniqueId val="{00000000-7FC4-427B-8425-94F7AF5A61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314</c:v>
                </c:pt>
                <c:pt idx="5">
                  <c:v>270</c:v>
                </c:pt>
                <c:pt idx="8">
                  <c:v>227</c:v>
                </c:pt>
                <c:pt idx="11">
                  <c:v>181</c:v>
                </c:pt>
                <c:pt idx="14">
                  <c:v>134</c:v>
                </c:pt>
              </c:numCache>
            </c:numRef>
          </c:val>
          <c:extLst>
            <c:ext xmlns:c16="http://schemas.microsoft.com/office/drawing/2014/chart" uri="{C3380CC4-5D6E-409C-BE32-E72D297353CC}">
              <c16:uniqueId val="{00000001-7FC4-427B-8425-94F7AF5A61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3087</c:v>
                </c:pt>
                <c:pt idx="5">
                  <c:v>3320</c:v>
                </c:pt>
                <c:pt idx="8">
                  <c:v>3188</c:v>
                </c:pt>
                <c:pt idx="11">
                  <c:v>3366</c:v>
                </c:pt>
                <c:pt idx="14">
                  <c:v>3168</c:v>
                </c:pt>
              </c:numCache>
            </c:numRef>
          </c:val>
          <c:extLst>
            <c:ext xmlns:c16="http://schemas.microsoft.com/office/drawing/2014/chart" uri="{C3380CC4-5D6E-409C-BE32-E72D297353CC}">
              <c16:uniqueId val="{00000002-7FC4-427B-8425-94F7AF5A61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C4-427B-8425-94F7AF5A61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C4-427B-8425-94F7AF5A61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C4-427B-8425-94F7AF5A61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4653</c:v>
                </c:pt>
                <c:pt idx="3">
                  <c:v>4362</c:v>
                </c:pt>
                <c:pt idx="6">
                  <c:v>4254</c:v>
                </c:pt>
                <c:pt idx="9">
                  <c:v>4046</c:v>
                </c:pt>
                <c:pt idx="12">
                  <c:v>3810</c:v>
                </c:pt>
              </c:numCache>
            </c:numRef>
          </c:val>
          <c:extLst>
            <c:ext xmlns:c16="http://schemas.microsoft.com/office/drawing/2014/chart" uri="{C3380CC4-5D6E-409C-BE32-E72D297353CC}">
              <c16:uniqueId val="{00000006-7FC4-427B-8425-94F7AF5A61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353</c:v>
                </c:pt>
                <c:pt idx="3">
                  <c:v>422</c:v>
                </c:pt>
                <c:pt idx="6">
                  <c:v>387</c:v>
                </c:pt>
                <c:pt idx="9">
                  <c:v>340</c:v>
                </c:pt>
                <c:pt idx="12">
                  <c:v>267</c:v>
                </c:pt>
              </c:numCache>
            </c:numRef>
          </c:val>
          <c:extLst>
            <c:ext xmlns:c16="http://schemas.microsoft.com/office/drawing/2014/chart" uri="{C3380CC4-5D6E-409C-BE32-E72D297353CC}">
              <c16:uniqueId val="{00000007-7FC4-427B-8425-94F7AF5A61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8085</c:v>
                </c:pt>
                <c:pt idx="3">
                  <c:v>7695</c:v>
                </c:pt>
                <c:pt idx="6">
                  <c:v>5727</c:v>
                </c:pt>
                <c:pt idx="9">
                  <c:v>6318</c:v>
                </c:pt>
                <c:pt idx="12">
                  <c:v>6621</c:v>
                </c:pt>
              </c:numCache>
            </c:numRef>
          </c:val>
          <c:extLst>
            <c:ext xmlns:c16="http://schemas.microsoft.com/office/drawing/2014/chart" uri="{C3380CC4-5D6E-409C-BE32-E72D297353CC}">
              <c16:uniqueId val="{00000008-7FC4-427B-8425-94F7AF5A61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C4-427B-8425-94F7AF5A61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27153</c:v>
                </c:pt>
                <c:pt idx="3">
                  <c:v>26137</c:v>
                </c:pt>
                <c:pt idx="6">
                  <c:v>25693</c:v>
                </c:pt>
                <c:pt idx="9">
                  <c:v>25206</c:v>
                </c:pt>
                <c:pt idx="12">
                  <c:v>24516</c:v>
                </c:pt>
              </c:numCache>
            </c:numRef>
          </c:val>
          <c:extLst>
            <c:ext xmlns:c16="http://schemas.microsoft.com/office/drawing/2014/chart" uri="{C3380CC4-5D6E-409C-BE32-E72D297353CC}">
              <c16:uniqueId val="{0000000A-7FC4-427B-8425-94F7AF5A6176}"/>
            </c:ext>
          </c:extLst>
        </c:ser>
        <c:dLbls>
          <c:showLegendKey val="0"/>
          <c:showVal val="0"/>
          <c:showCatName val="0"/>
          <c:showSerName val="0"/>
          <c:showPercent val="0"/>
          <c:showBubbleSize val="0"/>
        </c:dLbls>
        <c:gapWidth val="100"/>
        <c:overlap val="100"/>
        <c:axId val="494360584"/>
        <c:axId val="494362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13730</c:v>
                </c:pt>
                <c:pt idx="2">
                  <c:v>#N/A</c:v>
                </c:pt>
                <c:pt idx="3">
                  <c:v>#N/A</c:v>
                </c:pt>
                <c:pt idx="4">
                  <c:v>12786</c:v>
                </c:pt>
                <c:pt idx="5">
                  <c:v>#N/A</c:v>
                </c:pt>
                <c:pt idx="6">
                  <c:v>#N/A</c:v>
                </c:pt>
                <c:pt idx="7">
                  <c:v>10752</c:v>
                </c:pt>
                <c:pt idx="8">
                  <c:v>#N/A</c:v>
                </c:pt>
                <c:pt idx="9">
                  <c:v>#N/A</c:v>
                </c:pt>
                <c:pt idx="10">
                  <c:v>11042</c:v>
                </c:pt>
                <c:pt idx="11">
                  <c:v>#N/A</c:v>
                </c:pt>
                <c:pt idx="12">
                  <c:v>#N/A</c:v>
                </c:pt>
                <c:pt idx="13">
                  <c:v>11071</c:v>
                </c:pt>
                <c:pt idx="14">
                  <c:v>#N/A</c:v>
                </c:pt>
              </c:numCache>
            </c:numRef>
          </c:val>
          <c:smooth val="0"/>
          <c:extLst>
            <c:ext xmlns:c16="http://schemas.microsoft.com/office/drawing/2014/chart" uri="{C3380CC4-5D6E-409C-BE32-E72D297353CC}">
              <c16:uniqueId val="{0000000B-7FC4-427B-8425-94F7AF5A6176}"/>
            </c:ext>
          </c:extLst>
        </c:ser>
        <c:dLbls>
          <c:showLegendKey val="0"/>
          <c:showVal val="0"/>
          <c:showCatName val="0"/>
          <c:showSerName val="0"/>
          <c:showPercent val="0"/>
          <c:showBubbleSize val="0"/>
        </c:dLbls>
        <c:marker val="1"/>
        <c:smooth val="0"/>
        <c:axId val="494360584"/>
        <c:axId val="494362936"/>
      </c:lineChart>
      <c:catAx>
        <c:axId val="49436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362936"/>
        <c:crosses val="autoZero"/>
        <c:auto val="1"/>
        <c:lblAlgn val="ctr"/>
        <c:lblOffset val="100"/>
        <c:tickLblSkip val="1"/>
        <c:tickMarkSkip val="1"/>
        <c:noMultiLvlLbl val="0"/>
      </c:catAx>
      <c:valAx>
        <c:axId val="494362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6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2080</c:v>
                </c:pt>
                <c:pt idx="1">
                  <c:v>1961</c:v>
                </c:pt>
                <c:pt idx="2">
                  <c:v>1782</c:v>
                </c:pt>
              </c:numCache>
            </c:numRef>
          </c:val>
          <c:extLst>
            <c:ext xmlns:c16="http://schemas.microsoft.com/office/drawing/2014/chart" uri="{C3380CC4-5D6E-409C-BE32-E72D297353CC}">
              <c16:uniqueId val="{00000000-7086-4FA3-91E8-8D2461D73F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328</c:v>
                </c:pt>
                <c:pt idx="1">
                  <c:v>373</c:v>
                </c:pt>
                <c:pt idx="2">
                  <c:v>106</c:v>
                </c:pt>
              </c:numCache>
            </c:numRef>
          </c:val>
          <c:extLst>
            <c:ext xmlns:c16="http://schemas.microsoft.com/office/drawing/2014/chart" uri="{C3380CC4-5D6E-409C-BE32-E72D297353CC}">
              <c16:uniqueId val="{00000001-7086-4FA3-91E8-8D2461D73F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2207</c:v>
                </c:pt>
                <c:pt idx="1">
                  <c:v>2196</c:v>
                </c:pt>
                <c:pt idx="2">
                  <c:v>2238</c:v>
                </c:pt>
              </c:numCache>
            </c:numRef>
          </c:val>
          <c:extLst>
            <c:ext xmlns:c16="http://schemas.microsoft.com/office/drawing/2014/chart" uri="{C3380CC4-5D6E-409C-BE32-E72D297353CC}">
              <c16:uniqueId val="{00000002-7086-4FA3-91E8-8D2461D73F5A}"/>
            </c:ext>
          </c:extLst>
        </c:ser>
        <c:dLbls>
          <c:showLegendKey val="0"/>
          <c:showVal val="0"/>
          <c:showCatName val="0"/>
          <c:showSerName val="0"/>
          <c:showPercent val="0"/>
          <c:showBubbleSize val="0"/>
        </c:dLbls>
        <c:gapWidth val="120"/>
        <c:overlap val="100"/>
        <c:axId val="494366464"/>
        <c:axId val="494361368"/>
      </c:barChart>
      <c:catAx>
        <c:axId val="4943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361368"/>
        <c:crosses val="autoZero"/>
        <c:auto val="1"/>
        <c:lblAlgn val="ctr"/>
        <c:lblOffset val="100"/>
        <c:tickLblSkip val="1"/>
        <c:tickMarkSkip val="1"/>
        <c:noMultiLvlLbl val="0"/>
      </c:catAx>
      <c:valAx>
        <c:axId val="494361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3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{E78E44F0-A617-431A-B32F-42EDBE94B9B2}</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306-492A-ADE8-DF176ED132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{F20AE00A-0901-4430-B9E3-623942870EDD}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06-492A-ADE8-DF176ED132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{AA0D82AF-0502-488C-B159-6AD5BD80017B}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06-492A-ADE8-DF176ED132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{1BB8FD85-A984-42CC-91BA-81CFB4B745EB}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06-492A-ADE8-DF176ED132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{1C23F117-839D-4C23-A442-C289FF8DFAC0}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06-492A-ADE8-DF176ED1326B}"/>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{69037EC6-0700-4E07-928F-05767814F979}</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306-492A-ADE8-DF176ED1326B}"/>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{912EC1C0-A596-40D3-87B8-93B958820288}</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306-492A-ADE8-DF176ED1326B}"/>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{AF64C3DC-17FF-4BC5-BFD6-DCC0E1578437}</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306-492A-ADE8-DF176ED1326B}"/>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{157B8298-9698-49EF-A35F-B0E5E5FD0637}</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306-492A-ADE8-DF176ED132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70.8</c:v>
                </c:pt>
                <c:pt idx="16">
                  <c:v>71.8</c:v>
                </c:pt>
                <c:pt idx="24">
                  <c:v>69.900000000000006</c:v>
                </c:pt>
              </c:numCache>
            </c:numRef>
          </c:xVal>
          <c:yVal>
            <c:numRef>
              <c:f>[1]公会計指標分析・財政指標組合せ分析表!$BP$51:$DC$51</c:f>
              <c:numCache>
                <c:formatCode>General</c:formatCode>
                <c:ptCount val="40"/>
                <c:pt idx="8">
                  <c:v>136.9</c:v>
                </c:pt>
                <c:pt idx="16">
                  <c:v>118.2</c:v>
                </c:pt>
                <c:pt idx="24">
                  <c:v>123.1</c:v>
                </c:pt>
              </c:numCache>
            </c:numRef>
          </c:yVal>
          <c:smooth val="0"/>
          <c:extLst>
            <c:ext xmlns:c16="http://schemas.microsoft.com/office/drawing/2014/chart" uri="{C3380CC4-5D6E-409C-BE32-E72D297353CC}">
              <c16:uniqueId val="{00000009-A306-492A-ADE8-DF176ED1326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{FD7F07FF-D1D1-4CB3-A051-DB35FFE2DF99}</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306-492A-ADE8-DF176ED132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{DF442E0B-11D1-400F-80C7-D5BD1C7E9619}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06-492A-ADE8-DF176ED132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{223F3795-D99D-49FA-A3E8-539C450D4BD7}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06-492A-ADE8-DF176ED132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{E7FBF75A-C250-466A-B69B-9F497D027E53}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06-492A-ADE8-DF176ED132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{8D76C114-5ADC-4EEA-A53F-0D08BD072AF6}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06-492A-ADE8-DF176ED1326B}"/>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{3E93A77C-0B5C-492D-A43E-0C1DD32ADA4B}</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306-492A-ADE8-DF176ED1326B}"/>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{7CE683A3-E670-42C1-8386-6BE1AFF0B01C}</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306-492A-ADE8-DF176ED1326B}"/>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{A7E77E61-9640-41B2-8536-2CB91A3B1E04}</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306-492A-ADE8-DF176ED1326B}"/>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{F2B31520-0804-4AC5-AA57-31BD6F5F1131}</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306-492A-ADE8-DF176ED132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58.3</c:v>
                </c:pt>
                <c:pt idx="16">
                  <c:v>59.6</c:v>
                </c:pt>
                <c:pt idx="24">
                  <c:v>60.7</c:v>
                </c:pt>
              </c:numCache>
            </c:numRef>
          </c:xVal>
          <c:yVal>
            <c:numRef>
              <c:f>[1]公会計指標分析・財政指標組合せ分析表!$BP$55:$DC$55</c:f>
              <c:numCache>
                <c:formatCode>General</c:formatCode>
                <c:ptCount val="40"/>
                <c:pt idx="8">
                  <c:v>54.6</c:v>
                </c:pt>
                <c:pt idx="16">
                  <c:v>53.2</c:v>
                </c:pt>
                <c:pt idx="24">
                  <c:v>47.9</c:v>
                </c:pt>
              </c:numCache>
            </c:numRef>
          </c:yVal>
          <c:smooth val="0"/>
          <c:extLst>
            <c:ext xmlns:c16="http://schemas.microsoft.com/office/drawing/2014/chart" uri="{C3380CC4-5D6E-409C-BE32-E72D297353CC}">
              <c16:uniqueId val="{00000013-A306-492A-ADE8-DF176ED1326B}"/>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2"/>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{D05DBE40-58F9-4BA0-87CA-F5377576CE42}</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5C3-40F4-B2A1-C74A2440EE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{2D067DCD-8B37-44BF-8626-ABC61C654AC3}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C3-40F4-B2A1-C74A2440EE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{A568F754-556F-40A1-8F96-4BCDD1741F76}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C3-40F4-B2A1-C74A2440EE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{6E0584C0-004F-4EDD-BA72-0A748277AB95}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C3-40F4-B2A1-C74A2440EE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{601F625A-F8EC-48D5-8EE6-C4A8D3D7323C}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C3-40F4-B2A1-C74A2440EE84}"/>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{A4F1C513-E973-4E69-923D-35DDFD91B382}</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5C3-40F4-B2A1-C74A2440EE84}"/>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{6C53FC90-C73E-4773-B34C-214DE2424F7D}</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5C3-40F4-B2A1-C74A2440EE84}"/>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{F3959174-E7F1-454A-AF72-DD2C137F58A1}</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5C3-40F4-B2A1-C74A2440EE84}"/>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{DE69BBC8-C3D3-49DC-95A6-B435B79FEBA3}</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5C3-40F4-B2A1-C74A2440EE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16.7</c:v>
                </c:pt>
                <c:pt idx="8">
                  <c:v>15.5</c:v>
                </c:pt>
                <c:pt idx="16">
                  <c:v>14.7</c:v>
                </c:pt>
                <c:pt idx="24">
                  <c:v>14.1</c:v>
                </c:pt>
                <c:pt idx="32">
                  <c:v>14.4</c:v>
                </c:pt>
              </c:numCache>
            </c:numRef>
          </c:xVal>
          <c:yVal>
            <c:numRef>
              <c:f>[1]公会計指標分析・財政指標組合せ分析表!$BP$73:$DC$73</c:f>
              <c:numCache>
                <c:formatCode>General</c:formatCode>
                <c:ptCount val="40"/>
                <c:pt idx="0">
                  <c:v>143.19999999999999</c:v>
                </c:pt>
                <c:pt idx="8">
                  <c:v>136.9</c:v>
                </c:pt>
                <c:pt idx="16">
                  <c:v>118.2</c:v>
                </c:pt>
                <c:pt idx="24">
                  <c:v>123.1</c:v>
                </c:pt>
                <c:pt idx="32">
                  <c:v>124.7</c:v>
                </c:pt>
              </c:numCache>
            </c:numRef>
          </c:yVal>
          <c:smooth val="0"/>
          <c:extLst>
            <c:ext xmlns:c16="http://schemas.microsoft.com/office/drawing/2014/chart" uri="{C3380CC4-5D6E-409C-BE32-E72D297353CC}">
              <c16:uniqueId val="{00000009-05C3-40F4-B2A1-C74A2440EE8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{73785BED-DB34-42CF-A378-132448D1A76A}</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5C3-40F4-B2A1-C74A2440EE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{1D878B0C-C9B6-43B6-9BB6-B9623D1D1461}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C3-40F4-B2A1-C74A2440EE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{6385D3ED-5F0A-4D34-9F75-14F5BAE535DA}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C3-40F4-B2A1-C74A2440EE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{CFE0EF0A-A845-4662-872E-72384B57817E}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C3-40F4-B2A1-C74A2440EE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{4675CE48-E267-445F-9FA1-2F2B397ABEA4}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C3-40F4-B2A1-C74A2440EE84}"/>
                </c:ext>
              </c:extLst>
            </c:dLbl>
            <c:dLbl>
              <c:idx val="8"/>
              <c:layout>
                <c:manualLayout>
                  <c:x val="-2.8446893465295584E-2"/>
                  <c:y val="-6.241664708779395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{E533AFB3-AF73-4C88-915C-3095F5E6D2AA}</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5C3-40F4-B2A1-C74A2440EE84}"/>
                </c:ext>
              </c:extLst>
            </c:dLbl>
            <c:dLbl>
              <c:idx val="16"/>
              <c:layout>
                <c:manualLayout>
                  <c:x val="-3.4949089772925684E-2"/>
                  <c:y val="-6.468631221029833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{1F972AD9-72A0-4A85-8D95-5CA89C909D7A}</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5C3-40F4-B2A1-C74A2440EE84}"/>
                </c:ext>
              </c:extLst>
            </c:dLbl>
            <c:dLbl>
              <c:idx val="24"/>
              <c:layout>
                <c:manualLayout>
                  <c:x val="-3.1697991619110633E-2"/>
                  <c:y val="-4.5816617085882951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{8CB0809B-7100-47BC-B0C9-31894F6A45A8}</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5C3-40F4-B2A1-C74A2440EE84}"/>
                </c:ext>
              </c:extLst>
            </c:dLbl>
            <c:dLbl>
              <c:idx val="32"/>
              <c:layout>
                <c:manualLayout>
                  <c:x val="-3.1570342725075584E-2"/>
                  <c:y val="-7.6746326992061825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{B61F1CEF-9544-4FE0-992E-7581D82B5FE9}</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5C3-40F4-B2A1-C74A2440EE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10.7</c:v>
                </c:pt>
                <c:pt idx="8">
                  <c:v>10</c:v>
                </c:pt>
                <c:pt idx="16">
                  <c:v>9.8000000000000007</c:v>
                </c:pt>
                <c:pt idx="24">
                  <c:v>9.6</c:v>
                </c:pt>
                <c:pt idx="32">
                  <c:v>9.5</c:v>
                </c:pt>
              </c:numCache>
            </c:numRef>
          </c:xVal>
          <c:yVal>
            <c:numRef>
              <c:f>[1]公会計指標分析・財政指標組合せ分析表!$BP$77:$DC$77</c:f>
              <c:numCache>
                <c:formatCode>General</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5C3-40F4-B2A1-C74A2440EE84}"/>
            </c:ext>
          </c:extLst>
        </c:ser>
        <c:dLbls>
          <c:showLegendKey val="0"/>
          <c:showVal val="1"/>
          <c:showCatName val="0"/>
          <c:showSerName val="0"/>
          <c:showPercent val="0"/>
          <c:showBubbleSize val="0"/>
        </c:dLbls>
        <c:axId val="84219776"/>
        <c:axId val="84234240"/>
      </c:scatterChart>
      <c:valAx>
        <c:axId val="84219776"/>
        <c:scaling>
          <c:orientation val="minMax"/>
          <c:max val="17.3"/>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{6ED8D9C3-E0F3-4A37-B2AB-F02C57C01104}</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A92-43E3-B876-63F046BDE6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{1E1AF736-0906-4C9A-9E15-E77985807E02}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92-43E3-B876-63F046BDE6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{864436CC-80C1-43CA-A388-C265C1D02C2B}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92-43E3-B876-63F046BDE6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{EDC6346F-AE84-4D18-96A4-3A59D071C30C}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92-43E3-B876-63F046BDE6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{6771D386-F797-468A-AF29-A1F45E7FD780}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92-43E3-B876-63F046BDE646}"/>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{45DF1B95-B1D4-40DA-9BFE-C7BDF2EA8B1F}</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A92-43E3-B876-63F046BDE646}"/>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{36377C90-868A-4884-8B48-F565AF84FBF8}</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A92-43E3-B876-63F046BDE646}"/>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{F777FD64-7717-4FBB-8803-B31D1E631523}</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A92-43E3-B876-63F046BDE646}"/>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{9CB064AD-D430-48BC-B9A9-1F115925FE44}</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A92-43E3-B876-63F046BDE6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70.8</c:v>
                </c:pt>
                <c:pt idx="16">
                  <c:v>71.8</c:v>
                </c:pt>
                <c:pt idx="24">
                  <c:v>69.900000000000006</c:v>
                </c:pt>
              </c:numCache>
            </c:numRef>
          </c:xVal>
          <c:yVal>
            <c:numRef>
              <c:f>[1]公会計指標分析・財政指標組合せ分析表!$BP$51:$DC$51</c:f>
              <c:numCache>
                <c:formatCode>General</c:formatCode>
                <c:ptCount val="40"/>
                <c:pt idx="8">
                  <c:v>136.9</c:v>
                </c:pt>
                <c:pt idx="16">
                  <c:v>118.2</c:v>
                </c:pt>
                <c:pt idx="24">
                  <c:v>123.1</c:v>
                </c:pt>
              </c:numCache>
            </c:numRef>
          </c:yVal>
          <c:smooth val="0"/>
          <c:extLst>
            <c:ext xmlns:c16="http://schemas.microsoft.com/office/drawing/2014/chart" uri="{C3380CC4-5D6E-409C-BE32-E72D297353CC}">
              <c16:uniqueId val="{00000009-FA92-43E3-B876-63F046BDE646}"/>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{80E3D74D-F115-4844-98B1-87F9D436E720}</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A92-43E3-B876-63F046BDE6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{9C95E897-380E-4DCA-833C-D41FC609B907}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92-43E3-B876-63F046BDE6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{AA214B3D-DD9D-48C4-8030-7EA770CB4190}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92-43E3-B876-63F046BDE6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{16D4B4F9-6B34-48FE-BEE7-480CC141CAB1}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92-43E3-B876-63F046BDE6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{B979F5BB-D45E-4194-AFC7-35C699A6DD37}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92-43E3-B876-63F046BDE646}"/>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{7F2C3661-7130-4D31-A5A3-23C2BE4FD807}</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A92-43E3-B876-63F046BDE646}"/>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{9A5B91DE-841A-4D33-BA71-5D20895F3F11}</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A92-43E3-B876-63F046BDE646}"/>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{063D09A2-3987-44EA-9FE3-FF501CE019C0}</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A92-43E3-B876-63F046BDE646}"/>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{0DB723B0-5956-4F2A-A5F1-462931593619}</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A92-43E3-B876-63F046BDE6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58.3</c:v>
                </c:pt>
                <c:pt idx="16">
                  <c:v>59.6</c:v>
                </c:pt>
                <c:pt idx="24">
                  <c:v>60.7</c:v>
                </c:pt>
              </c:numCache>
            </c:numRef>
          </c:xVal>
          <c:yVal>
            <c:numRef>
              <c:f>[1]公会計指標分析・財政指標組合せ分析表!$BP$55:$DC$55</c:f>
              <c:numCache>
                <c:formatCode>General</c:formatCode>
                <c:ptCount val="40"/>
                <c:pt idx="8">
                  <c:v>54.6</c:v>
                </c:pt>
                <c:pt idx="16">
                  <c:v>53.2</c:v>
                </c:pt>
                <c:pt idx="24">
                  <c:v>47.9</c:v>
                </c:pt>
              </c:numCache>
            </c:numRef>
          </c:yVal>
          <c:smooth val="0"/>
          <c:extLst>
            <c:ext xmlns:c16="http://schemas.microsoft.com/office/drawing/2014/chart" uri="{C3380CC4-5D6E-409C-BE32-E72D297353CC}">
              <c16:uniqueId val="{00000013-FA92-43E3-B876-63F046BDE646}"/>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2"/>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ea"/>
              <a:ea typeface="+mn-ea"/>
              <a:cs typeface="+mn-cs"/>
            </a:rPr>
            <a:t>　元利償還金は年々減少していたが、令和元年度は償還期限の到来による満期一括償還があったため、前年度と比較して</a:t>
          </a:r>
          <a:r>
            <a:rPr kumimoji="1" lang="en-US" altLang="ja-JP" sz="900" b="0" i="0" u="none" strike="noStrike" kern="0" cap="none" spc="0" normalizeH="0" baseline="0" noProof="0">
              <a:ln>
                <a:noFill/>
              </a:ln>
              <a:solidFill>
                <a:prstClr val="black"/>
              </a:solidFill>
              <a:effectLst/>
              <a:uLnTx/>
              <a:uFillTx/>
              <a:latin typeface="+mn-ea"/>
              <a:ea typeface="+mn-ea"/>
              <a:cs typeface="+mn-cs"/>
            </a:rPr>
            <a:t>228</a:t>
          </a:r>
          <a:r>
            <a:rPr kumimoji="1" lang="ja-JP" altLang="en-US" sz="900" b="0" i="0" u="none" strike="noStrike" kern="0" cap="none" spc="0" normalizeH="0" baseline="0" noProof="0">
              <a:ln>
                <a:noFill/>
              </a:ln>
              <a:solidFill>
                <a:prstClr val="black"/>
              </a:solidFill>
              <a:effectLst/>
              <a:uLnTx/>
              <a:uFillTx/>
              <a:latin typeface="+mn-ea"/>
              <a:ea typeface="+mn-ea"/>
              <a:cs typeface="+mn-cs"/>
            </a:rPr>
            <a:t>百万円の増となった。そのため実質公債費比率（</a:t>
          </a:r>
          <a:r>
            <a:rPr kumimoji="1" lang="en-US" altLang="ja-JP" sz="900" b="0" i="0" u="none" strike="noStrike" kern="0" cap="none" spc="0" normalizeH="0" baseline="0" noProof="0">
              <a:ln>
                <a:noFill/>
              </a:ln>
              <a:solidFill>
                <a:prstClr val="black"/>
              </a:solidFill>
              <a:effectLst/>
              <a:uLnTx/>
              <a:uFillTx/>
              <a:latin typeface="+mn-ea"/>
              <a:ea typeface="+mn-ea"/>
              <a:cs typeface="+mn-cs"/>
            </a:rPr>
            <a:t>3</a:t>
          </a:r>
          <a:r>
            <a:rPr kumimoji="1" lang="ja-JP" altLang="en-US" sz="900" b="0" i="0" u="none" strike="noStrike" kern="0" cap="none" spc="0" normalizeH="0" baseline="0" noProof="0">
              <a:ln>
                <a:noFill/>
              </a:ln>
              <a:solidFill>
                <a:prstClr val="black"/>
              </a:solidFill>
              <a:effectLst/>
              <a:uLnTx/>
              <a:uFillTx/>
              <a:latin typeface="+mn-ea"/>
              <a:ea typeface="+mn-ea"/>
              <a:cs typeface="+mn-cs"/>
            </a:rPr>
            <a:t>ヵ年平均）も前年度から</a:t>
          </a:r>
          <a:r>
            <a:rPr kumimoji="1" lang="en-US" altLang="ja-JP" sz="900" b="0" i="0" u="none" strike="noStrike" kern="0" cap="none" spc="0" normalizeH="0" baseline="0" noProof="0">
              <a:ln>
                <a:noFill/>
              </a:ln>
              <a:solidFill>
                <a:prstClr val="black"/>
              </a:solidFill>
              <a:effectLst/>
              <a:uLnTx/>
              <a:uFillTx/>
              <a:latin typeface="+mn-ea"/>
              <a:ea typeface="+mn-ea"/>
              <a:cs typeface="+mn-cs"/>
            </a:rPr>
            <a:t>0.3</a:t>
          </a:r>
          <a:r>
            <a:rPr kumimoji="1" lang="ja-JP" altLang="en-US" sz="900" b="0" i="0" u="none" strike="noStrike" kern="0" cap="none" spc="0" normalizeH="0" baseline="0" noProof="0">
              <a:ln>
                <a:noFill/>
              </a:ln>
              <a:solidFill>
                <a:prstClr val="black"/>
              </a:solidFill>
              <a:effectLst/>
              <a:uLnTx/>
              <a:uFillTx/>
              <a:latin typeface="+mn-ea"/>
              <a:ea typeface="+mn-ea"/>
              <a:cs typeface="+mn-cs"/>
            </a:rPr>
            <a:t>ポイント悪化し</a:t>
          </a:r>
          <a:r>
            <a:rPr kumimoji="1" lang="en-US" altLang="ja-JP" sz="900" b="0" i="0" u="none" strike="noStrike" kern="0" cap="none" spc="0" normalizeH="0" baseline="0" noProof="0">
              <a:ln>
                <a:noFill/>
              </a:ln>
              <a:solidFill>
                <a:prstClr val="black"/>
              </a:solidFill>
              <a:effectLst/>
              <a:uLnTx/>
              <a:uFillTx/>
              <a:latin typeface="+mn-ea"/>
              <a:ea typeface="+mn-ea"/>
              <a:cs typeface="+mn-cs"/>
            </a:rPr>
            <a:t>14.4</a:t>
          </a:r>
          <a:r>
            <a:rPr kumimoji="1" lang="ja-JP" altLang="en-US" sz="900" b="0" i="0" u="none" strike="noStrike" kern="0" cap="none" spc="0" normalizeH="0" baseline="0" noProof="0">
              <a:ln>
                <a:noFill/>
              </a:ln>
              <a:solidFill>
                <a:prstClr val="black"/>
              </a:solidFill>
              <a:effectLst/>
              <a:uLnTx/>
              <a:uFillTx/>
              <a:latin typeface="+mn-ea"/>
              <a:ea typeface="+mn-ea"/>
              <a:cs typeface="+mn-cs"/>
            </a:rPr>
            <a:t>％となり、合併以前より財源を地方債に求めてきたことから高水準となっている。合併後は新規発行額を抑制してきたこと、並びに有利な起債である合併特例債や過疎対策事業債を中心に起債してきたことから分子は年々減少傾向にあったが前述の満期一括償還の元利償還金により令和元年度は増となった。</a:t>
          </a:r>
          <a:endParaRPr kumimoji="1" lang="en-US"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ea"/>
              <a:ea typeface="+mn-ea"/>
              <a:cs typeface="+mn-cs"/>
            </a:rPr>
            <a:t>　下水道事業特別会計や水道事業特別会計及び病院事業特別会計に対する繰出金は減少傾向にあるものの、今後は施設や機械の老朽化に伴う更新などを進めることから、大きな減少は見込めない。</a:t>
          </a:r>
          <a:endParaRPr kumimoji="1" lang="en-US"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ea"/>
              <a:ea typeface="+mn-ea"/>
              <a:cs typeface="+mn-cs"/>
            </a:rPr>
            <a:t>　第</a:t>
          </a:r>
          <a:r>
            <a:rPr kumimoji="1" lang="en-US" altLang="ja-JP" sz="900" b="0" i="0" u="none" strike="noStrike" kern="0" cap="none" spc="0" normalizeH="0" baseline="0" noProof="0">
              <a:ln>
                <a:noFill/>
              </a:ln>
              <a:solidFill>
                <a:prstClr val="black"/>
              </a:solidFill>
              <a:effectLst/>
              <a:uLnTx/>
              <a:uFillTx/>
              <a:latin typeface="+mn-ea"/>
              <a:ea typeface="+mn-ea"/>
              <a:cs typeface="+mn-cs"/>
            </a:rPr>
            <a:t>4</a:t>
          </a:r>
          <a:r>
            <a:rPr kumimoji="1" lang="ja-JP" altLang="en-US" sz="900" b="0" i="0" u="none" strike="noStrike" kern="0" cap="none" spc="0" normalizeH="0" baseline="0" noProof="0">
              <a:ln>
                <a:noFill/>
              </a:ln>
              <a:solidFill>
                <a:prstClr val="black"/>
              </a:solidFill>
              <a:effectLst/>
              <a:uLnTx/>
              <a:uFillTx/>
              <a:latin typeface="+mn-ea"/>
              <a:ea typeface="+mn-ea"/>
              <a:cs typeface="+mn-cs"/>
            </a:rPr>
            <a:t>次宇陀市行政改革大綱に則り、選択と集中の理念のもと引き続き持続可能な財政運営に努める。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医療機器の購入財源として</a:t>
          </a:r>
          <a:r>
            <a:rPr kumimoji="1" lang="en-US" altLang="ja-JP" sz="1000" b="0" i="0" u="none" strike="noStrike" kern="0" cap="none" spc="0" normalizeH="0" baseline="0" noProof="0">
              <a:ln>
                <a:noFill/>
              </a:ln>
              <a:solidFill>
                <a:prstClr val="black"/>
              </a:solidFill>
              <a:effectLst/>
              <a:uLnTx/>
              <a:uFillTx/>
              <a:latin typeface="+mn-ea"/>
              <a:ea typeface="+mn-ea"/>
              <a:cs typeface="+mn-cs"/>
            </a:rPr>
            <a:t>H21</a:t>
          </a:r>
          <a:r>
            <a:rPr kumimoji="1" lang="ja-JP" altLang="en-US" sz="1000" b="0" i="0" u="none" strike="noStrike" kern="0" cap="none" spc="0" normalizeH="0" baseline="0" noProof="0">
              <a:ln>
                <a:noFill/>
              </a:ln>
              <a:solidFill>
                <a:prstClr val="black"/>
              </a:solidFill>
              <a:effectLst/>
              <a:uLnTx/>
              <a:uFillTx/>
              <a:latin typeface="+mn-ea"/>
              <a:ea typeface="+mn-ea"/>
              <a:cs typeface="+mn-cs"/>
            </a:rPr>
            <a:t>年度に発行したミニ市場公募債に係る積立て。</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合併後の地方債の新規発行額の抑制により、普通会計に係る地方債残高は年々減少している。組合等負担等見込額は奈良県広域消防組合によるものである。</a:t>
          </a:r>
          <a:endParaRPr kumimoji="1" lang="en-US" altLang="ja-JP" sz="10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将来負担比率は</a:t>
          </a:r>
          <a:r>
            <a:rPr kumimoji="1" lang="en-US" altLang="ja-JP" sz="1000" b="0" i="0" u="none" strike="noStrike" kern="0" cap="none" spc="0" normalizeH="0" baseline="0" noProof="0">
              <a:ln>
                <a:noFill/>
              </a:ln>
              <a:solidFill>
                <a:prstClr val="black"/>
              </a:solidFill>
              <a:effectLst/>
              <a:uLnTx/>
              <a:uFillTx/>
              <a:latin typeface="+mn-ea"/>
              <a:ea typeface="+mn-ea"/>
              <a:cs typeface="+mn-cs"/>
            </a:rPr>
            <a:t>H30</a:t>
          </a:r>
          <a:r>
            <a:rPr kumimoji="1" lang="ja-JP" altLang="en-US" sz="1000" b="0" i="0" u="none" strike="noStrike" kern="0" cap="none" spc="0" normalizeH="0" baseline="0" noProof="0">
              <a:ln>
                <a:noFill/>
              </a:ln>
              <a:solidFill>
                <a:prstClr val="black"/>
              </a:solidFill>
              <a:effectLst/>
              <a:uLnTx/>
              <a:uFillTx/>
              <a:latin typeface="+mn-ea"/>
              <a:ea typeface="+mn-ea"/>
              <a:cs typeface="+mn-cs"/>
            </a:rPr>
            <a:t>年度と同様対前年度で</a:t>
          </a:r>
          <a:r>
            <a:rPr kumimoji="1" lang="en-US" altLang="ja-JP" sz="1000" b="0" i="0" u="none" strike="noStrike" kern="0" cap="none" spc="0" normalizeH="0" baseline="0" noProof="0">
              <a:ln>
                <a:noFill/>
              </a:ln>
              <a:solidFill>
                <a:prstClr val="black"/>
              </a:solidFill>
              <a:effectLst/>
              <a:uLnTx/>
              <a:uFillTx/>
              <a:latin typeface="+mn-ea"/>
              <a:ea typeface="+mn-ea"/>
              <a:cs typeface="+mn-cs"/>
            </a:rPr>
            <a:t>1.6</a:t>
          </a:r>
          <a:r>
            <a:rPr kumimoji="1" lang="ja-JP" altLang="en-US" sz="1000" b="0" i="0" u="none" strike="noStrike" kern="0" cap="none" spc="0" normalizeH="0" baseline="0" noProof="0">
              <a:ln>
                <a:noFill/>
              </a:ln>
              <a:solidFill>
                <a:prstClr val="black"/>
              </a:solidFill>
              <a:effectLst/>
              <a:uLnTx/>
              <a:uFillTx/>
              <a:latin typeface="+mn-ea"/>
              <a:ea typeface="+mn-ea"/>
              <a:cs typeface="+mn-cs"/>
            </a:rPr>
            <a:t>ポイント悪化した。これは分母となる標準財政規模の減少に加え、公営企業による企業債残高に対する負担見込額が増加したことによる。</a:t>
          </a:r>
          <a:endParaRPr kumimoji="1" lang="en-US" altLang="ja-JP" sz="10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今後は公営企業等も含めた老朽化が進んでいる公共施設等の対策が必要となっていることから、持続可能な財政運営による地方債の新規発行抑制に努め、引き続き適正な公債管理に取り組む。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奈良県宇陀市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（増減理由）</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a:t>
          </a:r>
          <a:r>
            <a:rPr kumimoji="1" lang="en-US" altLang="ja-JP" sz="1200" b="0" i="0" u="none" strike="noStrike" kern="0" cap="none" spc="0" normalizeH="0" baseline="0" noProof="0">
              <a:ln>
                <a:noFill/>
              </a:ln>
              <a:solidFill>
                <a:prstClr val="black"/>
              </a:solidFill>
              <a:effectLst/>
              <a:uLnTx/>
              <a:uFillTx/>
              <a:latin typeface="+mn-ea"/>
              <a:ea typeface="+mn-ea"/>
              <a:cs typeface="+mn-cs"/>
            </a:rPr>
            <a:t>H22</a:t>
          </a:r>
          <a:r>
            <a:rPr kumimoji="1" lang="ja-JP" altLang="en-US" sz="1200" b="0" i="0" u="none" strike="noStrike" kern="0" cap="none" spc="0" normalizeH="0" baseline="0" noProof="0">
              <a:ln>
                <a:noFill/>
              </a:ln>
              <a:solidFill>
                <a:prstClr val="black"/>
              </a:solidFill>
              <a:effectLst/>
              <a:uLnTx/>
              <a:uFillTx/>
              <a:latin typeface="+mn-ea"/>
              <a:ea typeface="+mn-ea"/>
              <a:cs typeface="+mn-cs"/>
            </a:rPr>
            <a:t>年度より増え続けてきた基金残高は</a:t>
          </a:r>
          <a:r>
            <a:rPr kumimoji="1" lang="en-US" altLang="ja-JP" sz="1200" b="0" i="0" u="none" strike="noStrike" kern="0" cap="none" spc="0" normalizeH="0" baseline="0" noProof="0">
              <a:ln>
                <a:noFill/>
              </a:ln>
              <a:solidFill>
                <a:prstClr val="black"/>
              </a:solidFill>
              <a:effectLst/>
              <a:uLnTx/>
              <a:uFillTx/>
              <a:latin typeface="+mn-ea"/>
              <a:ea typeface="+mn-ea"/>
              <a:cs typeface="+mn-cs"/>
            </a:rPr>
            <a:t>H29</a:t>
          </a:r>
          <a:r>
            <a:rPr kumimoji="1" lang="ja-JP" altLang="en-US" sz="1200" b="0" i="0" u="none" strike="noStrike" kern="0" cap="none" spc="0" normalizeH="0" baseline="0" noProof="0">
              <a:ln>
                <a:noFill/>
              </a:ln>
              <a:solidFill>
                <a:prstClr val="black"/>
              </a:solidFill>
              <a:effectLst/>
              <a:uLnTx/>
              <a:uFillTx/>
              <a:latin typeface="+mn-ea"/>
              <a:ea typeface="+mn-ea"/>
              <a:cs typeface="+mn-cs"/>
            </a:rPr>
            <a:t>年度末から減少に転じた。</a:t>
          </a:r>
          <a:r>
            <a:rPr kumimoji="1" lang="en-US" altLang="ja-JP" sz="1200" b="0" i="0" u="none" strike="noStrike" kern="0" cap="none" spc="0" normalizeH="0" baseline="0" noProof="0">
              <a:ln>
                <a:noFill/>
              </a:ln>
              <a:solidFill>
                <a:prstClr val="black"/>
              </a:solidFill>
              <a:effectLst/>
              <a:uLnTx/>
              <a:uFillTx/>
              <a:latin typeface="+mn-ea"/>
              <a:ea typeface="+mn-ea"/>
              <a:cs typeface="+mn-cs"/>
            </a:rPr>
            <a:t>R</a:t>
          </a:r>
          <a:r>
            <a:rPr kumimoji="1" lang="ja-JP" altLang="en-US" sz="1200" b="0" i="0" u="none" strike="noStrike" kern="0" cap="none" spc="0" normalizeH="0" baseline="0" noProof="0">
              <a:ln>
                <a:noFill/>
              </a:ln>
              <a:solidFill>
                <a:prstClr val="black"/>
              </a:solidFill>
              <a:effectLst/>
              <a:uLnTx/>
              <a:uFillTx/>
              <a:latin typeface="+mn-ea"/>
              <a:ea typeface="+mn-ea"/>
              <a:cs typeface="+mn-cs"/>
            </a:rPr>
            <a:t>元年度では、財政調整基金は</a:t>
          </a:r>
          <a:r>
            <a:rPr kumimoji="1" lang="en-US" altLang="ja-JP" sz="1200" b="0" i="0" u="none" strike="noStrike" kern="0" cap="none" spc="0" normalizeH="0" baseline="0" noProof="0">
              <a:ln>
                <a:noFill/>
              </a:ln>
              <a:solidFill>
                <a:prstClr val="black"/>
              </a:solidFill>
              <a:effectLst/>
              <a:uLnTx/>
              <a:uFillTx/>
              <a:latin typeface="+mn-ea"/>
              <a:ea typeface="+mn-ea"/>
              <a:cs typeface="+mn-cs"/>
            </a:rPr>
            <a:t>271</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百万円の積み立てに対し</a:t>
          </a:r>
          <a:r>
            <a:rPr kumimoji="1" lang="en-US" altLang="ja-JP" sz="1200" b="0" i="0" u="none" strike="noStrike" kern="0" cap="none" spc="0" normalizeH="0" baseline="0" noProof="0">
              <a:ln>
                <a:noFill/>
              </a:ln>
              <a:solidFill>
                <a:prstClr val="black"/>
              </a:solidFill>
              <a:effectLst/>
              <a:uLnTx/>
              <a:uFillTx/>
              <a:latin typeface="+mn-ea"/>
              <a:ea typeface="+mn-ea"/>
              <a:cs typeface="+mn-cs"/>
            </a:rPr>
            <a:t>450</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百万円の取り崩しとなったため</a:t>
          </a:r>
          <a:r>
            <a:rPr kumimoji="1" lang="en-US" altLang="ja-JP" sz="1200" b="0" i="0" u="none" strike="noStrike" kern="0" cap="none" spc="0" normalizeH="0" baseline="0" noProof="0">
              <a:ln>
                <a:noFill/>
              </a:ln>
              <a:solidFill>
                <a:prstClr val="black"/>
              </a:solidFill>
              <a:effectLst/>
              <a:uLnTx/>
              <a:uFillTx/>
              <a:latin typeface="+mn-ea"/>
              <a:ea typeface="+mn-ea"/>
              <a:cs typeface="+mn-cs"/>
            </a:rPr>
            <a:t>179</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百万円減少し、地域づくり推進基金は</a:t>
          </a:r>
          <a:r>
            <a:rPr kumimoji="1" lang="en-US" altLang="ja-JP" sz="1200" b="0" i="0" u="none" strike="noStrike" kern="0" cap="none" spc="0" normalizeH="0" baseline="0" noProof="0">
              <a:ln>
                <a:noFill/>
              </a:ln>
              <a:solidFill>
                <a:prstClr val="black"/>
              </a:solidFill>
              <a:effectLst/>
              <a:uLnTx/>
              <a:uFillTx/>
              <a:latin typeface="+mn-ea"/>
              <a:ea typeface="+mn-ea"/>
              <a:cs typeface="+mn-cs"/>
            </a:rPr>
            <a:t>68</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百万円の積み立てに対し</a:t>
          </a:r>
          <a:r>
            <a:rPr kumimoji="1" lang="en-US" altLang="ja-JP" sz="1200" b="0" i="0" u="none" strike="noStrike" kern="0" cap="none" spc="0" normalizeH="0" baseline="0" noProof="0">
              <a:ln>
                <a:noFill/>
              </a:ln>
              <a:solidFill>
                <a:prstClr val="black"/>
              </a:solidFill>
              <a:effectLst/>
              <a:uLnTx/>
              <a:uFillTx/>
              <a:latin typeface="+mn-ea"/>
              <a:ea typeface="+mn-ea"/>
              <a:cs typeface="+mn-cs"/>
            </a:rPr>
            <a:t>108</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百万円の取り崩しとなったため</a:t>
          </a:r>
          <a:r>
            <a:rPr kumimoji="1" lang="en-US" altLang="ja-JP" sz="1200" b="0" i="0" u="none" strike="noStrike" kern="0" cap="none" spc="0" normalizeH="0" baseline="0" noProof="0">
              <a:ln>
                <a:noFill/>
              </a:ln>
              <a:solidFill>
                <a:prstClr val="black"/>
              </a:solidFill>
              <a:effectLst/>
              <a:uLnTx/>
              <a:uFillTx/>
              <a:latin typeface="+mn-ea"/>
              <a:ea typeface="+mn-ea"/>
              <a:cs typeface="+mn-cs"/>
            </a:rPr>
            <a:t>40</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百万円減少した。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一方で、減債基金は元利償還の財源として</a:t>
          </a:r>
          <a:r>
            <a:rPr kumimoji="1" lang="ja-JP" altLang="ja-JP" sz="1100" b="0" i="0" baseline="0">
              <a:solidFill>
                <a:schemeClr val="dk1"/>
              </a:solidFill>
              <a:effectLst/>
              <a:latin typeface="+mn-lt"/>
              <a:ea typeface="+mn-ea"/>
              <a:cs typeface="+mn-cs"/>
            </a:rPr>
            <a:t>取り崩したことで</a:t>
          </a:r>
          <a:r>
            <a:rPr kumimoji="1" lang="en-US" altLang="ja-JP" sz="1200" b="0" i="0" u="none" strike="noStrike" kern="0" cap="none" spc="0" normalizeH="0" baseline="0" noProof="0">
              <a:ln>
                <a:noFill/>
              </a:ln>
              <a:solidFill>
                <a:prstClr val="black"/>
              </a:solidFill>
              <a:effectLst/>
              <a:uLnTx/>
              <a:uFillTx/>
              <a:latin typeface="+mn-ea"/>
              <a:ea typeface="+mn-ea"/>
              <a:cs typeface="+mn-cs"/>
            </a:rPr>
            <a:t>267</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百万円減少し、ふるさと応援基金は事業の財源として</a:t>
          </a:r>
          <a:r>
            <a:rPr kumimoji="1" lang="en-US" altLang="ja-JP" sz="1200" b="0" i="0" u="none" strike="noStrike" kern="0" cap="none" spc="0" normalizeH="0" baseline="0" noProof="0">
              <a:ln>
                <a:noFill/>
              </a:ln>
              <a:solidFill>
                <a:prstClr val="black"/>
              </a:solidFill>
              <a:effectLst/>
              <a:uLnTx/>
              <a:uFillTx/>
              <a:latin typeface="+mn-ea"/>
              <a:ea typeface="+mn-ea"/>
              <a:cs typeface="+mn-cs"/>
            </a:rPr>
            <a:t>22</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百万円を取り崩し、ふるさと寄附金を</a:t>
          </a:r>
          <a:r>
            <a:rPr kumimoji="1" lang="en-US" altLang="ja-JP" sz="1100" b="0" i="0" baseline="0">
              <a:solidFill>
                <a:schemeClr val="dk1"/>
              </a:solidFill>
              <a:effectLst/>
              <a:latin typeface="+mn-lt"/>
              <a:ea typeface="+mn-ea"/>
              <a:cs typeface="+mn-cs"/>
            </a:rPr>
            <a:t>111</a:t>
          </a:r>
          <a:r>
            <a:rPr kumimoji="1" lang="ja-JP" altLang="ja-JP" sz="1100" b="0" i="0" baseline="0">
              <a:solidFill>
                <a:schemeClr val="dk1"/>
              </a:solidFill>
              <a:effectLst/>
              <a:latin typeface="+mn-lt"/>
              <a:ea typeface="+mn-ea"/>
              <a:cs typeface="+mn-cs"/>
            </a:rPr>
            <a:t>百万円</a:t>
          </a:r>
          <a:r>
            <a:rPr kumimoji="1" lang="ja-JP" altLang="en-US" sz="1200" b="0" i="0" u="none" strike="noStrike" kern="0" cap="none" spc="0" normalizeH="0" baseline="0" noProof="0">
              <a:ln>
                <a:noFill/>
              </a:ln>
              <a:solidFill>
                <a:prstClr val="black"/>
              </a:solidFill>
              <a:effectLst/>
              <a:uLnTx/>
              <a:uFillTx/>
              <a:latin typeface="+mn-ea"/>
              <a:ea typeface="+mn-ea"/>
              <a:cs typeface="+mn-cs"/>
            </a:rPr>
            <a:t>積み立てたことで</a:t>
          </a:r>
          <a:r>
            <a:rPr kumimoji="1" lang="en-US" altLang="ja-JP" sz="1200" b="0" i="0" u="none" strike="noStrike" kern="0" cap="none" spc="0" normalizeH="0" baseline="0" noProof="0">
              <a:ln>
                <a:noFill/>
              </a:ln>
              <a:solidFill>
                <a:prstClr val="black"/>
              </a:solidFill>
              <a:effectLst/>
              <a:uLnTx/>
              <a:uFillTx/>
              <a:latin typeface="+mn-ea"/>
              <a:ea typeface="+mn-ea"/>
              <a:cs typeface="+mn-cs"/>
            </a:rPr>
            <a:t>89</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百万円増加している。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基金残高全体では</a:t>
          </a:r>
          <a:r>
            <a:rPr kumimoji="1" lang="ja-JP" altLang="en-US" sz="1100" b="0" i="0" baseline="0">
              <a:solidFill>
                <a:schemeClr val="dk1"/>
              </a:solidFill>
              <a:effectLst/>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ea"/>
              <a:ea typeface="+mn-ea"/>
              <a:cs typeface="+mn-cs"/>
            </a:rPr>
            <a:t>財政調整基金と地域づくり推進基金の減少の方が大きいことから、前年度から</a:t>
          </a:r>
          <a:r>
            <a:rPr kumimoji="1" lang="en-US" altLang="ja-JP" sz="1200" b="0" i="0" u="none" strike="noStrike" kern="0" cap="none" spc="0" normalizeH="0" baseline="0" noProof="0">
              <a:ln>
                <a:noFill/>
              </a:ln>
              <a:solidFill>
                <a:prstClr val="black"/>
              </a:solidFill>
              <a:effectLst/>
              <a:uLnTx/>
              <a:uFillTx/>
              <a:latin typeface="+mn-ea"/>
              <a:ea typeface="+mn-ea"/>
              <a:cs typeface="+mn-cs"/>
            </a:rPr>
            <a:t>405</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百万円の減少となった。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（今後の方針）</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決算剰余金の</a:t>
          </a:r>
          <a:r>
            <a:rPr kumimoji="1" lang="en-US" altLang="ja-JP" sz="1200" b="0" i="0" u="none" strike="noStrike" kern="0" cap="none" spc="0" normalizeH="0" baseline="0" noProof="0">
              <a:ln>
                <a:noFill/>
              </a:ln>
              <a:solidFill>
                <a:prstClr val="black"/>
              </a:solidFill>
              <a:effectLst/>
              <a:uLnTx/>
              <a:uFillTx/>
              <a:latin typeface="+mn-ea"/>
              <a:ea typeface="+mn-ea"/>
              <a:cs typeface="+mn-cs"/>
            </a:rPr>
            <a:t>1/2</a:t>
          </a:r>
          <a:r>
            <a:rPr kumimoji="1" lang="ja-JP" altLang="en-US" sz="1200" b="0" i="0" u="none" strike="noStrike" kern="0" cap="none" spc="0" normalizeH="0" baseline="0" noProof="0">
              <a:ln>
                <a:noFill/>
              </a:ln>
              <a:solidFill>
                <a:prstClr val="black"/>
              </a:solidFill>
              <a:effectLst/>
              <a:uLnTx/>
              <a:uFillTx/>
              <a:latin typeface="+mn-ea"/>
              <a:ea typeface="+mn-ea"/>
              <a:cs typeface="+mn-cs"/>
            </a:rPr>
            <a:t>を財政調整基金に積み立て、財源調整として取り崩しを実施していく。また新市まちづくり計画事業を行っていく財源として地域づくり推進基金の有効活用、ふるさと応援基金の有効活用を行っていく。</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（基金の使途）</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地域づくり推進基金：宇陀市の地域づくりの推進に要する経費の財源にできる。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新市まちづくり計画に示されている事業を推進するための基金。</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ふるさと応援基金　：宇陀市に貢献したいと思う個人、団体等からの寄附金を財源として宇陀市の発展に資することを目的とする。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医療又は福祉の充実、観光の振興、教育の振興、歴史、文化の保存活用に関する事業を推進するための基金。</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（増減理由）</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地域づくり推進基金：過疎地域自立促進に向けた事業の財源等として</a:t>
          </a:r>
          <a:r>
            <a:rPr kumimoji="1" lang="en-US" altLang="ja-JP" sz="1200" b="0" i="0" u="none" strike="noStrike" kern="0" cap="none" spc="0" normalizeH="0" baseline="0" noProof="0">
              <a:ln>
                <a:noFill/>
              </a:ln>
              <a:solidFill>
                <a:prstClr val="black"/>
              </a:solidFill>
              <a:effectLst/>
              <a:uLnTx/>
              <a:uFillTx/>
              <a:latin typeface="+mn-ea"/>
              <a:ea typeface="+mn-ea"/>
              <a:cs typeface="+mn-cs"/>
            </a:rPr>
            <a:t>68</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百万円積み立て、事業推進の財源として</a:t>
          </a:r>
          <a:r>
            <a:rPr kumimoji="1" lang="en-US" altLang="ja-JP" sz="1200" b="0" i="0" u="none" strike="noStrike" kern="0" cap="none" spc="0" normalizeH="0" baseline="0" noProof="0">
              <a:ln>
                <a:noFill/>
              </a:ln>
              <a:solidFill>
                <a:prstClr val="black"/>
              </a:solidFill>
              <a:effectLst/>
              <a:uLnTx/>
              <a:uFillTx/>
              <a:latin typeface="+mn-ea"/>
              <a:ea typeface="+mn-ea"/>
              <a:cs typeface="+mn-cs"/>
            </a:rPr>
            <a:t>108</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百万円取り崩したことにより</a:t>
          </a:r>
          <a:r>
            <a:rPr kumimoji="1" lang="en-US" altLang="ja-JP" sz="1200" b="0" i="0" u="none" strike="noStrike" kern="0" cap="none" spc="0" normalizeH="0" baseline="0" noProof="0">
              <a:ln>
                <a:noFill/>
              </a:ln>
              <a:solidFill>
                <a:prstClr val="black"/>
              </a:solidFill>
              <a:effectLst/>
              <a:uLnTx/>
              <a:uFillTx/>
              <a:latin typeface="+mn-ea"/>
              <a:ea typeface="+mn-ea"/>
              <a:cs typeface="+mn-cs"/>
            </a:rPr>
            <a:t>40</a:t>
          </a:r>
          <a:r>
            <a:rPr kumimoji="1" lang="ja-JP" altLang="en-US" sz="1200" b="0" i="0" u="none" strike="noStrike" kern="0" cap="none" spc="0" normalizeH="0" baseline="0" noProof="0">
              <a:ln>
                <a:noFill/>
              </a:ln>
              <a:solidFill>
                <a:prstClr val="black"/>
              </a:solidFill>
              <a:effectLst/>
              <a:uLnTx/>
              <a:uFillTx/>
              <a:latin typeface="+mn-ea"/>
              <a:ea typeface="+mn-ea"/>
              <a:cs typeface="+mn-cs"/>
            </a:rPr>
            <a:t>百万</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円の減。</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ふるさと応援基金　：ふるさと寄附金を</a:t>
          </a:r>
          <a:r>
            <a:rPr kumimoji="1" lang="en-US" altLang="ja-JP" sz="1200" b="0" i="0" u="none" strike="noStrike" kern="0" cap="none" spc="0" normalizeH="0" baseline="0" noProof="0">
              <a:ln>
                <a:noFill/>
              </a:ln>
              <a:solidFill>
                <a:prstClr val="black"/>
              </a:solidFill>
              <a:effectLst/>
              <a:uLnTx/>
              <a:uFillTx/>
              <a:latin typeface="+mn-ea"/>
              <a:ea typeface="+mn-ea"/>
              <a:cs typeface="+mn-cs"/>
            </a:rPr>
            <a:t>111</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百万円積み立て、事業推進の財源として</a:t>
          </a:r>
          <a:r>
            <a:rPr kumimoji="1" lang="en-US" altLang="ja-JP" sz="1200" b="0" i="0" u="none" strike="noStrike" kern="0" cap="none" spc="0" normalizeH="0" baseline="0" noProof="0">
              <a:ln>
                <a:noFill/>
              </a:ln>
              <a:solidFill>
                <a:prstClr val="black"/>
              </a:solidFill>
              <a:effectLst/>
              <a:uLnTx/>
              <a:uFillTx/>
              <a:latin typeface="+mn-ea"/>
              <a:ea typeface="+mn-ea"/>
              <a:cs typeface="+mn-cs"/>
            </a:rPr>
            <a:t>22</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百万円を取り崩したことで</a:t>
          </a:r>
          <a:r>
            <a:rPr kumimoji="1" lang="en-US" altLang="ja-JP" sz="1200" b="0" i="0" u="none" strike="noStrike" kern="0" cap="none" spc="0" normalizeH="0" baseline="0" noProof="0">
              <a:ln>
                <a:noFill/>
              </a:ln>
              <a:solidFill>
                <a:prstClr val="black"/>
              </a:solidFill>
              <a:effectLst/>
              <a:uLnTx/>
              <a:uFillTx/>
              <a:latin typeface="+mn-ea"/>
              <a:ea typeface="+mn-ea"/>
              <a:cs typeface="+mn-cs"/>
            </a:rPr>
            <a:t>89</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百万円の増。</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（今後の方針）</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地域づくり推進基金：引き続き過疎地域の自立促進に向けた事業の財源として積み増ししていく。一方で新市まちづくりを推進するための財源として取</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り崩しも行うが、事業の取捨選択を行いながら計画的に行うこととする。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ふるさと応援基金　：現状は取り崩し額より積立額の方が多いため一時的に増加しているが、寄附者の意向に沿った事業の財源として充当していく。</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善意により寄附された資金であるため、市の発展に資する事業を中心に活用していく。</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その他の目的基金　：必要に応じて積み立て、取り崩しを行っていく。</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（増減理由）</a:t>
          </a:r>
          <a:endParaRPr lang="ja-JP" altLang="ja-JP" sz="1200">
            <a:effectLst/>
            <a:latin typeface="+mn-ea"/>
            <a:ea typeface="+mn-ea"/>
          </a:endParaRPr>
        </a:p>
        <a:p>
          <a:pPr eaLnBrk="1" fontAlgn="auto" latinLnBrk="0" hangingPunct="1"/>
          <a:r>
            <a:rPr kumimoji="1" lang="ja-JP" altLang="ja-JP" sz="1200" b="0" i="0" baseline="0">
              <a:solidFill>
                <a:schemeClr val="dk1"/>
              </a:solidFill>
              <a:effectLst/>
              <a:latin typeface="+mn-ea"/>
              <a:ea typeface="+mn-ea"/>
              <a:cs typeface="+mn-cs"/>
            </a:rPr>
            <a:t>　普通交付税の合併算定替の縮減等による一般財源の減少等により、調整財源として</a:t>
          </a:r>
          <a:r>
            <a:rPr kumimoji="1" lang="en-US" altLang="ja-JP" sz="1200" b="0" i="0" baseline="0">
              <a:solidFill>
                <a:schemeClr val="dk1"/>
              </a:solidFill>
              <a:effectLst/>
              <a:latin typeface="+mn-ea"/>
              <a:ea typeface="+mn-ea"/>
              <a:cs typeface="+mn-cs"/>
            </a:rPr>
            <a:t>H28</a:t>
          </a:r>
          <a:r>
            <a:rPr kumimoji="1" lang="ja-JP" altLang="ja-JP" sz="1200" b="0" i="0" baseline="0">
              <a:solidFill>
                <a:schemeClr val="dk1"/>
              </a:solidFill>
              <a:effectLst/>
              <a:latin typeface="+mn-ea"/>
              <a:ea typeface="+mn-ea"/>
              <a:cs typeface="+mn-cs"/>
            </a:rPr>
            <a:t>年度より取り崩しを行っている。</a:t>
          </a:r>
          <a:r>
            <a:rPr kumimoji="1" lang="ja-JP" altLang="en-US" sz="1200" b="0" i="0" baseline="0">
              <a:solidFill>
                <a:schemeClr val="dk1"/>
              </a:solidFill>
              <a:effectLst/>
              <a:latin typeface="+mn-ea"/>
              <a:ea typeface="+mn-ea"/>
              <a:cs typeface="+mn-cs"/>
            </a:rPr>
            <a:t>令和元年度は積立額</a:t>
          </a:r>
          <a:r>
            <a:rPr kumimoji="1" lang="en-US" altLang="ja-JP" sz="1200" b="0" i="0" baseline="0">
              <a:solidFill>
                <a:schemeClr val="dk1"/>
              </a:solidFill>
              <a:effectLst/>
              <a:latin typeface="+mn-ea"/>
              <a:ea typeface="+mn-ea"/>
              <a:cs typeface="+mn-cs"/>
            </a:rPr>
            <a:t>271</a:t>
          </a:r>
          <a:r>
            <a:rPr kumimoji="1" lang="ja-JP" altLang="en-US" sz="1200" b="0" i="0" baseline="0">
              <a:solidFill>
                <a:schemeClr val="dk1"/>
              </a:solidFill>
              <a:effectLst/>
              <a:latin typeface="+mn-ea"/>
              <a:ea typeface="+mn-ea"/>
              <a:cs typeface="+mn-cs"/>
            </a:rPr>
            <a:t>百万円に対して取り崩し額が</a:t>
          </a:r>
          <a:r>
            <a:rPr kumimoji="1" lang="en-US" altLang="ja-JP" sz="1200" b="0" i="0" baseline="0">
              <a:solidFill>
                <a:schemeClr val="dk1"/>
              </a:solidFill>
              <a:effectLst/>
              <a:latin typeface="+mn-ea"/>
              <a:ea typeface="+mn-ea"/>
              <a:cs typeface="+mn-cs"/>
            </a:rPr>
            <a:t>450</a:t>
          </a:r>
          <a:r>
            <a:rPr kumimoji="1" lang="ja-JP" altLang="en-US" sz="1200" b="0" i="0" baseline="0">
              <a:solidFill>
                <a:schemeClr val="dk1"/>
              </a:solidFill>
              <a:effectLst/>
              <a:latin typeface="+mn-ea"/>
              <a:ea typeface="+mn-ea"/>
              <a:cs typeface="+mn-cs"/>
            </a:rPr>
            <a:t>百万円だったため</a:t>
          </a:r>
          <a:r>
            <a:rPr kumimoji="1" lang="en-US" altLang="ja-JP" sz="1200" b="0" i="0" baseline="0">
              <a:solidFill>
                <a:schemeClr val="dk1"/>
              </a:solidFill>
              <a:effectLst/>
              <a:latin typeface="+mn-ea"/>
              <a:ea typeface="+mn-ea"/>
              <a:cs typeface="+mn-cs"/>
            </a:rPr>
            <a:t>179</a:t>
          </a:r>
          <a:r>
            <a:rPr kumimoji="1" lang="ja-JP" altLang="en-US" sz="1200" b="0" i="0" baseline="0">
              <a:solidFill>
                <a:schemeClr val="dk1"/>
              </a:solidFill>
              <a:effectLst/>
              <a:latin typeface="+mn-ea"/>
              <a:ea typeface="+mn-ea"/>
              <a:cs typeface="+mn-cs"/>
            </a:rPr>
            <a:t>百万円減少となり</a:t>
          </a:r>
          <a:r>
            <a:rPr kumimoji="1" lang="ja-JP" altLang="ja-JP" sz="1200" b="0" i="0" baseline="0">
              <a:solidFill>
                <a:schemeClr val="dk1"/>
              </a:solidFill>
              <a:effectLst/>
              <a:latin typeface="+mn-ea"/>
              <a:ea typeface="+mn-ea"/>
              <a:cs typeface="+mn-cs"/>
            </a:rPr>
            <a:t>、財政調整基金は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年連続</a:t>
          </a:r>
          <a:r>
            <a:rPr kumimoji="1" lang="ja-JP" altLang="ja-JP" sz="1200" b="0" i="0" baseline="0">
              <a:solidFill>
                <a:schemeClr val="dk1"/>
              </a:solidFill>
              <a:effectLst/>
              <a:latin typeface="+mn-ea"/>
              <a:ea typeface="+mn-ea"/>
              <a:cs typeface="+mn-cs"/>
            </a:rPr>
            <a:t>減少した。</a:t>
          </a:r>
          <a:endParaRPr kumimoji="1" lang="en-US" altLang="ja-JP" sz="1200" b="0" i="0" baseline="0">
            <a:solidFill>
              <a:schemeClr val="dk1"/>
            </a:solidFill>
            <a:effectLst/>
            <a:latin typeface="+mn-ea"/>
            <a:ea typeface="+mn-ea"/>
            <a:cs typeface="+mn-cs"/>
          </a:endParaRPr>
        </a:p>
        <a:p>
          <a:pPr eaLnBrk="1" fontAlgn="auto" latinLnBrk="0" hangingPunct="1"/>
          <a:endParaRPr lang="ja-JP" altLang="ja-JP" sz="1200">
            <a:effectLst/>
            <a:latin typeface="+mn-ea"/>
            <a:ea typeface="+mn-ea"/>
          </a:endParaRPr>
        </a:p>
        <a:p>
          <a:r>
            <a:rPr kumimoji="1" lang="ja-JP" altLang="ja-JP" sz="1200">
              <a:solidFill>
                <a:schemeClr val="dk1"/>
              </a:solidFill>
              <a:effectLst/>
              <a:latin typeface="+mn-ea"/>
              <a:ea typeface="+mn-ea"/>
              <a:cs typeface="+mn-cs"/>
            </a:rPr>
            <a:t>（今後の方針）</a:t>
          </a:r>
          <a:endParaRPr lang="ja-JP" altLang="ja-JP" sz="1200">
            <a:effectLst/>
            <a:latin typeface="+mn-ea"/>
            <a:ea typeface="+mn-ea"/>
          </a:endParaRPr>
        </a:p>
        <a:p>
          <a:pPr eaLnBrk="1" fontAlgn="auto" latinLnBrk="0" hangingPunct="1"/>
          <a:r>
            <a:rPr kumimoji="1" lang="ja-JP" altLang="ja-JP" sz="1200" b="0" i="0" baseline="0">
              <a:solidFill>
                <a:schemeClr val="dk1"/>
              </a:solidFill>
              <a:effectLst/>
              <a:latin typeface="+mn-ea"/>
              <a:ea typeface="+mn-ea"/>
              <a:cs typeface="+mn-cs"/>
            </a:rPr>
            <a:t>　適正とされている標準財政規模に対する財政調整基金の割合</a:t>
          </a:r>
          <a:r>
            <a:rPr kumimoji="1" lang="en-US" altLang="ja-JP" sz="1200" b="0" i="0" baseline="0">
              <a:solidFill>
                <a:schemeClr val="dk1"/>
              </a:solidFill>
              <a:effectLst/>
              <a:latin typeface="+mn-ea"/>
              <a:ea typeface="+mn-ea"/>
              <a:cs typeface="+mn-cs"/>
            </a:rPr>
            <a:t>10</a:t>
          </a:r>
          <a:r>
            <a:rPr kumimoji="1" lang="ja-JP" altLang="ja-JP" sz="1200" b="0" i="0" baseline="0">
              <a:solidFill>
                <a:schemeClr val="dk1"/>
              </a:solidFill>
              <a:effectLst/>
              <a:latin typeface="+mn-ea"/>
              <a:ea typeface="+mn-ea"/>
              <a:cs typeface="+mn-cs"/>
            </a:rPr>
            <a:t>％は維持しているものの、普通交付税</a:t>
          </a:r>
          <a:r>
            <a:rPr kumimoji="1" lang="ja-JP" altLang="en-US" sz="1200" b="0" i="0" baseline="0">
              <a:solidFill>
                <a:schemeClr val="dk1"/>
              </a:solidFill>
              <a:effectLst/>
              <a:latin typeface="+mn-ea"/>
              <a:ea typeface="+mn-ea"/>
              <a:cs typeface="+mn-cs"/>
            </a:rPr>
            <a:t>の</a:t>
          </a:r>
          <a:r>
            <a:rPr kumimoji="1" lang="ja-JP" altLang="ja-JP" sz="1200" b="0" i="0" baseline="0">
              <a:solidFill>
                <a:schemeClr val="dk1"/>
              </a:solidFill>
              <a:effectLst/>
              <a:latin typeface="+mn-ea"/>
              <a:ea typeface="+mn-ea"/>
              <a:cs typeface="+mn-cs"/>
            </a:rPr>
            <a:t>合併算定替の</a:t>
          </a:r>
          <a:r>
            <a:rPr kumimoji="1" lang="ja-JP" altLang="en-US" sz="1200" b="0" i="0" baseline="0">
              <a:solidFill>
                <a:schemeClr val="dk1"/>
              </a:solidFill>
              <a:effectLst/>
              <a:latin typeface="+mn-ea"/>
              <a:ea typeface="+mn-ea"/>
              <a:cs typeface="+mn-cs"/>
            </a:rPr>
            <a:t>終了や生産年齢の減少による税収の減等、今後も厳しい財政状況が続くため</a:t>
          </a:r>
          <a:r>
            <a:rPr kumimoji="1" lang="ja-JP" altLang="ja-JP" sz="1200" b="0" i="0" baseline="0">
              <a:solidFill>
                <a:schemeClr val="dk1"/>
              </a:solidFill>
              <a:effectLst/>
              <a:latin typeface="+mn-ea"/>
              <a:ea typeface="+mn-ea"/>
              <a:cs typeface="+mn-cs"/>
            </a:rPr>
            <a:t>必要に応じて調整財源として取り崩しを行う。また、災害への備え等予期せぬ歳入不足を補う必要があるため、引き続き可能な限りの積み立てを行っていく。</a:t>
          </a:r>
          <a:endParaRPr lang="ja-JP" altLang="ja-JP" sz="1200">
            <a:effectLst/>
            <a:latin typeface="+mn-ea"/>
            <a:ea typeface="+mn-ea"/>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（増減理由）</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令和元年度は、</a:t>
          </a:r>
          <a:r>
            <a:rPr kumimoji="1" lang="ja-JP" altLang="ja-JP" sz="1200" b="0" i="0" baseline="0">
              <a:solidFill>
                <a:schemeClr val="dk1"/>
              </a:solidFill>
              <a:effectLst/>
              <a:latin typeface="+mn-lt"/>
              <a:ea typeface="+mn-ea"/>
              <a:cs typeface="+mn-cs"/>
            </a:rPr>
            <a:t>用先債償還の財源に充当するため</a:t>
          </a:r>
          <a:r>
            <a:rPr kumimoji="1" lang="en-US" altLang="ja-JP" sz="1200" b="0" i="0" u="none" strike="noStrike" kern="0" cap="none" spc="0" normalizeH="0" baseline="0" noProof="0">
              <a:ln>
                <a:noFill/>
              </a:ln>
              <a:solidFill>
                <a:prstClr val="black"/>
              </a:solidFill>
              <a:effectLst/>
              <a:uLnTx/>
              <a:uFillTx/>
              <a:latin typeface="+mn-ea"/>
              <a:ea typeface="+mn-ea"/>
              <a:cs typeface="+mn-cs"/>
            </a:rPr>
            <a:t>267</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a:t>
          </a:r>
          <a:r>
            <a:rPr kumimoji="1" lang="ja-JP" altLang="en-US" sz="1300" b="0" i="0" u="none" strike="noStrike" kern="0" cap="none" spc="0" normalizeH="0" baseline="0" noProof="0">
              <a:ln>
                <a:noFill/>
              </a:ln>
              <a:solidFill>
                <a:prstClr val="black"/>
              </a:solidFill>
              <a:effectLst/>
              <a:uLnTx/>
              <a:uFillTx/>
              <a:latin typeface="+mn-ea"/>
              <a:ea typeface="+mn-ea"/>
              <a:cs typeface="+mn-cs"/>
            </a:rPr>
            <a:t>を取り崩した。</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今後は地方債の償還計画を踏まえ必要に応じて積み立てを行う。</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当市は、合併により多くの公共施設を抱え、施設の維持管理に多額のコストを要してきた。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69.9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％と類似団体より高い水準にあるが、公共施設等総合管理計画個別施設計画を策定し、施設の維持管理を適切に進める。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64516</xdr:rowOff>
    </xdr:from>
    <xdr:to>
      <xdr:col>19</xdr:col>
      <xdr:colOff>187325</xdr:colOff>
      <xdr:row>30</xdr:row>
      <xdr:rowOff>166116</xdr:rowOff>
    </xdr:to>
    <xdr:sp macro="" textlink="">
      <xdr:nvSpPr>
        <xdr:cNvPr id="79" name="楕円 78"/>
        <xdr:cNvSpPr/>
      </xdr:nvSpPr>
      <xdr:spPr>
        <a:xfrm>
          <a:off x="4000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105537</xdr:rowOff>
    </xdr:from>
    <xdr:to>
      <xdr:col>15</xdr:col>
      <xdr:colOff>187325</xdr:colOff>
      <xdr:row>31</xdr:row>
      <xdr:rowOff>35687</xdr:rowOff>
    </xdr:to>
    <xdr:sp macro="" textlink="">
      <xdr:nvSpPr>
        <xdr:cNvPr id="80" name="楕円 79"/>
        <xdr:cNvSpPr/>
      </xdr:nvSpPr>
      <xdr:spPr>
        <a:xfrm>
          <a:off x="3238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115316</xdr:rowOff>
    </xdr:from>
    <xdr:to>
      <xdr:col>19</xdr:col>
      <xdr:colOff>136525</xdr:colOff>
      <xdr:row>30</xdr:row>
      <xdr:rowOff>156337</xdr:rowOff>
    </xdr:to>
    <xdr:cxnSp macro="">
      <xdr:nvCxnSpPr>
        <xdr:cNvPr id="81" name="直線コネクタ 80"/>
        <xdr:cNvCxnSpPr/>
      </xdr:nvCxnSpPr>
      <xdr:spPr>
        <a:xfrm flipV="1">
          <a:off x="3289300" y="6030341"/>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82" name="楕円 81"/>
        <xdr:cNvSpPr/>
      </xdr:nvSpPr>
      <xdr:spPr>
        <a:xfrm>
          <a:off x="247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134747</xdr:rowOff>
    </xdr:from>
    <xdr:to>
      <xdr:col>15</xdr:col>
      <xdr:colOff>136525</xdr:colOff>
      <xdr:row>30</xdr:row>
      <xdr:rowOff>156337</xdr:rowOff>
    </xdr:to>
    <xdr:cxnSp macro="">
      <xdr:nvCxnSpPr>
        <xdr:cNvPr id="83" name="直線コネクタ 82"/>
        <xdr:cNvCxnSpPr/>
      </xdr:nvCxnSpPr>
      <xdr:spPr>
        <a:xfrm>
          <a:off x="2527300" y="604977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4"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5"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6"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87"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157243</xdr:rowOff>
    </xdr:from>
    <xdr:ext cx="405111" cy="259045"/>
    <xdr:sp macro="" textlink="">
      <xdr:nvSpPr>
        <xdr:cNvPr id="88" name="n_1mainValue有形固定資産減価償却率"/>
        <xdr:cNvSpPr txBox="1"/>
      </xdr:nvSpPr>
      <xdr:spPr>
        <a:xfrm>
          <a:off x="3836044" y="607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26814</xdr:rowOff>
    </xdr:from>
    <xdr:ext cx="405111" cy="259045"/>
    <xdr:sp macro="" textlink="">
      <xdr:nvSpPr>
        <xdr:cNvPr id="89" name="n_2mainValue有形固定資産減価償却率"/>
        <xdr:cNvSpPr txBox="1"/>
      </xdr:nvSpPr>
      <xdr:spPr>
        <a:xfrm>
          <a:off x="3086744" y="611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90" name="n_3mainValue有形固定資産減価償却率"/>
        <xdr:cNvSpPr txBox="1"/>
      </xdr:nvSpPr>
      <xdr:spPr>
        <a:xfrm>
          <a:off x="2324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債務償還比率が類似団体と比べて高いのは、将来負担比率が類似団体平均値より高いことからもわかるように、地方債残高が多いためである。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地方税収入が類似団体より少ないこと、普通交付税が合併算定替え縮減期間に入ったこと、業務支出のうち人件費、企業会計に対する繰出し、一部事務組合に対する負担金が類似団体より多いことが債務償還比率を高くしている要因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1" name="直線コネクタ 120"/>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2"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3" name="直線コネクタ 122"/>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4"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5" name="直線コネクタ 124"/>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6"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7" name="フローチャート: 判断 126"/>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8" name="フローチャート: 判断 127"/>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9" name="フローチャート: 判断 128"/>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0" name="フローチャート: 判断 129"/>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1" name="フローチャート: 判断 130"/>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61196</xdr:rowOff>
    </xdr:from>
    <xdr:to>
      <xdr:col>76</xdr:col>
      <xdr:colOff>73025</xdr:colOff>
      <xdr:row>32</xdr:row>
      <xdr:rowOff>162796</xdr:rowOff>
    </xdr:to>
    <xdr:sp macro="" textlink="">
      <xdr:nvSpPr>
        <xdr:cNvPr id="137" name="楕円 136"/>
        <xdr:cNvSpPr/>
      </xdr:nvSpPr>
      <xdr:spPr>
        <a:xfrm>
          <a:off x="14744700" y="63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39623</xdr:rowOff>
    </xdr:from>
    <xdr:ext cx="560923" cy="259045"/>
    <xdr:sp macro="" textlink="">
      <xdr:nvSpPr>
        <xdr:cNvPr id="138" name="債務償還比率該当値テキスト"/>
        <xdr:cNvSpPr txBox="1"/>
      </xdr:nvSpPr>
      <xdr:spPr>
        <a:xfrm>
          <a:off x="14846300" y="62975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56569</xdr:rowOff>
    </xdr:from>
    <xdr:to>
      <xdr:col>72</xdr:col>
      <xdr:colOff>123825</xdr:colOff>
      <xdr:row>32</xdr:row>
      <xdr:rowOff>158169</xdr:rowOff>
    </xdr:to>
    <xdr:sp macro="" textlink="">
      <xdr:nvSpPr>
        <xdr:cNvPr id="139" name="楕円 138"/>
        <xdr:cNvSpPr/>
      </xdr:nvSpPr>
      <xdr:spPr>
        <a:xfrm>
          <a:off x="14033500" y="63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107369</xdr:rowOff>
    </xdr:from>
    <xdr:to>
      <xdr:col>76</xdr:col>
      <xdr:colOff>22225</xdr:colOff>
      <xdr:row>32</xdr:row>
      <xdr:rowOff>111996</xdr:rowOff>
    </xdr:to>
    <xdr:cxnSp macro="">
      <xdr:nvCxnSpPr>
        <xdr:cNvPr id="140" name="直線コネクタ 139"/>
        <xdr:cNvCxnSpPr/>
      </xdr:nvCxnSpPr>
      <xdr:spPr>
        <a:xfrm>
          <a:off x="14084300" y="6365294"/>
          <a:ext cx="7112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145566</xdr:rowOff>
    </xdr:from>
    <xdr:to>
      <xdr:col>68</xdr:col>
      <xdr:colOff>123825</xdr:colOff>
      <xdr:row>32</xdr:row>
      <xdr:rowOff>75716</xdr:rowOff>
    </xdr:to>
    <xdr:sp macro="" textlink="">
      <xdr:nvSpPr>
        <xdr:cNvPr id="141" name="楕円 140"/>
        <xdr:cNvSpPr/>
      </xdr:nvSpPr>
      <xdr:spPr>
        <a:xfrm>
          <a:off x="13271500" y="6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24916</xdr:rowOff>
    </xdr:from>
    <xdr:to>
      <xdr:col>72</xdr:col>
      <xdr:colOff>73025</xdr:colOff>
      <xdr:row>32</xdr:row>
      <xdr:rowOff>107369</xdr:rowOff>
    </xdr:to>
    <xdr:cxnSp macro="">
      <xdr:nvCxnSpPr>
        <xdr:cNvPr id="142" name="直線コネクタ 141"/>
        <xdr:cNvCxnSpPr/>
      </xdr:nvCxnSpPr>
      <xdr:spPr>
        <a:xfrm>
          <a:off x="13322300" y="6282841"/>
          <a:ext cx="762000" cy="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99919</xdr:rowOff>
    </xdr:from>
    <xdr:to>
      <xdr:col>64</xdr:col>
      <xdr:colOff>123825</xdr:colOff>
      <xdr:row>32</xdr:row>
      <xdr:rowOff>30069</xdr:rowOff>
    </xdr:to>
    <xdr:sp macro="" textlink="">
      <xdr:nvSpPr>
        <xdr:cNvPr id="143" name="楕円 142"/>
        <xdr:cNvSpPr/>
      </xdr:nvSpPr>
      <xdr:spPr>
        <a:xfrm>
          <a:off x="12509500" y="61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150719</xdr:rowOff>
    </xdr:from>
    <xdr:to>
      <xdr:col>68</xdr:col>
      <xdr:colOff>73025</xdr:colOff>
      <xdr:row>32</xdr:row>
      <xdr:rowOff>24916</xdr:rowOff>
    </xdr:to>
    <xdr:cxnSp macro="">
      <xdr:nvCxnSpPr>
        <xdr:cNvPr id="144" name="直線コネクタ 143"/>
        <xdr:cNvCxnSpPr/>
      </xdr:nvCxnSpPr>
      <xdr:spPr>
        <a:xfrm>
          <a:off x="12560300" y="6237194"/>
          <a:ext cx="762000" cy="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42037</xdr:rowOff>
    </xdr:from>
    <xdr:to>
      <xdr:col>60</xdr:col>
      <xdr:colOff>123825</xdr:colOff>
      <xdr:row>31</xdr:row>
      <xdr:rowOff>143637</xdr:rowOff>
    </xdr:to>
    <xdr:sp macro="" textlink="">
      <xdr:nvSpPr>
        <xdr:cNvPr id="145" name="楕円 144"/>
        <xdr:cNvSpPr/>
      </xdr:nvSpPr>
      <xdr:spPr>
        <a:xfrm>
          <a:off x="11747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92837</xdr:rowOff>
    </xdr:from>
    <xdr:to>
      <xdr:col>64</xdr:col>
      <xdr:colOff>73025</xdr:colOff>
      <xdr:row>31</xdr:row>
      <xdr:rowOff>150719</xdr:rowOff>
    </xdr:to>
    <xdr:cxnSp macro="">
      <xdr:nvCxnSpPr>
        <xdr:cNvPr id="146" name="直線コネクタ 145"/>
        <xdr:cNvCxnSpPr/>
      </xdr:nvCxnSpPr>
      <xdr:spPr>
        <a:xfrm>
          <a:off x="11798300" y="6179312"/>
          <a:ext cx="762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7"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8"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49"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0"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149296</xdr:rowOff>
    </xdr:from>
    <xdr:ext cx="560923" cy="259045"/>
    <xdr:sp macro="" textlink="">
      <xdr:nvSpPr>
        <xdr:cNvPr id="151" name="n_1mainValue債務償還比率"/>
        <xdr:cNvSpPr txBox="1"/>
      </xdr:nvSpPr>
      <xdr:spPr>
        <a:xfrm>
          <a:off x="13791138" y="64072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66843</xdr:rowOff>
    </xdr:from>
    <xdr:ext cx="469744" cy="259045"/>
    <xdr:sp macro="" textlink="">
      <xdr:nvSpPr>
        <xdr:cNvPr id="152" name="n_2mainValue債務償還比率"/>
        <xdr:cNvSpPr txBox="1"/>
      </xdr:nvSpPr>
      <xdr:spPr>
        <a:xfrm>
          <a:off x="13087427" y="632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21196</xdr:rowOff>
    </xdr:from>
    <xdr:ext cx="469744" cy="259045"/>
    <xdr:sp macro="" textlink="">
      <xdr:nvSpPr>
        <xdr:cNvPr id="153" name="n_3mainValue債務償還比率"/>
        <xdr:cNvSpPr txBox="1"/>
      </xdr:nvSpPr>
      <xdr:spPr>
        <a:xfrm>
          <a:off x="12325427" y="627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134764</xdr:rowOff>
    </xdr:from>
    <xdr:ext cx="469744" cy="259045"/>
    <xdr:sp macro="" textlink="">
      <xdr:nvSpPr>
        <xdr:cNvPr id="154" name="n_4mainValue債務償還比率"/>
        <xdr:cNvSpPr txBox="1"/>
      </xdr:nvSpPr>
      <xdr:spPr>
        <a:xfrm>
          <a:off x="11563427"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47625</xdr:colOff>
      <xdr:row>44</xdr:row>
      <xdr:rowOff>47625</xdr:rowOff>
    </xdr:from>
    <xdr:to>
      <xdr:col>37</xdr:col>
      <xdr:colOff>57151</xdr:colOff>
      <xdr:row>60</xdr:row>
      <xdr:rowOff>119496</xdr:rowOff>
    </xdr:to>
    <xdr:graphicFrame macro="">
      <xdr:nvGraphicFramePr>
        <xdr:cNvPr id="161"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162"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163" name="正方形/長方形 16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64" name="正方形/長方形 16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5" name="正方形/長方形 16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6" name="正方形/長方形 16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7" name="正方形/長方形 16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8" name="正方形/長方形 16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9" name="正方形/長方形 16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0" name="正方形/長方形 16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1" name="正方形/長方形 17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2" name="正方形/長方形 17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3" name="正方形/長方形 17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4" name="正方形/長方形 17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5" name="正方形/長方形 17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6" name="正方形/長方形 17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77" name="正方形/長方形 17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78" name="正方形/長方形 17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179" name="角丸四角形 17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180" name="正方形/長方形 17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181" name="正方形/長方形 18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182" name="正方形/長方形 18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183" name="直線コネクタ 18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184" name="楕円 18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185" name="フローチャート: 判断 18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186" name="直線コネクタ 18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187" name="直線コネクタ 18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188" name="直線コネクタ 18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189" name="直線コネクタ 18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190" name="テキスト ボックス 18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191" name="テキスト ボックス 19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192" name="テキスト ボックス 19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193" name="テキスト ボックス 19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194" name="テキスト ボックス 19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195" name="正方形/長方形 19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196" name="正方形/長方形 19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197" name="正方形/長方形 19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198" name="正方形/長方形 19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199" name="正方形/長方形 19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200" name="正方形/長方形 19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201" name="正方形/長方形 20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202" name="正方形/長方形 20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203" name="正方形/長方形 20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204" name="正方形/長方形 20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205" name="正方形/長方形 20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206" name="正方形/長方形 20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207" name="テキスト ボックス 20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当市は、合併により多くの公共施設を抱え、施設の維持管理に多額のコストを要してきた。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69.9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％と類似団体より高い水準にあるが、公共施設等総合管理計画個別施設計画を策定し、施設の維持管理を適切に進める。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208" name="テキスト ボックス 20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209" name="直線コネクタ 20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210" name="テキスト ボックス 20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211" name="直線コネクタ 21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212" name="テキスト ボックス 211"/>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213" name="直線コネクタ 21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214" name="テキスト ボックス 21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215" name="直線コネクタ 21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216" name="テキスト ボックス 21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217" name="直線コネクタ 21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218" name="テキスト ボックス 21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219" name="直線コネクタ 21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220" name="テキスト ボックス 21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22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222" name="直線コネクタ 221"/>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223"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224" name="直線コネクタ 223"/>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225"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226" name="直線コネクタ 225"/>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227"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228" name="フローチャート: 判断 227"/>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229" name="フローチャート: 判断 228"/>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230" name="フローチャート: 判断 229"/>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231" name="フローチャート: 判断 230"/>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232" name="フローチャート: 判断 231"/>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233" name="テキスト ボックス 23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234" name="テキスト ボックス 23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235" name="テキスト ボックス 23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236" name="テキスト ボックス 23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237" name="テキスト ボックス 23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64516</xdr:rowOff>
    </xdr:from>
    <xdr:to>
      <xdr:col>19</xdr:col>
      <xdr:colOff>187325</xdr:colOff>
      <xdr:row>30</xdr:row>
      <xdr:rowOff>166116</xdr:rowOff>
    </xdr:to>
    <xdr:sp macro="" textlink="">
      <xdr:nvSpPr>
        <xdr:cNvPr id="238" name="楕円 237"/>
        <xdr:cNvSpPr/>
      </xdr:nvSpPr>
      <xdr:spPr>
        <a:xfrm>
          <a:off x="4000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105537</xdr:rowOff>
    </xdr:from>
    <xdr:to>
      <xdr:col>15</xdr:col>
      <xdr:colOff>187325</xdr:colOff>
      <xdr:row>31</xdr:row>
      <xdr:rowOff>35687</xdr:rowOff>
    </xdr:to>
    <xdr:sp macro="" textlink="">
      <xdr:nvSpPr>
        <xdr:cNvPr id="239" name="楕円 238"/>
        <xdr:cNvSpPr/>
      </xdr:nvSpPr>
      <xdr:spPr>
        <a:xfrm>
          <a:off x="3238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115316</xdr:rowOff>
    </xdr:from>
    <xdr:to>
      <xdr:col>19</xdr:col>
      <xdr:colOff>136525</xdr:colOff>
      <xdr:row>30</xdr:row>
      <xdr:rowOff>156337</xdr:rowOff>
    </xdr:to>
    <xdr:cxnSp macro="">
      <xdr:nvCxnSpPr>
        <xdr:cNvPr id="240" name="直線コネクタ 239"/>
        <xdr:cNvCxnSpPr/>
      </xdr:nvCxnSpPr>
      <xdr:spPr>
        <a:xfrm flipV="1">
          <a:off x="3289300" y="6030341"/>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241" name="楕円 240"/>
        <xdr:cNvSpPr/>
      </xdr:nvSpPr>
      <xdr:spPr>
        <a:xfrm>
          <a:off x="247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134747</xdr:rowOff>
    </xdr:from>
    <xdr:to>
      <xdr:col>15</xdr:col>
      <xdr:colOff>136525</xdr:colOff>
      <xdr:row>30</xdr:row>
      <xdr:rowOff>156337</xdr:rowOff>
    </xdr:to>
    <xdr:cxnSp macro="">
      <xdr:nvCxnSpPr>
        <xdr:cNvPr id="242" name="直線コネクタ 241"/>
        <xdr:cNvCxnSpPr/>
      </xdr:nvCxnSpPr>
      <xdr:spPr>
        <a:xfrm>
          <a:off x="2527300" y="604977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243"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244"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245"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246"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157243</xdr:rowOff>
    </xdr:from>
    <xdr:ext cx="405111" cy="259045"/>
    <xdr:sp macro="" textlink="">
      <xdr:nvSpPr>
        <xdr:cNvPr id="247" name="n_1mainValue有形固定資産減価償却率"/>
        <xdr:cNvSpPr txBox="1"/>
      </xdr:nvSpPr>
      <xdr:spPr>
        <a:xfrm>
          <a:off x="3836044" y="607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26814</xdr:rowOff>
    </xdr:from>
    <xdr:ext cx="405111" cy="259045"/>
    <xdr:sp macro="" textlink="">
      <xdr:nvSpPr>
        <xdr:cNvPr id="248" name="n_2mainValue有形固定資産減価償却率"/>
        <xdr:cNvSpPr txBox="1"/>
      </xdr:nvSpPr>
      <xdr:spPr>
        <a:xfrm>
          <a:off x="3086744" y="611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249" name="n_3mainValue有形固定資産減価償却率"/>
        <xdr:cNvSpPr txBox="1"/>
      </xdr:nvSpPr>
      <xdr:spPr>
        <a:xfrm>
          <a:off x="2324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250" name="正方形/長方形 24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251" name="正方形/長方形 25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252" name="正方形/長方形 251"/>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253" name="正方形/長方形 25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254" name="正方形/長方形 25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255" name="正方形/長方形 25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256" name="正方形/長方形 25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257" name="正方形/長方形 25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258" name="正方形/長方形 25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259" name="正方形/長方形 25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260" name="正方形/長方形 25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261" name="正方形/長方形 26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262" name="テキスト ボックス 26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債務償還比率が類似団体と比べて高いのは、将来負担比率が類似団体平均値より高いことからもわかるように、地方債残高が多いためである。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地方税収入が類似団体より少ないこと、普通交付税が合併算定替え縮減期間に入ったこと、業務支出のうち人件費、企業会計に対する繰出し、一部事務組合に対する負担金が類似団体より多いことが債務償還比率を高くしている要因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263" name="テキスト ボックス 26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264" name="直線コネクタ 26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265" name="テキスト ボックス 26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266" name="直線コネクタ 26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267" name="テキスト ボックス 26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268" name="直線コネクタ 26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269" name="テキスト ボックス 268"/>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270" name="直線コネクタ 26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271" name="テキスト ボックス 27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272" name="直線コネクタ 27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273" name="テキスト ボックス 27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274" name="直線コネクタ 27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275" name="テキスト ボックス 27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276" name="直線コネクタ 27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277" name="テキスト ボックス 27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278" name="直線コネクタ 27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27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280" name="直線コネクタ 279"/>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281"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282" name="直線コネクタ 281"/>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283"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284" name="直線コネクタ 283"/>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285"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286" name="フローチャート: 判断 285"/>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287" name="フローチャート: 判断 286"/>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288" name="フローチャート: 判断 287"/>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289" name="フローチャート: 判断 288"/>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290" name="フローチャート: 判断 289"/>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291" name="テキスト ボックス 29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292" name="テキスト ボックス 29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293" name="テキスト ボックス 29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294" name="テキスト ボックス 29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295" name="テキスト ボックス 29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61196</xdr:rowOff>
    </xdr:from>
    <xdr:to>
      <xdr:col>76</xdr:col>
      <xdr:colOff>73025</xdr:colOff>
      <xdr:row>32</xdr:row>
      <xdr:rowOff>162796</xdr:rowOff>
    </xdr:to>
    <xdr:sp macro="" textlink="">
      <xdr:nvSpPr>
        <xdr:cNvPr id="296" name="楕円 295"/>
        <xdr:cNvSpPr/>
      </xdr:nvSpPr>
      <xdr:spPr>
        <a:xfrm>
          <a:off x="14744700" y="63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39623</xdr:rowOff>
    </xdr:from>
    <xdr:ext cx="560923" cy="259045"/>
    <xdr:sp macro="" textlink="">
      <xdr:nvSpPr>
        <xdr:cNvPr id="297" name="債務償還比率該当値テキスト"/>
        <xdr:cNvSpPr txBox="1"/>
      </xdr:nvSpPr>
      <xdr:spPr>
        <a:xfrm>
          <a:off x="14846300" y="62975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56569</xdr:rowOff>
    </xdr:from>
    <xdr:to>
      <xdr:col>72</xdr:col>
      <xdr:colOff>123825</xdr:colOff>
      <xdr:row>32</xdr:row>
      <xdr:rowOff>158169</xdr:rowOff>
    </xdr:to>
    <xdr:sp macro="" textlink="">
      <xdr:nvSpPr>
        <xdr:cNvPr id="298" name="楕円 297"/>
        <xdr:cNvSpPr/>
      </xdr:nvSpPr>
      <xdr:spPr>
        <a:xfrm>
          <a:off x="14033500" y="63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107369</xdr:rowOff>
    </xdr:from>
    <xdr:to>
      <xdr:col>76</xdr:col>
      <xdr:colOff>22225</xdr:colOff>
      <xdr:row>32</xdr:row>
      <xdr:rowOff>111996</xdr:rowOff>
    </xdr:to>
    <xdr:cxnSp macro="">
      <xdr:nvCxnSpPr>
        <xdr:cNvPr id="299" name="直線コネクタ 298"/>
        <xdr:cNvCxnSpPr/>
      </xdr:nvCxnSpPr>
      <xdr:spPr>
        <a:xfrm>
          <a:off x="14084300" y="6365294"/>
          <a:ext cx="7112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145566</xdr:rowOff>
    </xdr:from>
    <xdr:to>
      <xdr:col>68</xdr:col>
      <xdr:colOff>123825</xdr:colOff>
      <xdr:row>32</xdr:row>
      <xdr:rowOff>75716</xdr:rowOff>
    </xdr:to>
    <xdr:sp macro="" textlink="">
      <xdr:nvSpPr>
        <xdr:cNvPr id="300" name="楕円 299"/>
        <xdr:cNvSpPr/>
      </xdr:nvSpPr>
      <xdr:spPr>
        <a:xfrm>
          <a:off x="13271500" y="6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24916</xdr:rowOff>
    </xdr:from>
    <xdr:to>
      <xdr:col>72</xdr:col>
      <xdr:colOff>73025</xdr:colOff>
      <xdr:row>32</xdr:row>
      <xdr:rowOff>107369</xdr:rowOff>
    </xdr:to>
    <xdr:cxnSp macro="">
      <xdr:nvCxnSpPr>
        <xdr:cNvPr id="301" name="直線コネクタ 300"/>
        <xdr:cNvCxnSpPr/>
      </xdr:nvCxnSpPr>
      <xdr:spPr>
        <a:xfrm>
          <a:off x="13322300" y="6282841"/>
          <a:ext cx="762000" cy="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99919</xdr:rowOff>
    </xdr:from>
    <xdr:to>
      <xdr:col>64</xdr:col>
      <xdr:colOff>123825</xdr:colOff>
      <xdr:row>32</xdr:row>
      <xdr:rowOff>30069</xdr:rowOff>
    </xdr:to>
    <xdr:sp macro="" textlink="">
      <xdr:nvSpPr>
        <xdr:cNvPr id="302" name="楕円 301"/>
        <xdr:cNvSpPr/>
      </xdr:nvSpPr>
      <xdr:spPr>
        <a:xfrm>
          <a:off x="12509500" y="61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150719</xdr:rowOff>
    </xdr:from>
    <xdr:to>
      <xdr:col>68</xdr:col>
      <xdr:colOff>73025</xdr:colOff>
      <xdr:row>32</xdr:row>
      <xdr:rowOff>24916</xdr:rowOff>
    </xdr:to>
    <xdr:cxnSp macro="">
      <xdr:nvCxnSpPr>
        <xdr:cNvPr id="303" name="直線コネクタ 302"/>
        <xdr:cNvCxnSpPr/>
      </xdr:nvCxnSpPr>
      <xdr:spPr>
        <a:xfrm>
          <a:off x="12560300" y="6237194"/>
          <a:ext cx="762000" cy="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42037</xdr:rowOff>
    </xdr:from>
    <xdr:to>
      <xdr:col>60</xdr:col>
      <xdr:colOff>123825</xdr:colOff>
      <xdr:row>31</xdr:row>
      <xdr:rowOff>143637</xdr:rowOff>
    </xdr:to>
    <xdr:sp macro="" textlink="">
      <xdr:nvSpPr>
        <xdr:cNvPr id="304" name="楕円 303"/>
        <xdr:cNvSpPr/>
      </xdr:nvSpPr>
      <xdr:spPr>
        <a:xfrm>
          <a:off x="11747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92837</xdr:rowOff>
    </xdr:from>
    <xdr:to>
      <xdr:col>64</xdr:col>
      <xdr:colOff>73025</xdr:colOff>
      <xdr:row>31</xdr:row>
      <xdr:rowOff>150719</xdr:rowOff>
    </xdr:to>
    <xdr:cxnSp macro="">
      <xdr:nvCxnSpPr>
        <xdr:cNvPr id="305" name="直線コネクタ 304"/>
        <xdr:cNvCxnSpPr/>
      </xdr:nvCxnSpPr>
      <xdr:spPr>
        <a:xfrm>
          <a:off x="11798300" y="6179312"/>
          <a:ext cx="762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306"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307"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308"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309"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149296</xdr:rowOff>
    </xdr:from>
    <xdr:ext cx="560923" cy="259045"/>
    <xdr:sp macro="" textlink="">
      <xdr:nvSpPr>
        <xdr:cNvPr id="310" name="n_1mainValue債務償還比率"/>
        <xdr:cNvSpPr txBox="1"/>
      </xdr:nvSpPr>
      <xdr:spPr>
        <a:xfrm>
          <a:off x="13791138" y="64072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66843</xdr:rowOff>
    </xdr:from>
    <xdr:ext cx="469744" cy="259045"/>
    <xdr:sp macro="" textlink="">
      <xdr:nvSpPr>
        <xdr:cNvPr id="311" name="n_2mainValue債務償還比率"/>
        <xdr:cNvSpPr txBox="1"/>
      </xdr:nvSpPr>
      <xdr:spPr>
        <a:xfrm>
          <a:off x="13087427" y="632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21196</xdr:rowOff>
    </xdr:from>
    <xdr:ext cx="469744" cy="259045"/>
    <xdr:sp macro="" textlink="">
      <xdr:nvSpPr>
        <xdr:cNvPr id="312" name="n_3mainValue債務償還比率"/>
        <xdr:cNvSpPr txBox="1"/>
      </xdr:nvSpPr>
      <xdr:spPr>
        <a:xfrm>
          <a:off x="12325427" y="627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134764</xdr:rowOff>
    </xdr:from>
    <xdr:ext cx="469744" cy="259045"/>
    <xdr:sp macro="" textlink="">
      <xdr:nvSpPr>
        <xdr:cNvPr id="313" name="n_4mainValue債務償還比率"/>
        <xdr:cNvSpPr txBox="1"/>
      </xdr:nvSpPr>
      <xdr:spPr>
        <a:xfrm>
          <a:off x="11563427"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314" name="正方形/長方形 31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315" name="正方形/長方形 31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316" name="テキスト ボックス 31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317" name="テキスト ボックス 31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318" name="テキスト ボックス 31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319" name="テキスト ボックス 31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47625</xdr:colOff>
      <xdr:row>44</xdr:row>
      <xdr:rowOff>47625</xdr:rowOff>
    </xdr:from>
    <xdr:to>
      <xdr:col>37</xdr:col>
      <xdr:colOff>57151</xdr:colOff>
      <xdr:row>60</xdr:row>
      <xdr:rowOff>119496</xdr:rowOff>
    </xdr:to>
    <xdr:graphicFrame macro="">
      <xdr:nvGraphicFramePr>
        <xdr:cNvPr id="320"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21"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322" name="正方形/長方形 32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323" name="正方形/長方形 32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324" name="正方形/長方形 32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325" name="正方形/長方形 32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326" name="正方形/長方形 32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327" name="正方形/長方形 32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328" name="正方形/長方形 32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329" name="正方形/長方形 32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330" name="正方形/長方形 32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331" name="正方形/長方形 33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332" name="正方形/長方形 33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333" name="正方形/長方形 33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334" name="正方形/長方形 33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335" name="正方形/長方形 33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336" name="正方形/長方形 33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337" name="正方形/長方形 33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38" name="角丸四角形 33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39" name="正方形/長方形 33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40" name="正方形/長方形 33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41" name="正方形/長方形 34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2" name="直線コネクタ 34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3" name="楕円 34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4" name="フローチャート: 判断 34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5" name="直線コネクタ 34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6" name="直線コネクタ 34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7" name="直線コネクタ 34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8" name="直線コネクタ 34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9" name="テキスト ボックス 34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0" name="テキスト ボックス 34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1" name="テキスト ボックス 35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2" name="テキスト ボックス 35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3" name="テキスト ボックス 35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4" name="正方形/長方形 35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55" name="正方形/長方形 35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56" name="正方形/長方形 35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57" name="正方形/長方形 35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58" name="正方形/長方形 35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359" name="正方形/長方形 35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360" name="正方形/長方形 35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361" name="正方形/長方形 36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362" name="正方形/長方形 36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363" name="正方形/長方形 36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364" name="正方形/長方形 36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365" name="正方形/長方形 36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366" name="テキスト ボックス 36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当市は、合併により多くの公共施設を抱え、施設の維持管理に多額のコストを要してきた。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69.9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％と類似団体より高い水準にあるが、公共施設等総合管理計画個別施設計画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、施設の維持管理を適切に進める。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367" name="テキスト ボックス 36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368" name="直線コネクタ 36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369" name="テキスト ボックス 36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370" name="直線コネクタ 36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371" name="テキスト ボックス 370"/>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372" name="直線コネクタ 37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373" name="テキスト ボックス 37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374" name="直線コネクタ 37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375" name="テキスト ボックス 37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376" name="直線コネクタ 37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377" name="テキスト ボックス 37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378" name="直線コネクタ 37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379" name="テキスト ボックス 37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38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381" name="直線コネクタ 380"/>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382"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383" name="直線コネクタ 382"/>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384"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385" name="直線コネクタ 384"/>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386"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387" name="フローチャート: 判断 386"/>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388" name="フローチャート: 判断 387"/>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389" name="フローチャート: 判断 388"/>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390" name="フローチャート: 判断 389"/>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391" name="フローチャート: 判断 390"/>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392" name="テキスト ボックス 39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393" name="テキスト ボックス 39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394" name="テキスト ボックス 39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395" name="テキスト ボックス 39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396" name="テキスト ボックス 39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64516</xdr:rowOff>
    </xdr:from>
    <xdr:to>
      <xdr:col>19</xdr:col>
      <xdr:colOff>187325</xdr:colOff>
      <xdr:row>30</xdr:row>
      <xdr:rowOff>166116</xdr:rowOff>
    </xdr:to>
    <xdr:sp macro="" textlink="">
      <xdr:nvSpPr>
        <xdr:cNvPr id="397" name="楕円 396"/>
        <xdr:cNvSpPr/>
      </xdr:nvSpPr>
      <xdr:spPr>
        <a:xfrm>
          <a:off x="4000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105537</xdr:rowOff>
    </xdr:from>
    <xdr:to>
      <xdr:col>15</xdr:col>
      <xdr:colOff>187325</xdr:colOff>
      <xdr:row>31</xdr:row>
      <xdr:rowOff>35687</xdr:rowOff>
    </xdr:to>
    <xdr:sp macro="" textlink="">
      <xdr:nvSpPr>
        <xdr:cNvPr id="398" name="楕円 397"/>
        <xdr:cNvSpPr/>
      </xdr:nvSpPr>
      <xdr:spPr>
        <a:xfrm>
          <a:off x="3238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115316</xdr:rowOff>
    </xdr:from>
    <xdr:to>
      <xdr:col>19</xdr:col>
      <xdr:colOff>136525</xdr:colOff>
      <xdr:row>30</xdr:row>
      <xdr:rowOff>156337</xdr:rowOff>
    </xdr:to>
    <xdr:cxnSp macro="">
      <xdr:nvCxnSpPr>
        <xdr:cNvPr id="399" name="直線コネクタ 398"/>
        <xdr:cNvCxnSpPr/>
      </xdr:nvCxnSpPr>
      <xdr:spPr>
        <a:xfrm flipV="1">
          <a:off x="3289300" y="6030341"/>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400" name="楕円 399"/>
        <xdr:cNvSpPr/>
      </xdr:nvSpPr>
      <xdr:spPr>
        <a:xfrm>
          <a:off x="247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134747</xdr:rowOff>
    </xdr:from>
    <xdr:to>
      <xdr:col>15</xdr:col>
      <xdr:colOff>136525</xdr:colOff>
      <xdr:row>30</xdr:row>
      <xdr:rowOff>156337</xdr:rowOff>
    </xdr:to>
    <xdr:cxnSp macro="">
      <xdr:nvCxnSpPr>
        <xdr:cNvPr id="401" name="直線コネクタ 400"/>
        <xdr:cNvCxnSpPr/>
      </xdr:nvCxnSpPr>
      <xdr:spPr>
        <a:xfrm>
          <a:off x="2527300" y="604977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402"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403"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404"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405"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157243</xdr:rowOff>
    </xdr:from>
    <xdr:ext cx="405111" cy="259045"/>
    <xdr:sp macro="" textlink="">
      <xdr:nvSpPr>
        <xdr:cNvPr id="406" name="n_1mainValue有形固定資産減価償却率"/>
        <xdr:cNvSpPr txBox="1"/>
      </xdr:nvSpPr>
      <xdr:spPr>
        <a:xfrm>
          <a:off x="3836044" y="607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26814</xdr:rowOff>
    </xdr:from>
    <xdr:ext cx="405111" cy="259045"/>
    <xdr:sp macro="" textlink="">
      <xdr:nvSpPr>
        <xdr:cNvPr id="407" name="n_2mainValue有形固定資産減価償却率"/>
        <xdr:cNvSpPr txBox="1"/>
      </xdr:nvSpPr>
      <xdr:spPr>
        <a:xfrm>
          <a:off x="3086744" y="611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408" name="n_3mainValue有形固定資産減価償却率"/>
        <xdr:cNvSpPr txBox="1"/>
      </xdr:nvSpPr>
      <xdr:spPr>
        <a:xfrm>
          <a:off x="2324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409" name="正方形/長方形 4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410" name="正方形/長方形 4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411" name="正方形/長方形 41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412" name="正方形/長方形 4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413" name="正方形/長方形 4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414" name="正方形/長方形 4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415" name="正方形/長方形 4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416" name="正方形/長方形 4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417" name="正方形/長方形 4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418" name="正方形/長方形 4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419" name="正方形/長方形 4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420" name="正方形/長方形 4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421" name="テキスト ボックス 4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債務償還比率が類似団体と比べて高いのは、将来負担比率が類似団体平均値より高いことからもわかるように、地方債残高が多いためである。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また、地方税収入が類似団体より少ないこと、普通交付税が合併算定替え縮減期間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こと、業務支出のうち人件費、企業会計に対する繰出し、一部事務組合に対する負担金が類似団体より多いことが債務償還比率を高くしている要因である。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422" name="テキスト ボックス 4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423" name="直線コネクタ 4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424" name="テキスト ボックス 4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425" name="直線コネクタ 4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426" name="テキスト ボックス 4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427" name="直線コネクタ 4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428" name="テキスト ボックス 4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429" name="直線コネクタ 4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430" name="テキスト ボックス 4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431" name="直線コネクタ 4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432" name="テキスト ボックス 4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433" name="直線コネクタ 4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434" name="テキスト ボックス 4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435" name="直線コネクタ 4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436" name="テキスト ボックス 4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437" name="直線コネクタ 4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4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439" name="直線コネクタ 438"/>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440"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441" name="直線コネクタ 440"/>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442"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443" name="直線コネクタ 442"/>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444"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445" name="フローチャート: 判断 444"/>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446" name="フローチャート: 判断 445"/>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447" name="フローチャート: 判断 446"/>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448" name="フローチャート: 判断 447"/>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449" name="フローチャート: 判断 448"/>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450" name="テキスト ボックス 4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451" name="テキスト ボックス 4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452" name="テキスト ボックス 4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453" name="テキスト ボックス 4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454" name="テキスト ボックス 4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61196</xdr:rowOff>
    </xdr:from>
    <xdr:to>
      <xdr:col>76</xdr:col>
      <xdr:colOff>73025</xdr:colOff>
      <xdr:row>32</xdr:row>
      <xdr:rowOff>162796</xdr:rowOff>
    </xdr:to>
    <xdr:sp macro="" textlink="">
      <xdr:nvSpPr>
        <xdr:cNvPr id="455" name="楕円 454"/>
        <xdr:cNvSpPr/>
      </xdr:nvSpPr>
      <xdr:spPr>
        <a:xfrm>
          <a:off x="14744700" y="63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39623</xdr:rowOff>
    </xdr:from>
    <xdr:ext cx="560923" cy="259045"/>
    <xdr:sp macro="" textlink="">
      <xdr:nvSpPr>
        <xdr:cNvPr id="456" name="債務償還比率該当値テキスト"/>
        <xdr:cNvSpPr txBox="1"/>
      </xdr:nvSpPr>
      <xdr:spPr>
        <a:xfrm>
          <a:off x="14846300" y="62975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56569</xdr:rowOff>
    </xdr:from>
    <xdr:to>
      <xdr:col>72</xdr:col>
      <xdr:colOff>123825</xdr:colOff>
      <xdr:row>32</xdr:row>
      <xdr:rowOff>158169</xdr:rowOff>
    </xdr:to>
    <xdr:sp macro="" textlink="">
      <xdr:nvSpPr>
        <xdr:cNvPr id="457" name="楕円 456"/>
        <xdr:cNvSpPr/>
      </xdr:nvSpPr>
      <xdr:spPr>
        <a:xfrm>
          <a:off x="14033500" y="63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107369</xdr:rowOff>
    </xdr:from>
    <xdr:to>
      <xdr:col>76</xdr:col>
      <xdr:colOff>22225</xdr:colOff>
      <xdr:row>32</xdr:row>
      <xdr:rowOff>111996</xdr:rowOff>
    </xdr:to>
    <xdr:cxnSp macro="">
      <xdr:nvCxnSpPr>
        <xdr:cNvPr id="458" name="直線コネクタ 457"/>
        <xdr:cNvCxnSpPr/>
      </xdr:nvCxnSpPr>
      <xdr:spPr>
        <a:xfrm>
          <a:off x="14084300" y="6365294"/>
          <a:ext cx="7112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145566</xdr:rowOff>
    </xdr:from>
    <xdr:to>
      <xdr:col>68</xdr:col>
      <xdr:colOff>123825</xdr:colOff>
      <xdr:row>32</xdr:row>
      <xdr:rowOff>75716</xdr:rowOff>
    </xdr:to>
    <xdr:sp macro="" textlink="">
      <xdr:nvSpPr>
        <xdr:cNvPr id="459" name="楕円 458"/>
        <xdr:cNvSpPr/>
      </xdr:nvSpPr>
      <xdr:spPr>
        <a:xfrm>
          <a:off x="13271500" y="6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24916</xdr:rowOff>
    </xdr:from>
    <xdr:to>
      <xdr:col>72</xdr:col>
      <xdr:colOff>73025</xdr:colOff>
      <xdr:row>32</xdr:row>
      <xdr:rowOff>107369</xdr:rowOff>
    </xdr:to>
    <xdr:cxnSp macro="">
      <xdr:nvCxnSpPr>
        <xdr:cNvPr id="460" name="直線コネクタ 459"/>
        <xdr:cNvCxnSpPr/>
      </xdr:nvCxnSpPr>
      <xdr:spPr>
        <a:xfrm>
          <a:off x="13322300" y="6282841"/>
          <a:ext cx="762000" cy="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99919</xdr:rowOff>
    </xdr:from>
    <xdr:to>
      <xdr:col>64</xdr:col>
      <xdr:colOff>123825</xdr:colOff>
      <xdr:row>32</xdr:row>
      <xdr:rowOff>30069</xdr:rowOff>
    </xdr:to>
    <xdr:sp macro="" textlink="">
      <xdr:nvSpPr>
        <xdr:cNvPr id="461" name="楕円 460"/>
        <xdr:cNvSpPr/>
      </xdr:nvSpPr>
      <xdr:spPr>
        <a:xfrm>
          <a:off x="12509500" y="61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150719</xdr:rowOff>
    </xdr:from>
    <xdr:to>
      <xdr:col>68</xdr:col>
      <xdr:colOff>73025</xdr:colOff>
      <xdr:row>32</xdr:row>
      <xdr:rowOff>24916</xdr:rowOff>
    </xdr:to>
    <xdr:cxnSp macro="">
      <xdr:nvCxnSpPr>
        <xdr:cNvPr id="462" name="直線コネクタ 461"/>
        <xdr:cNvCxnSpPr/>
      </xdr:nvCxnSpPr>
      <xdr:spPr>
        <a:xfrm>
          <a:off x="12560300" y="6237194"/>
          <a:ext cx="762000" cy="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42037</xdr:rowOff>
    </xdr:from>
    <xdr:to>
      <xdr:col>60</xdr:col>
      <xdr:colOff>123825</xdr:colOff>
      <xdr:row>31</xdr:row>
      <xdr:rowOff>143637</xdr:rowOff>
    </xdr:to>
    <xdr:sp macro="" textlink="">
      <xdr:nvSpPr>
        <xdr:cNvPr id="463" name="楕円 462"/>
        <xdr:cNvSpPr/>
      </xdr:nvSpPr>
      <xdr:spPr>
        <a:xfrm>
          <a:off x="11747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92837</xdr:rowOff>
    </xdr:from>
    <xdr:to>
      <xdr:col>64</xdr:col>
      <xdr:colOff>73025</xdr:colOff>
      <xdr:row>31</xdr:row>
      <xdr:rowOff>150719</xdr:rowOff>
    </xdr:to>
    <xdr:cxnSp macro="">
      <xdr:nvCxnSpPr>
        <xdr:cNvPr id="464" name="直線コネクタ 463"/>
        <xdr:cNvCxnSpPr/>
      </xdr:nvCxnSpPr>
      <xdr:spPr>
        <a:xfrm>
          <a:off x="11798300" y="6179312"/>
          <a:ext cx="762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465"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466"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467"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468"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149296</xdr:rowOff>
    </xdr:from>
    <xdr:ext cx="560923" cy="259045"/>
    <xdr:sp macro="" textlink="">
      <xdr:nvSpPr>
        <xdr:cNvPr id="469" name="n_1mainValue債務償還比率"/>
        <xdr:cNvSpPr txBox="1"/>
      </xdr:nvSpPr>
      <xdr:spPr>
        <a:xfrm>
          <a:off x="13791138" y="64072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66843</xdr:rowOff>
    </xdr:from>
    <xdr:ext cx="469744" cy="259045"/>
    <xdr:sp macro="" textlink="">
      <xdr:nvSpPr>
        <xdr:cNvPr id="470" name="n_2mainValue債務償還比率"/>
        <xdr:cNvSpPr txBox="1"/>
      </xdr:nvSpPr>
      <xdr:spPr>
        <a:xfrm>
          <a:off x="13087427" y="632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21196</xdr:rowOff>
    </xdr:from>
    <xdr:ext cx="469744" cy="259045"/>
    <xdr:sp macro="" textlink="">
      <xdr:nvSpPr>
        <xdr:cNvPr id="471" name="n_3mainValue債務償還比率"/>
        <xdr:cNvSpPr txBox="1"/>
      </xdr:nvSpPr>
      <xdr:spPr>
        <a:xfrm>
          <a:off x="12325427" y="627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134764</xdr:rowOff>
    </xdr:from>
    <xdr:ext cx="469744" cy="259045"/>
    <xdr:sp macro="" textlink="">
      <xdr:nvSpPr>
        <xdr:cNvPr id="472" name="n_4mainValue債務償還比率"/>
        <xdr:cNvSpPr txBox="1"/>
      </xdr:nvSpPr>
      <xdr:spPr>
        <a:xfrm>
          <a:off x="11563427"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473" name="正方形/長方形 4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474" name="正方形/長方形 4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475" name="テキスト ボックス 4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476" name="テキスト ボックス 4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477" name="テキスト ボックス 4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478" name="テキスト ボックス 4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136434</xdr:rowOff>
    </xdr:from>
    <xdr:to>
      <xdr:col>20</xdr:col>
      <xdr:colOff>38100</xdr:colOff>
      <xdr:row>40</xdr:row>
      <xdr:rowOff>66584</xdr:rowOff>
    </xdr:to>
    <xdr:sp macro="" textlink="">
      <xdr:nvSpPr>
        <xdr:cNvPr id="74" name="楕円 73"/>
        <xdr:cNvSpPr/>
      </xdr:nvSpPr>
      <xdr:spPr>
        <a:xfrm>
          <a:off x="3746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100512</xdr:rowOff>
    </xdr:from>
    <xdr:to>
      <xdr:col>15</xdr:col>
      <xdr:colOff>101600</xdr:colOff>
      <xdr:row>40</xdr:row>
      <xdr:rowOff>30662</xdr:rowOff>
    </xdr:to>
    <xdr:sp macro="" textlink="">
      <xdr:nvSpPr>
        <xdr:cNvPr id="75" name="楕円 74"/>
        <xdr:cNvSpPr/>
      </xdr:nvSpPr>
      <xdr:spPr>
        <a:xfrm>
          <a:off x="2857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151312</xdr:rowOff>
    </xdr:from>
    <xdr:to>
      <xdr:col>19</xdr:col>
      <xdr:colOff>177800</xdr:colOff>
      <xdr:row>40</xdr:row>
      <xdr:rowOff>15784</xdr:rowOff>
    </xdr:to>
    <xdr:cxnSp macro="">
      <xdr:nvCxnSpPr>
        <xdr:cNvPr id="76" name="直線コネクタ 75"/>
        <xdr:cNvCxnSpPr/>
      </xdr:nvCxnSpPr>
      <xdr:spPr>
        <a:xfrm>
          <a:off x="2908300" y="68378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105410</xdr:rowOff>
    </xdr:from>
    <xdr:to>
      <xdr:col>10</xdr:col>
      <xdr:colOff>165100</xdr:colOff>
      <xdr:row>40</xdr:row>
      <xdr:rowOff>35560</xdr:rowOff>
    </xdr:to>
    <xdr:sp macro="" textlink="">
      <xdr:nvSpPr>
        <xdr:cNvPr id="77" name="楕円 76"/>
        <xdr:cNvSpPr/>
      </xdr:nvSpPr>
      <xdr:spPr>
        <a:xfrm>
          <a:off x="196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151312</xdr:rowOff>
    </xdr:from>
    <xdr:to>
      <xdr:col>15</xdr:col>
      <xdr:colOff>50800</xdr:colOff>
      <xdr:row>39</xdr:row>
      <xdr:rowOff>156210</xdr:rowOff>
    </xdr:to>
    <xdr:cxnSp macro="">
      <xdr:nvCxnSpPr>
        <xdr:cNvPr id="78" name="直線コネクタ 77"/>
        <xdr:cNvCxnSpPr/>
      </xdr:nvCxnSpPr>
      <xdr:spPr>
        <a:xfrm flipV="1">
          <a:off x="2019300" y="683786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0"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1"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2"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57711</xdr:rowOff>
    </xdr:from>
    <xdr:ext cx="405111" cy="259045"/>
    <xdr:sp macro="" textlink="">
      <xdr:nvSpPr>
        <xdr:cNvPr id="83" name="n_1mainValue【道路】&#10;有形固定資産減価償却率"/>
        <xdr:cNvSpPr txBox="1"/>
      </xdr:nvSpPr>
      <xdr:spPr>
        <a:xfrm>
          <a:off x="3582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21789</xdr:rowOff>
    </xdr:from>
    <xdr:ext cx="405111" cy="259045"/>
    <xdr:sp macro="" textlink="">
      <xdr:nvSpPr>
        <xdr:cNvPr id="84" name="n_2mainValue【道路】&#10;有形固定資産減価償却率"/>
        <xdr:cNvSpPr txBox="1"/>
      </xdr:nvSpPr>
      <xdr:spPr>
        <a:xfrm>
          <a:off x="2705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26687</xdr:rowOff>
    </xdr:from>
    <xdr:ext cx="405111" cy="259045"/>
    <xdr:sp macro="" textlink="">
      <xdr:nvSpPr>
        <xdr:cNvPr id="85" name="n_3mainValue【道路】&#10;有形固定資産減価償却率"/>
        <xdr:cNvSpPr txBox="1"/>
      </xdr:nvSpPr>
      <xdr:spPr>
        <a:xfrm>
          <a:off x="1816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7" name="直線コネクタ 106"/>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8"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9" name="直線コネクタ 108"/>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0"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1" name="直線コネクタ 110"/>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2"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3" name="フローチャート: 判断 112"/>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4" name="フローチャート: 判断 113"/>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5" name="フローチャート: 判断 114"/>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6" name="フローチャート: 判断 115"/>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7" name="フローチャート: 判断 116"/>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19456</xdr:rowOff>
    </xdr:from>
    <xdr:to>
      <xdr:col>50</xdr:col>
      <xdr:colOff>165100</xdr:colOff>
      <xdr:row>40</xdr:row>
      <xdr:rowOff>121056</xdr:rowOff>
    </xdr:to>
    <xdr:sp macro="" textlink="">
      <xdr:nvSpPr>
        <xdr:cNvPr id="123" name="楕円 122"/>
        <xdr:cNvSpPr/>
      </xdr:nvSpPr>
      <xdr:spPr>
        <a:xfrm>
          <a:off x="9588500" y="68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54442</xdr:rowOff>
    </xdr:from>
    <xdr:to>
      <xdr:col>46</xdr:col>
      <xdr:colOff>38100</xdr:colOff>
      <xdr:row>40</xdr:row>
      <xdr:rowOff>156042</xdr:rowOff>
    </xdr:to>
    <xdr:sp macro="" textlink="">
      <xdr:nvSpPr>
        <xdr:cNvPr id="124" name="楕円 123"/>
        <xdr:cNvSpPr/>
      </xdr:nvSpPr>
      <xdr:spPr>
        <a:xfrm>
          <a:off x="8699500" y="69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70256</xdr:rowOff>
    </xdr:from>
    <xdr:to>
      <xdr:col>50</xdr:col>
      <xdr:colOff>114300</xdr:colOff>
      <xdr:row>40</xdr:row>
      <xdr:rowOff>105242</xdr:rowOff>
    </xdr:to>
    <xdr:cxnSp macro="">
      <xdr:nvCxnSpPr>
        <xdr:cNvPr id="125" name="直線コネクタ 124"/>
        <xdr:cNvCxnSpPr/>
      </xdr:nvCxnSpPr>
      <xdr:spPr>
        <a:xfrm flipV="1">
          <a:off x="8750300" y="6928256"/>
          <a:ext cx="889000" cy="3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57578</xdr:rowOff>
    </xdr:from>
    <xdr:to>
      <xdr:col>41</xdr:col>
      <xdr:colOff>101600</xdr:colOff>
      <xdr:row>40</xdr:row>
      <xdr:rowOff>159178</xdr:rowOff>
    </xdr:to>
    <xdr:sp macro="" textlink="">
      <xdr:nvSpPr>
        <xdr:cNvPr id="126" name="楕円 125"/>
        <xdr:cNvSpPr/>
      </xdr:nvSpPr>
      <xdr:spPr>
        <a:xfrm>
          <a:off x="7810500" y="691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105242</xdr:rowOff>
    </xdr:from>
    <xdr:to>
      <xdr:col>45</xdr:col>
      <xdr:colOff>177800</xdr:colOff>
      <xdr:row>40</xdr:row>
      <xdr:rowOff>108378</xdr:rowOff>
    </xdr:to>
    <xdr:cxnSp macro="">
      <xdr:nvCxnSpPr>
        <xdr:cNvPr id="127" name="直線コネクタ 126"/>
        <xdr:cNvCxnSpPr/>
      </xdr:nvCxnSpPr>
      <xdr:spPr>
        <a:xfrm flipV="1">
          <a:off x="7861300" y="6963242"/>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28"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29"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0"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1"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137583</xdr:rowOff>
    </xdr:from>
    <xdr:ext cx="534377" cy="259045"/>
    <xdr:sp macro="" textlink="">
      <xdr:nvSpPr>
        <xdr:cNvPr id="132" name="n_1mainValue【道路】&#10;一人当たり延長"/>
        <xdr:cNvSpPr txBox="1"/>
      </xdr:nvSpPr>
      <xdr:spPr>
        <a:xfrm>
          <a:off x="9359411" y="66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147169</xdr:rowOff>
    </xdr:from>
    <xdr:ext cx="534377" cy="259045"/>
    <xdr:sp macro="" textlink="">
      <xdr:nvSpPr>
        <xdr:cNvPr id="133" name="n_2mainValue【道路】&#10;一人当たり延長"/>
        <xdr:cNvSpPr txBox="1"/>
      </xdr:nvSpPr>
      <xdr:spPr>
        <a:xfrm>
          <a:off x="8483111" y="70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150305</xdr:rowOff>
    </xdr:from>
    <xdr:ext cx="534377" cy="259045"/>
    <xdr:sp macro="" textlink="">
      <xdr:nvSpPr>
        <xdr:cNvPr id="134" name="n_3mainValue【道路】&#10;一人当たり延長"/>
        <xdr:cNvSpPr txBox="1"/>
      </xdr:nvSpPr>
      <xdr:spPr>
        <a:xfrm>
          <a:off x="7594111" y="70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8" name="直線コネクタ 157"/>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1"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2" name="直線コネクタ 161"/>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3"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4" name="フローチャート: 判断 163"/>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65" name="フローチャート: 判断 164"/>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66" name="フローチャート: 判断 165"/>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7" name="フローチャート: 判断 166"/>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68" name="フローチャート: 判断 167"/>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99695</xdr:rowOff>
    </xdr:from>
    <xdr:to>
      <xdr:col>20</xdr:col>
      <xdr:colOff>38100</xdr:colOff>
      <xdr:row>63</xdr:row>
      <xdr:rowOff>29845</xdr:rowOff>
    </xdr:to>
    <xdr:sp macro="" textlink="">
      <xdr:nvSpPr>
        <xdr:cNvPr id="174" name="楕円 173"/>
        <xdr:cNvSpPr/>
      </xdr:nvSpPr>
      <xdr:spPr>
        <a:xfrm>
          <a:off x="3746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71120</xdr:rowOff>
    </xdr:from>
    <xdr:to>
      <xdr:col>15</xdr:col>
      <xdr:colOff>101600</xdr:colOff>
      <xdr:row>63</xdr:row>
      <xdr:rowOff>1270</xdr:rowOff>
    </xdr:to>
    <xdr:sp macro="" textlink="">
      <xdr:nvSpPr>
        <xdr:cNvPr id="175" name="楕円 174"/>
        <xdr:cNvSpPr/>
      </xdr:nvSpPr>
      <xdr:spPr>
        <a:xfrm>
          <a:off x="2857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121920</xdr:rowOff>
    </xdr:from>
    <xdr:to>
      <xdr:col>19</xdr:col>
      <xdr:colOff>177800</xdr:colOff>
      <xdr:row>62</xdr:row>
      <xdr:rowOff>150495</xdr:rowOff>
    </xdr:to>
    <xdr:cxnSp macro="">
      <xdr:nvCxnSpPr>
        <xdr:cNvPr id="176" name="直線コネクタ 175"/>
        <xdr:cNvCxnSpPr/>
      </xdr:nvCxnSpPr>
      <xdr:spPr>
        <a:xfrm>
          <a:off x="2908300" y="107518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44450</xdr:rowOff>
    </xdr:from>
    <xdr:to>
      <xdr:col>10</xdr:col>
      <xdr:colOff>165100</xdr:colOff>
      <xdr:row>62</xdr:row>
      <xdr:rowOff>146050</xdr:rowOff>
    </xdr:to>
    <xdr:sp macro="" textlink="">
      <xdr:nvSpPr>
        <xdr:cNvPr id="177" name="楕円 176"/>
        <xdr:cNvSpPr/>
      </xdr:nvSpPr>
      <xdr:spPr>
        <a:xfrm>
          <a:off x="196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95250</xdr:rowOff>
    </xdr:from>
    <xdr:to>
      <xdr:col>15</xdr:col>
      <xdr:colOff>50800</xdr:colOff>
      <xdr:row>62</xdr:row>
      <xdr:rowOff>121920</xdr:rowOff>
    </xdr:to>
    <xdr:cxnSp macro="">
      <xdr:nvCxnSpPr>
        <xdr:cNvPr id="178" name="直線コネクタ 177"/>
        <xdr:cNvCxnSpPr/>
      </xdr:nvCxnSpPr>
      <xdr:spPr>
        <a:xfrm>
          <a:off x="2019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79"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0"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81"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82"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20972</xdr:rowOff>
    </xdr:from>
    <xdr:ext cx="405111" cy="259045"/>
    <xdr:sp macro="" textlink="">
      <xdr:nvSpPr>
        <xdr:cNvPr id="183" name="n_1mainValue【橋りょう・トンネル】&#10;有形固定資産減価償却率"/>
        <xdr:cNvSpPr txBox="1"/>
      </xdr:nvSpPr>
      <xdr:spPr>
        <a:xfrm>
          <a:off x="3582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163847</xdr:rowOff>
    </xdr:from>
    <xdr:ext cx="405111" cy="259045"/>
    <xdr:sp macro="" textlink="">
      <xdr:nvSpPr>
        <xdr:cNvPr id="184" name="n_2mainValue【橋りょう・トンネル】&#10;有形固定資産減価償却率"/>
        <xdr:cNvSpPr txBox="1"/>
      </xdr:nvSpPr>
      <xdr:spPr>
        <a:xfrm>
          <a:off x="2705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137177</xdr:rowOff>
    </xdr:from>
    <xdr:ext cx="405111" cy="259045"/>
    <xdr:sp macro="" textlink="">
      <xdr:nvSpPr>
        <xdr:cNvPr id="185" name="n_3mainValue【橋りょう・トンネル】&#10;有形固定資産減価償却率"/>
        <xdr:cNvSpPr txBox="1"/>
      </xdr:nvSpPr>
      <xdr:spPr>
        <a:xfrm>
          <a:off x="1816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1" name="テキスト ボックス 20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3" name="テキスト ボックス 20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07" name="直線コネクタ 206"/>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08"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09" name="直線コネクタ 208"/>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0"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11" name="直線コネクタ 210"/>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12"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13" name="フローチャート: 判断 212"/>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14" name="フローチャート: 判断 213"/>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15" name="フローチャート: 判断 214"/>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16" name="フローチャート: 判断 215"/>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17" name="フローチャート: 判断 216"/>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48404</xdr:rowOff>
    </xdr:from>
    <xdr:to>
      <xdr:col>50</xdr:col>
      <xdr:colOff>165100</xdr:colOff>
      <xdr:row>60</xdr:row>
      <xdr:rowOff>150004</xdr:rowOff>
    </xdr:to>
    <xdr:sp macro="" textlink="">
      <xdr:nvSpPr>
        <xdr:cNvPr id="223" name="楕円 222"/>
        <xdr:cNvSpPr/>
      </xdr:nvSpPr>
      <xdr:spPr>
        <a:xfrm>
          <a:off x="9588500" y="103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62014</xdr:rowOff>
    </xdr:from>
    <xdr:to>
      <xdr:col>46</xdr:col>
      <xdr:colOff>38100</xdr:colOff>
      <xdr:row>60</xdr:row>
      <xdr:rowOff>163614</xdr:rowOff>
    </xdr:to>
    <xdr:sp macro="" textlink="">
      <xdr:nvSpPr>
        <xdr:cNvPr id="224" name="楕円 223"/>
        <xdr:cNvSpPr/>
      </xdr:nvSpPr>
      <xdr:spPr>
        <a:xfrm>
          <a:off x="8699500" y="1034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99204</xdr:rowOff>
    </xdr:from>
    <xdr:to>
      <xdr:col>50</xdr:col>
      <xdr:colOff>114300</xdr:colOff>
      <xdr:row>60</xdr:row>
      <xdr:rowOff>112814</xdr:rowOff>
    </xdr:to>
    <xdr:cxnSp macro="">
      <xdr:nvCxnSpPr>
        <xdr:cNvPr id="225" name="直線コネクタ 224"/>
        <xdr:cNvCxnSpPr/>
      </xdr:nvCxnSpPr>
      <xdr:spPr>
        <a:xfrm flipV="1">
          <a:off x="8750300" y="10386204"/>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71889</xdr:rowOff>
    </xdr:from>
    <xdr:to>
      <xdr:col>41</xdr:col>
      <xdr:colOff>101600</xdr:colOff>
      <xdr:row>61</xdr:row>
      <xdr:rowOff>2039</xdr:rowOff>
    </xdr:to>
    <xdr:sp macro="" textlink="">
      <xdr:nvSpPr>
        <xdr:cNvPr id="226" name="楕円 225"/>
        <xdr:cNvSpPr/>
      </xdr:nvSpPr>
      <xdr:spPr>
        <a:xfrm>
          <a:off x="7810500" y="103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112814</xdr:rowOff>
    </xdr:from>
    <xdr:to>
      <xdr:col>45</xdr:col>
      <xdr:colOff>177800</xdr:colOff>
      <xdr:row>60</xdr:row>
      <xdr:rowOff>122689</xdr:rowOff>
    </xdr:to>
    <xdr:cxnSp macro="">
      <xdr:nvCxnSpPr>
        <xdr:cNvPr id="227" name="直線コネクタ 226"/>
        <xdr:cNvCxnSpPr/>
      </xdr:nvCxnSpPr>
      <xdr:spPr>
        <a:xfrm flipV="1">
          <a:off x="7861300" y="10399814"/>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28"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29"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30"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31"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166531</xdr:rowOff>
    </xdr:from>
    <xdr:ext cx="599010" cy="259045"/>
    <xdr:sp macro="" textlink="">
      <xdr:nvSpPr>
        <xdr:cNvPr id="232" name="n_1mainValue【橋りょう・トンネル】&#10;一人当たり有形固定資産（償却資産）額"/>
        <xdr:cNvSpPr txBox="1"/>
      </xdr:nvSpPr>
      <xdr:spPr>
        <a:xfrm>
          <a:off x="9327095" y="1011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8691</xdr:rowOff>
    </xdr:from>
    <xdr:ext cx="599010" cy="259045"/>
    <xdr:sp macro="" textlink="">
      <xdr:nvSpPr>
        <xdr:cNvPr id="233" name="n_2mainValue【橋りょう・トンネル】&#10;一人当たり有形固定資産（償却資産）額"/>
        <xdr:cNvSpPr txBox="1"/>
      </xdr:nvSpPr>
      <xdr:spPr>
        <a:xfrm>
          <a:off x="8450795" y="1012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18566</xdr:rowOff>
    </xdr:from>
    <xdr:ext cx="599010" cy="259045"/>
    <xdr:sp macro="" textlink="">
      <xdr:nvSpPr>
        <xdr:cNvPr id="234" name="n_3mainValue【橋りょう・トンネル】&#10;一人当たり有形固定資産（償却資産）額"/>
        <xdr:cNvSpPr txBox="1"/>
      </xdr:nvSpPr>
      <xdr:spPr>
        <a:xfrm>
          <a:off x="7561795" y="1013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59" name="直線コネクタ 258"/>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2"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63" name="直線コネクタ 262"/>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64"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5" name="フローチャート: 判断 264"/>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66" name="フローチャート: 判断 265"/>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67" name="フローチャート: 判断 266"/>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8" name="フローチャート: 判断 267"/>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69" name="フローチャート: 判断 268"/>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92075</xdr:rowOff>
    </xdr:from>
    <xdr:to>
      <xdr:col>20</xdr:col>
      <xdr:colOff>38100</xdr:colOff>
      <xdr:row>85</xdr:row>
      <xdr:rowOff>22225</xdr:rowOff>
    </xdr:to>
    <xdr:sp macro="" textlink="">
      <xdr:nvSpPr>
        <xdr:cNvPr id="275" name="楕円 274"/>
        <xdr:cNvSpPr/>
      </xdr:nvSpPr>
      <xdr:spPr>
        <a:xfrm>
          <a:off x="3746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19686</xdr:rowOff>
    </xdr:from>
    <xdr:to>
      <xdr:col>15</xdr:col>
      <xdr:colOff>101600</xdr:colOff>
      <xdr:row>84</xdr:row>
      <xdr:rowOff>121286</xdr:rowOff>
    </xdr:to>
    <xdr:sp macro="" textlink="">
      <xdr:nvSpPr>
        <xdr:cNvPr id="276" name="楕円 275"/>
        <xdr:cNvSpPr/>
      </xdr:nvSpPr>
      <xdr:spPr>
        <a:xfrm>
          <a:off x="2857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70486</xdr:rowOff>
    </xdr:from>
    <xdr:to>
      <xdr:col>19</xdr:col>
      <xdr:colOff>177800</xdr:colOff>
      <xdr:row>84</xdr:row>
      <xdr:rowOff>142875</xdr:rowOff>
    </xdr:to>
    <xdr:cxnSp macro="">
      <xdr:nvCxnSpPr>
        <xdr:cNvPr id="277" name="直線コネクタ 276"/>
        <xdr:cNvCxnSpPr/>
      </xdr:nvCxnSpPr>
      <xdr:spPr>
        <a:xfrm>
          <a:off x="2908300" y="1447228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143511</xdr:rowOff>
    </xdr:from>
    <xdr:to>
      <xdr:col>10</xdr:col>
      <xdr:colOff>165100</xdr:colOff>
      <xdr:row>85</xdr:row>
      <xdr:rowOff>73661</xdr:rowOff>
    </xdr:to>
    <xdr:sp macro="" textlink="">
      <xdr:nvSpPr>
        <xdr:cNvPr id="278" name="楕円 277"/>
        <xdr:cNvSpPr/>
      </xdr:nvSpPr>
      <xdr:spPr>
        <a:xfrm>
          <a:off x="1968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70486</xdr:rowOff>
    </xdr:from>
    <xdr:to>
      <xdr:col>15</xdr:col>
      <xdr:colOff>50800</xdr:colOff>
      <xdr:row>85</xdr:row>
      <xdr:rowOff>22861</xdr:rowOff>
    </xdr:to>
    <xdr:cxnSp macro="">
      <xdr:nvCxnSpPr>
        <xdr:cNvPr id="279" name="直線コネクタ 278"/>
        <xdr:cNvCxnSpPr/>
      </xdr:nvCxnSpPr>
      <xdr:spPr>
        <a:xfrm flipV="1">
          <a:off x="2019300" y="14472286"/>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80"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81"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82"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83"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13352</xdr:rowOff>
    </xdr:from>
    <xdr:ext cx="405111" cy="259045"/>
    <xdr:sp macro="" textlink="">
      <xdr:nvSpPr>
        <xdr:cNvPr id="284" name="n_1mainValue【公営住宅】&#10;有形固定資産減価償却率"/>
        <xdr:cNvSpPr txBox="1"/>
      </xdr:nvSpPr>
      <xdr:spPr>
        <a:xfrm>
          <a:off x="35820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112413</xdr:rowOff>
    </xdr:from>
    <xdr:ext cx="405111" cy="259045"/>
    <xdr:sp macro="" textlink="">
      <xdr:nvSpPr>
        <xdr:cNvPr id="285" name="n_2mainValue【公営住宅】&#10;有形固定資産減価償却率"/>
        <xdr:cNvSpPr txBox="1"/>
      </xdr:nvSpPr>
      <xdr:spPr>
        <a:xfrm>
          <a:off x="2705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64788</xdr:rowOff>
    </xdr:from>
    <xdr:ext cx="405111" cy="259045"/>
    <xdr:sp macro="" textlink="">
      <xdr:nvSpPr>
        <xdr:cNvPr id="286" name="n_3mainValue【公営住宅】&#10;有形固定資産減価償却率"/>
        <xdr:cNvSpPr txBox="1"/>
      </xdr:nvSpPr>
      <xdr:spPr>
        <a:xfrm>
          <a:off x="1816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0" name="テキスト ボックス 29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2" name="テキスト ボックス 30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4" name="テキスト ボックス 30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08" name="直線コネクタ 30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0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10" name="直線コネクタ 30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1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12" name="直線コネクタ 31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1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14" name="フローチャート: 判断 31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15" name="フローチャート: 判断 31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16" name="フローチャート: 判断 31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17" name="フローチャート: 判断 31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18" name="フローチャート: 判断 31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97943</xdr:rowOff>
    </xdr:from>
    <xdr:to>
      <xdr:col>50</xdr:col>
      <xdr:colOff>165100</xdr:colOff>
      <xdr:row>86</xdr:row>
      <xdr:rowOff>28093</xdr:rowOff>
    </xdr:to>
    <xdr:sp macro="" textlink="">
      <xdr:nvSpPr>
        <xdr:cNvPr id="324" name="楕円 323"/>
        <xdr:cNvSpPr/>
      </xdr:nvSpPr>
      <xdr:spPr>
        <a:xfrm>
          <a:off x="9588500" y="14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100732</xdr:rowOff>
    </xdr:from>
    <xdr:to>
      <xdr:col>46</xdr:col>
      <xdr:colOff>38100</xdr:colOff>
      <xdr:row>86</xdr:row>
      <xdr:rowOff>30882</xdr:rowOff>
    </xdr:to>
    <xdr:sp macro="" textlink="">
      <xdr:nvSpPr>
        <xdr:cNvPr id="325" name="楕円 324"/>
        <xdr:cNvSpPr/>
      </xdr:nvSpPr>
      <xdr:spPr>
        <a:xfrm>
          <a:off x="8699500" y="146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148743</xdr:rowOff>
    </xdr:from>
    <xdr:to>
      <xdr:col>50</xdr:col>
      <xdr:colOff>114300</xdr:colOff>
      <xdr:row>85</xdr:row>
      <xdr:rowOff>151532</xdr:rowOff>
    </xdr:to>
    <xdr:cxnSp macro="">
      <xdr:nvCxnSpPr>
        <xdr:cNvPr id="326" name="直線コネクタ 325"/>
        <xdr:cNvCxnSpPr/>
      </xdr:nvCxnSpPr>
      <xdr:spPr>
        <a:xfrm flipV="1">
          <a:off x="8750300" y="1472199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100274</xdr:rowOff>
    </xdr:from>
    <xdr:to>
      <xdr:col>41</xdr:col>
      <xdr:colOff>101600</xdr:colOff>
      <xdr:row>86</xdr:row>
      <xdr:rowOff>30424</xdr:rowOff>
    </xdr:to>
    <xdr:sp macro="" textlink="">
      <xdr:nvSpPr>
        <xdr:cNvPr id="327" name="楕円 326"/>
        <xdr:cNvSpPr/>
      </xdr:nvSpPr>
      <xdr:spPr>
        <a:xfrm>
          <a:off x="7810500" y="146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151074</xdr:rowOff>
    </xdr:from>
    <xdr:to>
      <xdr:col>45</xdr:col>
      <xdr:colOff>177800</xdr:colOff>
      <xdr:row>85</xdr:row>
      <xdr:rowOff>151532</xdr:rowOff>
    </xdr:to>
    <xdr:cxnSp macro="">
      <xdr:nvCxnSpPr>
        <xdr:cNvPr id="328" name="直線コネクタ 327"/>
        <xdr:cNvCxnSpPr/>
      </xdr:nvCxnSpPr>
      <xdr:spPr>
        <a:xfrm>
          <a:off x="7861300" y="1472432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29"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30"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31"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32"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44620</xdr:rowOff>
    </xdr:from>
    <xdr:ext cx="469744" cy="259045"/>
    <xdr:sp macro="" textlink="">
      <xdr:nvSpPr>
        <xdr:cNvPr id="333" name="n_1mainValue【公営住宅】&#10;一人当たり面積"/>
        <xdr:cNvSpPr txBox="1"/>
      </xdr:nvSpPr>
      <xdr:spPr>
        <a:xfrm>
          <a:off x="93917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47409</xdr:rowOff>
    </xdr:from>
    <xdr:ext cx="469744" cy="259045"/>
    <xdr:sp macro="" textlink="">
      <xdr:nvSpPr>
        <xdr:cNvPr id="334" name="n_2mainValue【公営住宅】&#10;一人当たり面積"/>
        <xdr:cNvSpPr txBox="1"/>
      </xdr:nvSpPr>
      <xdr:spPr>
        <a:xfrm>
          <a:off x="8515427" y="1444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46951</xdr:rowOff>
    </xdr:from>
    <xdr:ext cx="469744" cy="259045"/>
    <xdr:sp macro="" textlink="">
      <xdr:nvSpPr>
        <xdr:cNvPr id="335" name="n_3mainValue【公営住宅】&#10;一人当たり面積"/>
        <xdr:cNvSpPr txBox="1"/>
      </xdr:nvSpPr>
      <xdr:spPr>
        <a:xfrm>
          <a:off x="7626427" y="1444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4" name="テキスト ボックス 36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4" name="テキスト ボックス 37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76" name="直線コネクタ 375"/>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8" name="直線コネクタ 37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79"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80" name="直線コネクタ 379"/>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81"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82" name="フローチャート: 判断 381"/>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83" name="フローチャート: 判断 382"/>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84" name="フローチャート: 判断 383"/>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85" name="フローチャート: 判断 384"/>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86" name="フローチャート: 判断 385"/>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392" name="楕円 391"/>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59690</xdr:rowOff>
    </xdr:from>
    <xdr:to>
      <xdr:col>76</xdr:col>
      <xdr:colOff>165100</xdr:colOff>
      <xdr:row>39</xdr:row>
      <xdr:rowOff>161290</xdr:rowOff>
    </xdr:to>
    <xdr:sp macro="" textlink="">
      <xdr:nvSpPr>
        <xdr:cNvPr id="393" name="楕円 392"/>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156210</xdr:rowOff>
    </xdr:to>
    <xdr:cxnSp macro="">
      <xdr:nvCxnSpPr>
        <xdr:cNvPr id="394" name="直線コネクタ 393"/>
        <xdr:cNvCxnSpPr/>
      </xdr:nvCxnSpPr>
      <xdr:spPr>
        <a:xfrm>
          <a:off x="14592300" y="679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xdr:rowOff>
    </xdr:from>
    <xdr:to>
      <xdr:col>72</xdr:col>
      <xdr:colOff>38100</xdr:colOff>
      <xdr:row>39</xdr:row>
      <xdr:rowOff>113665</xdr:rowOff>
    </xdr:to>
    <xdr:sp macro="" textlink="">
      <xdr:nvSpPr>
        <xdr:cNvPr id="395" name="楕円 394"/>
        <xdr:cNvSpPr/>
      </xdr:nvSpPr>
      <xdr:spPr>
        <a:xfrm>
          <a:off x="13652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62865</xdr:rowOff>
    </xdr:from>
    <xdr:to>
      <xdr:col>76</xdr:col>
      <xdr:colOff>114300</xdr:colOff>
      <xdr:row>39</xdr:row>
      <xdr:rowOff>110490</xdr:rowOff>
    </xdr:to>
    <xdr:cxnSp macro="">
      <xdr:nvCxnSpPr>
        <xdr:cNvPr id="396" name="直線コネクタ 395"/>
        <xdr:cNvCxnSpPr/>
      </xdr:nvCxnSpPr>
      <xdr:spPr>
        <a:xfrm>
          <a:off x="13703300" y="67494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397"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98"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399"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00"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01" name="n_1mainValue【認定こども園・幼稚園・保育所】&#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402" name="n_2mainValue【認定こども園・幼稚園・保育所】&#10;有形固定資産減価償却率"/>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104792</xdr:rowOff>
    </xdr:from>
    <xdr:ext cx="405111" cy="259045"/>
    <xdr:sp macro="" textlink="">
      <xdr:nvSpPr>
        <xdr:cNvPr id="403" name="n_3mainValue【認定こども園・幼稚園・保育所】&#10;有形固定資産減価償却率"/>
        <xdr:cNvSpPr txBox="1"/>
      </xdr:nvSpPr>
      <xdr:spPr>
        <a:xfrm>
          <a:off x="13500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25" name="直線コネクタ 42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7" name="直線コネクタ 42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9" name="直線コネクタ 42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3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31" name="フローチャート: 判断 43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32" name="フローチャート: 判断 43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33" name="フローチャート: 判断 43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34" name="フローチャート: 判断 43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35" name="フローチャート: 判断 43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xdr:rowOff>
    </xdr:from>
    <xdr:to>
      <xdr:col>112</xdr:col>
      <xdr:colOff>38100</xdr:colOff>
      <xdr:row>38</xdr:row>
      <xdr:rowOff>110998</xdr:rowOff>
    </xdr:to>
    <xdr:sp macro="" textlink="">
      <xdr:nvSpPr>
        <xdr:cNvPr id="441" name="楕円 440"/>
        <xdr:cNvSpPr/>
      </xdr:nvSpPr>
      <xdr:spPr>
        <a:xfrm>
          <a:off x="21272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23114</xdr:rowOff>
    </xdr:from>
    <xdr:to>
      <xdr:col>107</xdr:col>
      <xdr:colOff>101600</xdr:colOff>
      <xdr:row>38</xdr:row>
      <xdr:rowOff>124714</xdr:rowOff>
    </xdr:to>
    <xdr:sp macro="" textlink="">
      <xdr:nvSpPr>
        <xdr:cNvPr id="442" name="楕円 441"/>
        <xdr:cNvSpPr/>
      </xdr:nvSpPr>
      <xdr:spPr>
        <a:xfrm>
          <a:off x="20383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60198</xdr:rowOff>
    </xdr:from>
    <xdr:to>
      <xdr:col>111</xdr:col>
      <xdr:colOff>177800</xdr:colOff>
      <xdr:row>38</xdr:row>
      <xdr:rowOff>73914</xdr:rowOff>
    </xdr:to>
    <xdr:cxnSp macro="">
      <xdr:nvCxnSpPr>
        <xdr:cNvPr id="443" name="直線コネクタ 442"/>
        <xdr:cNvCxnSpPr/>
      </xdr:nvCxnSpPr>
      <xdr:spPr>
        <a:xfrm flipV="1">
          <a:off x="20434300" y="65752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32258</xdr:rowOff>
    </xdr:from>
    <xdr:to>
      <xdr:col>102</xdr:col>
      <xdr:colOff>165100</xdr:colOff>
      <xdr:row>38</xdr:row>
      <xdr:rowOff>133858</xdr:rowOff>
    </xdr:to>
    <xdr:sp macro="" textlink="">
      <xdr:nvSpPr>
        <xdr:cNvPr id="444" name="楕円 443"/>
        <xdr:cNvSpPr/>
      </xdr:nvSpPr>
      <xdr:spPr>
        <a:xfrm>
          <a:off x="19494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73914</xdr:rowOff>
    </xdr:from>
    <xdr:to>
      <xdr:col>107</xdr:col>
      <xdr:colOff>50800</xdr:colOff>
      <xdr:row>38</xdr:row>
      <xdr:rowOff>83058</xdr:rowOff>
    </xdr:to>
    <xdr:cxnSp macro="">
      <xdr:nvCxnSpPr>
        <xdr:cNvPr id="445" name="直線コネクタ 444"/>
        <xdr:cNvCxnSpPr/>
      </xdr:nvCxnSpPr>
      <xdr:spPr>
        <a:xfrm flipV="1">
          <a:off x="19545300" y="65890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46"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47"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48"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49"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127525</xdr:rowOff>
    </xdr:from>
    <xdr:ext cx="469744" cy="259045"/>
    <xdr:sp macro="" textlink="">
      <xdr:nvSpPr>
        <xdr:cNvPr id="450" name="n_1mainValue【認定こども園・幼稚園・保育所】&#10;一人当たり面積"/>
        <xdr:cNvSpPr txBox="1"/>
      </xdr:nvSpPr>
      <xdr:spPr>
        <a:xfrm>
          <a:off x="210757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141241</xdr:rowOff>
    </xdr:from>
    <xdr:ext cx="469744" cy="259045"/>
    <xdr:sp macro="" textlink="">
      <xdr:nvSpPr>
        <xdr:cNvPr id="451" name="n_2mainValue【認定こども園・幼稚園・保育所】&#10;一人当たり面積"/>
        <xdr:cNvSpPr txBox="1"/>
      </xdr:nvSpPr>
      <xdr:spPr>
        <a:xfrm>
          <a:off x="20199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150385</xdr:rowOff>
    </xdr:from>
    <xdr:ext cx="469744" cy="259045"/>
    <xdr:sp macro="" textlink="">
      <xdr:nvSpPr>
        <xdr:cNvPr id="452" name="n_3mainValue【認定こども園・幼稚園・保育所】&#10;一人当たり面積"/>
        <xdr:cNvSpPr txBox="1"/>
      </xdr:nvSpPr>
      <xdr:spPr>
        <a:xfrm>
          <a:off x="19310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5" name="テキスト ボックス 46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5" name="テキスト ボックス 47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77" name="直線コネクタ 476"/>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78"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79" name="直線コネクタ 478"/>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80"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81" name="直線コネクタ 480"/>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82"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83" name="フローチャート: 判断 482"/>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84" name="フローチャート: 判断 483"/>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85" name="フローチャート: 判断 484"/>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86" name="フローチャート: 判断 485"/>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87" name="フローチャート: 判断 486"/>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170180</xdr:rowOff>
    </xdr:from>
    <xdr:to>
      <xdr:col>81</xdr:col>
      <xdr:colOff>101600</xdr:colOff>
      <xdr:row>59</xdr:row>
      <xdr:rowOff>100330</xdr:rowOff>
    </xdr:to>
    <xdr:sp macro="" textlink="">
      <xdr:nvSpPr>
        <xdr:cNvPr id="493" name="楕円 492"/>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494" name="楕円 493"/>
        <xdr:cNvSpPr/>
      </xdr:nvSpPr>
      <xdr:spPr>
        <a:xfrm>
          <a:off x="14541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xdr:rowOff>
    </xdr:from>
    <xdr:to>
      <xdr:col>81</xdr:col>
      <xdr:colOff>50800</xdr:colOff>
      <xdr:row>59</xdr:row>
      <xdr:rowOff>49530</xdr:rowOff>
    </xdr:to>
    <xdr:cxnSp macro="">
      <xdr:nvCxnSpPr>
        <xdr:cNvPr id="495" name="直線コネクタ 494"/>
        <xdr:cNvCxnSpPr/>
      </xdr:nvCxnSpPr>
      <xdr:spPr>
        <a:xfrm>
          <a:off x="14592300" y="10125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21590</xdr:rowOff>
    </xdr:from>
    <xdr:to>
      <xdr:col>72</xdr:col>
      <xdr:colOff>38100</xdr:colOff>
      <xdr:row>59</xdr:row>
      <xdr:rowOff>123190</xdr:rowOff>
    </xdr:to>
    <xdr:sp macro="" textlink="">
      <xdr:nvSpPr>
        <xdr:cNvPr id="496" name="楕円 495"/>
        <xdr:cNvSpPr/>
      </xdr:nvSpPr>
      <xdr:spPr>
        <a:xfrm>
          <a:off x="13652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xdr:rowOff>
    </xdr:from>
    <xdr:to>
      <xdr:col>76</xdr:col>
      <xdr:colOff>114300</xdr:colOff>
      <xdr:row>59</xdr:row>
      <xdr:rowOff>72390</xdr:rowOff>
    </xdr:to>
    <xdr:cxnSp macro="">
      <xdr:nvCxnSpPr>
        <xdr:cNvPr id="497" name="直線コネクタ 496"/>
        <xdr:cNvCxnSpPr/>
      </xdr:nvCxnSpPr>
      <xdr:spPr>
        <a:xfrm flipV="1">
          <a:off x="13703300" y="101250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98"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499"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00"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01"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116857</xdr:rowOff>
    </xdr:from>
    <xdr:ext cx="405111" cy="259045"/>
    <xdr:sp macro="" textlink="">
      <xdr:nvSpPr>
        <xdr:cNvPr id="502" name="n_1main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03" name="n_2mainValue【学校施設】&#10;有形固定資産減価償却率"/>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139717</xdr:rowOff>
    </xdr:from>
    <xdr:ext cx="405111" cy="259045"/>
    <xdr:sp macro="" textlink="">
      <xdr:nvSpPr>
        <xdr:cNvPr id="504" name="n_3mainValue【学校施設】&#10;有形固定資産減価償却率"/>
        <xdr:cNvSpPr txBox="1"/>
      </xdr:nvSpPr>
      <xdr:spPr>
        <a:xfrm>
          <a:off x="13500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6" name="テキスト ボックス 5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28" name="直線コネクタ 527"/>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29"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30" name="直線コネクタ 529"/>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31"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32" name="直線コネクタ 531"/>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33"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34" name="フローチャート: 判断 533"/>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35" name="フローチャート: 判断 534"/>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36" name="フローチャート: 判断 535"/>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37" name="フローチャート: 判断 536"/>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38" name="フローチャート: 判断 537"/>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171132</xdr:rowOff>
    </xdr:from>
    <xdr:to>
      <xdr:col>112</xdr:col>
      <xdr:colOff>38100</xdr:colOff>
      <xdr:row>62</xdr:row>
      <xdr:rowOff>101282</xdr:rowOff>
    </xdr:to>
    <xdr:sp macro="" textlink="">
      <xdr:nvSpPr>
        <xdr:cNvPr id="544" name="楕円 543"/>
        <xdr:cNvSpPr/>
      </xdr:nvSpPr>
      <xdr:spPr>
        <a:xfrm>
          <a:off x="212725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21971</xdr:rowOff>
    </xdr:from>
    <xdr:to>
      <xdr:col>107</xdr:col>
      <xdr:colOff>101600</xdr:colOff>
      <xdr:row>62</xdr:row>
      <xdr:rowOff>123571</xdr:rowOff>
    </xdr:to>
    <xdr:sp macro="" textlink="">
      <xdr:nvSpPr>
        <xdr:cNvPr id="545" name="楕円 544"/>
        <xdr:cNvSpPr/>
      </xdr:nvSpPr>
      <xdr:spPr>
        <a:xfrm>
          <a:off x="20383500" y="106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50482</xdr:rowOff>
    </xdr:from>
    <xdr:to>
      <xdr:col>111</xdr:col>
      <xdr:colOff>177800</xdr:colOff>
      <xdr:row>62</xdr:row>
      <xdr:rowOff>72771</xdr:rowOff>
    </xdr:to>
    <xdr:cxnSp macro="">
      <xdr:nvCxnSpPr>
        <xdr:cNvPr id="546" name="直線コネクタ 545"/>
        <xdr:cNvCxnSpPr/>
      </xdr:nvCxnSpPr>
      <xdr:spPr>
        <a:xfrm flipV="1">
          <a:off x="20434300" y="10680382"/>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29972</xdr:rowOff>
    </xdr:from>
    <xdr:to>
      <xdr:col>102</xdr:col>
      <xdr:colOff>165100</xdr:colOff>
      <xdr:row>62</xdr:row>
      <xdr:rowOff>131572</xdr:rowOff>
    </xdr:to>
    <xdr:sp macro="" textlink="">
      <xdr:nvSpPr>
        <xdr:cNvPr id="547" name="楕円 546"/>
        <xdr:cNvSpPr/>
      </xdr:nvSpPr>
      <xdr:spPr>
        <a:xfrm>
          <a:off x="19494500" y="106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72771</xdr:rowOff>
    </xdr:from>
    <xdr:to>
      <xdr:col>107</xdr:col>
      <xdr:colOff>50800</xdr:colOff>
      <xdr:row>62</xdr:row>
      <xdr:rowOff>80772</xdr:rowOff>
    </xdr:to>
    <xdr:cxnSp macro="">
      <xdr:nvCxnSpPr>
        <xdr:cNvPr id="548" name="直線コネクタ 547"/>
        <xdr:cNvCxnSpPr/>
      </xdr:nvCxnSpPr>
      <xdr:spPr>
        <a:xfrm flipV="1">
          <a:off x="19545300" y="1070267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4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5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5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52"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92409</xdr:rowOff>
    </xdr:from>
    <xdr:ext cx="469744" cy="259045"/>
    <xdr:sp macro="" textlink="">
      <xdr:nvSpPr>
        <xdr:cNvPr id="553" name="n_1mainValue【学校施設】&#10;一人当たり面積"/>
        <xdr:cNvSpPr txBox="1"/>
      </xdr:nvSpPr>
      <xdr:spPr>
        <a:xfrm>
          <a:off x="21075727" y="107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114698</xdr:rowOff>
    </xdr:from>
    <xdr:ext cx="469744" cy="259045"/>
    <xdr:sp macro="" textlink="">
      <xdr:nvSpPr>
        <xdr:cNvPr id="554" name="n_2mainValue【学校施設】&#10;一人当たり面積"/>
        <xdr:cNvSpPr txBox="1"/>
      </xdr:nvSpPr>
      <xdr:spPr>
        <a:xfrm>
          <a:off x="20199427" y="1074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122699</xdr:rowOff>
    </xdr:from>
    <xdr:ext cx="469744" cy="259045"/>
    <xdr:sp macro="" textlink="">
      <xdr:nvSpPr>
        <xdr:cNvPr id="555" name="n_3mainValue【学校施設】&#10;一人当たり面積"/>
        <xdr:cNvSpPr txBox="1"/>
      </xdr:nvSpPr>
      <xdr:spPr>
        <a:xfrm>
          <a:off x="19310427"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6" name="テキスト ボックス 56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8" name="テキスト ボックス 56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8" name="テキスト ボックス 57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581" name="直線コネクタ 58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3" name="直線コネクタ 58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58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85" name="直線コネクタ 58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8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87" name="フローチャート: 判断 58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88" name="フローチャート: 判断 58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589" name="フローチャート: 判断 58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590" name="フローチャート: 判断 58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91" name="フローチャート: 判断 59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80373</xdr:rowOff>
    </xdr:from>
    <xdr:to>
      <xdr:col>81</xdr:col>
      <xdr:colOff>101600</xdr:colOff>
      <xdr:row>87</xdr:row>
      <xdr:rowOff>10523</xdr:rowOff>
    </xdr:to>
    <xdr:sp macro="" textlink="">
      <xdr:nvSpPr>
        <xdr:cNvPr id="597" name="楕円 596"/>
        <xdr:cNvSpPr/>
      </xdr:nvSpPr>
      <xdr:spPr>
        <a:xfrm>
          <a:off x="15430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52614</xdr:rowOff>
    </xdr:from>
    <xdr:to>
      <xdr:col>76</xdr:col>
      <xdr:colOff>165100</xdr:colOff>
      <xdr:row>86</xdr:row>
      <xdr:rowOff>154214</xdr:rowOff>
    </xdr:to>
    <xdr:sp macro="" textlink="">
      <xdr:nvSpPr>
        <xdr:cNvPr id="598" name="楕円 597"/>
        <xdr:cNvSpPr/>
      </xdr:nvSpPr>
      <xdr:spPr>
        <a:xfrm>
          <a:off x="14541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103414</xdr:rowOff>
    </xdr:from>
    <xdr:to>
      <xdr:col>81</xdr:col>
      <xdr:colOff>50800</xdr:colOff>
      <xdr:row>86</xdr:row>
      <xdr:rowOff>131173</xdr:rowOff>
    </xdr:to>
    <xdr:cxnSp macro="">
      <xdr:nvCxnSpPr>
        <xdr:cNvPr id="599" name="直線コネクタ 598"/>
        <xdr:cNvCxnSpPr/>
      </xdr:nvCxnSpPr>
      <xdr:spPr>
        <a:xfrm>
          <a:off x="14592300" y="148481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21589</xdr:rowOff>
    </xdr:from>
    <xdr:to>
      <xdr:col>72</xdr:col>
      <xdr:colOff>38100</xdr:colOff>
      <xdr:row>86</xdr:row>
      <xdr:rowOff>123189</xdr:rowOff>
    </xdr:to>
    <xdr:sp macro="" textlink="">
      <xdr:nvSpPr>
        <xdr:cNvPr id="600" name="楕円 599"/>
        <xdr:cNvSpPr/>
      </xdr:nvSpPr>
      <xdr:spPr>
        <a:xfrm>
          <a:off x="1365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72389</xdr:rowOff>
    </xdr:from>
    <xdr:to>
      <xdr:col>76</xdr:col>
      <xdr:colOff>114300</xdr:colOff>
      <xdr:row>86</xdr:row>
      <xdr:rowOff>103414</xdr:rowOff>
    </xdr:to>
    <xdr:cxnSp macro="">
      <xdr:nvCxnSpPr>
        <xdr:cNvPr id="601" name="直線コネクタ 600"/>
        <xdr:cNvCxnSpPr/>
      </xdr:nvCxnSpPr>
      <xdr:spPr>
        <a:xfrm>
          <a:off x="13703300" y="148170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02"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03"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04"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05"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1650</xdr:rowOff>
    </xdr:from>
    <xdr:ext cx="405111" cy="259045"/>
    <xdr:sp macro="" textlink="">
      <xdr:nvSpPr>
        <xdr:cNvPr id="606" name="n_1mainValue【児童館】&#10;有形固定資産減価償却率"/>
        <xdr:cNvSpPr txBox="1"/>
      </xdr:nvSpPr>
      <xdr:spPr>
        <a:xfrm>
          <a:off x="15266044" y="1491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145341</xdr:rowOff>
    </xdr:from>
    <xdr:ext cx="405111" cy="259045"/>
    <xdr:sp macro="" textlink="">
      <xdr:nvSpPr>
        <xdr:cNvPr id="607" name="n_2mainValue【児童館】&#10;有形固定資産減価償却率"/>
        <xdr:cNvSpPr txBox="1"/>
      </xdr:nvSpPr>
      <xdr:spPr>
        <a:xfrm>
          <a:off x="14389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114316</xdr:rowOff>
    </xdr:from>
    <xdr:ext cx="405111" cy="259045"/>
    <xdr:sp macro="" textlink="">
      <xdr:nvSpPr>
        <xdr:cNvPr id="608" name="n_3mainValue【児童館】&#10;有形固定資産減価償却率"/>
        <xdr:cNvSpPr txBox="1"/>
      </xdr:nvSpPr>
      <xdr:spPr>
        <a:xfrm>
          <a:off x="13500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9" name="直線コネクタ 6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0" name="テキスト ボックス 6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1" name="直線コネクタ 6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2" name="テキスト ボックス 6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3" name="直線コネクタ 6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4" name="テキスト ボックス 6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5" name="直線コネクタ 6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6" name="テキスト ボックス 6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30" name="直線コネクタ 629"/>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3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32" name="直線コネクタ 63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33"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34" name="直線コネクタ 633"/>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35"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36" name="フローチャート: 判断 635"/>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37" name="フローチャート: 判断 636"/>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38" name="フローチャート: 判断 637"/>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39" name="フローチャート: 判断 638"/>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40" name="フローチャート: 判断 639"/>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646" name="楕円 645"/>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47" name="楕円 646"/>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140970</xdr:rowOff>
    </xdr:to>
    <xdr:cxnSp macro="">
      <xdr:nvCxnSpPr>
        <xdr:cNvPr id="648" name="直線コネクタ 647"/>
        <xdr:cNvCxnSpPr/>
      </xdr:nvCxnSpPr>
      <xdr:spPr>
        <a:xfrm flipV="1">
          <a:off x="20434300" y="14362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649" name="楕円 648"/>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145542</xdr:rowOff>
    </xdr:to>
    <xdr:cxnSp macro="">
      <xdr:nvCxnSpPr>
        <xdr:cNvPr id="650" name="直線コネクタ 649"/>
        <xdr:cNvCxnSpPr/>
      </xdr:nvCxnSpPr>
      <xdr:spPr>
        <a:xfrm flipV="1">
          <a:off x="19545300" y="1437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651"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52"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53"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54"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27703</xdr:rowOff>
    </xdr:from>
    <xdr:ext cx="469744" cy="259045"/>
    <xdr:sp macro="" textlink="">
      <xdr:nvSpPr>
        <xdr:cNvPr id="655" name="n_1mainValue【児童館】&#10;一人当たり面積"/>
        <xdr:cNvSpPr txBox="1"/>
      </xdr:nvSpPr>
      <xdr:spPr>
        <a:xfrm>
          <a:off x="210757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56" name="n_2main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41419</xdr:rowOff>
    </xdr:from>
    <xdr:ext cx="469744" cy="259045"/>
    <xdr:sp macro="" textlink="">
      <xdr:nvSpPr>
        <xdr:cNvPr id="657" name="n_3mainValue【児童館】&#10;一人当たり面積"/>
        <xdr:cNvSpPr txBox="1"/>
      </xdr:nvSpPr>
      <xdr:spPr>
        <a:xfrm>
          <a:off x="19310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0" name="テキスト ボックス 66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0" name="テキスト ボックス 67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83" name="直線コネクタ 682"/>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5" name="直線コネクタ 68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86"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87" name="直線コネクタ 686"/>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688"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89" name="フローチャート: 判断 688"/>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90" name="フローチャート: 判断 689"/>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91" name="フローチャート: 判断 690"/>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92" name="フローチャート: 判断 691"/>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93" name="フローチャート: 判断 692"/>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699" name="楕円 698"/>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700" name="楕円 699"/>
        <xdr:cNvSpPr/>
      </xdr:nvSpPr>
      <xdr:spPr>
        <a:xfrm>
          <a:off x="14541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106</xdr:row>
      <xdr:rowOff>134982</xdr:rowOff>
    </xdr:to>
    <xdr:cxnSp macro="">
      <xdr:nvCxnSpPr>
        <xdr:cNvPr id="701" name="直線コネクタ 700"/>
        <xdr:cNvCxnSpPr/>
      </xdr:nvCxnSpPr>
      <xdr:spPr>
        <a:xfrm>
          <a:off x="14592300" y="17962518"/>
          <a:ext cx="889000" cy="34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36830</xdr:rowOff>
    </xdr:from>
    <xdr:to>
      <xdr:col>72</xdr:col>
      <xdr:colOff>38100</xdr:colOff>
      <xdr:row>107</xdr:row>
      <xdr:rowOff>138430</xdr:rowOff>
    </xdr:to>
    <xdr:sp macro="" textlink="">
      <xdr:nvSpPr>
        <xdr:cNvPr id="702" name="楕円 701"/>
        <xdr:cNvSpPr/>
      </xdr:nvSpPr>
      <xdr:spPr>
        <a:xfrm>
          <a:off x="1365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131718</xdr:rowOff>
    </xdr:from>
    <xdr:to>
      <xdr:col>76</xdr:col>
      <xdr:colOff>114300</xdr:colOff>
      <xdr:row>107</xdr:row>
      <xdr:rowOff>87630</xdr:rowOff>
    </xdr:to>
    <xdr:cxnSp macro="">
      <xdr:nvCxnSpPr>
        <xdr:cNvPr id="703" name="直線コネクタ 702"/>
        <xdr:cNvCxnSpPr/>
      </xdr:nvCxnSpPr>
      <xdr:spPr>
        <a:xfrm flipV="1">
          <a:off x="13703300" y="17962518"/>
          <a:ext cx="889000" cy="4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04"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05"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06"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07"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708" name="n_1mainValue【公民館】&#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709" name="n_2mainValue【公民館】&#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129557</xdr:rowOff>
    </xdr:from>
    <xdr:ext cx="405111" cy="259045"/>
    <xdr:sp macro="" textlink="">
      <xdr:nvSpPr>
        <xdr:cNvPr id="710" name="n_3mainValue【公民館】&#10;有形固定資産減価償却率"/>
        <xdr:cNvSpPr txBox="1"/>
      </xdr:nvSpPr>
      <xdr:spPr>
        <a:xfrm>
          <a:off x="13500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1" name="直線コネクタ 7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2" name="テキスト ボックス 7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3" name="直線コネクタ 7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4" name="テキスト ボックス 7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5" name="直線コネクタ 7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6" name="テキスト ボックス 7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7" name="直線コネクタ 7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8" name="テキスト ボックス 7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9" name="直線コネクタ 7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0" name="テキスト ボックス 7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1" name="直線コネクタ 7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2" name="テキスト ボックス 7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36" name="直線コネクタ 735"/>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3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38" name="直線コネクタ 73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39"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40" name="直線コネクタ 739"/>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41"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42" name="フローチャート: 判断 741"/>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43" name="フローチャート: 判断 742"/>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44" name="フローチャート: 判断 743"/>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45" name="フローチャート: 判断 744"/>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46" name="フローチャート: 判断 745"/>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7" name="テキスト ボックス 7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170724</xdr:rowOff>
    </xdr:from>
    <xdr:to>
      <xdr:col>112</xdr:col>
      <xdr:colOff>38100</xdr:colOff>
      <xdr:row>107</xdr:row>
      <xdr:rowOff>100874</xdr:rowOff>
    </xdr:to>
    <xdr:sp macro="" textlink="">
      <xdr:nvSpPr>
        <xdr:cNvPr id="752" name="楕円 751"/>
        <xdr:cNvSpPr/>
      </xdr:nvSpPr>
      <xdr:spPr>
        <a:xfrm>
          <a:off x="2127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7438</xdr:rowOff>
    </xdr:from>
    <xdr:to>
      <xdr:col>107</xdr:col>
      <xdr:colOff>101600</xdr:colOff>
      <xdr:row>107</xdr:row>
      <xdr:rowOff>109038</xdr:rowOff>
    </xdr:to>
    <xdr:sp macro="" textlink="">
      <xdr:nvSpPr>
        <xdr:cNvPr id="753" name="楕円 752"/>
        <xdr:cNvSpPr/>
      </xdr:nvSpPr>
      <xdr:spPr>
        <a:xfrm>
          <a:off x="20383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50074</xdr:rowOff>
    </xdr:from>
    <xdr:to>
      <xdr:col>111</xdr:col>
      <xdr:colOff>177800</xdr:colOff>
      <xdr:row>107</xdr:row>
      <xdr:rowOff>58238</xdr:rowOff>
    </xdr:to>
    <xdr:cxnSp macro="">
      <xdr:nvCxnSpPr>
        <xdr:cNvPr id="754" name="直線コネクタ 753"/>
        <xdr:cNvCxnSpPr/>
      </xdr:nvCxnSpPr>
      <xdr:spPr>
        <a:xfrm flipV="1">
          <a:off x="20434300" y="183952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12337</xdr:rowOff>
    </xdr:from>
    <xdr:to>
      <xdr:col>102</xdr:col>
      <xdr:colOff>165100</xdr:colOff>
      <xdr:row>107</xdr:row>
      <xdr:rowOff>113937</xdr:rowOff>
    </xdr:to>
    <xdr:sp macro="" textlink="">
      <xdr:nvSpPr>
        <xdr:cNvPr id="755" name="楕円 754"/>
        <xdr:cNvSpPr/>
      </xdr:nvSpPr>
      <xdr:spPr>
        <a:xfrm>
          <a:off x="19494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58238</xdr:rowOff>
    </xdr:from>
    <xdr:to>
      <xdr:col>107</xdr:col>
      <xdr:colOff>50800</xdr:colOff>
      <xdr:row>107</xdr:row>
      <xdr:rowOff>63137</xdr:rowOff>
    </xdr:to>
    <xdr:cxnSp macro="">
      <xdr:nvCxnSpPr>
        <xdr:cNvPr id="756" name="直線コネクタ 755"/>
        <xdr:cNvCxnSpPr/>
      </xdr:nvCxnSpPr>
      <xdr:spPr>
        <a:xfrm flipV="1">
          <a:off x="19545300" y="184033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57"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58"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59"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60"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92001</xdr:rowOff>
    </xdr:from>
    <xdr:ext cx="469744" cy="259045"/>
    <xdr:sp macro="" textlink="">
      <xdr:nvSpPr>
        <xdr:cNvPr id="761" name="n_1mainValue【公民館】&#10;一人当たり面積"/>
        <xdr:cNvSpPr txBox="1"/>
      </xdr:nvSpPr>
      <xdr:spPr>
        <a:xfrm>
          <a:off x="21075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100165</xdr:rowOff>
    </xdr:from>
    <xdr:ext cx="469744" cy="259045"/>
    <xdr:sp macro="" textlink="">
      <xdr:nvSpPr>
        <xdr:cNvPr id="762" name="n_2mainValue【公民館】&#10;一人当たり面積"/>
        <xdr:cNvSpPr txBox="1"/>
      </xdr:nvSpPr>
      <xdr:spPr>
        <a:xfrm>
          <a:off x="20199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105064</xdr:rowOff>
    </xdr:from>
    <xdr:ext cx="469744" cy="259045"/>
    <xdr:sp macro="" textlink="">
      <xdr:nvSpPr>
        <xdr:cNvPr id="763" name="n_3mainValue【公民館】&#10;一人当たり面積"/>
        <xdr:cNvSpPr txBox="1"/>
      </xdr:nvSpPr>
      <xdr:spPr>
        <a:xfrm>
          <a:off x="193104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類似団体と比較して特に有形固定資産減価償却率が高い施設は、認定こども園・幼稚園・保育所、公営住宅、児童館であり、低くなっている施設は学校施設である。</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児童館の有形固定資産減価償却率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％は施設類型別で最も高くなっている。これは学童事業の見直しにより児童館は休館施設としており、取り壊していないことが原因である。本市児童館の一人当たり面積は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倍以上多い。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学校施設については、改修を実施したことから有形固定資産減価償却率が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％と低くなっている。また、公民館については、平成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年度に空調施設の入れ替えと外壁補修を主とした大規模改修を実施したため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年度は再び平均値を上回った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80010</xdr:rowOff>
    </xdr:from>
    <xdr:to>
      <xdr:col>20</xdr:col>
      <xdr:colOff>38100</xdr:colOff>
      <xdr:row>36</xdr:row>
      <xdr:rowOff>10160</xdr:rowOff>
    </xdr:to>
    <xdr:sp macro="" textlink="">
      <xdr:nvSpPr>
        <xdr:cNvPr id="72" name="楕円 71"/>
        <xdr:cNvSpPr/>
      </xdr:nvSpPr>
      <xdr:spPr>
        <a:xfrm>
          <a:off x="3746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27940</xdr:rowOff>
    </xdr:from>
    <xdr:to>
      <xdr:col>15</xdr:col>
      <xdr:colOff>101600</xdr:colOff>
      <xdr:row>34</xdr:row>
      <xdr:rowOff>129540</xdr:rowOff>
    </xdr:to>
    <xdr:sp macro="" textlink="">
      <xdr:nvSpPr>
        <xdr:cNvPr id="73" name="楕円 72"/>
        <xdr:cNvSpPr/>
      </xdr:nvSpPr>
      <xdr:spPr>
        <a:xfrm>
          <a:off x="2857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78740</xdr:rowOff>
    </xdr:from>
    <xdr:to>
      <xdr:col>19</xdr:col>
      <xdr:colOff>177800</xdr:colOff>
      <xdr:row>35</xdr:row>
      <xdr:rowOff>130810</xdr:rowOff>
    </xdr:to>
    <xdr:cxnSp macro="">
      <xdr:nvCxnSpPr>
        <xdr:cNvPr id="74" name="直線コネクタ 73"/>
        <xdr:cNvCxnSpPr/>
      </xdr:nvCxnSpPr>
      <xdr:spPr>
        <a:xfrm>
          <a:off x="2908300" y="5908040"/>
          <a:ext cx="889000" cy="2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118110</xdr:rowOff>
    </xdr:from>
    <xdr:to>
      <xdr:col>10</xdr:col>
      <xdr:colOff>165100</xdr:colOff>
      <xdr:row>38</xdr:row>
      <xdr:rowOff>48260</xdr:rowOff>
    </xdr:to>
    <xdr:sp macro="" textlink="">
      <xdr:nvSpPr>
        <xdr:cNvPr id="75" name="楕円 74"/>
        <xdr:cNvSpPr/>
      </xdr:nvSpPr>
      <xdr:spPr>
        <a:xfrm>
          <a:off x="19685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78740</xdr:rowOff>
    </xdr:from>
    <xdr:to>
      <xdr:col>15</xdr:col>
      <xdr:colOff>50800</xdr:colOff>
      <xdr:row>37</xdr:row>
      <xdr:rowOff>168910</xdr:rowOff>
    </xdr:to>
    <xdr:cxnSp macro="">
      <xdr:nvCxnSpPr>
        <xdr:cNvPr id="76" name="直線コネクタ 75"/>
        <xdr:cNvCxnSpPr/>
      </xdr:nvCxnSpPr>
      <xdr:spPr>
        <a:xfrm flipV="1">
          <a:off x="2019300" y="5908040"/>
          <a:ext cx="889000" cy="6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7"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78"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79"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0"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26687</xdr:rowOff>
    </xdr:from>
    <xdr:ext cx="405111" cy="259045"/>
    <xdr:sp macro="" textlink="">
      <xdr:nvSpPr>
        <xdr:cNvPr id="81" name="n_1mainValue【図書館】&#10;有形固定資産減価償却率"/>
        <xdr:cNvSpPr txBox="1"/>
      </xdr:nvSpPr>
      <xdr:spPr>
        <a:xfrm>
          <a:off x="35820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146067</xdr:rowOff>
    </xdr:from>
    <xdr:ext cx="405111" cy="259045"/>
    <xdr:sp macro="" textlink="">
      <xdr:nvSpPr>
        <xdr:cNvPr id="82" name="n_2mainValue【図書館】&#10;有形固定資産減価償却率"/>
        <xdr:cNvSpPr txBox="1"/>
      </xdr:nvSpPr>
      <xdr:spPr>
        <a:xfrm>
          <a:off x="2705744" y="563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39387</xdr:rowOff>
    </xdr:from>
    <xdr:ext cx="405111" cy="259045"/>
    <xdr:sp macro="" textlink="">
      <xdr:nvSpPr>
        <xdr:cNvPr id="83" name="n_3mainValue【図書館】&#10;有形固定資産減価償却率"/>
        <xdr:cNvSpPr txBox="1"/>
      </xdr:nvSpPr>
      <xdr:spPr>
        <a:xfrm>
          <a:off x="1816744"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7" name="直線コネクタ 106"/>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8"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9" name="直線コネクタ 108"/>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2"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3" name="フローチャート: 判断 112"/>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4" name="フローチャート: 判断 113"/>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5" name="フローチャート: 判断 114"/>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6" name="フローチャート: 判断 115"/>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7" name="フローチャート: 判断 116"/>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55880</xdr:rowOff>
    </xdr:from>
    <xdr:to>
      <xdr:col>50</xdr:col>
      <xdr:colOff>165100</xdr:colOff>
      <xdr:row>41</xdr:row>
      <xdr:rowOff>157480</xdr:rowOff>
    </xdr:to>
    <xdr:sp macro="" textlink="">
      <xdr:nvSpPr>
        <xdr:cNvPr id="123" name="楕円 122"/>
        <xdr:cNvSpPr/>
      </xdr:nvSpPr>
      <xdr:spPr>
        <a:xfrm>
          <a:off x="9588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55880</xdr:rowOff>
    </xdr:from>
    <xdr:to>
      <xdr:col>46</xdr:col>
      <xdr:colOff>38100</xdr:colOff>
      <xdr:row>41</xdr:row>
      <xdr:rowOff>157480</xdr:rowOff>
    </xdr:to>
    <xdr:sp macro="" textlink="">
      <xdr:nvSpPr>
        <xdr:cNvPr id="124" name="楕円 123"/>
        <xdr:cNvSpPr/>
      </xdr:nvSpPr>
      <xdr:spPr>
        <a:xfrm>
          <a:off x="8699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106680</xdr:rowOff>
    </xdr:from>
    <xdr:to>
      <xdr:col>50</xdr:col>
      <xdr:colOff>114300</xdr:colOff>
      <xdr:row>41</xdr:row>
      <xdr:rowOff>106680</xdr:rowOff>
    </xdr:to>
    <xdr:cxnSp macro="">
      <xdr:nvCxnSpPr>
        <xdr:cNvPr id="125" name="直線コネクタ 124"/>
        <xdr:cNvCxnSpPr/>
      </xdr:nvCxnSpPr>
      <xdr:spPr>
        <a:xfrm>
          <a:off x="8750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59690</xdr:rowOff>
    </xdr:from>
    <xdr:to>
      <xdr:col>41</xdr:col>
      <xdr:colOff>101600</xdr:colOff>
      <xdr:row>41</xdr:row>
      <xdr:rowOff>161290</xdr:rowOff>
    </xdr:to>
    <xdr:sp macro="" textlink="">
      <xdr:nvSpPr>
        <xdr:cNvPr id="126" name="楕円 125"/>
        <xdr:cNvSpPr/>
      </xdr:nvSpPr>
      <xdr:spPr>
        <a:xfrm>
          <a:off x="781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106680</xdr:rowOff>
    </xdr:from>
    <xdr:to>
      <xdr:col>45</xdr:col>
      <xdr:colOff>177800</xdr:colOff>
      <xdr:row>41</xdr:row>
      <xdr:rowOff>110490</xdr:rowOff>
    </xdr:to>
    <xdr:cxnSp macro="">
      <xdr:nvCxnSpPr>
        <xdr:cNvPr id="127" name="直線コネクタ 126"/>
        <xdr:cNvCxnSpPr/>
      </xdr:nvCxnSpPr>
      <xdr:spPr>
        <a:xfrm flipV="1">
          <a:off x="7861300" y="713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28"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29"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0"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1"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148607</xdr:rowOff>
    </xdr:from>
    <xdr:ext cx="469744" cy="259045"/>
    <xdr:sp macro="" textlink="">
      <xdr:nvSpPr>
        <xdr:cNvPr id="132" name="n_1mainValue【図書館】&#10;一人当たり面積"/>
        <xdr:cNvSpPr txBox="1"/>
      </xdr:nvSpPr>
      <xdr:spPr>
        <a:xfrm>
          <a:off x="93917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148607</xdr:rowOff>
    </xdr:from>
    <xdr:ext cx="469744" cy="259045"/>
    <xdr:sp macro="" textlink="">
      <xdr:nvSpPr>
        <xdr:cNvPr id="133" name="n_2mainValue【図書館】&#10;一人当たり面積"/>
        <xdr:cNvSpPr txBox="1"/>
      </xdr:nvSpPr>
      <xdr:spPr>
        <a:xfrm>
          <a:off x="8515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152417</xdr:rowOff>
    </xdr:from>
    <xdr:ext cx="469744" cy="259045"/>
    <xdr:sp macro="" textlink="">
      <xdr:nvSpPr>
        <xdr:cNvPr id="134" name="n_3mainValue【図書館】&#10;一人当たり面積"/>
        <xdr:cNvSpPr txBox="1"/>
      </xdr:nvSpPr>
      <xdr:spPr>
        <a:xfrm>
          <a:off x="7626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59" name="直線コネクタ 158"/>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2"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3" name="直線コネクタ 162"/>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66" name="フローチャート: 判断 165"/>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67" name="フローチャート: 判断 166"/>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8" name="フローチャート: 判断 167"/>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69" name="フローチャート: 判断 168"/>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75" name="楕円 174"/>
        <xdr:cNvSpPr/>
      </xdr:nvSpPr>
      <xdr:spPr>
        <a:xfrm>
          <a:off x="3746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65405</xdr:rowOff>
    </xdr:from>
    <xdr:to>
      <xdr:col>15</xdr:col>
      <xdr:colOff>101600</xdr:colOff>
      <xdr:row>61</xdr:row>
      <xdr:rowOff>167005</xdr:rowOff>
    </xdr:to>
    <xdr:sp macro="" textlink="">
      <xdr:nvSpPr>
        <xdr:cNvPr id="176" name="楕円 175"/>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158115</xdr:rowOff>
    </xdr:to>
    <xdr:cxnSp macro="">
      <xdr:nvCxnSpPr>
        <xdr:cNvPr id="177" name="直線コネクタ 176"/>
        <xdr:cNvCxnSpPr/>
      </xdr:nvCxnSpPr>
      <xdr:spPr>
        <a:xfrm>
          <a:off x="2908300" y="105746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xdr:rowOff>
    </xdr:from>
    <xdr:to>
      <xdr:col>10</xdr:col>
      <xdr:colOff>165100</xdr:colOff>
      <xdr:row>61</xdr:row>
      <xdr:rowOff>109855</xdr:rowOff>
    </xdr:to>
    <xdr:sp macro="" textlink="">
      <xdr:nvSpPr>
        <xdr:cNvPr id="178" name="楕円 177"/>
        <xdr:cNvSpPr/>
      </xdr:nvSpPr>
      <xdr:spPr>
        <a:xfrm>
          <a:off x="196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59055</xdr:rowOff>
    </xdr:from>
    <xdr:to>
      <xdr:col>15</xdr:col>
      <xdr:colOff>50800</xdr:colOff>
      <xdr:row>61</xdr:row>
      <xdr:rowOff>116205</xdr:rowOff>
    </xdr:to>
    <xdr:cxnSp macro="">
      <xdr:nvCxnSpPr>
        <xdr:cNvPr id="179" name="直線コネクタ 178"/>
        <xdr:cNvCxnSpPr/>
      </xdr:nvCxnSpPr>
      <xdr:spPr>
        <a:xfrm>
          <a:off x="2019300" y="105175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0"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81"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2"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83"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28592</xdr:rowOff>
    </xdr:from>
    <xdr:ext cx="405111" cy="259045"/>
    <xdr:sp macro="" textlink="">
      <xdr:nvSpPr>
        <xdr:cNvPr id="184" name="n_1mainValue【体育館・プー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158132</xdr:rowOff>
    </xdr:from>
    <xdr:ext cx="405111" cy="259045"/>
    <xdr:sp macro="" textlink="">
      <xdr:nvSpPr>
        <xdr:cNvPr id="185" name="n_2mainValue【体育館・プール】&#10;有形固定資産減価償却率"/>
        <xdr:cNvSpPr txBox="1"/>
      </xdr:nvSpPr>
      <xdr:spPr>
        <a:xfrm>
          <a:off x="2705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100982</xdr:rowOff>
    </xdr:from>
    <xdr:ext cx="405111" cy="259045"/>
    <xdr:sp macro="" textlink="">
      <xdr:nvSpPr>
        <xdr:cNvPr id="186" name="n_3mainValue【体育館・プール】&#10;有形固定資産減価償却率"/>
        <xdr:cNvSpPr txBox="1"/>
      </xdr:nvSpPr>
      <xdr:spPr>
        <a:xfrm>
          <a:off x="1816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08" name="直線コネクタ 207"/>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0" name="直線コネクタ 20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11"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12" name="直線コネクタ 211"/>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13"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14" name="フローチャート: 判断 213"/>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15" name="フローチャート: 判断 214"/>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6" name="フローチャート: 判断 21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17" name="フローチャート: 判断 216"/>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18" name="フローチャート: 判断 217"/>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57556</xdr:rowOff>
    </xdr:from>
    <xdr:to>
      <xdr:col>50</xdr:col>
      <xdr:colOff>165100</xdr:colOff>
      <xdr:row>62</xdr:row>
      <xdr:rowOff>159156</xdr:rowOff>
    </xdr:to>
    <xdr:sp macro="" textlink="">
      <xdr:nvSpPr>
        <xdr:cNvPr id="224" name="楕円 223"/>
        <xdr:cNvSpPr/>
      </xdr:nvSpPr>
      <xdr:spPr>
        <a:xfrm>
          <a:off x="9588500" y="106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63043</xdr:rowOff>
    </xdr:from>
    <xdr:to>
      <xdr:col>46</xdr:col>
      <xdr:colOff>38100</xdr:colOff>
      <xdr:row>62</xdr:row>
      <xdr:rowOff>164643</xdr:rowOff>
    </xdr:to>
    <xdr:sp macro="" textlink="">
      <xdr:nvSpPr>
        <xdr:cNvPr id="225" name="楕円 224"/>
        <xdr:cNvSpPr/>
      </xdr:nvSpPr>
      <xdr:spPr>
        <a:xfrm>
          <a:off x="8699500" y="106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108356</xdr:rowOff>
    </xdr:from>
    <xdr:to>
      <xdr:col>50</xdr:col>
      <xdr:colOff>114300</xdr:colOff>
      <xdr:row>62</xdr:row>
      <xdr:rowOff>113843</xdr:rowOff>
    </xdr:to>
    <xdr:cxnSp macro="">
      <xdr:nvCxnSpPr>
        <xdr:cNvPr id="226" name="直線コネクタ 225"/>
        <xdr:cNvCxnSpPr/>
      </xdr:nvCxnSpPr>
      <xdr:spPr>
        <a:xfrm flipV="1">
          <a:off x="8750300" y="1073825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88188</xdr:rowOff>
    </xdr:from>
    <xdr:to>
      <xdr:col>41</xdr:col>
      <xdr:colOff>101600</xdr:colOff>
      <xdr:row>63</xdr:row>
      <xdr:rowOff>18338</xdr:rowOff>
    </xdr:to>
    <xdr:sp macro="" textlink="">
      <xdr:nvSpPr>
        <xdr:cNvPr id="227" name="楕円 226"/>
        <xdr:cNvSpPr/>
      </xdr:nvSpPr>
      <xdr:spPr>
        <a:xfrm>
          <a:off x="7810500" y="107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113843</xdr:rowOff>
    </xdr:from>
    <xdr:to>
      <xdr:col>45</xdr:col>
      <xdr:colOff>177800</xdr:colOff>
      <xdr:row>62</xdr:row>
      <xdr:rowOff>138988</xdr:rowOff>
    </xdr:to>
    <xdr:cxnSp macro="">
      <xdr:nvCxnSpPr>
        <xdr:cNvPr id="228" name="直線コネクタ 227"/>
        <xdr:cNvCxnSpPr/>
      </xdr:nvCxnSpPr>
      <xdr:spPr>
        <a:xfrm flipV="1">
          <a:off x="7861300" y="1074374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29"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31"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32"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4233</xdr:rowOff>
    </xdr:from>
    <xdr:ext cx="469744" cy="259045"/>
    <xdr:sp macro="" textlink="">
      <xdr:nvSpPr>
        <xdr:cNvPr id="233" name="n_1mainValue【体育館・プール】&#10;一人当たり面積"/>
        <xdr:cNvSpPr txBox="1"/>
      </xdr:nvSpPr>
      <xdr:spPr>
        <a:xfrm>
          <a:off x="9391727" y="104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9720</xdr:rowOff>
    </xdr:from>
    <xdr:ext cx="469744" cy="259045"/>
    <xdr:sp macro="" textlink="">
      <xdr:nvSpPr>
        <xdr:cNvPr id="234" name="n_2mainValue【体育館・プール】&#10;一人当たり面積"/>
        <xdr:cNvSpPr txBox="1"/>
      </xdr:nvSpPr>
      <xdr:spPr>
        <a:xfrm>
          <a:off x="8515427" y="1046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34865</xdr:rowOff>
    </xdr:from>
    <xdr:ext cx="469744" cy="259045"/>
    <xdr:sp macro="" textlink="">
      <xdr:nvSpPr>
        <xdr:cNvPr id="235" name="n_3mainValue【体育館・プール】&#10;一人当たり面積"/>
        <xdr:cNvSpPr txBox="1"/>
      </xdr:nvSpPr>
      <xdr:spPr>
        <a:xfrm>
          <a:off x="7626427" y="104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60" name="直線コネクタ 259"/>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63"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64" name="直線コネクタ 263"/>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65"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66" name="フローチャート: 判断 265"/>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67" name="フローチャート: 判断 266"/>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68" name="フローチャート: 判断 267"/>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69" name="フローチャート: 判断 268"/>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70" name="フローチャート: 判断 269"/>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276" name="楕円 275"/>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31114</xdr:rowOff>
    </xdr:from>
    <xdr:to>
      <xdr:col>15</xdr:col>
      <xdr:colOff>101600</xdr:colOff>
      <xdr:row>84</xdr:row>
      <xdr:rowOff>132714</xdr:rowOff>
    </xdr:to>
    <xdr:sp macro="" textlink="">
      <xdr:nvSpPr>
        <xdr:cNvPr id="277" name="楕円 276"/>
        <xdr:cNvSpPr/>
      </xdr:nvSpPr>
      <xdr:spPr>
        <a:xfrm>
          <a:off x="2857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125730</xdr:rowOff>
    </xdr:to>
    <xdr:cxnSp macro="">
      <xdr:nvCxnSpPr>
        <xdr:cNvPr id="278" name="直線コネクタ 277"/>
        <xdr:cNvCxnSpPr/>
      </xdr:nvCxnSpPr>
      <xdr:spPr>
        <a:xfrm>
          <a:off x="2908300" y="144837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279" name="楕円 278"/>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81914</xdr:rowOff>
    </xdr:to>
    <xdr:cxnSp macro="">
      <xdr:nvCxnSpPr>
        <xdr:cNvPr id="280" name="直線コネクタ 279"/>
        <xdr:cNvCxnSpPr/>
      </xdr:nvCxnSpPr>
      <xdr:spPr>
        <a:xfrm>
          <a:off x="2019300" y="144399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81"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82"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83"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84"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285" name="n_1mainValue【福祉施設】&#10;有形固定資産減価償却率"/>
        <xdr:cNvSpPr txBox="1"/>
      </xdr:nvSpPr>
      <xdr:spPr>
        <a:xfrm>
          <a:off x="3582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123841</xdr:rowOff>
    </xdr:from>
    <xdr:ext cx="405111" cy="259045"/>
    <xdr:sp macro="" textlink="">
      <xdr:nvSpPr>
        <xdr:cNvPr id="286" name="n_2mainValue【福祉施設】&#10;有形固定資産減価償却率"/>
        <xdr:cNvSpPr txBox="1"/>
      </xdr:nvSpPr>
      <xdr:spPr>
        <a:xfrm>
          <a:off x="2705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287" name="n_3mainValue【福祉施設】&#10;有形固定資産減価償却率"/>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11" name="直線コネクタ 31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1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15" name="直線コネクタ 31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1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17" name="フローチャート: 判断 31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18" name="フローチャート: 判断 31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19" name="フローチャート: 判断 31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20" name="フローチャート: 判断 31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21" name="フローチャート: 判断 32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86361</xdr:rowOff>
    </xdr:from>
    <xdr:to>
      <xdr:col>50</xdr:col>
      <xdr:colOff>165100</xdr:colOff>
      <xdr:row>86</xdr:row>
      <xdr:rowOff>16511</xdr:rowOff>
    </xdr:to>
    <xdr:sp macro="" textlink="">
      <xdr:nvSpPr>
        <xdr:cNvPr id="327" name="楕円 326"/>
        <xdr:cNvSpPr/>
      </xdr:nvSpPr>
      <xdr:spPr>
        <a:xfrm>
          <a:off x="9588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90170</xdr:rowOff>
    </xdr:from>
    <xdr:to>
      <xdr:col>46</xdr:col>
      <xdr:colOff>38100</xdr:colOff>
      <xdr:row>86</xdr:row>
      <xdr:rowOff>20320</xdr:rowOff>
    </xdr:to>
    <xdr:sp macro="" textlink="">
      <xdr:nvSpPr>
        <xdr:cNvPr id="328" name="楕円 327"/>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140970</xdr:rowOff>
    </xdr:to>
    <xdr:cxnSp macro="">
      <xdr:nvCxnSpPr>
        <xdr:cNvPr id="329" name="直線コネクタ 328"/>
        <xdr:cNvCxnSpPr/>
      </xdr:nvCxnSpPr>
      <xdr:spPr>
        <a:xfrm flipV="1">
          <a:off x="8750300" y="14710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92711</xdr:rowOff>
    </xdr:from>
    <xdr:to>
      <xdr:col>41</xdr:col>
      <xdr:colOff>101600</xdr:colOff>
      <xdr:row>86</xdr:row>
      <xdr:rowOff>22861</xdr:rowOff>
    </xdr:to>
    <xdr:sp macro="" textlink="">
      <xdr:nvSpPr>
        <xdr:cNvPr id="330" name="楕円 329"/>
        <xdr:cNvSpPr/>
      </xdr:nvSpPr>
      <xdr:spPr>
        <a:xfrm>
          <a:off x="7810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143511</xdr:rowOff>
    </xdr:to>
    <xdr:cxnSp macro="">
      <xdr:nvCxnSpPr>
        <xdr:cNvPr id="331" name="直線コネクタ 330"/>
        <xdr:cNvCxnSpPr/>
      </xdr:nvCxnSpPr>
      <xdr:spPr>
        <a:xfrm flipV="1">
          <a:off x="7861300" y="14714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32"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33"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34"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35"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7638</xdr:rowOff>
    </xdr:from>
    <xdr:ext cx="469744" cy="259045"/>
    <xdr:sp macro="" textlink="">
      <xdr:nvSpPr>
        <xdr:cNvPr id="336" name="n_1mainValue【福祉施設】&#10;一人当たり面積"/>
        <xdr:cNvSpPr txBox="1"/>
      </xdr:nvSpPr>
      <xdr:spPr>
        <a:xfrm>
          <a:off x="9391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37" name="n_2mainValue【福祉施設】&#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13988</xdr:rowOff>
    </xdr:from>
    <xdr:ext cx="469744" cy="259045"/>
    <xdr:sp macro="" textlink="">
      <xdr:nvSpPr>
        <xdr:cNvPr id="338" name="n_3mainValue【福祉施設】&#10;一人当たり面積"/>
        <xdr:cNvSpPr txBox="1"/>
      </xdr:nvSpPr>
      <xdr:spPr>
        <a:xfrm>
          <a:off x="76264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1" name="テキスト ボックス 35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59" name="テキスト ボックス 35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62" name="直線コネクタ 36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63"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64" name="直線コネクタ 36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65"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6" name="直線コネクタ 36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67"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68" name="フローチャート: 判断 367"/>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69" name="フローチャート: 判断 368"/>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70" name="フローチャート: 判断 369"/>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71" name="フローチャート: 判断 370"/>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72" name="フローチャート: 判断 371"/>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12700</xdr:rowOff>
    </xdr:from>
    <xdr:to>
      <xdr:col>20</xdr:col>
      <xdr:colOff>38100</xdr:colOff>
      <xdr:row>104</xdr:row>
      <xdr:rowOff>114300</xdr:rowOff>
    </xdr:to>
    <xdr:sp macro="" textlink="">
      <xdr:nvSpPr>
        <xdr:cNvPr id="378" name="楕円 377"/>
        <xdr:cNvSpPr/>
      </xdr:nvSpPr>
      <xdr:spPr>
        <a:xfrm>
          <a:off x="37465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158750</xdr:rowOff>
    </xdr:from>
    <xdr:to>
      <xdr:col>15</xdr:col>
      <xdr:colOff>101600</xdr:colOff>
      <xdr:row>104</xdr:row>
      <xdr:rowOff>88900</xdr:rowOff>
    </xdr:to>
    <xdr:sp macro="" textlink="">
      <xdr:nvSpPr>
        <xdr:cNvPr id="379" name="楕円 378"/>
        <xdr:cNvSpPr/>
      </xdr:nvSpPr>
      <xdr:spPr>
        <a:xfrm>
          <a:off x="2857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38100</xdr:rowOff>
    </xdr:from>
    <xdr:to>
      <xdr:col>19</xdr:col>
      <xdr:colOff>177800</xdr:colOff>
      <xdr:row>104</xdr:row>
      <xdr:rowOff>63500</xdr:rowOff>
    </xdr:to>
    <xdr:cxnSp macro="">
      <xdr:nvCxnSpPr>
        <xdr:cNvPr id="380" name="直線コネクタ 379"/>
        <xdr:cNvCxnSpPr/>
      </xdr:nvCxnSpPr>
      <xdr:spPr>
        <a:xfrm>
          <a:off x="2908300" y="1786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161289</xdr:rowOff>
    </xdr:from>
    <xdr:to>
      <xdr:col>10</xdr:col>
      <xdr:colOff>165100</xdr:colOff>
      <xdr:row>104</xdr:row>
      <xdr:rowOff>91439</xdr:rowOff>
    </xdr:to>
    <xdr:sp macro="" textlink="">
      <xdr:nvSpPr>
        <xdr:cNvPr id="381" name="楕円 380"/>
        <xdr:cNvSpPr/>
      </xdr:nvSpPr>
      <xdr:spPr>
        <a:xfrm>
          <a:off x="1968500" y="178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38100</xdr:rowOff>
    </xdr:from>
    <xdr:to>
      <xdr:col>15</xdr:col>
      <xdr:colOff>50800</xdr:colOff>
      <xdr:row>104</xdr:row>
      <xdr:rowOff>40639</xdr:rowOff>
    </xdr:to>
    <xdr:cxnSp macro="">
      <xdr:nvCxnSpPr>
        <xdr:cNvPr id="382" name="直線コネクタ 381"/>
        <xdr:cNvCxnSpPr/>
      </xdr:nvCxnSpPr>
      <xdr:spPr>
        <a:xfrm flipV="1">
          <a:off x="2019300" y="178689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83"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84"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85"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86"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105427</xdr:rowOff>
    </xdr:from>
    <xdr:ext cx="405111" cy="259045"/>
    <xdr:sp macro="" textlink="">
      <xdr:nvSpPr>
        <xdr:cNvPr id="387" name="n_1main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80027</xdr:rowOff>
    </xdr:from>
    <xdr:ext cx="405111" cy="259045"/>
    <xdr:sp macro="" textlink="">
      <xdr:nvSpPr>
        <xdr:cNvPr id="388" name="n_2mainValue【市民会館】&#10;有形固定資産減価償却率"/>
        <xdr:cNvSpPr txBox="1"/>
      </xdr:nvSpPr>
      <xdr:spPr>
        <a:xfrm>
          <a:off x="2705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82566</xdr:rowOff>
    </xdr:from>
    <xdr:ext cx="405111" cy="259045"/>
    <xdr:sp macro="" textlink="">
      <xdr:nvSpPr>
        <xdr:cNvPr id="389" name="n_3mainValue【市民会館】&#10;有形固定資産減価償却率"/>
        <xdr:cNvSpPr txBox="1"/>
      </xdr:nvSpPr>
      <xdr:spPr>
        <a:xfrm>
          <a:off x="1816744"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13" name="直線コネクタ 412"/>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14"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15" name="直線コネクタ 414"/>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16"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17" name="直線コネクタ 416"/>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18"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19" name="フローチャート: 判断 418"/>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20" name="フローチャート: 判断 419"/>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21" name="フローチャート: 判断 420"/>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22" name="フローチャート: 判断 421"/>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23" name="フローチャート: 判断 422"/>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52070</xdr:rowOff>
    </xdr:from>
    <xdr:to>
      <xdr:col>50</xdr:col>
      <xdr:colOff>165100</xdr:colOff>
      <xdr:row>107</xdr:row>
      <xdr:rowOff>153670</xdr:rowOff>
    </xdr:to>
    <xdr:sp macro="" textlink="">
      <xdr:nvSpPr>
        <xdr:cNvPr id="429" name="楕円 428"/>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55880</xdr:rowOff>
    </xdr:from>
    <xdr:to>
      <xdr:col>46</xdr:col>
      <xdr:colOff>38100</xdr:colOff>
      <xdr:row>107</xdr:row>
      <xdr:rowOff>157480</xdr:rowOff>
    </xdr:to>
    <xdr:sp macro="" textlink="">
      <xdr:nvSpPr>
        <xdr:cNvPr id="430" name="楕円 429"/>
        <xdr:cNvSpPr/>
      </xdr:nvSpPr>
      <xdr:spPr>
        <a:xfrm>
          <a:off x="8699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102870</xdr:rowOff>
    </xdr:from>
    <xdr:to>
      <xdr:col>50</xdr:col>
      <xdr:colOff>114300</xdr:colOff>
      <xdr:row>107</xdr:row>
      <xdr:rowOff>106680</xdr:rowOff>
    </xdr:to>
    <xdr:cxnSp macro="">
      <xdr:nvCxnSpPr>
        <xdr:cNvPr id="431" name="直線コネクタ 430"/>
        <xdr:cNvCxnSpPr/>
      </xdr:nvCxnSpPr>
      <xdr:spPr>
        <a:xfrm flipV="1">
          <a:off x="8750300" y="1844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59689</xdr:rowOff>
    </xdr:from>
    <xdr:to>
      <xdr:col>41</xdr:col>
      <xdr:colOff>101600</xdr:colOff>
      <xdr:row>107</xdr:row>
      <xdr:rowOff>161289</xdr:rowOff>
    </xdr:to>
    <xdr:sp macro="" textlink="">
      <xdr:nvSpPr>
        <xdr:cNvPr id="432" name="楕円 431"/>
        <xdr:cNvSpPr/>
      </xdr:nvSpPr>
      <xdr:spPr>
        <a:xfrm>
          <a:off x="781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106680</xdr:rowOff>
    </xdr:from>
    <xdr:to>
      <xdr:col>45</xdr:col>
      <xdr:colOff>177800</xdr:colOff>
      <xdr:row>107</xdr:row>
      <xdr:rowOff>110489</xdr:rowOff>
    </xdr:to>
    <xdr:cxnSp macro="">
      <xdr:nvCxnSpPr>
        <xdr:cNvPr id="433" name="直線コネクタ 432"/>
        <xdr:cNvCxnSpPr/>
      </xdr:nvCxnSpPr>
      <xdr:spPr>
        <a:xfrm flipV="1">
          <a:off x="7861300" y="1845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34"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35"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36"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37"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144797</xdr:rowOff>
    </xdr:from>
    <xdr:ext cx="469744" cy="259045"/>
    <xdr:sp macro="" textlink="">
      <xdr:nvSpPr>
        <xdr:cNvPr id="438" name="n_1mainValue【市民会館】&#10;一人当たり面積"/>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148607</xdr:rowOff>
    </xdr:from>
    <xdr:ext cx="469744" cy="259045"/>
    <xdr:sp macro="" textlink="">
      <xdr:nvSpPr>
        <xdr:cNvPr id="439" name="n_2mainValue【市民会館】&#10;一人当たり面積"/>
        <xdr:cNvSpPr txBox="1"/>
      </xdr:nvSpPr>
      <xdr:spPr>
        <a:xfrm>
          <a:off x="8515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152416</xdr:rowOff>
    </xdr:from>
    <xdr:ext cx="469744" cy="259045"/>
    <xdr:sp macro="" textlink="">
      <xdr:nvSpPr>
        <xdr:cNvPr id="440" name="n_3mainValue【市民会館】&#10;一人当たり面積"/>
        <xdr:cNvSpPr txBox="1"/>
      </xdr:nvSpPr>
      <xdr:spPr>
        <a:xfrm>
          <a:off x="7626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3" name="テキスト ボックス 45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1" name="テキスト ボックス 46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3" name="テキスト ボックス 46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65" name="直線コネクタ 46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6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67" name="直線コネクタ 46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6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69" name="直線コネクタ 46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70"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71" name="フローチャート: 判断 47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72" name="フローチャート: 判断 47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73" name="フローチャート: 判断 47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74" name="フローチャート: 判断 47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75" name="フローチャート: 判断 47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44450</xdr:rowOff>
    </xdr:from>
    <xdr:to>
      <xdr:col>81</xdr:col>
      <xdr:colOff>101600</xdr:colOff>
      <xdr:row>39</xdr:row>
      <xdr:rowOff>146050</xdr:rowOff>
    </xdr:to>
    <xdr:sp macro="" textlink="">
      <xdr:nvSpPr>
        <xdr:cNvPr id="481" name="楕円 480"/>
        <xdr:cNvSpPr/>
      </xdr:nvSpPr>
      <xdr:spPr>
        <a:xfrm>
          <a:off x="1543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69215</xdr:rowOff>
    </xdr:from>
    <xdr:to>
      <xdr:col>76</xdr:col>
      <xdr:colOff>165100</xdr:colOff>
      <xdr:row>39</xdr:row>
      <xdr:rowOff>170815</xdr:rowOff>
    </xdr:to>
    <xdr:sp macro="" textlink="">
      <xdr:nvSpPr>
        <xdr:cNvPr id="482" name="楕円 481"/>
        <xdr:cNvSpPr/>
      </xdr:nvSpPr>
      <xdr:spPr>
        <a:xfrm>
          <a:off x="14541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95250</xdr:rowOff>
    </xdr:from>
    <xdr:to>
      <xdr:col>81</xdr:col>
      <xdr:colOff>50800</xdr:colOff>
      <xdr:row>39</xdr:row>
      <xdr:rowOff>120015</xdr:rowOff>
    </xdr:to>
    <xdr:cxnSp macro="">
      <xdr:nvCxnSpPr>
        <xdr:cNvPr id="483" name="直線コネクタ 482"/>
        <xdr:cNvCxnSpPr/>
      </xdr:nvCxnSpPr>
      <xdr:spPr>
        <a:xfrm flipV="1">
          <a:off x="14592300" y="67818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133985</xdr:rowOff>
    </xdr:from>
    <xdr:to>
      <xdr:col>72</xdr:col>
      <xdr:colOff>38100</xdr:colOff>
      <xdr:row>39</xdr:row>
      <xdr:rowOff>64135</xdr:rowOff>
    </xdr:to>
    <xdr:sp macro="" textlink="">
      <xdr:nvSpPr>
        <xdr:cNvPr id="484" name="楕円 483"/>
        <xdr:cNvSpPr/>
      </xdr:nvSpPr>
      <xdr:spPr>
        <a:xfrm>
          <a:off x="13652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39</xdr:row>
      <xdr:rowOff>120015</xdr:rowOff>
    </xdr:to>
    <xdr:cxnSp macro="">
      <xdr:nvCxnSpPr>
        <xdr:cNvPr id="485" name="直線コネクタ 484"/>
        <xdr:cNvCxnSpPr/>
      </xdr:nvCxnSpPr>
      <xdr:spPr>
        <a:xfrm>
          <a:off x="13703300" y="669988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86"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87"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88"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89"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137177</xdr:rowOff>
    </xdr:from>
    <xdr:ext cx="405111" cy="259045"/>
    <xdr:sp macro="" textlink="">
      <xdr:nvSpPr>
        <xdr:cNvPr id="490" name="n_1mainValue【一般廃棄物処理施設】&#10;有形固定資産減価償却率"/>
        <xdr:cNvSpPr txBox="1"/>
      </xdr:nvSpPr>
      <xdr:spPr>
        <a:xfrm>
          <a:off x="15266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161942</xdr:rowOff>
    </xdr:from>
    <xdr:ext cx="405111" cy="259045"/>
    <xdr:sp macro="" textlink="">
      <xdr:nvSpPr>
        <xdr:cNvPr id="491" name="n_2mainValue【一般廃棄物処理施設】&#10;有形固定資産減価償却率"/>
        <xdr:cNvSpPr txBox="1"/>
      </xdr:nvSpPr>
      <xdr:spPr>
        <a:xfrm>
          <a:off x="143897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55262</xdr:rowOff>
    </xdr:from>
    <xdr:ext cx="405111" cy="259045"/>
    <xdr:sp macro="" textlink="">
      <xdr:nvSpPr>
        <xdr:cNvPr id="492" name="n_3mainValue【一般廃棄物処理施設】&#10;有形固定資産減価償却率"/>
        <xdr:cNvSpPr txBox="1"/>
      </xdr:nvSpPr>
      <xdr:spPr>
        <a:xfrm>
          <a:off x="13500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3" name="直線コネクタ 5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4" name="テキスト ボックス 50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5" name="直線コネクタ 5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6" name="テキスト ボックス 50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7" name="直線コネクタ 5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8" name="テキスト ボックス 50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9" name="直線コネクタ 5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0" name="テキスト ボックス 50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14" name="直線コネクタ 513"/>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15"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16" name="直線コネクタ 515"/>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17"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18" name="直線コネクタ 517"/>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19"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20" name="フローチャート: 判断 519"/>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21" name="フローチャート: 判断 520"/>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22" name="フローチャート: 判断 521"/>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23" name="フローチャート: 判断 522"/>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24" name="フローチャート: 判断 523"/>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11081</xdr:rowOff>
    </xdr:from>
    <xdr:to>
      <xdr:col>112</xdr:col>
      <xdr:colOff>38100</xdr:colOff>
      <xdr:row>41</xdr:row>
      <xdr:rowOff>112681</xdr:rowOff>
    </xdr:to>
    <xdr:sp macro="" textlink="">
      <xdr:nvSpPr>
        <xdr:cNvPr id="530" name="楕円 529"/>
        <xdr:cNvSpPr/>
      </xdr:nvSpPr>
      <xdr:spPr>
        <a:xfrm>
          <a:off x="21272500" y="70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157928</xdr:rowOff>
    </xdr:from>
    <xdr:to>
      <xdr:col>107</xdr:col>
      <xdr:colOff>101600</xdr:colOff>
      <xdr:row>41</xdr:row>
      <xdr:rowOff>88078</xdr:rowOff>
    </xdr:to>
    <xdr:sp macro="" textlink="">
      <xdr:nvSpPr>
        <xdr:cNvPr id="531" name="楕円 530"/>
        <xdr:cNvSpPr/>
      </xdr:nvSpPr>
      <xdr:spPr>
        <a:xfrm>
          <a:off x="20383500" y="70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37278</xdr:rowOff>
    </xdr:from>
    <xdr:to>
      <xdr:col>111</xdr:col>
      <xdr:colOff>177800</xdr:colOff>
      <xdr:row>41</xdr:row>
      <xdr:rowOff>61881</xdr:rowOff>
    </xdr:to>
    <xdr:cxnSp macro="">
      <xdr:nvCxnSpPr>
        <xdr:cNvPr id="532" name="直線コネクタ 531"/>
        <xdr:cNvCxnSpPr/>
      </xdr:nvCxnSpPr>
      <xdr:spPr>
        <a:xfrm>
          <a:off x="20434300" y="7066728"/>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14553</xdr:rowOff>
    </xdr:from>
    <xdr:to>
      <xdr:col>102</xdr:col>
      <xdr:colOff>165100</xdr:colOff>
      <xdr:row>41</xdr:row>
      <xdr:rowOff>116153</xdr:rowOff>
    </xdr:to>
    <xdr:sp macro="" textlink="">
      <xdr:nvSpPr>
        <xdr:cNvPr id="533" name="楕円 532"/>
        <xdr:cNvSpPr/>
      </xdr:nvSpPr>
      <xdr:spPr>
        <a:xfrm>
          <a:off x="19494500" y="704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37278</xdr:rowOff>
    </xdr:from>
    <xdr:to>
      <xdr:col>107</xdr:col>
      <xdr:colOff>50800</xdr:colOff>
      <xdr:row>41</xdr:row>
      <xdr:rowOff>65353</xdr:rowOff>
    </xdr:to>
    <xdr:cxnSp macro="">
      <xdr:nvCxnSpPr>
        <xdr:cNvPr id="534" name="直線コネクタ 533"/>
        <xdr:cNvCxnSpPr/>
      </xdr:nvCxnSpPr>
      <xdr:spPr>
        <a:xfrm flipV="1">
          <a:off x="19545300" y="7066728"/>
          <a:ext cx="889000" cy="2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35"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3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37"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3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103808</xdr:rowOff>
    </xdr:from>
    <xdr:ext cx="534377" cy="259045"/>
    <xdr:sp macro="" textlink="">
      <xdr:nvSpPr>
        <xdr:cNvPr id="539" name="n_1mainValue【一般廃棄物処理施設】&#10;一人当たり有形固定資産（償却資産）額"/>
        <xdr:cNvSpPr txBox="1"/>
      </xdr:nvSpPr>
      <xdr:spPr>
        <a:xfrm>
          <a:off x="21043411" y="71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79205</xdr:rowOff>
    </xdr:from>
    <xdr:ext cx="534377" cy="259045"/>
    <xdr:sp macro="" textlink="">
      <xdr:nvSpPr>
        <xdr:cNvPr id="540" name="n_2mainValue【一般廃棄物処理施設】&#10;一人当たり有形固定資産（償却資産）額"/>
        <xdr:cNvSpPr txBox="1"/>
      </xdr:nvSpPr>
      <xdr:spPr>
        <a:xfrm>
          <a:off x="20167111" y="71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107280</xdr:rowOff>
    </xdr:from>
    <xdr:ext cx="534377" cy="259045"/>
    <xdr:sp macro="" textlink="">
      <xdr:nvSpPr>
        <xdr:cNvPr id="541" name="n_3mainValue【一般廃棄物処理施設】&#10;一人当たり有形固定資産（償却資産）額"/>
        <xdr:cNvSpPr txBox="1"/>
      </xdr:nvSpPr>
      <xdr:spPr>
        <a:xfrm>
          <a:off x="19278111" y="71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3" name="正方形/長方形 5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4" name="正方形/長方形 5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5" name="正方形/長方形 5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6" name="正方形/長方形 5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7" name="正方形/長方形 5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8" name="正方形/長方形 5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0" name="テキスト ボックス 5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1" name="直線コネクタ 5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2" name="テキスト ボックス 55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3" name="直線コネクタ 5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4" name="テキスト ボックス 55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5" name="直線コネクタ 5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6" name="テキスト ボックス 5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7" name="直線コネクタ 5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8" name="テキスト ボックス 5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9" name="直線コネクタ 5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0" name="テキスト ボックス 5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1" name="直線コネクタ 5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2" name="テキスト ボックス 5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3" name="直線コネクタ 5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4" name="テキスト ボックス 56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67" name="直線コネクタ 56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6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69" name="直線コネクタ 56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1" name="直線コネクタ 57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72"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73" name="フローチャート: 判断 57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74" name="フローチャート: 判断 57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75" name="フローチャート: 判断 57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76" name="フローチャート: 判断 57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77" name="フローチャート: 判断 57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99423</xdr:rowOff>
    </xdr:from>
    <xdr:to>
      <xdr:col>81</xdr:col>
      <xdr:colOff>101600</xdr:colOff>
      <xdr:row>59</xdr:row>
      <xdr:rowOff>29573</xdr:rowOff>
    </xdr:to>
    <xdr:sp macro="" textlink="">
      <xdr:nvSpPr>
        <xdr:cNvPr id="583" name="楕円 582"/>
        <xdr:cNvSpPr/>
      </xdr:nvSpPr>
      <xdr:spPr>
        <a:xfrm>
          <a:off x="15430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66766</xdr:rowOff>
    </xdr:from>
    <xdr:to>
      <xdr:col>76</xdr:col>
      <xdr:colOff>165100</xdr:colOff>
      <xdr:row>58</xdr:row>
      <xdr:rowOff>168366</xdr:rowOff>
    </xdr:to>
    <xdr:sp macro="" textlink="">
      <xdr:nvSpPr>
        <xdr:cNvPr id="584" name="楕円 583"/>
        <xdr:cNvSpPr/>
      </xdr:nvSpPr>
      <xdr:spPr>
        <a:xfrm>
          <a:off x="14541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117566</xdr:rowOff>
    </xdr:from>
    <xdr:to>
      <xdr:col>81</xdr:col>
      <xdr:colOff>50800</xdr:colOff>
      <xdr:row>58</xdr:row>
      <xdr:rowOff>150223</xdr:rowOff>
    </xdr:to>
    <xdr:cxnSp macro="">
      <xdr:nvCxnSpPr>
        <xdr:cNvPr id="585" name="直線コネクタ 584"/>
        <xdr:cNvCxnSpPr/>
      </xdr:nvCxnSpPr>
      <xdr:spPr>
        <a:xfrm>
          <a:off x="14592300" y="10061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586" name="楕円 585"/>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58</xdr:row>
      <xdr:rowOff>117566</xdr:rowOff>
    </xdr:to>
    <xdr:cxnSp macro="">
      <xdr:nvCxnSpPr>
        <xdr:cNvPr id="587" name="直線コネクタ 586"/>
        <xdr:cNvCxnSpPr/>
      </xdr:nvCxnSpPr>
      <xdr:spPr>
        <a:xfrm>
          <a:off x="13703300" y="100453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88"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89"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90"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91"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46100</xdr:rowOff>
    </xdr:from>
    <xdr:ext cx="405111" cy="259045"/>
    <xdr:sp macro="" textlink="">
      <xdr:nvSpPr>
        <xdr:cNvPr id="592" name="n_1mainValue【保健センター・保健所】&#10;有形固定資産減価償却率"/>
        <xdr:cNvSpPr txBox="1"/>
      </xdr:nvSpPr>
      <xdr:spPr>
        <a:xfrm>
          <a:off x="15266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593" name="n_2mainValue【保健センター・保健所】&#10;有形固定資産減価償却率"/>
        <xdr:cNvSpPr txBox="1"/>
      </xdr:nvSpPr>
      <xdr:spPr>
        <a:xfrm>
          <a:off x="14389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594" name="n_3mainValue【保健センター・保健所】&#10;有形固定資産減価償却率"/>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3" name="テキスト ボックス 6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4" name="直線コネクタ 6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5" name="直線コネクタ 6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6" name="テキスト ボックス 6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7" name="直線コネクタ 6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8" name="テキスト ボックス 6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9" name="直線コネクタ 6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0" name="テキスト ボックス 6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1" name="直線コネクタ 6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2" name="テキスト ボックス 6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3" name="直線コネクタ 6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4" name="テキスト ボックス 6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18" name="直線コネクタ 617"/>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0" name="直線コネクタ 61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2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22" name="直線コネクタ 62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23"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24" name="フローチャート: 判断 62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25" name="フローチャート: 判断 62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26" name="フローチャート: 判断 62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27" name="フローチャート: 判断 62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28" name="フローチャート: 判断 62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9" name="テキスト ボックス 6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0" name="テキスト ボックス 6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1" name="テキスト ボックス 6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2" name="テキスト ボックス 6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3" name="テキスト ボックス 6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34" name="楕円 633"/>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166370</xdr:rowOff>
    </xdr:from>
    <xdr:to>
      <xdr:col>107</xdr:col>
      <xdr:colOff>101600</xdr:colOff>
      <xdr:row>62</xdr:row>
      <xdr:rowOff>96520</xdr:rowOff>
    </xdr:to>
    <xdr:sp macro="" textlink="">
      <xdr:nvSpPr>
        <xdr:cNvPr id="635" name="楕円 634"/>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45720</xdr:rowOff>
    </xdr:to>
    <xdr:cxnSp macro="">
      <xdr:nvCxnSpPr>
        <xdr:cNvPr id="636" name="直線コネクタ 635"/>
        <xdr:cNvCxnSpPr/>
      </xdr:nvCxnSpPr>
      <xdr:spPr>
        <a:xfrm flipV="1">
          <a:off x="20434300" y="1066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37" name="楕円 636"/>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64</xdr:row>
      <xdr:rowOff>3810</xdr:rowOff>
    </xdr:to>
    <xdr:cxnSp macro="">
      <xdr:nvCxnSpPr>
        <xdr:cNvPr id="638" name="直線コネクタ 637"/>
        <xdr:cNvCxnSpPr/>
      </xdr:nvCxnSpPr>
      <xdr:spPr>
        <a:xfrm flipV="1">
          <a:off x="19545300" y="1067562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39"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40"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41"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42"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105427</xdr:rowOff>
    </xdr:from>
    <xdr:ext cx="469744" cy="259045"/>
    <xdr:sp macro="" textlink="">
      <xdr:nvSpPr>
        <xdr:cNvPr id="643" name="n_1mainValue【保健センター・保健所】&#10;一人当たり面積"/>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113047</xdr:rowOff>
    </xdr:from>
    <xdr:ext cx="469744" cy="259045"/>
    <xdr:sp macro="" textlink="">
      <xdr:nvSpPr>
        <xdr:cNvPr id="644" name="n_2mainValue【保健センター・保健所】&#10;一人当たり面積"/>
        <xdr:cNvSpPr txBox="1"/>
      </xdr:nvSpPr>
      <xdr:spPr>
        <a:xfrm>
          <a:off x="20199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645" name="n_3mainValue【保健センター・保健所】&#10;一人当たり面積"/>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6" name="テキスト ボックス 65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8" name="テキスト ボックス 65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8" name="テキスト ボックス 66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71" name="直線コネクタ 670"/>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3" name="直線コネクタ 67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74"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75" name="直線コネクタ 674"/>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76"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77" name="フローチャート: 判断 676"/>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78" name="フローチャート: 判断 677"/>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79" name="フローチャート: 判断 678"/>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80" name="フローチャート: 判断 679"/>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81" name="フローチャート: 判断 680"/>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99968</xdr:rowOff>
    </xdr:from>
    <xdr:to>
      <xdr:col>81</xdr:col>
      <xdr:colOff>101600</xdr:colOff>
      <xdr:row>84</xdr:row>
      <xdr:rowOff>30118</xdr:rowOff>
    </xdr:to>
    <xdr:sp macro="" textlink="">
      <xdr:nvSpPr>
        <xdr:cNvPr id="687" name="楕円 686"/>
        <xdr:cNvSpPr/>
      </xdr:nvSpPr>
      <xdr:spPr>
        <a:xfrm>
          <a:off x="15430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88" name="楕円 687"/>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150768</xdr:rowOff>
    </xdr:to>
    <xdr:cxnSp macro="">
      <xdr:nvCxnSpPr>
        <xdr:cNvPr id="689" name="直線コネクタ 688"/>
        <xdr:cNvCxnSpPr/>
      </xdr:nvCxnSpPr>
      <xdr:spPr>
        <a:xfrm>
          <a:off x="14592300" y="14268450"/>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144055</xdr:rowOff>
    </xdr:from>
    <xdr:to>
      <xdr:col>72</xdr:col>
      <xdr:colOff>38100</xdr:colOff>
      <xdr:row>80</xdr:row>
      <xdr:rowOff>74205</xdr:rowOff>
    </xdr:to>
    <xdr:sp macro="" textlink="">
      <xdr:nvSpPr>
        <xdr:cNvPr id="690" name="楕円 689"/>
        <xdr:cNvSpPr/>
      </xdr:nvSpPr>
      <xdr:spPr>
        <a:xfrm>
          <a:off x="13652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23405</xdr:rowOff>
    </xdr:from>
    <xdr:to>
      <xdr:col>76</xdr:col>
      <xdr:colOff>114300</xdr:colOff>
      <xdr:row>83</xdr:row>
      <xdr:rowOff>38100</xdr:rowOff>
    </xdr:to>
    <xdr:cxnSp macro="">
      <xdr:nvCxnSpPr>
        <xdr:cNvPr id="691" name="直線コネクタ 690"/>
        <xdr:cNvCxnSpPr/>
      </xdr:nvCxnSpPr>
      <xdr:spPr>
        <a:xfrm>
          <a:off x="13703300" y="13739405"/>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92"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93"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94"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95"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21245</xdr:rowOff>
    </xdr:from>
    <xdr:ext cx="405111" cy="259045"/>
    <xdr:sp macro="" textlink="">
      <xdr:nvSpPr>
        <xdr:cNvPr id="696" name="n_1main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97" name="n_2mainValue【消防施設】&#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90732</xdr:rowOff>
    </xdr:from>
    <xdr:ext cx="405111" cy="259045"/>
    <xdr:sp macro="" textlink="">
      <xdr:nvSpPr>
        <xdr:cNvPr id="698" name="n_3mainValue【消防施設】&#10;有形固定資産減価償却率"/>
        <xdr:cNvSpPr txBox="1"/>
      </xdr:nvSpPr>
      <xdr:spPr>
        <a:xfrm>
          <a:off x="135007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9" name="直線コネクタ 7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0" name="テキスト ボックス 7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1" name="直線コネクタ 7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2" name="テキスト ボックス 7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3" name="直線コネクタ 7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4" name="テキスト ボックス 7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5" name="直線コネクタ 7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6" name="テキスト ボックス 7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7" name="直線コネクタ 7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8" name="テキスト ボックス 7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20" name="直線コネクタ 71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2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22" name="直線コネクタ 72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2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24" name="直線コネクタ 72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25"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26" name="フローチャート: 判断 72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27" name="フローチャート: 判断 72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28" name="フローチャート: 判断 72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29" name="フローチャート: 判断 72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30" name="フローチャート: 判断 729"/>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41708</xdr:rowOff>
    </xdr:from>
    <xdr:to>
      <xdr:col>112</xdr:col>
      <xdr:colOff>38100</xdr:colOff>
      <xdr:row>85</xdr:row>
      <xdr:rowOff>143308</xdr:rowOff>
    </xdr:to>
    <xdr:sp macro="" textlink="">
      <xdr:nvSpPr>
        <xdr:cNvPr id="736" name="楕円 735"/>
        <xdr:cNvSpPr/>
      </xdr:nvSpPr>
      <xdr:spPr>
        <a:xfrm>
          <a:off x="21272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56338</xdr:rowOff>
    </xdr:from>
    <xdr:to>
      <xdr:col>107</xdr:col>
      <xdr:colOff>101600</xdr:colOff>
      <xdr:row>85</xdr:row>
      <xdr:rowOff>157938</xdr:rowOff>
    </xdr:to>
    <xdr:sp macro="" textlink="">
      <xdr:nvSpPr>
        <xdr:cNvPr id="737" name="楕円 736"/>
        <xdr:cNvSpPr/>
      </xdr:nvSpPr>
      <xdr:spPr>
        <a:xfrm>
          <a:off x="20383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92508</xdr:rowOff>
    </xdr:from>
    <xdr:to>
      <xdr:col>111</xdr:col>
      <xdr:colOff>177800</xdr:colOff>
      <xdr:row>85</xdr:row>
      <xdr:rowOff>107138</xdr:rowOff>
    </xdr:to>
    <xdr:cxnSp macro="">
      <xdr:nvCxnSpPr>
        <xdr:cNvPr id="738" name="直線コネクタ 737"/>
        <xdr:cNvCxnSpPr/>
      </xdr:nvCxnSpPr>
      <xdr:spPr>
        <a:xfrm flipV="1">
          <a:off x="20434300" y="1466575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739" name="楕円 738"/>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107138</xdr:rowOff>
    </xdr:from>
    <xdr:to>
      <xdr:col>107</xdr:col>
      <xdr:colOff>50800</xdr:colOff>
      <xdr:row>85</xdr:row>
      <xdr:rowOff>108965</xdr:rowOff>
    </xdr:to>
    <xdr:cxnSp macro="">
      <xdr:nvCxnSpPr>
        <xdr:cNvPr id="740" name="直線コネクタ 739"/>
        <xdr:cNvCxnSpPr/>
      </xdr:nvCxnSpPr>
      <xdr:spPr>
        <a:xfrm flipV="1">
          <a:off x="19545300" y="14680388"/>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41"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42"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43"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44"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134435</xdr:rowOff>
    </xdr:from>
    <xdr:ext cx="469744" cy="259045"/>
    <xdr:sp macro="" textlink="">
      <xdr:nvSpPr>
        <xdr:cNvPr id="745" name="n_1mainValue【消防施設】&#10;一人当たり面積"/>
        <xdr:cNvSpPr txBox="1"/>
      </xdr:nvSpPr>
      <xdr:spPr>
        <a:xfrm>
          <a:off x="210757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149065</xdr:rowOff>
    </xdr:from>
    <xdr:ext cx="469744" cy="259045"/>
    <xdr:sp macro="" textlink="">
      <xdr:nvSpPr>
        <xdr:cNvPr id="746" name="n_2mainValue【消防施設】&#10;一人当たり面積"/>
        <xdr:cNvSpPr txBox="1"/>
      </xdr:nvSpPr>
      <xdr:spPr>
        <a:xfrm>
          <a:off x="201994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747" name="n_3mainValue【消防施設】&#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0" name="テキスト ボックス 7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0" name="テキスト ボックス 7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73" name="直線コネクタ 77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5" name="直線コネクタ 77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7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77" name="直線コネクタ 77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78"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9" name="フローチャート: 判断 77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80" name="フローチャート: 判断 77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81" name="フローチャート: 判断 78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82" name="フローチャート: 判断 78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83" name="フローチャート: 判断 78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102144</xdr:rowOff>
    </xdr:from>
    <xdr:to>
      <xdr:col>81</xdr:col>
      <xdr:colOff>101600</xdr:colOff>
      <xdr:row>104</xdr:row>
      <xdr:rowOff>32294</xdr:rowOff>
    </xdr:to>
    <xdr:sp macro="" textlink="">
      <xdr:nvSpPr>
        <xdr:cNvPr id="789" name="楕円 788"/>
        <xdr:cNvSpPr/>
      </xdr:nvSpPr>
      <xdr:spPr>
        <a:xfrm>
          <a:off x="15430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790" name="楕円 789"/>
        <xdr:cNvSpPr/>
      </xdr:nvSpPr>
      <xdr:spPr>
        <a:xfrm>
          <a:off x="14541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131718</xdr:rowOff>
    </xdr:from>
    <xdr:to>
      <xdr:col>81</xdr:col>
      <xdr:colOff>50800</xdr:colOff>
      <xdr:row>103</xdr:row>
      <xdr:rowOff>152944</xdr:rowOff>
    </xdr:to>
    <xdr:cxnSp macro="">
      <xdr:nvCxnSpPr>
        <xdr:cNvPr id="791" name="直線コネクタ 790"/>
        <xdr:cNvCxnSpPr/>
      </xdr:nvCxnSpPr>
      <xdr:spPr>
        <a:xfrm>
          <a:off x="14592300" y="177910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792" name="楕円 791"/>
        <xdr:cNvSpPr/>
      </xdr:nvSpPr>
      <xdr:spPr>
        <a:xfrm>
          <a:off x="13652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105592</xdr:rowOff>
    </xdr:from>
    <xdr:to>
      <xdr:col>76</xdr:col>
      <xdr:colOff>114300</xdr:colOff>
      <xdr:row>103</xdr:row>
      <xdr:rowOff>131718</xdr:rowOff>
    </xdr:to>
    <xdr:cxnSp macro="">
      <xdr:nvCxnSpPr>
        <xdr:cNvPr id="793" name="直線コネクタ 792"/>
        <xdr:cNvCxnSpPr/>
      </xdr:nvCxnSpPr>
      <xdr:spPr>
        <a:xfrm>
          <a:off x="13703300" y="177649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94"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95"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96"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97"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48821</xdr:rowOff>
    </xdr:from>
    <xdr:ext cx="405111" cy="259045"/>
    <xdr:sp macro="" textlink="">
      <xdr:nvSpPr>
        <xdr:cNvPr id="798" name="n_1mainValue【庁舎】&#10;有形固定資産減価償却率"/>
        <xdr:cNvSpPr txBox="1"/>
      </xdr:nvSpPr>
      <xdr:spPr>
        <a:xfrm>
          <a:off x="152660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27595</xdr:rowOff>
    </xdr:from>
    <xdr:ext cx="405111" cy="259045"/>
    <xdr:sp macro="" textlink="">
      <xdr:nvSpPr>
        <xdr:cNvPr id="799" name="n_2mainValue【庁舎】&#10;有形固定資産減価償却率"/>
        <xdr:cNvSpPr txBox="1"/>
      </xdr:nvSpPr>
      <xdr:spPr>
        <a:xfrm>
          <a:off x="14389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1469</xdr:rowOff>
    </xdr:from>
    <xdr:ext cx="405111" cy="259045"/>
    <xdr:sp macro="" textlink="">
      <xdr:nvSpPr>
        <xdr:cNvPr id="800" name="n_3mainValue【庁舎】&#10;有形固定資産減価償却率"/>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26" name="直線コネクタ 82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2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8" name="直線コネクタ 82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30" name="直線コネクタ 82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3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32" name="フローチャート: 判断 83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33" name="フローチャート: 判断 83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34" name="フローチャート: 判断 83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5" name="フローチャート: 判断 83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36" name="フローチャート: 判断 83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92348</xdr:rowOff>
    </xdr:from>
    <xdr:to>
      <xdr:col>112</xdr:col>
      <xdr:colOff>38100</xdr:colOff>
      <xdr:row>105</xdr:row>
      <xdr:rowOff>22498</xdr:rowOff>
    </xdr:to>
    <xdr:sp macro="" textlink="">
      <xdr:nvSpPr>
        <xdr:cNvPr id="842" name="楕円 841"/>
        <xdr:cNvSpPr/>
      </xdr:nvSpPr>
      <xdr:spPr>
        <a:xfrm>
          <a:off x="2127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110308</xdr:rowOff>
    </xdr:from>
    <xdr:to>
      <xdr:col>107</xdr:col>
      <xdr:colOff>101600</xdr:colOff>
      <xdr:row>105</xdr:row>
      <xdr:rowOff>40458</xdr:rowOff>
    </xdr:to>
    <xdr:sp macro="" textlink="">
      <xdr:nvSpPr>
        <xdr:cNvPr id="843" name="楕円 842"/>
        <xdr:cNvSpPr/>
      </xdr:nvSpPr>
      <xdr:spPr>
        <a:xfrm>
          <a:off x="20383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143148</xdr:rowOff>
    </xdr:from>
    <xdr:to>
      <xdr:col>111</xdr:col>
      <xdr:colOff>177800</xdr:colOff>
      <xdr:row>104</xdr:row>
      <xdr:rowOff>161108</xdr:rowOff>
    </xdr:to>
    <xdr:cxnSp macro="">
      <xdr:nvCxnSpPr>
        <xdr:cNvPr id="844" name="直線コネクタ 843"/>
        <xdr:cNvCxnSpPr/>
      </xdr:nvCxnSpPr>
      <xdr:spPr>
        <a:xfrm flipV="1">
          <a:off x="20434300" y="179739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121738</xdr:rowOff>
    </xdr:from>
    <xdr:to>
      <xdr:col>102</xdr:col>
      <xdr:colOff>165100</xdr:colOff>
      <xdr:row>105</xdr:row>
      <xdr:rowOff>51888</xdr:rowOff>
    </xdr:to>
    <xdr:sp macro="" textlink="">
      <xdr:nvSpPr>
        <xdr:cNvPr id="845" name="楕円 844"/>
        <xdr:cNvSpPr/>
      </xdr:nvSpPr>
      <xdr:spPr>
        <a:xfrm>
          <a:off x="19494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161108</xdr:rowOff>
    </xdr:from>
    <xdr:to>
      <xdr:col>107</xdr:col>
      <xdr:colOff>50800</xdr:colOff>
      <xdr:row>105</xdr:row>
      <xdr:rowOff>1088</xdr:rowOff>
    </xdr:to>
    <xdr:cxnSp macro="">
      <xdr:nvCxnSpPr>
        <xdr:cNvPr id="846" name="直線コネクタ 845"/>
        <xdr:cNvCxnSpPr/>
      </xdr:nvCxnSpPr>
      <xdr:spPr>
        <a:xfrm flipV="1">
          <a:off x="19545300" y="179919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47"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48"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9"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50"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39025</xdr:rowOff>
    </xdr:from>
    <xdr:ext cx="469744" cy="259045"/>
    <xdr:sp macro="" textlink="">
      <xdr:nvSpPr>
        <xdr:cNvPr id="851" name="n_1mainValue【庁舎】&#10;一人当たり面積"/>
        <xdr:cNvSpPr txBox="1"/>
      </xdr:nvSpPr>
      <xdr:spPr>
        <a:xfrm>
          <a:off x="21075727" y="176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56985</xdr:rowOff>
    </xdr:from>
    <xdr:ext cx="469744" cy="259045"/>
    <xdr:sp macro="" textlink="">
      <xdr:nvSpPr>
        <xdr:cNvPr id="852" name="n_2mainValue【庁舎】&#10;一人当たり面積"/>
        <xdr:cNvSpPr txBox="1"/>
      </xdr:nvSpPr>
      <xdr:spPr>
        <a:xfrm>
          <a:off x="20199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68415</xdr:rowOff>
    </xdr:from>
    <xdr:ext cx="469744" cy="259045"/>
    <xdr:sp macro="" textlink="">
      <xdr:nvSpPr>
        <xdr:cNvPr id="853" name="n_3mainValue【庁舎】&#10;一人当たり面積"/>
        <xdr:cNvSpPr txBox="1"/>
      </xdr:nvSpPr>
      <xdr:spPr>
        <a:xfrm>
          <a:off x="19310427" y="177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類似団体と比較して特に有形固定資産減価償却率が高い施設は、一般廃棄物処理施設、体育館・プール、福祉施設であり、特に低くなっている施設は、図書館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福祉施設の有形固定資産減価償却率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％については、大宇陀・菟田野・室生の各人権交流センターで旧町村毎に保有しており施設数が多いためである。令和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基幹施設である菟田野人権交流センターの大規模改修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を行い老朽化対策に取り組む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図書館の有形固定資産減価償却率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年度に公民館と同時に空調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設備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の入れ替えと外壁補修を主とした大規模改修を実施したため低くなっている。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中山間地域に位置し、確固たる基幹産業や企業がないため財政基盤が脆弱である。また、大阪等のベッドタウンであったが住み替えや世代交代が進まず、勤労世代の退職・高齢化により主たる税収である個人市民税は、</a:t>
          </a:r>
          <a:r>
            <a:rPr kumimoji="1" lang="en-US" altLang="ja-JP" sz="900">
              <a:solidFill>
                <a:schemeClr val="dk1"/>
              </a:solidFill>
              <a:effectLst/>
              <a:latin typeface="+mn-lt"/>
              <a:ea typeface="+mn-ea"/>
              <a:cs typeface="+mn-cs"/>
            </a:rPr>
            <a:t>H19</a:t>
          </a:r>
          <a:r>
            <a:rPr kumimoji="1" lang="ja-JP" altLang="ja-JP" sz="900">
              <a:solidFill>
                <a:schemeClr val="dk1"/>
              </a:solidFill>
              <a:effectLst/>
              <a:latin typeface="+mn-lt"/>
              <a:ea typeface="+mn-ea"/>
              <a:cs typeface="+mn-cs"/>
            </a:rPr>
            <a:t>年度以降逓減している。</a:t>
          </a:r>
          <a:endParaRPr lang="ja-JP" altLang="ja-JP" sz="900">
            <a:effectLst/>
          </a:endParaRPr>
        </a:p>
        <a:p>
          <a:r>
            <a:rPr kumimoji="1" lang="ja-JP" altLang="ja-JP" sz="900">
              <a:solidFill>
                <a:schemeClr val="dk1"/>
              </a:solidFill>
              <a:effectLst/>
              <a:latin typeface="+mn-lt"/>
              <a:ea typeface="+mn-ea"/>
              <a:cs typeface="+mn-cs"/>
            </a:rPr>
            <a:t>　単年度の財政力指数は</a:t>
          </a:r>
          <a:r>
            <a:rPr kumimoji="1" lang="en-US" altLang="ja-JP" sz="900">
              <a:solidFill>
                <a:schemeClr val="dk1"/>
              </a:solidFill>
              <a:effectLst/>
              <a:latin typeface="+mn-lt"/>
              <a:ea typeface="+mn-ea"/>
              <a:cs typeface="+mn-cs"/>
            </a:rPr>
            <a:t>0.01</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し、三ヵ年平均</a:t>
          </a:r>
          <a:r>
            <a:rPr kumimoji="1" lang="ja-JP" altLang="en-US" sz="900">
              <a:solidFill>
                <a:schemeClr val="dk1"/>
              </a:solidFill>
              <a:effectLst/>
              <a:latin typeface="+mn-lt"/>
              <a:ea typeface="+mn-ea"/>
              <a:cs typeface="+mn-cs"/>
            </a:rPr>
            <a:t>も対</a:t>
          </a:r>
          <a:r>
            <a:rPr kumimoji="1" lang="ja-JP" altLang="ja-JP" sz="900">
              <a:solidFill>
                <a:schemeClr val="dk1"/>
              </a:solidFill>
              <a:effectLst/>
              <a:latin typeface="+mn-lt"/>
              <a:ea typeface="+mn-ea"/>
              <a:cs typeface="+mn-cs"/>
            </a:rPr>
            <a:t>前年度</a:t>
          </a:r>
          <a:r>
            <a:rPr kumimoji="1" lang="ja-JP" altLang="en-US" sz="900">
              <a:solidFill>
                <a:schemeClr val="dk1"/>
              </a:solidFill>
              <a:effectLst/>
              <a:latin typeface="+mn-lt"/>
              <a:ea typeface="+mn-ea"/>
              <a:cs typeface="+mn-cs"/>
            </a:rPr>
            <a:t>で</a:t>
          </a:r>
          <a:r>
            <a:rPr kumimoji="1" lang="en-US" altLang="ja-JP" sz="900">
              <a:solidFill>
                <a:schemeClr val="dk1"/>
              </a:solidFill>
              <a:effectLst/>
              <a:latin typeface="+mn-lt"/>
              <a:ea typeface="+mn-ea"/>
              <a:cs typeface="+mn-cs"/>
            </a:rPr>
            <a:t>0.01</a:t>
          </a:r>
          <a:r>
            <a:rPr kumimoji="1" lang="ja-JP" altLang="en-US" sz="900">
              <a:solidFill>
                <a:schemeClr val="dk1"/>
              </a:solidFill>
              <a:effectLst/>
              <a:latin typeface="+mn-lt"/>
              <a:ea typeface="+mn-ea"/>
              <a:cs typeface="+mn-cs"/>
            </a:rPr>
            <a:t>ポイント減少した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今後はさらに高齢社会の進展に加え、人口の減少による過疎化が進む中、</a:t>
          </a:r>
          <a:r>
            <a:rPr kumimoji="1" lang="ja-JP" altLang="ja-JP" sz="900" b="0" i="0" baseline="0">
              <a:solidFill>
                <a:schemeClr val="dk1"/>
              </a:solidFill>
              <a:effectLst/>
              <a:latin typeface="+mn-lt"/>
              <a:ea typeface="+mn-ea"/>
              <a:cs typeface="+mn-cs"/>
            </a:rPr>
            <a:t>第</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次行政改革大綱（</a:t>
          </a:r>
          <a:r>
            <a:rPr kumimoji="1" lang="en-US" altLang="ja-JP" sz="900" b="0" i="0" baseline="0">
              <a:solidFill>
                <a:schemeClr val="dk1"/>
              </a:solidFill>
              <a:effectLst/>
              <a:latin typeface="+mn-lt"/>
              <a:ea typeface="+mn-ea"/>
              <a:cs typeface="+mn-cs"/>
            </a:rPr>
            <a:t>R3.3</a:t>
          </a:r>
          <a:r>
            <a:rPr kumimoji="1" lang="ja-JP" altLang="en-US" sz="900" b="0" i="0" baseline="0">
              <a:solidFill>
                <a:schemeClr val="dk1"/>
              </a:solidFill>
              <a:effectLst/>
              <a:latin typeface="+mn-lt"/>
              <a:ea typeface="+mn-ea"/>
              <a:cs typeface="+mn-cs"/>
            </a:rPr>
            <a:t>月策定：</a:t>
          </a:r>
          <a:r>
            <a:rPr kumimoji="1" lang="en-US" altLang="ja-JP" sz="900" b="0" i="0" baseline="0">
              <a:solidFill>
                <a:schemeClr val="dk1"/>
              </a:solidFill>
              <a:effectLst/>
              <a:latin typeface="+mn-lt"/>
              <a:ea typeface="+mn-ea"/>
              <a:cs typeface="+mn-cs"/>
            </a:rPr>
            <a:t>R3</a:t>
          </a:r>
          <a:r>
            <a:rPr kumimoji="1" lang="ja-JP" altLang="en-US" sz="900" b="0" i="0" baseline="0">
              <a:solidFill>
                <a:schemeClr val="dk1"/>
              </a:solidFill>
              <a:effectLst/>
              <a:latin typeface="+mn-lt"/>
              <a:ea typeface="+mn-ea"/>
              <a:cs typeface="+mn-cs"/>
            </a:rPr>
            <a:t>年度</a:t>
          </a:r>
          <a:r>
            <a:rPr kumimoji="1" lang="ja-JP" altLang="ja-JP" sz="900" b="0" i="0" baseline="0">
              <a:solidFill>
                <a:schemeClr val="dk1"/>
              </a:solidFill>
              <a:effectLst/>
              <a:latin typeface="+mn-lt"/>
              <a:ea typeface="+mn-ea"/>
              <a:cs typeface="+mn-cs"/>
            </a:rPr>
            <a:t>から</a:t>
          </a:r>
          <a:r>
            <a:rPr kumimoji="1" lang="en-US" altLang="ja-JP" sz="900" b="0" i="0" baseline="0">
              <a:solidFill>
                <a:schemeClr val="dk1"/>
              </a:solidFill>
              <a:effectLst/>
              <a:latin typeface="+mn-lt"/>
              <a:ea typeface="+mn-ea"/>
              <a:cs typeface="+mn-cs"/>
            </a:rPr>
            <a:t>R7</a:t>
          </a:r>
          <a:r>
            <a:rPr kumimoji="1" lang="ja-JP" altLang="ja-JP" sz="900" b="0" i="0" baseline="0">
              <a:solidFill>
                <a:schemeClr val="dk1"/>
              </a:solidFill>
              <a:effectLst/>
              <a:latin typeface="+mn-lt"/>
              <a:ea typeface="+mn-ea"/>
              <a:cs typeface="+mn-cs"/>
            </a:rPr>
            <a:t>年度）、</a:t>
          </a:r>
          <a:r>
            <a:rPr kumimoji="1" lang="ja-JP" altLang="en-US" sz="900" b="0" i="0" baseline="0">
              <a:solidFill>
                <a:schemeClr val="dk1"/>
              </a:solidFill>
              <a:effectLst/>
              <a:latin typeface="+mn-lt"/>
              <a:ea typeface="+mn-ea"/>
              <a:cs typeface="+mn-cs"/>
            </a:rPr>
            <a:t>第</a:t>
          </a:r>
          <a:r>
            <a:rPr kumimoji="1" lang="en-US" altLang="ja-JP" sz="900" b="0" i="0" baseline="0">
              <a:solidFill>
                <a:schemeClr val="dk1"/>
              </a:solidFill>
              <a:effectLst/>
              <a:latin typeface="+mn-lt"/>
              <a:ea typeface="+mn-ea"/>
              <a:cs typeface="+mn-cs"/>
            </a:rPr>
            <a:t>2</a:t>
          </a:r>
          <a:r>
            <a:rPr kumimoji="1" lang="ja-JP" altLang="en-US" sz="900" b="0" i="0" baseline="0">
              <a:solidFill>
                <a:schemeClr val="dk1"/>
              </a:solidFill>
              <a:effectLst/>
              <a:latin typeface="+mn-lt"/>
              <a:ea typeface="+mn-ea"/>
              <a:cs typeface="+mn-cs"/>
            </a:rPr>
            <a:t>次</a:t>
          </a:r>
          <a:r>
            <a:rPr kumimoji="1" lang="ja-JP" altLang="ja-JP" sz="900">
              <a:solidFill>
                <a:schemeClr val="dk1"/>
              </a:solidFill>
              <a:effectLst/>
              <a:latin typeface="+mn-lt"/>
              <a:ea typeface="+mn-ea"/>
              <a:cs typeface="+mn-cs"/>
            </a:rPr>
            <a:t>宇陀市</a:t>
          </a:r>
          <a:r>
            <a:rPr kumimoji="1" lang="ja-JP" altLang="en-US" sz="900">
              <a:solidFill>
                <a:schemeClr val="dk1"/>
              </a:solidFill>
              <a:effectLst/>
              <a:latin typeface="+mn-lt"/>
              <a:ea typeface="+mn-ea"/>
              <a:cs typeface="+mn-cs"/>
            </a:rPr>
            <a:t>総合計画</a:t>
          </a:r>
          <a:r>
            <a:rPr kumimoji="1" lang="ja-JP" altLang="ja-JP" sz="900">
              <a:solidFill>
                <a:schemeClr val="dk1"/>
              </a:solidFill>
              <a:effectLst/>
              <a:latin typeface="+mn-lt"/>
              <a:ea typeface="+mn-ea"/>
              <a:cs typeface="+mn-cs"/>
            </a:rPr>
            <a:t>に基づき、転入増加と収入の増加を図り、一方で、時代に即した組織体制の見直しや持続可能な財政運営を行うよう努める。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44450</xdr:rowOff>
    </xdr:to>
    <xdr:cxnSp macro="">
      <xdr:nvCxnSpPr>
        <xdr:cNvPr id="78" name="直線コネクタ 77"/>
        <xdr:cNvCxnSpPr/>
      </xdr:nvCxnSpPr>
      <xdr:spPr>
        <a:xfrm>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a:t>
          </a:r>
          <a:r>
            <a:rPr kumimoji="1" lang="ja-JP" altLang="ja-JP" sz="900">
              <a:solidFill>
                <a:schemeClr val="dk1"/>
              </a:solidFill>
              <a:effectLst/>
              <a:latin typeface="+mn-lt"/>
              <a:ea typeface="+mn-ea"/>
              <a:cs typeface="+mn-cs"/>
            </a:rPr>
            <a:t>年度は前年度と比べて</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％悪化した。これは普通交付税</a:t>
          </a:r>
          <a:r>
            <a:rPr kumimoji="1" lang="ja-JP" altLang="en-US" sz="900">
              <a:solidFill>
                <a:schemeClr val="dk1"/>
              </a:solidFill>
              <a:effectLst/>
              <a:latin typeface="+mn-lt"/>
              <a:ea typeface="+mn-ea"/>
              <a:cs typeface="+mn-cs"/>
            </a:rPr>
            <a:t>の増加や森林環境譲与税により譲与税が増加する一方、臨時財政対策債が大きく減少したことで</a:t>
          </a:r>
          <a:r>
            <a:rPr kumimoji="1" lang="ja-JP" altLang="ja-JP" sz="900">
              <a:solidFill>
                <a:schemeClr val="dk1"/>
              </a:solidFill>
              <a:effectLst/>
              <a:latin typeface="+mn-lt"/>
              <a:ea typeface="+mn-ea"/>
              <a:cs typeface="+mn-cs"/>
            </a:rPr>
            <a:t>経常一般財源</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減少したこと</a:t>
          </a:r>
          <a:r>
            <a:rPr kumimoji="1" lang="ja-JP" altLang="en-US" sz="900">
              <a:solidFill>
                <a:schemeClr val="dk1"/>
              </a:solidFill>
              <a:effectLst/>
              <a:latin typeface="+mn-lt"/>
              <a:ea typeface="+mn-ea"/>
              <a:cs typeface="+mn-cs"/>
            </a:rPr>
            <a:t>に加え、償還期限の到来による満期一括償還により公債費</a:t>
          </a:r>
          <a:r>
            <a:rPr kumimoji="1" lang="ja-JP" altLang="ja-JP" sz="900">
              <a:solidFill>
                <a:schemeClr val="dk1"/>
              </a:solidFill>
              <a:effectLst/>
              <a:latin typeface="+mn-lt"/>
              <a:ea typeface="+mn-ea"/>
              <a:cs typeface="+mn-cs"/>
            </a:rPr>
            <a:t>が</a:t>
          </a:r>
          <a:r>
            <a:rPr kumimoji="1" lang="ja-JP" altLang="en-US" sz="900">
              <a:solidFill>
                <a:schemeClr val="dk1"/>
              </a:solidFill>
              <a:effectLst/>
              <a:latin typeface="+mn-lt"/>
              <a:ea typeface="+mn-ea"/>
              <a:cs typeface="+mn-cs"/>
            </a:rPr>
            <a:t>増加したことが</a:t>
          </a:r>
          <a:r>
            <a:rPr kumimoji="1" lang="ja-JP" altLang="ja-JP" sz="900">
              <a:solidFill>
                <a:schemeClr val="dk1"/>
              </a:solidFill>
              <a:effectLst/>
              <a:latin typeface="+mn-lt"/>
              <a:ea typeface="+mn-ea"/>
              <a:cs typeface="+mn-cs"/>
            </a:rPr>
            <a:t>主要因である。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今後は人件費については、会計年度任用職員の導入により、物件費としていた賃金を報酬として人件費に計上することになるため増加する。また、物件費も賃金の報酬への移行により減少するものの、委託の増により賃金以外については増加傾向で推移することが見込まれる。公債費についても減少傾向であったが、今後はこれまでのような減少は見込めない。</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6531</xdr:rowOff>
    </xdr:from>
    <xdr:to>
      <xdr:col>23</xdr:col>
      <xdr:colOff>133350</xdr:colOff>
      <xdr:row>62</xdr:row>
      <xdr:rowOff>99604</xdr:rowOff>
    </xdr:to>
    <xdr:cxnSp macro="">
      <xdr:nvCxnSpPr>
        <xdr:cNvPr id="134" name="直線コネクタ 133"/>
        <xdr:cNvCxnSpPr/>
      </xdr:nvCxnSpPr>
      <xdr:spPr>
        <a:xfrm>
          <a:off x="4114800" y="1063643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140063</xdr:rowOff>
    </xdr:from>
    <xdr:to>
      <xdr:col>19</xdr:col>
      <xdr:colOff>133350</xdr:colOff>
      <xdr:row>62</xdr:row>
      <xdr:rowOff>6531</xdr:rowOff>
    </xdr:to>
    <xdr:cxnSp macro="">
      <xdr:nvCxnSpPr>
        <xdr:cNvPr id="137" name="直線コネクタ 136"/>
        <xdr:cNvCxnSpPr/>
      </xdr:nvCxnSpPr>
      <xdr:spPr>
        <a:xfrm>
          <a:off x="3225800" y="1059851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81462</xdr:rowOff>
    </xdr:from>
    <xdr:to>
      <xdr:col>15</xdr:col>
      <xdr:colOff>82550</xdr:colOff>
      <xdr:row>61</xdr:row>
      <xdr:rowOff>140063</xdr:rowOff>
    </xdr:to>
    <xdr:cxnSp macro="">
      <xdr:nvCxnSpPr>
        <xdr:cNvPr id="140" name="直線コネクタ 139"/>
        <xdr:cNvCxnSpPr/>
      </xdr:nvCxnSpPr>
      <xdr:spPr>
        <a:xfrm>
          <a:off x="2336800" y="1053991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166733</xdr:rowOff>
    </xdr:from>
    <xdr:to>
      <xdr:col>11</xdr:col>
      <xdr:colOff>31750</xdr:colOff>
      <xdr:row>61</xdr:row>
      <xdr:rowOff>81462</xdr:rowOff>
    </xdr:to>
    <xdr:cxnSp macro="">
      <xdr:nvCxnSpPr>
        <xdr:cNvPr id="143" name="直線コネクタ 142"/>
        <xdr:cNvCxnSpPr/>
      </xdr:nvCxnSpPr>
      <xdr:spPr>
        <a:xfrm>
          <a:off x="1447800" y="1045373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48804</xdr:rowOff>
    </xdr:from>
    <xdr:to>
      <xdr:col>23</xdr:col>
      <xdr:colOff>184150</xdr:colOff>
      <xdr:row>62</xdr:row>
      <xdr:rowOff>150404</xdr:rowOff>
    </xdr:to>
    <xdr:sp macro="" textlink="">
      <xdr:nvSpPr>
        <xdr:cNvPr id="153" name="楕円 152"/>
        <xdr:cNvSpPr/>
      </xdr:nvSpPr>
      <xdr:spPr>
        <a:xfrm>
          <a:off x="4902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20881</xdr:rowOff>
    </xdr:from>
    <xdr:ext cx="762000" cy="259045"/>
    <xdr:sp macro="" textlink="">
      <xdr:nvSpPr>
        <xdr:cNvPr id="154" name="財政構造の弾力性該当値テキスト"/>
        <xdr:cNvSpPr txBox="1"/>
      </xdr:nvSpPr>
      <xdr:spPr>
        <a:xfrm>
          <a:off x="5041900" y="106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127181</xdr:rowOff>
    </xdr:from>
    <xdr:to>
      <xdr:col>19</xdr:col>
      <xdr:colOff>184150</xdr:colOff>
      <xdr:row>62</xdr:row>
      <xdr:rowOff>57331</xdr:rowOff>
    </xdr:to>
    <xdr:sp macro="" textlink="">
      <xdr:nvSpPr>
        <xdr:cNvPr id="155" name="楕円 154"/>
        <xdr:cNvSpPr/>
      </xdr:nvSpPr>
      <xdr:spPr>
        <a:xfrm>
          <a:off x="4064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42108</xdr:rowOff>
    </xdr:from>
    <xdr:ext cx="736600" cy="259045"/>
    <xdr:sp macro="" textlink="">
      <xdr:nvSpPr>
        <xdr:cNvPr id="156" name="テキスト ボックス 155"/>
        <xdr:cNvSpPr txBox="1"/>
      </xdr:nvSpPr>
      <xdr:spPr>
        <a:xfrm>
          <a:off x="3733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89263</xdr:rowOff>
    </xdr:from>
    <xdr:to>
      <xdr:col>15</xdr:col>
      <xdr:colOff>133350</xdr:colOff>
      <xdr:row>62</xdr:row>
      <xdr:rowOff>19413</xdr:rowOff>
    </xdr:to>
    <xdr:sp macro="" textlink="">
      <xdr:nvSpPr>
        <xdr:cNvPr id="157" name="楕円 156"/>
        <xdr:cNvSpPr/>
      </xdr:nvSpPr>
      <xdr:spPr>
        <a:xfrm>
          <a:off x="3175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4190</xdr:rowOff>
    </xdr:from>
    <xdr:ext cx="762000" cy="259045"/>
    <xdr:sp macro="" textlink="">
      <xdr:nvSpPr>
        <xdr:cNvPr id="158" name="テキスト ボックス 157"/>
        <xdr:cNvSpPr txBox="1"/>
      </xdr:nvSpPr>
      <xdr:spPr>
        <a:xfrm>
          <a:off x="2844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30662</xdr:rowOff>
    </xdr:from>
    <xdr:to>
      <xdr:col>11</xdr:col>
      <xdr:colOff>82550</xdr:colOff>
      <xdr:row>61</xdr:row>
      <xdr:rowOff>132262</xdr:rowOff>
    </xdr:to>
    <xdr:sp macro="" textlink="">
      <xdr:nvSpPr>
        <xdr:cNvPr id="159" name="楕円 158"/>
        <xdr:cNvSpPr/>
      </xdr:nvSpPr>
      <xdr:spPr>
        <a:xfrm>
          <a:off x="2286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60" name="テキスト ボックス 159"/>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115933</xdr:rowOff>
    </xdr:from>
    <xdr:to>
      <xdr:col>7</xdr:col>
      <xdr:colOff>31750</xdr:colOff>
      <xdr:row>61</xdr:row>
      <xdr:rowOff>46083</xdr:rowOff>
    </xdr:to>
    <xdr:sp macro="" textlink="">
      <xdr:nvSpPr>
        <xdr:cNvPr id="161" name="楕円 160"/>
        <xdr:cNvSpPr/>
      </xdr:nvSpPr>
      <xdr:spPr>
        <a:xfrm>
          <a:off x="1397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30860</xdr:rowOff>
    </xdr:from>
    <xdr:ext cx="762000" cy="259045"/>
    <xdr:sp macro="" textlink="">
      <xdr:nvSpPr>
        <xdr:cNvPr id="162" name="テキスト ボックス 161"/>
        <xdr:cNvSpPr txBox="1"/>
      </xdr:nvSpPr>
      <xdr:spPr>
        <a:xfrm>
          <a:off x="1066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類似団体を上回る要因は、前年度と同様に人件費総額によるものである。合併後、勧奨退職制度の導入や新規採用者の抑制、施設の統廃合など様々な方策を講じたことにより人件費は減少したが、</a:t>
          </a:r>
          <a:r>
            <a:rPr kumimoji="1" lang="en-US" altLang="ja-JP" sz="1000">
              <a:solidFill>
                <a:schemeClr val="dk1"/>
              </a:solidFill>
              <a:effectLst/>
              <a:latin typeface="+mn-lt"/>
              <a:ea typeface="+mn-ea"/>
              <a:cs typeface="+mn-cs"/>
            </a:rPr>
            <a:t>H30</a:t>
          </a:r>
          <a:r>
            <a:rPr kumimoji="1" lang="ja-JP" altLang="en-US" sz="1000">
              <a:solidFill>
                <a:schemeClr val="dk1"/>
              </a:solidFill>
              <a:effectLst/>
              <a:latin typeface="+mn-lt"/>
              <a:ea typeface="+mn-ea"/>
              <a:cs typeface="+mn-cs"/>
            </a:rPr>
            <a:t>年度に職員給与の</a:t>
          </a:r>
          <a:r>
            <a:rPr kumimoji="1" lang="en-US" altLang="ja-JP" sz="1000">
              <a:solidFill>
                <a:schemeClr val="dk1"/>
              </a:solidFill>
              <a:effectLst/>
              <a:latin typeface="+mn-lt"/>
              <a:ea typeface="+mn-ea"/>
              <a:cs typeface="+mn-cs"/>
            </a:rPr>
            <a:t>2.5</a:t>
          </a:r>
          <a:r>
            <a:rPr kumimoji="1" lang="ja-JP" altLang="en-US" sz="1000">
              <a:solidFill>
                <a:schemeClr val="dk1"/>
              </a:solidFill>
              <a:effectLst/>
              <a:latin typeface="+mn-lt"/>
              <a:ea typeface="+mn-ea"/>
              <a:cs typeface="+mn-cs"/>
            </a:rPr>
            <a:t>％削減をとりやめたこと、前</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と比較し退職者が増加したこと、定期昇給等により対前年度で</a:t>
          </a:r>
          <a:r>
            <a:rPr kumimoji="1" lang="ja-JP" altLang="ja-JP" sz="1000">
              <a:solidFill>
                <a:schemeClr val="dk1"/>
              </a:solidFill>
              <a:effectLst/>
              <a:latin typeface="+mn-lt"/>
              <a:ea typeface="+mn-ea"/>
              <a:cs typeface="+mn-cs"/>
            </a:rPr>
            <a:t>増加となった。</a:t>
          </a:r>
          <a:r>
            <a:rPr kumimoji="1" lang="ja-JP" altLang="en-US" sz="1000">
              <a:solidFill>
                <a:schemeClr val="dk1"/>
              </a:solidFill>
              <a:effectLst/>
              <a:latin typeface="+mn-lt"/>
              <a:ea typeface="+mn-ea"/>
              <a:cs typeface="+mn-cs"/>
            </a:rPr>
            <a:t>また、</a:t>
          </a:r>
          <a:r>
            <a:rPr kumimoji="1" lang="ja-JP" altLang="ja-JP" sz="1000">
              <a:solidFill>
                <a:schemeClr val="dk1"/>
              </a:solidFill>
              <a:effectLst/>
              <a:latin typeface="+mn-lt"/>
              <a:ea typeface="+mn-ea"/>
              <a:cs typeface="+mn-cs"/>
            </a:rPr>
            <a:t>委託等の増により物件費は増加傾向にある。</a:t>
          </a:r>
          <a:endParaRPr lang="ja-JP" altLang="ja-JP" sz="1000">
            <a:effectLst/>
          </a:endParaRPr>
        </a:p>
        <a:p>
          <a:r>
            <a:rPr kumimoji="1" lang="ja-JP" altLang="ja-JP" sz="1000">
              <a:solidFill>
                <a:schemeClr val="dk1"/>
              </a:solidFill>
              <a:effectLst/>
              <a:latin typeface="+mn-lt"/>
              <a:ea typeface="+mn-ea"/>
              <a:cs typeface="+mn-cs"/>
            </a:rPr>
            <a:t>　今後は第</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次行政改革大綱により、社会経済情勢の変化を踏まえ、対応すべき行政需要の範囲や事務作業の見直しを行い、行政組織のスリム化及び公共施設等総合管理計画個別施設計画の策定により</a:t>
          </a:r>
          <a:r>
            <a:rPr kumimoji="1" lang="ja-JP" altLang="en-US" sz="1000">
              <a:solidFill>
                <a:schemeClr val="dk1"/>
              </a:solidFill>
              <a:effectLst/>
              <a:latin typeface="+mn-lt"/>
              <a:ea typeface="+mn-ea"/>
              <a:cs typeface="+mn-cs"/>
            </a:rPr>
            <a:t>老朽化が進む</a:t>
          </a:r>
          <a:r>
            <a:rPr kumimoji="1" lang="ja-JP" altLang="ja-JP" sz="1000">
              <a:solidFill>
                <a:schemeClr val="dk1"/>
              </a:solidFill>
              <a:effectLst/>
              <a:latin typeface="+mn-lt"/>
              <a:ea typeface="+mn-ea"/>
              <a:cs typeface="+mn-cs"/>
            </a:rPr>
            <a:t>公共施設の適正管理を図る。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73023</xdr:rowOff>
    </xdr:from>
    <xdr:to>
      <xdr:col>23</xdr:col>
      <xdr:colOff>133350</xdr:colOff>
      <xdr:row>82</xdr:row>
      <xdr:rowOff>107397</xdr:rowOff>
    </xdr:to>
    <xdr:cxnSp macro="">
      <xdr:nvCxnSpPr>
        <xdr:cNvPr id="197" name="直線コネクタ 196"/>
        <xdr:cNvCxnSpPr/>
      </xdr:nvCxnSpPr>
      <xdr:spPr>
        <a:xfrm>
          <a:off x="4114800" y="14131923"/>
          <a:ext cx="838200" cy="3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60255</xdr:rowOff>
    </xdr:from>
    <xdr:to>
      <xdr:col>19</xdr:col>
      <xdr:colOff>133350</xdr:colOff>
      <xdr:row>82</xdr:row>
      <xdr:rowOff>73023</xdr:rowOff>
    </xdr:to>
    <xdr:cxnSp macro="">
      <xdr:nvCxnSpPr>
        <xdr:cNvPr id="200" name="直線コネクタ 199"/>
        <xdr:cNvCxnSpPr/>
      </xdr:nvCxnSpPr>
      <xdr:spPr>
        <a:xfrm>
          <a:off x="3225800" y="14119155"/>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36450</xdr:rowOff>
    </xdr:from>
    <xdr:to>
      <xdr:col>15</xdr:col>
      <xdr:colOff>82550</xdr:colOff>
      <xdr:row>82</xdr:row>
      <xdr:rowOff>60255</xdr:rowOff>
    </xdr:to>
    <xdr:cxnSp macro="">
      <xdr:nvCxnSpPr>
        <xdr:cNvPr id="203" name="直線コネクタ 202"/>
        <xdr:cNvCxnSpPr/>
      </xdr:nvCxnSpPr>
      <xdr:spPr>
        <a:xfrm>
          <a:off x="2336800" y="14095350"/>
          <a:ext cx="8890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35096</xdr:rowOff>
    </xdr:from>
    <xdr:to>
      <xdr:col>11</xdr:col>
      <xdr:colOff>31750</xdr:colOff>
      <xdr:row>82</xdr:row>
      <xdr:rowOff>36450</xdr:rowOff>
    </xdr:to>
    <xdr:cxnSp macro="">
      <xdr:nvCxnSpPr>
        <xdr:cNvPr id="206" name="直線コネクタ 205"/>
        <xdr:cNvCxnSpPr/>
      </xdr:nvCxnSpPr>
      <xdr:spPr>
        <a:xfrm>
          <a:off x="1447800" y="14093996"/>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56597</xdr:rowOff>
    </xdr:from>
    <xdr:to>
      <xdr:col>23</xdr:col>
      <xdr:colOff>184150</xdr:colOff>
      <xdr:row>82</xdr:row>
      <xdr:rowOff>158197</xdr:rowOff>
    </xdr:to>
    <xdr:sp macro="" textlink="">
      <xdr:nvSpPr>
        <xdr:cNvPr id="216" name="楕円 215"/>
        <xdr:cNvSpPr/>
      </xdr:nvSpPr>
      <xdr:spPr>
        <a:xfrm>
          <a:off x="4902200" y="1411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28674</xdr:rowOff>
    </xdr:from>
    <xdr:ext cx="762000" cy="259045"/>
    <xdr:sp macro="" textlink="">
      <xdr:nvSpPr>
        <xdr:cNvPr id="217" name="人件費・物件費等の状況該当値テキスト"/>
        <xdr:cNvSpPr txBox="1"/>
      </xdr:nvSpPr>
      <xdr:spPr>
        <a:xfrm>
          <a:off x="5041900" y="1408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22223</xdr:rowOff>
    </xdr:from>
    <xdr:to>
      <xdr:col>19</xdr:col>
      <xdr:colOff>184150</xdr:colOff>
      <xdr:row>82</xdr:row>
      <xdr:rowOff>123823</xdr:rowOff>
    </xdr:to>
    <xdr:sp macro="" textlink="">
      <xdr:nvSpPr>
        <xdr:cNvPr id="218" name="楕円 217"/>
        <xdr:cNvSpPr/>
      </xdr:nvSpPr>
      <xdr:spPr>
        <a:xfrm>
          <a:off x="4064000" y="140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108600</xdr:rowOff>
    </xdr:from>
    <xdr:ext cx="736600" cy="259045"/>
    <xdr:sp macro="" textlink="">
      <xdr:nvSpPr>
        <xdr:cNvPr id="219" name="テキスト ボックス 218"/>
        <xdr:cNvSpPr txBox="1"/>
      </xdr:nvSpPr>
      <xdr:spPr>
        <a:xfrm>
          <a:off x="3733800" y="1416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9455</xdr:rowOff>
    </xdr:from>
    <xdr:to>
      <xdr:col>15</xdr:col>
      <xdr:colOff>133350</xdr:colOff>
      <xdr:row>82</xdr:row>
      <xdr:rowOff>111055</xdr:rowOff>
    </xdr:to>
    <xdr:sp macro="" textlink="">
      <xdr:nvSpPr>
        <xdr:cNvPr id="220" name="楕円 219"/>
        <xdr:cNvSpPr/>
      </xdr:nvSpPr>
      <xdr:spPr>
        <a:xfrm>
          <a:off x="3175000" y="140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95832</xdr:rowOff>
    </xdr:from>
    <xdr:ext cx="762000" cy="259045"/>
    <xdr:sp macro="" textlink="">
      <xdr:nvSpPr>
        <xdr:cNvPr id="221" name="テキスト ボックス 220"/>
        <xdr:cNvSpPr txBox="1"/>
      </xdr:nvSpPr>
      <xdr:spPr>
        <a:xfrm>
          <a:off x="2844800" y="1415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157100</xdr:rowOff>
    </xdr:from>
    <xdr:to>
      <xdr:col>11</xdr:col>
      <xdr:colOff>82550</xdr:colOff>
      <xdr:row>82</xdr:row>
      <xdr:rowOff>87250</xdr:rowOff>
    </xdr:to>
    <xdr:sp macro="" textlink="">
      <xdr:nvSpPr>
        <xdr:cNvPr id="222" name="楕円 221"/>
        <xdr:cNvSpPr/>
      </xdr:nvSpPr>
      <xdr:spPr>
        <a:xfrm>
          <a:off x="2286000" y="140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72027</xdr:rowOff>
    </xdr:from>
    <xdr:ext cx="762000" cy="259045"/>
    <xdr:sp macro="" textlink="">
      <xdr:nvSpPr>
        <xdr:cNvPr id="223" name="テキスト ボックス 222"/>
        <xdr:cNvSpPr txBox="1"/>
      </xdr:nvSpPr>
      <xdr:spPr>
        <a:xfrm>
          <a:off x="1955800" y="141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155746</xdr:rowOff>
    </xdr:from>
    <xdr:to>
      <xdr:col>7</xdr:col>
      <xdr:colOff>31750</xdr:colOff>
      <xdr:row>82</xdr:row>
      <xdr:rowOff>85896</xdr:rowOff>
    </xdr:to>
    <xdr:sp macro="" textlink="">
      <xdr:nvSpPr>
        <xdr:cNvPr id="224" name="楕円 223"/>
        <xdr:cNvSpPr/>
      </xdr:nvSpPr>
      <xdr:spPr>
        <a:xfrm>
          <a:off x="1397000" y="140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70673</xdr:rowOff>
    </xdr:from>
    <xdr:ext cx="762000" cy="259045"/>
    <xdr:sp macro="" textlink="">
      <xdr:nvSpPr>
        <xdr:cNvPr id="225" name="テキスト ボックス 224"/>
        <xdr:cNvSpPr txBox="1"/>
      </xdr:nvSpPr>
      <xdr:spPr>
        <a:xfrm>
          <a:off x="1066800" y="141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H19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月から</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月から</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％の職員給減額を実施してきたことにより類似団体平均を下回っていたが、</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月より職員給与の減額を取りやめた。これにより、ラスパイレス指数は</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ポイント上昇し、類似団体平均を</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ポイント上回ることとなった。</a:t>
          </a:r>
          <a:r>
            <a:rPr kumimoji="1" lang="ja-JP" altLang="en-US" sz="1000">
              <a:solidFill>
                <a:schemeClr val="dk1"/>
              </a:solidFill>
              <a:effectLst/>
              <a:latin typeface="+mn-lt"/>
              <a:ea typeface="+mn-ea"/>
              <a:cs typeface="+mn-cs"/>
            </a:rPr>
            <a:t>今年度は対前年度で</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ポイント上昇したが、類似団体平均においても</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ポイント上昇したため類似団体との差には変更がなかった。</a:t>
          </a:r>
          <a:r>
            <a:rPr kumimoji="1" lang="ja-JP" altLang="ja-JP" sz="1000">
              <a:solidFill>
                <a:schemeClr val="dk1"/>
              </a:solidFill>
              <a:effectLst/>
              <a:latin typeface="+mn-lt"/>
              <a:ea typeface="+mn-ea"/>
              <a:cs typeface="+mn-cs"/>
            </a:rPr>
            <a:t>今後、国に準じた給与制度設計を実施し適正化に取り組む。</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64205</xdr:rowOff>
    </xdr:to>
    <xdr:cxnSp macro="">
      <xdr:nvCxnSpPr>
        <xdr:cNvPr id="259" name="直線コネクタ 258"/>
        <xdr:cNvCxnSpPr/>
      </xdr:nvCxnSpPr>
      <xdr:spPr>
        <a:xfrm>
          <a:off x="16179800" y="1496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91016</xdr:rowOff>
    </xdr:to>
    <xdr:cxnSp macro="">
      <xdr:nvCxnSpPr>
        <xdr:cNvPr id="262" name="直線コネクタ 261"/>
        <xdr:cNvCxnSpPr/>
      </xdr:nvCxnSpPr>
      <xdr:spPr>
        <a:xfrm flipV="1">
          <a:off x="15290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87</xdr:row>
      <xdr:rowOff>91016</xdr:rowOff>
    </xdr:to>
    <xdr:cxnSp macro="">
      <xdr:nvCxnSpPr>
        <xdr:cNvPr id="265" name="直線コネクタ 264"/>
        <xdr:cNvCxnSpPr/>
      </xdr:nvCxnSpPr>
      <xdr:spPr>
        <a:xfrm>
          <a:off x="14401800" y="1464521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165805</xdr:rowOff>
    </xdr:to>
    <xdr:cxnSp macro="">
      <xdr:nvCxnSpPr>
        <xdr:cNvPr id="268" name="直線コネクタ 267"/>
        <xdr:cNvCxnSpPr/>
      </xdr:nvCxnSpPr>
      <xdr:spPr>
        <a:xfrm flipV="1">
          <a:off x="13512800" y="146452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8" name="楕円 277"/>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9"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2" name="楕円 281"/>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3" name="テキスト ボックス 282"/>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4" name="楕円 283"/>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5" name="テキスト ボックス 284"/>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6" name="楕円 285"/>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87" name="テキスト ボックス 286"/>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地理的要因や合併前の職員</a:t>
          </a:r>
          <a:r>
            <a:rPr kumimoji="1" lang="ja-JP" altLang="en-US" sz="1000" b="0" i="0" baseline="0">
              <a:solidFill>
                <a:schemeClr val="dk1"/>
              </a:solidFill>
              <a:effectLst/>
              <a:latin typeface="+mn-lt"/>
              <a:ea typeface="+mn-ea"/>
              <a:cs typeface="+mn-cs"/>
            </a:rPr>
            <a:t>や施設</a:t>
          </a:r>
          <a:r>
            <a:rPr kumimoji="1" lang="ja-JP" altLang="ja-JP" sz="1000" b="0" i="0" baseline="0">
              <a:solidFill>
                <a:schemeClr val="dk1"/>
              </a:solidFill>
              <a:effectLst/>
              <a:latin typeface="+mn-lt"/>
              <a:ea typeface="+mn-ea"/>
              <a:cs typeface="+mn-cs"/>
            </a:rPr>
            <a:t>を引き継い</a:t>
          </a:r>
          <a:r>
            <a:rPr kumimoji="1" lang="ja-JP" altLang="en-US" sz="1000" b="0" i="0" baseline="0">
              <a:solidFill>
                <a:schemeClr val="dk1"/>
              </a:solidFill>
              <a:effectLst/>
              <a:latin typeface="+mn-lt"/>
              <a:ea typeface="+mn-ea"/>
              <a:cs typeface="+mn-cs"/>
            </a:rPr>
            <a:t>だため</a:t>
          </a:r>
          <a:r>
            <a:rPr kumimoji="1" lang="ja-JP" altLang="ja-JP" sz="1000" b="0" i="0" baseline="0">
              <a:solidFill>
                <a:schemeClr val="dk1"/>
              </a:solidFill>
              <a:effectLst/>
              <a:latin typeface="+mn-lt"/>
              <a:ea typeface="+mn-ea"/>
              <a:cs typeface="+mn-cs"/>
            </a:rPr>
            <a:t>、類似団体と比較して総枠的に多い。</a:t>
          </a:r>
          <a:r>
            <a:rPr kumimoji="1" lang="en-US" altLang="ja-JP" sz="1000" b="0" i="0" baseline="0">
              <a:solidFill>
                <a:schemeClr val="dk1"/>
              </a:solidFill>
              <a:effectLst/>
              <a:latin typeface="+mn-lt"/>
              <a:ea typeface="+mn-ea"/>
              <a:cs typeface="+mn-cs"/>
            </a:rPr>
            <a:t>H22</a:t>
          </a:r>
          <a:r>
            <a:rPr kumimoji="1" lang="ja-JP" altLang="ja-JP" sz="1000" b="0" i="0" baseline="0">
              <a:solidFill>
                <a:schemeClr val="dk1"/>
              </a:solidFill>
              <a:effectLst/>
              <a:latin typeface="+mn-lt"/>
              <a:ea typeface="+mn-ea"/>
              <a:cs typeface="+mn-cs"/>
            </a:rPr>
            <a:t>年度から</a:t>
          </a:r>
          <a:r>
            <a:rPr kumimoji="1" lang="en-US" altLang="ja-JP" sz="1000" b="0" i="0" baseline="0">
              <a:solidFill>
                <a:schemeClr val="dk1"/>
              </a:solidFill>
              <a:effectLst/>
              <a:latin typeface="+mn-lt"/>
              <a:ea typeface="+mn-ea"/>
              <a:cs typeface="+mn-cs"/>
            </a:rPr>
            <a:t>H26</a:t>
          </a:r>
          <a:r>
            <a:rPr kumimoji="1" lang="ja-JP" altLang="ja-JP" sz="1000" b="0" i="0" baseline="0">
              <a:solidFill>
                <a:schemeClr val="dk1"/>
              </a:solidFill>
              <a:effectLst/>
              <a:latin typeface="+mn-lt"/>
              <a:ea typeface="+mn-ea"/>
              <a:cs typeface="+mn-cs"/>
            </a:rPr>
            <a:t>年度において、第</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次宇陀市行政改革大綱による定員の適正化を図るため、早期勧奨退職制度の導入等により、普通会計職員</a:t>
          </a:r>
          <a:r>
            <a:rPr kumimoji="1" lang="en-US" altLang="ja-JP" sz="1000" b="0" i="0" baseline="0">
              <a:solidFill>
                <a:schemeClr val="dk1"/>
              </a:solidFill>
              <a:effectLst/>
              <a:latin typeface="+mn-lt"/>
              <a:ea typeface="+mn-ea"/>
              <a:cs typeface="+mn-cs"/>
            </a:rPr>
            <a:t>48</a:t>
          </a:r>
          <a:r>
            <a:rPr kumimoji="1" lang="ja-JP" altLang="ja-JP" sz="1000" b="0" i="0" baseline="0">
              <a:solidFill>
                <a:schemeClr val="dk1"/>
              </a:solidFill>
              <a:effectLst/>
              <a:latin typeface="+mn-lt"/>
              <a:ea typeface="+mn-ea"/>
              <a:cs typeface="+mn-cs"/>
            </a:rPr>
            <a:t>人の削減を目標としていたが、結果</a:t>
          </a:r>
          <a:r>
            <a:rPr kumimoji="1" lang="en-US" altLang="ja-JP" sz="1000" b="0" i="0" baseline="0">
              <a:solidFill>
                <a:schemeClr val="dk1"/>
              </a:solidFill>
              <a:effectLst/>
              <a:latin typeface="+mn-lt"/>
              <a:ea typeface="+mn-ea"/>
              <a:cs typeface="+mn-cs"/>
            </a:rPr>
            <a:t>91</a:t>
          </a:r>
          <a:r>
            <a:rPr kumimoji="1" lang="ja-JP" altLang="ja-JP" sz="1000" b="0" i="0" baseline="0">
              <a:solidFill>
                <a:schemeClr val="dk1"/>
              </a:solidFill>
              <a:effectLst/>
              <a:latin typeface="+mn-lt"/>
              <a:ea typeface="+mn-ea"/>
              <a:cs typeface="+mn-cs"/>
            </a:rPr>
            <a:t>人の減となり、目標を大幅に超えた。これまで職員数の削減に向けた取り組みを実施してきたが、依然として類似団体平均より</a:t>
          </a:r>
          <a:r>
            <a:rPr kumimoji="1" lang="en-US" altLang="ja-JP" sz="1000" b="0" i="0" baseline="0">
              <a:solidFill>
                <a:schemeClr val="dk1"/>
              </a:solidFill>
              <a:effectLst/>
              <a:latin typeface="+mn-lt"/>
              <a:ea typeface="+mn-ea"/>
              <a:cs typeface="+mn-cs"/>
            </a:rPr>
            <a:t>1.66</a:t>
          </a:r>
          <a:r>
            <a:rPr kumimoji="1" lang="ja-JP" altLang="ja-JP" sz="1000" b="0" i="0" baseline="0">
              <a:solidFill>
                <a:schemeClr val="dk1"/>
              </a:solidFill>
              <a:effectLst/>
              <a:latin typeface="+mn-lt"/>
              <a:ea typeface="+mn-ea"/>
              <a:cs typeface="+mn-cs"/>
            </a:rPr>
            <a:t>人多い。しかし、</a:t>
          </a:r>
          <a:r>
            <a:rPr kumimoji="1" lang="en-US" altLang="ja-JP" sz="1000" b="0" i="0" baseline="0">
              <a:solidFill>
                <a:schemeClr val="dk1"/>
              </a:solidFill>
              <a:effectLst/>
              <a:latin typeface="+mn-lt"/>
              <a:ea typeface="+mn-ea"/>
              <a:cs typeface="+mn-cs"/>
            </a:rPr>
            <a:t>40</a:t>
          </a:r>
          <a:r>
            <a:rPr kumimoji="1" lang="ja-JP" altLang="ja-JP" sz="1000" b="0" i="0" baseline="0">
              <a:solidFill>
                <a:schemeClr val="dk1"/>
              </a:solidFill>
              <a:effectLst/>
              <a:latin typeface="+mn-lt"/>
              <a:ea typeface="+mn-ea"/>
              <a:cs typeface="+mn-cs"/>
            </a:rPr>
            <a:t>歳以上の職員が全体の</a:t>
          </a:r>
          <a:r>
            <a:rPr kumimoji="1" lang="en-US" altLang="ja-JP" sz="1000" b="0" i="0" baseline="0">
              <a:solidFill>
                <a:schemeClr val="dk1"/>
              </a:solidFill>
              <a:effectLst/>
              <a:latin typeface="+mn-lt"/>
              <a:ea typeface="+mn-ea"/>
              <a:cs typeface="+mn-cs"/>
            </a:rPr>
            <a:t>80</a:t>
          </a:r>
          <a:r>
            <a:rPr kumimoji="1" lang="ja-JP" altLang="ja-JP" sz="1000" b="0" i="0" baseline="0">
              <a:solidFill>
                <a:schemeClr val="dk1"/>
              </a:solidFill>
              <a:effectLst/>
              <a:latin typeface="+mn-lt"/>
              <a:ea typeface="+mn-ea"/>
              <a:cs typeface="+mn-cs"/>
            </a:rPr>
            <a:t>％を超えており、年齢構成が課題となっている。</a:t>
          </a:r>
          <a:r>
            <a:rPr kumimoji="1" lang="ja-JP" altLang="en-US" sz="1000" b="0" i="0" baseline="0">
              <a:solidFill>
                <a:schemeClr val="dk1"/>
              </a:solidFill>
              <a:effectLst/>
              <a:latin typeface="+mn-lt"/>
              <a:ea typeface="+mn-ea"/>
              <a:cs typeface="+mn-cs"/>
            </a:rPr>
            <a:t>よって</a:t>
          </a:r>
          <a:r>
            <a:rPr kumimoji="1" lang="ja-JP" altLang="ja-JP" sz="1000" b="0" i="0" baseline="0">
              <a:solidFill>
                <a:schemeClr val="dk1"/>
              </a:solidFill>
              <a:effectLst/>
              <a:latin typeface="+mn-lt"/>
              <a:ea typeface="+mn-ea"/>
              <a:cs typeface="+mn-cs"/>
            </a:rPr>
            <a:t>、職務経験者の採用を行うなど年齢構成の補正を</a:t>
          </a:r>
          <a:r>
            <a:rPr kumimoji="1" lang="ja-JP" altLang="en-US" sz="1000" b="0" i="0" baseline="0">
              <a:solidFill>
                <a:schemeClr val="dk1"/>
              </a:solidFill>
              <a:effectLst/>
              <a:latin typeface="+mn-lt"/>
              <a:ea typeface="+mn-ea"/>
              <a:cs typeface="+mn-cs"/>
            </a:rPr>
            <a:t>行い</a:t>
          </a:r>
          <a:r>
            <a:rPr kumimoji="1" lang="ja-JP" altLang="ja-JP" sz="1000" b="0" i="0" baseline="0">
              <a:solidFill>
                <a:schemeClr val="dk1"/>
              </a:solidFill>
              <a:effectLst/>
              <a:latin typeface="+mn-lt"/>
              <a:ea typeface="+mn-ea"/>
              <a:cs typeface="+mn-cs"/>
            </a:rPr>
            <a:t>、引き続き第</a:t>
          </a:r>
          <a:r>
            <a:rPr kumimoji="1" lang="en-US" altLang="ja-JP" sz="1000" b="0" i="0" baseline="0">
              <a:solidFill>
                <a:schemeClr val="dk1"/>
              </a:solidFill>
              <a:effectLst/>
              <a:latin typeface="+mn-lt"/>
              <a:ea typeface="+mn-ea"/>
              <a:cs typeface="+mn-cs"/>
            </a:rPr>
            <a:t>4</a:t>
          </a:r>
          <a:r>
            <a:rPr kumimoji="1" lang="ja-JP" altLang="ja-JP" sz="1000" b="0" i="0" baseline="0">
              <a:solidFill>
                <a:schemeClr val="dk1"/>
              </a:solidFill>
              <a:effectLst/>
              <a:latin typeface="+mn-lt"/>
              <a:ea typeface="+mn-ea"/>
              <a:cs typeface="+mn-cs"/>
            </a:rPr>
            <a:t>次宇陀市行政改革大綱において類似施設の統廃合、民間委託の導入</a:t>
          </a:r>
          <a:r>
            <a:rPr kumimoji="1" lang="ja-JP" altLang="en-US" sz="1000" b="0" i="0" baseline="0">
              <a:solidFill>
                <a:schemeClr val="dk1"/>
              </a:solidFill>
              <a:effectLst/>
              <a:latin typeface="+mn-lt"/>
              <a:ea typeface="+mn-ea"/>
              <a:cs typeface="+mn-cs"/>
            </a:rPr>
            <a:t>等</a:t>
          </a:r>
          <a:r>
            <a:rPr kumimoji="1" lang="ja-JP" altLang="ja-JP" sz="1000" b="0" i="0" baseline="0">
              <a:solidFill>
                <a:schemeClr val="dk1"/>
              </a:solidFill>
              <a:effectLst/>
              <a:latin typeface="+mn-lt"/>
              <a:ea typeface="+mn-ea"/>
              <a:cs typeface="+mn-cs"/>
            </a:rPr>
            <a:t>により適正な定員管理に取り組む。</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112002</xdr:rowOff>
    </xdr:from>
    <xdr:to>
      <xdr:col>81</xdr:col>
      <xdr:colOff>44450</xdr:colOff>
      <xdr:row>63</xdr:row>
      <xdr:rowOff>147622</xdr:rowOff>
    </xdr:to>
    <xdr:cxnSp macro="">
      <xdr:nvCxnSpPr>
        <xdr:cNvPr id="324" name="直線コネクタ 323"/>
        <xdr:cNvCxnSpPr/>
      </xdr:nvCxnSpPr>
      <xdr:spPr>
        <a:xfrm>
          <a:off x="16179800" y="10913352"/>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70636</xdr:rowOff>
    </xdr:from>
    <xdr:to>
      <xdr:col>77</xdr:col>
      <xdr:colOff>44450</xdr:colOff>
      <xdr:row>63</xdr:row>
      <xdr:rowOff>112002</xdr:rowOff>
    </xdr:to>
    <xdr:cxnSp macro="">
      <xdr:nvCxnSpPr>
        <xdr:cNvPr id="327" name="直線コネクタ 326"/>
        <xdr:cNvCxnSpPr/>
      </xdr:nvCxnSpPr>
      <xdr:spPr>
        <a:xfrm>
          <a:off x="15290800" y="1087198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70636</xdr:rowOff>
    </xdr:from>
    <xdr:to>
      <xdr:col>72</xdr:col>
      <xdr:colOff>203200</xdr:colOff>
      <xdr:row>63</xdr:row>
      <xdr:rowOff>71786</xdr:rowOff>
    </xdr:to>
    <xdr:cxnSp macro="">
      <xdr:nvCxnSpPr>
        <xdr:cNvPr id="330" name="直線コネクタ 329"/>
        <xdr:cNvCxnSpPr/>
      </xdr:nvCxnSpPr>
      <xdr:spPr>
        <a:xfrm flipV="1">
          <a:off x="14401800" y="1087198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71786</xdr:rowOff>
    </xdr:from>
    <xdr:to>
      <xdr:col>68</xdr:col>
      <xdr:colOff>152400</xdr:colOff>
      <xdr:row>63</xdr:row>
      <xdr:rowOff>85574</xdr:rowOff>
    </xdr:to>
    <xdr:cxnSp macro="">
      <xdr:nvCxnSpPr>
        <xdr:cNvPr id="333" name="直線コネクタ 332"/>
        <xdr:cNvCxnSpPr/>
      </xdr:nvCxnSpPr>
      <xdr:spPr>
        <a:xfrm flipV="1">
          <a:off x="13512800" y="1087313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96822</xdr:rowOff>
    </xdr:from>
    <xdr:to>
      <xdr:col>81</xdr:col>
      <xdr:colOff>95250</xdr:colOff>
      <xdr:row>64</xdr:row>
      <xdr:rowOff>26972</xdr:rowOff>
    </xdr:to>
    <xdr:sp macro="" textlink="">
      <xdr:nvSpPr>
        <xdr:cNvPr id="343" name="楕円 342"/>
        <xdr:cNvSpPr/>
      </xdr:nvSpPr>
      <xdr:spPr>
        <a:xfrm>
          <a:off x="169672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68899</xdr:rowOff>
    </xdr:from>
    <xdr:ext cx="762000" cy="259045"/>
    <xdr:sp macro="" textlink="">
      <xdr:nvSpPr>
        <xdr:cNvPr id="344" name="定員管理の状況該当値テキスト"/>
        <xdr:cNvSpPr txBox="1"/>
      </xdr:nvSpPr>
      <xdr:spPr>
        <a:xfrm>
          <a:off x="17106900" y="1087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61202</xdr:rowOff>
    </xdr:from>
    <xdr:to>
      <xdr:col>77</xdr:col>
      <xdr:colOff>95250</xdr:colOff>
      <xdr:row>63</xdr:row>
      <xdr:rowOff>162802</xdr:rowOff>
    </xdr:to>
    <xdr:sp macro="" textlink="">
      <xdr:nvSpPr>
        <xdr:cNvPr id="345" name="楕円 344"/>
        <xdr:cNvSpPr/>
      </xdr:nvSpPr>
      <xdr:spPr>
        <a:xfrm>
          <a:off x="161290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147579</xdr:rowOff>
    </xdr:from>
    <xdr:ext cx="736600" cy="259045"/>
    <xdr:sp macro="" textlink="">
      <xdr:nvSpPr>
        <xdr:cNvPr id="346" name="テキスト ボックス 345"/>
        <xdr:cNvSpPr txBox="1"/>
      </xdr:nvSpPr>
      <xdr:spPr>
        <a:xfrm>
          <a:off x="15798800" y="1094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19836</xdr:rowOff>
    </xdr:from>
    <xdr:to>
      <xdr:col>73</xdr:col>
      <xdr:colOff>44450</xdr:colOff>
      <xdr:row>63</xdr:row>
      <xdr:rowOff>121436</xdr:rowOff>
    </xdr:to>
    <xdr:sp macro="" textlink="">
      <xdr:nvSpPr>
        <xdr:cNvPr id="347" name="楕円 346"/>
        <xdr:cNvSpPr/>
      </xdr:nvSpPr>
      <xdr:spPr>
        <a:xfrm>
          <a:off x="152400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106213</xdr:rowOff>
    </xdr:from>
    <xdr:ext cx="762000" cy="259045"/>
    <xdr:sp macro="" textlink="">
      <xdr:nvSpPr>
        <xdr:cNvPr id="348" name="テキスト ボックス 347"/>
        <xdr:cNvSpPr txBox="1"/>
      </xdr:nvSpPr>
      <xdr:spPr>
        <a:xfrm>
          <a:off x="14909800" y="109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20986</xdr:rowOff>
    </xdr:from>
    <xdr:to>
      <xdr:col>68</xdr:col>
      <xdr:colOff>203200</xdr:colOff>
      <xdr:row>63</xdr:row>
      <xdr:rowOff>122586</xdr:rowOff>
    </xdr:to>
    <xdr:sp macro="" textlink="">
      <xdr:nvSpPr>
        <xdr:cNvPr id="349" name="楕円 348"/>
        <xdr:cNvSpPr/>
      </xdr:nvSpPr>
      <xdr:spPr>
        <a:xfrm>
          <a:off x="14351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107363</xdr:rowOff>
    </xdr:from>
    <xdr:ext cx="762000" cy="259045"/>
    <xdr:sp macro="" textlink="">
      <xdr:nvSpPr>
        <xdr:cNvPr id="350" name="テキスト ボックス 349"/>
        <xdr:cNvSpPr txBox="1"/>
      </xdr:nvSpPr>
      <xdr:spPr>
        <a:xfrm>
          <a:off x="14020800" y="109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34774</xdr:rowOff>
    </xdr:from>
    <xdr:to>
      <xdr:col>64</xdr:col>
      <xdr:colOff>152400</xdr:colOff>
      <xdr:row>63</xdr:row>
      <xdr:rowOff>136374</xdr:rowOff>
    </xdr:to>
    <xdr:sp macro="" textlink="">
      <xdr:nvSpPr>
        <xdr:cNvPr id="351" name="楕円 350"/>
        <xdr:cNvSpPr/>
      </xdr:nvSpPr>
      <xdr:spPr>
        <a:xfrm>
          <a:off x="13462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121151</xdr:rowOff>
    </xdr:from>
    <xdr:ext cx="762000" cy="259045"/>
    <xdr:sp macro="" textlink="">
      <xdr:nvSpPr>
        <xdr:cNvPr id="352" name="テキスト ボックス 351"/>
        <xdr:cNvSpPr txBox="1"/>
      </xdr:nvSpPr>
      <xdr:spPr>
        <a:xfrm>
          <a:off x="13131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合併以前より財源を地方債に求めてきたため、旧町村での過疎対策事業債や公住債、合併特例債等の償還により高い水準で推移してきた。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近年は新規発行額の抑制及び普通交付税算入率の高い起債発行により年々改善して</a:t>
          </a:r>
          <a:r>
            <a:rPr kumimoji="1" lang="ja-JP" altLang="en-US" sz="1000" b="0" i="0" baseline="0">
              <a:solidFill>
                <a:schemeClr val="dk1"/>
              </a:solidFill>
              <a:effectLst/>
              <a:latin typeface="+mn-lt"/>
              <a:ea typeface="+mn-ea"/>
              <a:cs typeface="+mn-cs"/>
            </a:rPr>
            <a:t>いたが</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本年度は償還期限の到来した満期一括償還に</a:t>
          </a:r>
          <a:r>
            <a:rPr kumimoji="1" lang="ja-JP" altLang="ja-JP" sz="1000" b="0" i="0" baseline="0">
              <a:solidFill>
                <a:schemeClr val="dk1"/>
              </a:solidFill>
              <a:effectLst/>
              <a:latin typeface="+mn-lt"/>
              <a:ea typeface="+mn-ea"/>
              <a:cs typeface="+mn-cs"/>
            </a:rPr>
            <a:t>より</a:t>
          </a:r>
          <a:r>
            <a:rPr kumimoji="1" lang="en-US" altLang="ja-JP" sz="1000" b="0" i="0" baseline="0">
              <a:solidFill>
                <a:schemeClr val="dk1"/>
              </a:solidFill>
              <a:effectLst/>
              <a:latin typeface="+mn-lt"/>
              <a:ea typeface="+mn-ea"/>
              <a:cs typeface="+mn-cs"/>
            </a:rPr>
            <a:t>0.3</a:t>
          </a:r>
          <a:r>
            <a:rPr kumimoji="1" lang="ja-JP" altLang="en-US" sz="1000" b="0" i="0" baseline="0">
              <a:solidFill>
                <a:schemeClr val="dk1"/>
              </a:solidFill>
              <a:effectLst/>
              <a:latin typeface="+mn-lt"/>
              <a:ea typeface="+mn-ea"/>
              <a:cs typeface="+mn-cs"/>
            </a:rPr>
            <a:t>ポイント悪化</a:t>
          </a:r>
          <a:r>
            <a:rPr kumimoji="1" lang="ja-JP" altLang="ja-JP" sz="1000" b="0" i="0" baseline="0">
              <a:solidFill>
                <a:schemeClr val="dk1"/>
              </a:solidFill>
              <a:effectLst/>
              <a:latin typeface="+mn-lt"/>
              <a:ea typeface="+mn-ea"/>
              <a:cs typeface="+mn-cs"/>
            </a:rPr>
            <a:t>し、類似団体平均</a:t>
          </a:r>
          <a:r>
            <a:rPr kumimoji="1" lang="ja-JP" altLang="en-US" sz="1000" b="0" i="0" baseline="0">
              <a:solidFill>
                <a:schemeClr val="dk1"/>
              </a:solidFill>
              <a:effectLst/>
              <a:latin typeface="+mn-lt"/>
              <a:ea typeface="+mn-ea"/>
              <a:cs typeface="+mn-cs"/>
            </a:rPr>
            <a:t>が</a:t>
          </a:r>
          <a:r>
            <a:rPr kumimoji="1" lang="en-US" altLang="ja-JP" sz="1000" b="0" i="0" baseline="0">
              <a:solidFill>
                <a:schemeClr val="dk1"/>
              </a:solidFill>
              <a:effectLst/>
              <a:latin typeface="+mn-lt"/>
              <a:ea typeface="+mn-ea"/>
              <a:cs typeface="+mn-cs"/>
            </a:rPr>
            <a:t>0.1</a:t>
          </a:r>
          <a:r>
            <a:rPr kumimoji="1" lang="ja-JP" altLang="en-US" sz="1000" b="0" i="0" baseline="0">
              <a:solidFill>
                <a:schemeClr val="dk1"/>
              </a:solidFill>
              <a:effectLst/>
              <a:latin typeface="+mn-lt"/>
              <a:ea typeface="+mn-ea"/>
              <a:cs typeface="+mn-cs"/>
            </a:rPr>
            <a:t>ポイント改善</a:t>
          </a:r>
          <a:r>
            <a:rPr kumimoji="1" lang="ja-JP" altLang="ja-JP" sz="1000" b="0" i="0" baseline="0">
              <a:solidFill>
                <a:schemeClr val="dk1"/>
              </a:solidFill>
              <a:effectLst/>
              <a:latin typeface="+mn-lt"/>
              <a:ea typeface="+mn-ea"/>
              <a:cs typeface="+mn-cs"/>
            </a:rPr>
            <a:t>し</a:t>
          </a:r>
          <a:r>
            <a:rPr kumimoji="1" lang="ja-JP" altLang="en-US" sz="1000" b="0" i="0" baseline="0">
              <a:solidFill>
                <a:schemeClr val="dk1"/>
              </a:solidFill>
              <a:effectLst/>
              <a:latin typeface="+mn-lt"/>
              <a:ea typeface="+mn-ea"/>
              <a:cs typeface="+mn-cs"/>
            </a:rPr>
            <a:t>た</a:t>
          </a:r>
          <a:r>
            <a:rPr kumimoji="1" lang="ja-JP" altLang="ja-JP" sz="1000" b="0" i="0" baseline="0">
              <a:solidFill>
                <a:schemeClr val="dk1"/>
              </a:solidFill>
              <a:effectLst/>
              <a:latin typeface="+mn-lt"/>
              <a:ea typeface="+mn-ea"/>
              <a:cs typeface="+mn-cs"/>
            </a:rPr>
            <a:t>ため平均より</a:t>
          </a:r>
          <a:r>
            <a:rPr kumimoji="1" lang="en-US" altLang="ja-JP" sz="1000" b="0" i="0" baseline="0">
              <a:solidFill>
                <a:schemeClr val="dk1"/>
              </a:solidFill>
              <a:effectLst/>
              <a:latin typeface="+mn-lt"/>
              <a:ea typeface="+mn-ea"/>
              <a:cs typeface="+mn-cs"/>
            </a:rPr>
            <a:t>4.9</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高い。</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元利償還額の減少により今後</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緩やかに改善していくと考えており、引き続き適正な公債管理に取り組む。</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120544</xdr:rowOff>
    </xdr:from>
    <xdr:to>
      <xdr:col>81</xdr:col>
      <xdr:colOff>44450</xdr:colOff>
      <xdr:row>37</xdr:row>
      <xdr:rowOff>126577</xdr:rowOff>
    </xdr:to>
    <xdr:cxnSp macro="">
      <xdr:nvCxnSpPr>
        <xdr:cNvPr id="386" name="直線コネクタ 385"/>
        <xdr:cNvCxnSpPr/>
      </xdr:nvCxnSpPr>
      <xdr:spPr>
        <a:xfrm>
          <a:off x="16179800" y="646419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120544</xdr:rowOff>
    </xdr:from>
    <xdr:to>
      <xdr:col>77</xdr:col>
      <xdr:colOff>44450</xdr:colOff>
      <xdr:row>37</xdr:row>
      <xdr:rowOff>132609</xdr:rowOff>
    </xdr:to>
    <xdr:cxnSp macro="">
      <xdr:nvCxnSpPr>
        <xdr:cNvPr id="389" name="直線コネクタ 388"/>
        <xdr:cNvCxnSpPr/>
      </xdr:nvCxnSpPr>
      <xdr:spPr>
        <a:xfrm flipV="1">
          <a:off x="15290800" y="64641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132609</xdr:rowOff>
    </xdr:from>
    <xdr:to>
      <xdr:col>72</xdr:col>
      <xdr:colOff>203200</xdr:colOff>
      <xdr:row>37</xdr:row>
      <xdr:rowOff>148696</xdr:rowOff>
    </xdr:to>
    <xdr:cxnSp macro="">
      <xdr:nvCxnSpPr>
        <xdr:cNvPr id="392" name="直線コネクタ 391"/>
        <xdr:cNvCxnSpPr/>
      </xdr:nvCxnSpPr>
      <xdr:spPr>
        <a:xfrm flipV="1">
          <a:off x="14401800" y="64762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148696</xdr:rowOff>
    </xdr:from>
    <xdr:to>
      <xdr:col>68</xdr:col>
      <xdr:colOff>152400</xdr:colOff>
      <xdr:row>38</xdr:row>
      <xdr:rowOff>1376</xdr:rowOff>
    </xdr:to>
    <xdr:cxnSp macro="">
      <xdr:nvCxnSpPr>
        <xdr:cNvPr id="395" name="直線コネクタ 394"/>
        <xdr:cNvCxnSpPr/>
      </xdr:nvCxnSpPr>
      <xdr:spPr>
        <a:xfrm flipV="1">
          <a:off x="13512800" y="6492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75777</xdr:rowOff>
    </xdr:from>
    <xdr:to>
      <xdr:col>81</xdr:col>
      <xdr:colOff>95250</xdr:colOff>
      <xdr:row>38</xdr:row>
      <xdr:rowOff>5927</xdr:rowOff>
    </xdr:to>
    <xdr:sp macro="" textlink="">
      <xdr:nvSpPr>
        <xdr:cNvPr id="405" name="楕円 404"/>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47854</xdr:rowOff>
    </xdr:from>
    <xdr:ext cx="762000" cy="259045"/>
    <xdr:sp macro="" textlink="">
      <xdr:nvSpPr>
        <xdr:cNvPr id="406" name="公債費負担の状況該当値テキスト"/>
        <xdr:cNvSpPr txBox="1"/>
      </xdr:nvSpPr>
      <xdr:spPr>
        <a:xfrm>
          <a:off x="17106900" y="639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69744</xdr:rowOff>
    </xdr:from>
    <xdr:to>
      <xdr:col>77</xdr:col>
      <xdr:colOff>95250</xdr:colOff>
      <xdr:row>37</xdr:row>
      <xdr:rowOff>171345</xdr:rowOff>
    </xdr:to>
    <xdr:sp macro="" textlink="">
      <xdr:nvSpPr>
        <xdr:cNvPr id="407" name="楕円 406"/>
        <xdr:cNvSpPr/>
      </xdr:nvSpPr>
      <xdr:spPr>
        <a:xfrm>
          <a:off x="16129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156121</xdr:rowOff>
    </xdr:from>
    <xdr:ext cx="736600" cy="259045"/>
    <xdr:sp macro="" textlink="">
      <xdr:nvSpPr>
        <xdr:cNvPr id="408" name="テキスト ボックス 407"/>
        <xdr:cNvSpPr txBox="1"/>
      </xdr:nvSpPr>
      <xdr:spPr>
        <a:xfrm>
          <a:off x="15798800" y="649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81809</xdr:rowOff>
    </xdr:from>
    <xdr:to>
      <xdr:col>73</xdr:col>
      <xdr:colOff>44450</xdr:colOff>
      <xdr:row>38</xdr:row>
      <xdr:rowOff>11959</xdr:rowOff>
    </xdr:to>
    <xdr:sp macro="" textlink="">
      <xdr:nvSpPr>
        <xdr:cNvPr id="409" name="楕円 408"/>
        <xdr:cNvSpPr/>
      </xdr:nvSpPr>
      <xdr:spPr>
        <a:xfrm>
          <a:off x="15240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168186</xdr:rowOff>
    </xdr:from>
    <xdr:ext cx="762000" cy="259045"/>
    <xdr:sp macro="" textlink="">
      <xdr:nvSpPr>
        <xdr:cNvPr id="410" name="テキスト ボックス 409"/>
        <xdr:cNvSpPr txBox="1"/>
      </xdr:nvSpPr>
      <xdr:spPr>
        <a:xfrm>
          <a:off x="14909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97896</xdr:rowOff>
    </xdr:from>
    <xdr:to>
      <xdr:col>68</xdr:col>
      <xdr:colOff>203200</xdr:colOff>
      <xdr:row>38</xdr:row>
      <xdr:rowOff>28046</xdr:rowOff>
    </xdr:to>
    <xdr:sp macro="" textlink="">
      <xdr:nvSpPr>
        <xdr:cNvPr id="411" name="楕円 410"/>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12823</xdr:rowOff>
    </xdr:from>
    <xdr:ext cx="762000" cy="259045"/>
    <xdr:sp macro="" textlink="">
      <xdr:nvSpPr>
        <xdr:cNvPr id="412" name="テキスト ボックス 411"/>
        <xdr:cNvSpPr txBox="1"/>
      </xdr:nvSpPr>
      <xdr:spPr>
        <a:xfrm>
          <a:off x="14020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122026</xdr:rowOff>
    </xdr:from>
    <xdr:to>
      <xdr:col>64</xdr:col>
      <xdr:colOff>152400</xdr:colOff>
      <xdr:row>38</xdr:row>
      <xdr:rowOff>52176</xdr:rowOff>
    </xdr:to>
    <xdr:sp macro="" textlink="">
      <xdr:nvSpPr>
        <xdr:cNvPr id="413" name="楕円 412"/>
        <xdr:cNvSpPr/>
      </xdr:nvSpPr>
      <xdr:spPr>
        <a:xfrm>
          <a:off x="13462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36953</xdr:rowOff>
    </xdr:from>
    <xdr:ext cx="762000" cy="259045"/>
    <xdr:sp macro="" textlink="">
      <xdr:nvSpPr>
        <xdr:cNvPr id="414" name="テキスト ボックス 413"/>
        <xdr:cNvSpPr txBox="1"/>
      </xdr:nvSpPr>
      <xdr:spPr>
        <a:xfrm>
          <a:off x="13131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将来負担比率は</a:t>
          </a:r>
          <a:r>
            <a:rPr kumimoji="1" lang="en-US" altLang="ja-JP" sz="1000" b="0" i="0" baseline="0">
              <a:solidFill>
                <a:schemeClr val="dk1"/>
              </a:solidFill>
              <a:effectLst/>
              <a:latin typeface="+mn-lt"/>
              <a:ea typeface="+mn-ea"/>
              <a:cs typeface="+mn-cs"/>
            </a:rPr>
            <a:t>R</a:t>
          </a:r>
          <a:r>
            <a:rPr kumimoji="1" lang="ja-JP" altLang="en-US" sz="1000" b="0" i="0" baseline="0">
              <a:solidFill>
                <a:schemeClr val="dk1"/>
              </a:solidFill>
              <a:effectLst/>
              <a:latin typeface="+mn-lt"/>
              <a:ea typeface="+mn-ea"/>
              <a:cs typeface="+mn-cs"/>
            </a:rPr>
            <a:t>元</a:t>
          </a:r>
          <a:r>
            <a:rPr kumimoji="1" lang="ja-JP" altLang="ja-JP" sz="1000" b="0" i="0" baseline="0">
              <a:solidFill>
                <a:schemeClr val="dk1"/>
              </a:solidFill>
              <a:effectLst/>
              <a:latin typeface="+mn-lt"/>
              <a:ea typeface="+mn-ea"/>
              <a:cs typeface="+mn-cs"/>
            </a:rPr>
            <a:t>年度は対前年度</a:t>
          </a:r>
          <a:r>
            <a:rPr kumimoji="1" lang="ja-JP" altLang="en-US"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1.6</a:t>
          </a:r>
          <a:r>
            <a:rPr kumimoji="1" lang="ja-JP" altLang="en-US" sz="1000" b="0" i="0" baseline="0">
              <a:solidFill>
                <a:schemeClr val="dk1"/>
              </a:solidFill>
              <a:effectLst/>
              <a:latin typeface="+mn-lt"/>
              <a:ea typeface="+mn-ea"/>
              <a:cs typeface="+mn-cs"/>
            </a:rPr>
            <a:t>ポイント増</a:t>
          </a:r>
          <a:r>
            <a:rPr kumimoji="1" lang="ja-JP" altLang="ja-JP" sz="1000" b="0" i="0" baseline="0">
              <a:solidFill>
                <a:schemeClr val="dk1"/>
              </a:solidFill>
              <a:effectLst/>
              <a:latin typeface="+mn-lt"/>
              <a:ea typeface="+mn-ea"/>
              <a:cs typeface="+mn-cs"/>
            </a:rPr>
            <a:t>と僅かに悪化した。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分母となる標準財政規模が減少したことに加え、分子では、普通会計における地方債残高は減少したものの、公営企業の企業債負担見込額が増加したことによる。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今後は普通交付税を中心とする</a:t>
          </a:r>
          <a:r>
            <a:rPr kumimoji="1" lang="ja-JP" altLang="en-US" sz="1000" b="0" i="0" baseline="0">
              <a:solidFill>
                <a:schemeClr val="dk1"/>
              </a:solidFill>
              <a:effectLst/>
              <a:latin typeface="+mn-lt"/>
              <a:ea typeface="+mn-ea"/>
              <a:cs typeface="+mn-cs"/>
            </a:rPr>
            <a:t>分母である</a:t>
          </a:r>
          <a:r>
            <a:rPr kumimoji="1" lang="ja-JP" altLang="ja-JP" sz="1000" b="0" i="0" baseline="0">
              <a:solidFill>
                <a:schemeClr val="dk1"/>
              </a:solidFill>
              <a:effectLst/>
              <a:latin typeface="+mn-lt"/>
              <a:ea typeface="+mn-ea"/>
              <a:cs typeface="+mn-cs"/>
            </a:rPr>
            <a:t>標準財政規模</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減少や財政調整基金等の充当可能基金の減少が考えられるが、市債の適正管理により、地方債残高の減少に努める。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122534</xdr:rowOff>
    </xdr:from>
    <xdr:to>
      <xdr:col>81</xdr:col>
      <xdr:colOff>44450</xdr:colOff>
      <xdr:row>16</xdr:row>
      <xdr:rowOff>128968</xdr:rowOff>
    </xdr:to>
    <xdr:cxnSp macro="">
      <xdr:nvCxnSpPr>
        <xdr:cNvPr id="448" name="直線コネクタ 447"/>
        <xdr:cNvCxnSpPr/>
      </xdr:nvCxnSpPr>
      <xdr:spPr>
        <a:xfrm>
          <a:off x="16179800" y="2865734"/>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102828</xdr:rowOff>
    </xdr:from>
    <xdr:to>
      <xdr:col>77</xdr:col>
      <xdr:colOff>44450</xdr:colOff>
      <xdr:row>16</xdr:row>
      <xdr:rowOff>122534</xdr:rowOff>
    </xdr:to>
    <xdr:cxnSp macro="">
      <xdr:nvCxnSpPr>
        <xdr:cNvPr id="451" name="直線コネクタ 450"/>
        <xdr:cNvCxnSpPr/>
      </xdr:nvCxnSpPr>
      <xdr:spPr>
        <a:xfrm>
          <a:off x="15290800" y="2846028"/>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102828</xdr:rowOff>
    </xdr:from>
    <xdr:to>
      <xdr:col>72</xdr:col>
      <xdr:colOff>203200</xdr:colOff>
      <xdr:row>17</xdr:row>
      <xdr:rowOff>6583</xdr:rowOff>
    </xdr:to>
    <xdr:cxnSp macro="">
      <xdr:nvCxnSpPr>
        <xdr:cNvPr id="454" name="直線コネクタ 453"/>
        <xdr:cNvCxnSpPr/>
      </xdr:nvCxnSpPr>
      <xdr:spPr>
        <a:xfrm flipV="1">
          <a:off x="14401800" y="2846028"/>
          <a:ext cx="889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6583</xdr:rowOff>
    </xdr:from>
    <xdr:to>
      <xdr:col>68</xdr:col>
      <xdr:colOff>152400</xdr:colOff>
      <xdr:row>17</xdr:row>
      <xdr:rowOff>31919</xdr:rowOff>
    </xdr:to>
    <xdr:cxnSp macro="">
      <xdr:nvCxnSpPr>
        <xdr:cNvPr id="457" name="直線コネクタ 456"/>
        <xdr:cNvCxnSpPr/>
      </xdr:nvCxnSpPr>
      <xdr:spPr>
        <a:xfrm flipV="1">
          <a:off x="13512800" y="2921233"/>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78168</xdr:rowOff>
    </xdr:from>
    <xdr:to>
      <xdr:col>81</xdr:col>
      <xdr:colOff>95250</xdr:colOff>
      <xdr:row>17</xdr:row>
      <xdr:rowOff>8318</xdr:rowOff>
    </xdr:to>
    <xdr:sp macro="" textlink="">
      <xdr:nvSpPr>
        <xdr:cNvPr id="467" name="楕円 466"/>
        <xdr:cNvSpPr/>
      </xdr:nvSpPr>
      <xdr:spPr>
        <a:xfrm>
          <a:off x="16967200" y="28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50245</xdr:rowOff>
    </xdr:from>
    <xdr:ext cx="762000" cy="259045"/>
    <xdr:sp macro="" textlink="">
      <xdr:nvSpPr>
        <xdr:cNvPr id="468" name="将来負担の状況該当値テキスト"/>
        <xdr:cNvSpPr txBox="1"/>
      </xdr:nvSpPr>
      <xdr:spPr>
        <a:xfrm>
          <a:off x="17106900" y="279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71734</xdr:rowOff>
    </xdr:from>
    <xdr:to>
      <xdr:col>77</xdr:col>
      <xdr:colOff>95250</xdr:colOff>
      <xdr:row>17</xdr:row>
      <xdr:rowOff>1884</xdr:rowOff>
    </xdr:to>
    <xdr:sp macro="" textlink="">
      <xdr:nvSpPr>
        <xdr:cNvPr id="469" name="楕円 468"/>
        <xdr:cNvSpPr/>
      </xdr:nvSpPr>
      <xdr:spPr>
        <a:xfrm>
          <a:off x="16129000" y="28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158111</xdr:rowOff>
    </xdr:from>
    <xdr:ext cx="736600" cy="259045"/>
    <xdr:sp macro="" textlink="">
      <xdr:nvSpPr>
        <xdr:cNvPr id="470" name="テキスト ボックス 469"/>
        <xdr:cNvSpPr txBox="1"/>
      </xdr:nvSpPr>
      <xdr:spPr>
        <a:xfrm>
          <a:off x="15798800" y="290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52028</xdr:rowOff>
    </xdr:from>
    <xdr:to>
      <xdr:col>73</xdr:col>
      <xdr:colOff>44450</xdr:colOff>
      <xdr:row>16</xdr:row>
      <xdr:rowOff>153628</xdr:rowOff>
    </xdr:to>
    <xdr:sp macro="" textlink="">
      <xdr:nvSpPr>
        <xdr:cNvPr id="471" name="楕円 470"/>
        <xdr:cNvSpPr/>
      </xdr:nvSpPr>
      <xdr:spPr>
        <a:xfrm>
          <a:off x="15240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138405</xdr:rowOff>
    </xdr:from>
    <xdr:ext cx="762000" cy="259045"/>
    <xdr:sp macro="" textlink="">
      <xdr:nvSpPr>
        <xdr:cNvPr id="472" name="テキスト ボックス 471"/>
        <xdr:cNvSpPr txBox="1"/>
      </xdr:nvSpPr>
      <xdr:spPr>
        <a:xfrm>
          <a:off x="14909800" y="28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127233</xdr:rowOff>
    </xdr:from>
    <xdr:to>
      <xdr:col>68</xdr:col>
      <xdr:colOff>203200</xdr:colOff>
      <xdr:row>17</xdr:row>
      <xdr:rowOff>57383</xdr:rowOff>
    </xdr:to>
    <xdr:sp macro="" textlink="">
      <xdr:nvSpPr>
        <xdr:cNvPr id="473" name="楕円 472"/>
        <xdr:cNvSpPr/>
      </xdr:nvSpPr>
      <xdr:spPr>
        <a:xfrm>
          <a:off x="14351000" y="28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42160</xdr:rowOff>
    </xdr:from>
    <xdr:ext cx="762000" cy="259045"/>
    <xdr:sp macro="" textlink="">
      <xdr:nvSpPr>
        <xdr:cNvPr id="474" name="テキスト ボックス 473"/>
        <xdr:cNvSpPr txBox="1"/>
      </xdr:nvSpPr>
      <xdr:spPr>
        <a:xfrm>
          <a:off x="14020800" y="295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152569</xdr:rowOff>
    </xdr:from>
    <xdr:to>
      <xdr:col>64</xdr:col>
      <xdr:colOff>152400</xdr:colOff>
      <xdr:row>17</xdr:row>
      <xdr:rowOff>82719</xdr:rowOff>
    </xdr:to>
    <xdr:sp macro="" textlink="">
      <xdr:nvSpPr>
        <xdr:cNvPr id="475" name="楕円 474"/>
        <xdr:cNvSpPr/>
      </xdr:nvSpPr>
      <xdr:spPr>
        <a:xfrm>
          <a:off x="13462000" y="28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67496</xdr:rowOff>
    </xdr:from>
    <xdr:ext cx="762000" cy="259045"/>
    <xdr:sp macro="" textlink="">
      <xdr:nvSpPr>
        <xdr:cNvPr id="476" name="テキスト ボックス 475"/>
        <xdr:cNvSpPr txBox="1"/>
      </xdr:nvSpPr>
      <xdr:spPr>
        <a:xfrm>
          <a:off x="13131800" y="298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人件費は、職員給与の</a:t>
          </a:r>
          <a:r>
            <a:rPr kumimoji="1" lang="en-US" altLang="ja-JP" sz="900" b="0" i="0" baseline="0">
              <a:solidFill>
                <a:schemeClr val="dk1"/>
              </a:solidFill>
              <a:effectLst/>
              <a:latin typeface="+mn-lt"/>
              <a:ea typeface="+mn-ea"/>
              <a:cs typeface="+mn-cs"/>
            </a:rPr>
            <a:t>2.5</a:t>
          </a:r>
          <a:r>
            <a:rPr kumimoji="1" lang="ja-JP" altLang="ja-JP" sz="900" b="0" i="0" baseline="0">
              <a:solidFill>
                <a:schemeClr val="dk1"/>
              </a:solidFill>
              <a:effectLst/>
              <a:latin typeface="+mn-lt"/>
              <a:ea typeface="+mn-ea"/>
              <a:cs typeface="+mn-cs"/>
            </a:rPr>
            <a:t>％削減の取りやめに伴い増加に転じ</a:t>
          </a:r>
          <a:r>
            <a:rPr kumimoji="1" lang="ja-JP" altLang="en-US" sz="900" b="0" i="0" baseline="0">
              <a:solidFill>
                <a:schemeClr val="dk1"/>
              </a:solidFill>
              <a:effectLst/>
              <a:latin typeface="+mn-lt"/>
              <a:ea typeface="+mn-ea"/>
              <a:cs typeface="+mn-cs"/>
            </a:rPr>
            <a:t>ており</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本年度は</a:t>
          </a:r>
          <a:r>
            <a:rPr kumimoji="1" lang="ja-JP" altLang="ja-JP" sz="900" b="0" i="0" baseline="0">
              <a:solidFill>
                <a:schemeClr val="dk1"/>
              </a:solidFill>
              <a:effectLst/>
              <a:latin typeface="+mn-lt"/>
              <a:ea typeface="+mn-ea"/>
              <a:cs typeface="+mn-cs"/>
            </a:rPr>
            <a:t>類似団体平均と比べて</a:t>
          </a:r>
          <a:r>
            <a:rPr kumimoji="1" lang="en-US" altLang="ja-JP" sz="900" b="0" i="0" baseline="0">
              <a:solidFill>
                <a:schemeClr val="dk1"/>
              </a:solidFill>
              <a:effectLst/>
              <a:latin typeface="+mn-lt"/>
              <a:ea typeface="+mn-ea"/>
              <a:cs typeface="+mn-cs"/>
            </a:rPr>
            <a:t>4.2</a:t>
          </a:r>
          <a:r>
            <a:rPr kumimoji="1" lang="ja-JP" altLang="en-US" sz="900" b="0" i="0" baseline="0">
              <a:solidFill>
                <a:schemeClr val="dk1"/>
              </a:solidFill>
              <a:effectLst/>
              <a:latin typeface="+mn-lt"/>
              <a:ea typeface="+mn-ea"/>
              <a:cs typeface="+mn-cs"/>
            </a:rPr>
            <a:t>ポイント</a:t>
          </a:r>
          <a:r>
            <a:rPr kumimoji="1" lang="ja-JP" altLang="ja-JP" sz="900" b="0" i="0" baseline="0">
              <a:solidFill>
                <a:schemeClr val="dk1"/>
              </a:solidFill>
              <a:effectLst/>
              <a:latin typeface="+mn-lt"/>
              <a:ea typeface="+mn-ea"/>
              <a:cs typeface="+mn-cs"/>
            </a:rPr>
            <a:t>高くなった。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平均と比較して人件費が多い要因は、合併前の職員を引き継いでいること、施設が多いことによるものである。職員数については、第</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次宇陀市行政改革大綱において、</a:t>
          </a:r>
          <a:r>
            <a:rPr kumimoji="1" lang="en-US" altLang="ja-JP" sz="900" b="0" i="0" baseline="0">
              <a:solidFill>
                <a:schemeClr val="dk1"/>
              </a:solidFill>
              <a:effectLst/>
              <a:latin typeface="+mn-lt"/>
              <a:ea typeface="+mn-ea"/>
              <a:cs typeface="+mn-cs"/>
            </a:rPr>
            <a:t>H22</a:t>
          </a:r>
          <a:r>
            <a:rPr kumimoji="1" lang="ja-JP" altLang="ja-JP" sz="900" b="0" i="0" baseline="0">
              <a:solidFill>
                <a:schemeClr val="dk1"/>
              </a:solidFill>
              <a:effectLst/>
              <a:latin typeface="+mn-lt"/>
              <a:ea typeface="+mn-ea"/>
              <a:cs typeface="+mn-cs"/>
            </a:rPr>
            <a:t>年度から</a:t>
          </a:r>
          <a:r>
            <a:rPr kumimoji="1" lang="en-US" altLang="ja-JP" sz="900" b="0" i="0" baseline="0">
              <a:solidFill>
                <a:schemeClr val="dk1"/>
              </a:solidFill>
              <a:effectLst/>
              <a:latin typeface="+mn-lt"/>
              <a:ea typeface="+mn-ea"/>
              <a:cs typeface="+mn-cs"/>
            </a:rPr>
            <a:t>H26</a:t>
          </a:r>
          <a:r>
            <a:rPr kumimoji="1" lang="ja-JP" altLang="ja-JP" sz="900" b="0" i="0" baseline="0">
              <a:solidFill>
                <a:schemeClr val="dk1"/>
              </a:solidFill>
              <a:effectLst/>
              <a:latin typeface="+mn-lt"/>
              <a:ea typeface="+mn-ea"/>
              <a:cs typeface="+mn-cs"/>
            </a:rPr>
            <a:t>年度の</a:t>
          </a:r>
          <a:r>
            <a:rPr kumimoji="1" lang="en-US" altLang="ja-JP" sz="900" b="0" i="0" baseline="0">
              <a:solidFill>
                <a:schemeClr val="dk1"/>
              </a:solidFill>
              <a:effectLst/>
              <a:latin typeface="+mn-lt"/>
              <a:ea typeface="+mn-ea"/>
              <a:cs typeface="+mn-cs"/>
            </a:rPr>
            <a:t>5</a:t>
          </a:r>
          <a:r>
            <a:rPr kumimoji="1" lang="ja-JP" altLang="ja-JP" sz="900" b="0" i="0" baseline="0">
              <a:solidFill>
                <a:schemeClr val="dk1"/>
              </a:solidFill>
              <a:effectLst/>
              <a:latin typeface="+mn-lt"/>
              <a:ea typeface="+mn-ea"/>
              <a:cs typeface="+mn-cs"/>
            </a:rPr>
            <a:t>年間で普通会計職員数を</a:t>
          </a:r>
          <a:r>
            <a:rPr kumimoji="1" lang="en-US" altLang="ja-JP" sz="900" b="0" i="0" baseline="0">
              <a:solidFill>
                <a:schemeClr val="dk1"/>
              </a:solidFill>
              <a:effectLst/>
              <a:latin typeface="+mn-lt"/>
              <a:ea typeface="+mn-ea"/>
              <a:cs typeface="+mn-cs"/>
            </a:rPr>
            <a:t>48</a:t>
          </a:r>
          <a:r>
            <a:rPr kumimoji="1" lang="ja-JP" altLang="ja-JP" sz="900" b="0" i="0" baseline="0">
              <a:solidFill>
                <a:schemeClr val="dk1"/>
              </a:solidFill>
              <a:effectLst/>
              <a:latin typeface="+mn-lt"/>
              <a:ea typeface="+mn-ea"/>
              <a:cs typeface="+mn-cs"/>
            </a:rPr>
            <a:t>人削減することを目標としていたが、早期勧奨退職制度の導入等により</a:t>
          </a:r>
          <a:r>
            <a:rPr kumimoji="1" lang="en-US" altLang="ja-JP" sz="900" b="0" i="0" baseline="0">
              <a:solidFill>
                <a:schemeClr val="dk1"/>
              </a:solidFill>
              <a:effectLst/>
              <a:latin typeface="+mn-lt"/>
              <a:ea typeface="+mn-ea"/>
              <a:cs typeface="+mn-cs"/>
            </a:rPr>
            <a:t>91</a:t>
          </a:r>
          <a:r>
            <a:rPr kumimoji="1" lang="ja-JP" altLang="ja-JP" sz="900" b="0" i="0" baseline="0">
              <a:solidFill>
                <a:schemeClr val="dk1"/>
              </a:solidFill>
              <a:effectLst/>
              <a:latin typeface="+mn-lt"/>
              <a:ea typeface="+mn-ea"/>
              <a:cs typeface="+mn-cs"/>
            </a:rPr>
            <a:t>人削減することができた。他団体と比較すると年齢構成が高い傾向にあり、依然として人件費が多い状況にあるので、第</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次宇陀市行政改革大綱に基づき、人件費の抑制に努めていく。</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38</xdr:row>
      <xdr:rowOff>165100</xdr:rowOff>
    </xdr:to>
    <xdr:cxnSp macro="">
      <xdr:nvCxnSpPr>
        <xdr:cNvPr id="66" name="直線コネクタ 65"/>
        <xdr:cNvCxnSpPr/>
      </xdr:nvCxnSpPr>
      <xdr:spPr>
        <a:xfrm>
          <a:off x="3987800" y="665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142240</xdr:rowOff>
    </xdr:to>
    <xdr:cxnSp macro="">
      <xdr:nvCxnSpPr>
        <xdr:cNvPr id="69" name="直線コネクタ 68"/>
        <xdr:cNvCxnSpPr/>
      </xdr:nvCxnSpPr>
      <xdr:spPr>
        <a:xfrm>
          <a:off x="3098800" y="656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88900</xdr:rowOff>
    </xdr:to>
    <xdr:cxnSp macro="">
      <xdr:nvCxnSpPr>
        <xdr:cNvPr id="72" name="直線コネクタ 71"/>
        <xdr:cNvCxnSpPr/>
      </xdr:nvCxnSpPr>
      <xdr:spPr>
        <a:xfrm flipV="1">
          <a:off x="2209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88900</xdr:rowOff>
    </xdr:to>
    <xdr:cxnSp macro="">
      <xdr:nvCxnSpPr>
        <xdr:cNvPr id="75" name="直線コネクタ 74"/>
        <xdr:cNvCxnSpPr/>
      </xdr:nvCxnSpPr>
      <xdr:spPr>
        <a:xfrm>
          <a:off x="1320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類似団体平均と比較して良好な状態にあるが、前年度より</a:t>
          </a:r>
          <a:r>
            <a:rPr kumimoji="1" lang="en-US" altLang="ja-JP" sz="1000" b="0" i="0" baseline="0">
              <a:solidFill>
                <a:schemeClr val="dk1"/>
              </a:solidFill>
              <a:effectLst/>
              <a:latin typeface="+mn-lt"/>
              <a:ea typeface="+mn-ea"/>
              <a:cs typeface="+mn-cs"/>
            </a:rPr>
            <a:t>0.1</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増加した。類似団体平均が前年度比</a:t>
          </a:r>
          <a:r>
            <a:rPr kumimoji="1" lang="en-US" altLang="ja-JP" sz="1000" b="0" i="0" baseline="0">
              <a:solidFill>
                <a:schemeClr val="dk1"/>
              </a:solidFill>
              <a:effectLst/>
              <a:latin typeface="+mn-lt"/>
              <a:ea typeface="+mn-ea"/>
              <a:cs typeface="+mn-cs"/>
            </a:rPr>
            <a:t>0.3</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の増に対し、本市の前年度比が</a:t>
          </a:r>
          <a:r>
            <a:rPr kumimoji="1" lang="en-US" altLang="ja-JP" sz="1000" b="0" i="0" baseline="0">
              <a:solidFill>
                <a:schemeClr val="dk1"/>
              </a:solidFill>
              <a:effectLst/>
              <a:latin typeface="+mn-lt"/>
              <a:ea typeface="+mn-ea"/>
              <a:cs typeface="+mn-cs"/>
            </a:rPr>
            <a:t>0.1</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増のため</a:t>
          </a:r>
          <a:r>
            <a:rPr kumimoji="1" lang="ja-JP" altLang="en-US" sz="1000" b="0" i="0" baseline="0">
              <a:solidFill>
                <a:schemeClr val="dk1"/>
              </a:solidFill>
              <a:effectLst/>
              <a:latin typeface="+mn-lt"/>
              <a:ea typeface="+mn-ea"/>
              <a:cs typeface="+mn-cs"/>
            </a:rPr>
            <a:t>平均と比較では前年度の</a:t>
          </a:r>
          <a:r>
            <a:rPr kumimoji="1" lang="en-US" altLang="ja-JP" sz="1000" b="0" i="0" baseline="0">
              <a:solidFill>
                <a:schemeClr val="dk1"/>
              </a:solidFill>
              <a:effectLst/>
              <a:latin typeface="+mn-lt"/>
              <a:ea typeface="+mn-ea"/>
              <a:cs typeface="+mn-cs"/>
            </a:rPr>
            <a:t>3.4</a:t>
          </a:r>
          <a:r>
            <a:rPr kumimoji="1" lang="ja-JP" altLang="en-US" sz="1000" b="0" i="0" baseline="0">
              <a:solidFill>
                <a:schemeClr val="dk1"/>
              </a:solidFill>
              <a:effectLst/>
              <a:latin typeface="+mn-lt"/>
              <a:ea typeface="+mn-ea"/>
              <a:cs typeface="+mn-cs"/>
            </a:rPr>
            <a:t>ポイントに対して本年度は</a:t>
          </a:r>
          <a:r>
            <a:rPr kumimoji="1" lang="en-US" altLang="ja-JP" sz="1000" b="0" i="0" baseline="0">
              <a:solidFill>
                <a:schemeClr val="dk1"/>
              </a:solidFill>
              <a:effectLst/>
              <a:latin typeface="+mn-lt"/>
              <a:ea typeface="+mn-ea"/>
              <a:cs typeface="+mn-cs"/>
            </a:rPr>
            <a:t>3.6</a:t>
          </a:r>
          <a:r>
            <a:rPr kumimoji="1" lang="ja-JP" altLang="en-US" sz="1000" b="0" i="0" baseline="0">
              <a:solidFill>
                <a:schemeClr val="dk1"/>
              </a:solidFill>
              <a:effectLst/>
              <a:latin typeface="+mn-lt"/>
              <a:ea typeface="+mn-ea"/>
              <a:cs typeface="+mn-cs"/>
            </a:rPr>
            <a:t>ポイントとなった</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対前年度で物件費の総額は増加しているが、その</a:t>
          </a:r>
          <a:r>
            <a:rPr kumimoji="1" lang="ja-JP" altLang="ja-JP" sz="1000" b="0" i="0" baseline="0">
              <a:solidFill>
                <a:schemeClr val="dk1"/>
              </a:solidFill>
              <a:effectLst/>
              <a:latin typeface="+mn-lt"/>
              <a:ea typeface="+mn-ea"/>
              <a:cs typeface="+mn-cs"/>
            </a:rPr>
            <a:t>主な要因は委託料の増加によるものである。</a:t>
          </a:r>
          <a:r>
            <a:rPr kumimoji="1" lang="ja-JP" altLang="en-US" sz="1000" b="0" i="0" baseline="0">
              <a:solidFill>
                <a:schemeClr val="dk1"/>
              </a:solidFill>
              <a:effectLst/>
              <a:latin typeface="+mn-lt"/>
              <a:ea typeface="+mn-ea"/>
              <a:cs typeface="+mn-cs"/>
            </a:rPr>
            <a:t>今後も</a:t>
          </a:r>
          <a:r>
            <a:rPr kumimoji="1" lang="ja-JP" altLang="ja-JP" sz="1000" b="0" i="0" baseline="0">
              <a:solidFill>
                <a:schemeClr val="dk1"/>
              </a:solidFill>
              <a:effectLst/>
              <a:latin typeface="+mn-lt"/>
              <a:ea typeface="+mn-ea"/>
              <a:cs typeface="+mn-cs"/>
            </a:rPr>
            <a:t>歳出全体のバランスを考慮しながら適正な執行を行っていく。</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64407</xdr:rowOff>
    </xdr:to>
    <xdr:cxnSp macro="">
      <xdr:nvCxnSpPr>
        <xdr:cNvPr id="129" name="直線コネクタ 128"/>
        <xdr:cNvCxnSpPr/>
      </xdr:nvCxnSpPr>
      <xdr:spPr>
        <a:xfrm>
          <a:off x="15671800" y="2625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53521</xdr:rowOff>
    </xdr:to>
    <xdr:cxnSp macro="">
      <xdr:nvCxnSpPr>
        <xdr:cNvPr id="132" name="直線コネクタ 131"/>
        <xdr:cNvCxnSpPr/>
      </xdr:nvCxnSpPr>
      <xdr:spPr>
        <a:xfrm>
          <a:off x="14782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148771</xdr:rowOff>
    </xdr:to>
    <xdr:cxnSp macro="">
      <xdr:nvCxnSpPr>
        <xdr:cNvPr id="135" name="直線コネクタ 134"/>
        <xdr:cNvCxnSpPr/>
      </xdr:nvCxnSpPr>
      <xdr:spPr>
        <a:xfrm>
          <a:off x="13893800" y="247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72571</xdr:rowOff>
    </xdr:to>
    <xdr:cxnSp macro="">
      <xdr:nvCxnSpPr>
        <xdr:cNvPr id="138" name="直線コネクタ 137"/>
        <xdr:cNvCxnSpPr/>
      </xdr:nvCxnSpPr>
      <xdr:spPr>
        <a:xfrm>
          <a:off x="13004800" y="2451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4" name="楕円 153"/>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5" name="テキスト ボックス 154"/>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扶助費については、類似団体平均を下回っており良好な状態にあるが、前年度と比べて増加した。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生活保護費で減少したものの、障害者福祉関係が増加</a:t>
          </a:r>
          <a:r>
            <a:rPr kumimoji="1" lang="ja-JP" altLang="en-US" sz="1000" b="0" i="0" baseline="0">
              <a:solidFill>
                <a:schemeClr val="dk1"/>
              </a:solidFill>
              <a:effectLst/>
              <a:latin typeface="+mn-lt"/>
              <a:ea typeface="+mn-ea"/>
              <a:cs typeface="+mn-cs"/>
            </a:rPr>
            <a:t>しており</a:t>
          </a:r>
          <a:r>
            <a:rPr kumimoji="1" lang="ja-JP" altLang="ja-JP" sz="1000" b="0" i="0" baseline="0">
              <a:solidFill>
                <a:schemeClr val="dk1"/>
              </a:solidFill>
              <a:effectLst/>
              <a:latin typeface="+mn-lt"/>
              <a:ea typeface="+mn-ea"/>
              <a:cs typeface="+mn-cs"/>
            </a:rPr>
            <a:t>、扶助費総額</a:t>
          </a:r>
          <a:r>
            <a:rPr kumimoji="1" lang="ja-JP" altLang="en-US" sz="1000" b="0" i="0" baseline="0">
              <a:solidFill>
                <a:schemeClr val="dk1"/>
              </a:solidFill>
              <a:effectLst/>
              <a:latin typeface="+mn-lt"/>
              <a:ea typeface="+mn-ea"/>
              <a:cs typeface="+mn-cs"/>
            </a:rPr>
            <a:t>としては前年度とほぼ同額で</a:t>
          </a:r>
          <a:r>
            <a:rPr kumimoji="1" lang="ja-JP" altLang="ja-JP" sz="1000" b="0" i="0" baseline="0">
              <a:solidFill>
                <a:schemeClr val="dk1"/>
              </a:solidFill>
              <a:effectLst/>
              <a:latin typeface="+mn-lt"/>
              <a:ea typeface="+mn-ea"/>
              <a:cs typeface="+mn-cs"/>
            </a:rPr>
            <a:t>ある。引き続き今後も適正な資格審査等の管理に努める。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75293</xdr:rowOff>
    </xdr:to>
    <xdr:cxnSp macro="">
      <xdr:nvCxnSpPr>
        <xdr:cNvPr id="192" name="直線コネクタ 191"/>
        <xdr:cNvCxnSpPr/>
      </xdr:nvCxnSpPr>
      <xdr:spPr>
        <a:xfrm>
          <a:off x="3987800" y="9494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64407</xdr:rowOff>
    </xdr:to>
    <xdr:cxnSp macro="">
      <xdr:nvCxnSpPr>
        <xdr:cNvPr id="195" name="直線コネクタ 194"/>
        <xdr:cNvCxnSpPr/>
      </xdr:nvCxnSpPr>
      <xdr:spPr>
        <a:xfrm>
          <a:off x="3098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55</xdr:row>
      <xdr:rowOff>20865</xdr:rowOff>
    </xdr:to>
    <xdr:cxnSp macro="">
      <xdr:nvCxnSpPr>
        <xdr:cNvPr id="198" name="直線コネクタ 197"/>
        <xdr:cNvCxnSpPr/>
      </xdr:nvCxnSpPr>
      <xdr:spPr>
        <a:xfrm>
          <a:off x="2209800" y="9363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105228</xdr:rowOff>
    </xdr:to>
    <xdr:cxnSp macro="">
      <xdr:nvCxnSpPr>
        <xdr:cNvPr id="201" name="直線コネクタ 200"/>
        <xdr:cNvCxnSpPr/>
      </xdr:nvCxnSpPr>
      <xdr:spPr>
        <a:xfrm>
          <a:off x="1320800" y="9341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11" name="楕円 210"/>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12"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3" name="楕円 212"/>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4" name="テキスト ボックス 213"/>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7" name="楕円 216"/>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8" name="テキスト ボックス 217"/>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9" name="楕円 218"/>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20" name="テキスト ボックス 219"/>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その他については、前年より</a:t>
          </a:r>
          <a:r>
            <a:rPr kumimoji="1" lang="en-US" altLang="ja-JP" sz="1000" b="0" i="0" baseline="0">
              <a:solidFill>
                <a:schemeClr val="dk1"/>
              </a:solidFill>
              <a:effectLst/>
              <a:latin typeface="+mn-lt"/>
              <a:ea typeface="+mn-ea"/>
              <a:cs typeface="+mn-cs"/>
            </a:rPr>
            <a:t>0.2</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増加したものの類似団体平均と比較して良好な状態にある。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今後も</a:t>
          </a:r>
          <a:r>
            <a:rPr kumimoji="1" lang="ja-JP" altLang="ja-JP" sz="1000" b="0" i="0" baseline="0">
              <a:solidFill>
                <a:schemeClr val="dk1"/>
              </a:solidFill>
              <a:effectLst/>
              <a:latin typeface="+mn-lt"/>
              <a:ea typeface="+mn-ea"/>
              <a:cs typeface="+mn-cs"/>
            </a:rPr>
            <a:t>高齢化による介護保険事業会計繰出金の増、</a:t>
          </a:r>
          <a:r>
            <a:rPr kumimoji="1" lang="ja-JP" altLang="en-US" sz="1000" b="0" i="0" baseline="0">
              <a:solidFill>
                <a:schemeClr val="dk1"/>
              </a:solidFill>
              <a:effectLst/>
              <a:latin typeface="+mn-lt"/>
              <a:ea typeface="+mn-ea"/>
              <a:cs typeface="+mn-cs"/>
            </a:rPr>
            <a:t>後期高齢者医療事業への繰出金等の増が見込まれるため</a:t>
          </a:r>
          <a:r>
            <a:rPr kumimoji="1" lang="ja-JP" altLang="ja-JP" sz="1000" b="0" i="0" baseline="0">
              <a:solidFill>
                <a:schemeClr val="dk1"/>
              </a:solidFill>
              <a:effectLst/>
              <a:latin typeface="+mn-lt"/>
              <a:ea typeface="+mn-ea"/>
              <a:cs typeface="+mn-cs"/>
            </a:rPr>
            <a:t>、各特別会計の安定運営を推進し、普通会計の負担額を減らすよう、今後も適正な管理に努める。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16510</xdr:rowOff>
    </xdr:to>
    <xdr:cxnSp macro="">
      <xdr:nvCxnSpPr>
        <xdr:cNvPr id="253" name="直線コネクタ 252"/>
        <xdr:cNvCxnSpPr/>
      </xdr:nvCxnSpPr>
      <xdr:spPr>
        <a:xfrm>
          <a:off x="15671800" y="977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1270</xdr:rowOff>
    </xdr:to>
    <xdr:cxnSp macro="">
      <xdr:nvCxnSpPr>
        <xdr:cNvPr id="256" name="直線コネクタ 255"/>
        <xdr:cNvCxnSpPr/>
      </xdr:nvCxnSpPr>
      <xdr:spPr>
        <a:xfrm>
          <a:off x="14782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9" name="直線コネクタ 258"/>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56</xdr:row>
      <xdr:rowOff>127000</xdr:rowOff>
    </xdr:to>
    <xdr:cxnSp macro="">
      <xdr:nvCxnSpPr>
        <xdr:cNvPr id="262" name="直線コネクタ 261"/>
        <xdr:cNvCxnSpPr/>
      </xdr:nvCxnSpPr>
      <xdr:spPr>
        <a:xfrm>
          <a:off x="13004800" y="94386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2" name="楕円 271"/>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153687</xdr:rowOff>
    </xdr:from>
    <xdr:ext cx="762000" cy="259045"/>
    <xdr:sp macro="" textlink="">
      <xdr:nvSpPr>
        <xdr:cNvPr id="273"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4" name="楕円 273"/>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5" name="テキスト ボックス 274"/>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80" name="楕円 279"/>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81" name="テキスト ボックス 280"/>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前年度に比べて</a:t>
          </a:r>
          <a:r>
            <a:rPr kumimoji="1" lang="en-US" altLang="ja-JP" sz="1000" b="0" i="0" baseline="0">
              <a:solidFill>
                <a:schemeClr val="dk1"/>
              </a:solidFill>
              <a:effectLst/>
              <a:latin typeface="+mn-lt"/>
              <a:ea typeface="+mn-ea"/>
              <a:cs typeface="+mn-cs"/>
            </a:rPr>
            <a:t>0.3</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減少した。主な要因は、</a:t>
          </a:r>
          <a:r>
            <a:rPr kumimoji="1" lang="ja-JP" altLang="en-US" sz="1000" b="0" i="0" baseline="0">
              <a:solidFill>
                <a:schemeClr val="dk1"/>
              </a:solidFill>
              <a:effectLst/>
              <a:latin typeface="+mn-lt"/>
              <a:ea typeface="+mn-ea"/>
              <a:cs typeface="+mn-cs"/>
            </a:rPr>
            <a:t>一部事務組合に対する負担金や分担金</a:t>
          </a:r>
          <a:r>
            <a:rPr kumimoji="1" lang="ja-JP" altLang="ja-JP" sz="1000" b="0" i="0" baseline="0">
              <a:solidFill>
                <a:schemeClr val="dk1"/>
              </a:solidFill>
              <a:effectLst/>
              <a:latin typeface="+mn-lt"/>
              <a:ea typeface="+mn-ea"/>
              <a:cs typeface="+mn-cs"/>
            </a:rPr>
            <a:t>が減少したことによる。類似団体平均と比較して高い要因は、法適用公営企業への繰出金が多いことや、消防業務やごみ収集処理業務、し尿処理などの一部事務組合への負担金も多いことなどがあげられる。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法適用公営企業に対しての繰出金について、各企業の事業効率化等により縮減に努める。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37</xdr:row>
      <xdr:rowOff>165862</xdr:rowOff>
    </xdr:to>
    <xdr:cxnSp macro="">
      <xdr:nvCxnSpPr>
        <xdr:cNvPr id="311" name="直線コネクタ 310"/>
        <xdr:cNvCxnSpPr/>
      </xdr:nvCxnSpPr>
      <xdr:spPr>
        <a:xfrm flipV="1">
          <a:off x="15671800" y="64957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12700</xdr:rowOff>
    </xdr:to>
    <xdr:cxnSp macro="">
      <xdr:nvCxnSpPr>
        <xdr:cNvPr id="314" name="直線コネクタ 313"/>
        <xdr:cNvCxnSpPr/>
      </xdr:nvCxnSpPr>
      <xdr:spPr>
        <a:xfrm flipV="1">
          <a:off x="14782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38</xdr:row>
      <xdr:rowOff>12700</xdr:rowOff>
    </xdr:to>
    <xdr:cxnSp macro="">
      <xdr:nvCxnSpPr>
        <xdr:cNvPr id="317" name="直線コネクタ 316"/>
        <xdr:cNvCxnSpPr/>
      </xdr:nvCxnSpPr>
      <xdr:spPr>
        <a:xfrm>
          <a:off x="13893800" y="6440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38</xdr:row>
      <xdr:rowOff>3556</xdr:rowOff>
    </xdr:to>
    <xdr:cxnSp macro="">
      <xdr:nvCxnSpPr>
        <xdr:cNvPr id="320" name="直線コネクタ 319"/>
        <xdr:cNvCxnSpPr/>
      </xdr:nvCxnSpPr>
      <xdr:spPr>
        <a:xfrm flipV="1">
          <a:off x="13004800" y="6440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30" name="楕円 329"/>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31"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2" name="楕円 331"/>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3" name="テキスト ボックス 332"/>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4" name="楕円 333"/>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5" name="テキスト ボックス 334"/>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6" name="楕円 335"/>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7" name="テキスト ボックス 336"/>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8" name="楕円 337"/>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9" name="テキスト ボックス 338"/>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償還額の減少により、年々率は改善してい</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が、</a:t>
          </a:r>
          <a:r>
            <a:rPr kumimoji="1" lang="ja-JP" altLang="en-US" sz="900" b="0" i="0" baseline="0">
              <a:solidFill>
                <a:schemeClr val="dk1"/>
              </a:solidFill>
              <a:effectLst/>
              <a:latin typeface="+mn-lt"/>
              <a:ea typeface="+mn-ea"/>
              <a:cs typeface="+mn-cs"/>
            </a:rPr>
            <a:t>本年度においては償還期限の到来による満期一括償還により対前年度で</a:t>
          </a:r>
          <a:r>
            <a:rPr kumimoji="1" lang="en-US" altLang="ja-JP" sz="900" b="0" i="0" baseline="0">
              <a:solidFill>
                <a:schemeClr val="dk1"/>
              </a:solidFill>
              <a:effectLst/>
              <a:latin typeface="+mn-lt"/>
              <a:ea typeface="+mn-ea"/>
              <a:cs typeface="+mn-cs"/>
            </a:rPr>
            <a:t>2.3</a:t>
          </a:r>
          <a:r>
            <a:rPr kumimoji="1" lang="ja-JP" altLang="en-US" sz="900" b="0" i="0" baseline="0">
              <a:solidFill>
                <a:schemeClr val="dk1"/>
              </a:solidFill>
              <a:effectLst/>
              <a:latin typeface="+mn-lt"/>
              <a:ea typeface="+mn-ea"/>
              <a:cs typeface="+mn-cs"/>
            </a:rPr>
            <a:t>ポイント増加し、類似団体平均との比較でも</a:t>
          </a:r>
          <a:r>
            <a:rPr kumimoji="1" lang="en-US" altLang="ja-JP" sz="900" b="0" i="0" baseline="0">
              <a:solidFill>
                <a:schemeClr val="dk1"/>
              </a:solidFill>
              <a:effectLst/>
              <a:latin typeface="+mn-lt"/>
              <a:ea typeface="+mn-ea"/>
              <a:cs typeface="+mn-cs"/>
            </a:rPr>
            <a:t>6.6</a:t>
          </a:r>
          <a:r>
            <a:rPr kumimoji="1" lang="ja-JP" altLang="en-US" sz="900" b="0" i="0" baseline="0">
              <a:solidFill>
                <a:schemeClr val="dk1"/>
              </a:solidFill>
              <a:effectLst/>
              <a:latin typeface="+mn-lt"/>
              <a:ea typeface="+mn-ea"/>
              <a:cs typeface="+mn-cs"/>
            </a:rPr>
            <a:t>ポイント</a:t>
          </a:r>
          <a:r>
            <a:rPr kumimoji="1" lang="ja-JP" altLang="ja-JP" sz="900" b="0" i="0" baseline="0">
              <a:solidFill>
                <a:schemeClr val="dk1"/>
              </a:solidFill>
              <a:effectLst/>
              <a:latin typeface="+mn-lt"/>
              <a:ea typeface="+mn-ea"/>
              <a:cs typeface="+mn-cs"/>
            </a:rPr>
            <a:t>上回っている。自主財源に乏しいため、普通会計において合併以前は、地総債、過疎対策事業債、公住債等に、合併後は特に合併特例債に財源を求めてきた。公債費比率を抑制するため、第</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次宇陀市行政改革大綱において、投資的事業における新規発行額の抑制を策定し、また奈良県市町村財政健全化支援事業貸付金などの有利な借換を利用したことで改善を進めてきた。今後も引き続き新規発行額の抑制に努め、適正な公債管理に取り組む。</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75</xdr:row>
      <xdr:rowOff>142240</xdr:rowOff>
    </xdr:to>
    <xdr:cxnSp macro="">
      <xdr:nvCxnSpPr>
        <xdr:cNvPr id="371" name="直線コネクタ 370"/>
        <xdr:cNvCxnSpPr/>
      </xdr:nvCxnSpPr>
      <xdr:spPr>
        <a:xfrm>
          <a:off x="3987800" y="129571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98425</xdr:rowOff>
    </xdr:from>
    <xdr:to>
      <xdr:col>19</xdr:col>
      <xdr:colOff>187325</xdr:colOff>
      <xdr:row>75</xdr:row>
      <xdr:rowOff>125095</xdr:rowOff>
    </xdr:to>
    <xdr:cxnSp macro="">
      <xdr:nvCxnSpPr>
        <xdr:cNvPr id="374" name="直線コネクタ 373"/>
        <xdr:cNvCxnSpPr/>
      </xdr:nvCxnSpPr>
      <xdr:spPr>
        <a:xfrm flipV="1">
          <a:off x="3098800" y="129571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125095</xdr:rowOff>
    </xdr:from>
    <xdr:to>
      <xdr:col>15</xdr:col>
      <xdr:colOff>98425</xdr:colOff>
      <xdr:row>75</xdr:row>
      <xdr:rowOff>147955</xdr:rowOff>
    </xdr:to>
    <xdr:cxnSp macro="">
      <xdr:nvCxnSpPr>
        <xdr:cNvPr id="377" name="直線コネクタ 376"/>
        <xdr:cNvCxnSpPr/>
      </xdr:nvCxnSpPr>
      <xdr:spPr>
        <a:xfrm flipV="1">
          <a:off x="2209800" y="12983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147955</xdr:rowOff>
    </xdr:from>
    <xdr:to>
      <xdr:col>11</xdr:col>
      <xdr:colOff>9525</xdr:colOff>
      <xdr:row>75</xdr:row>
      <xdr:rowOff>157480</xdr:rowOff>
    </xdr:to>
    <xdr:cxnSp macro="">
      <xdr:nvCxnSpPr>
        <xdr:cNvPr id="380" name="直線コネクタ 379"/>
        <xdr:cNvCxnSpPr/>
      </xdr:nvCxnSpPr>
      <xdr:spPr>
        <a:xfrm flipV="1">
          <a:off x="1320800" y="13006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90" name="楕円 389"/>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63517</xdr:rowOff>
    </xdr:from>
    <xdr:ext cx="762000" cy="259045"/>
    <xdr:sp macro="" textlink="">
      <xdr:nvSpPr>
        <xdr:cNvPr id="391" name="公債費該当値テキスト"/>
        <xdr:cNvSpPr txBox="1"/>
      </xdr:nvSpPr>
      <xdr:spPr>
        <a:xfrm>
          <a:off x="49149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47625</xdr:rowOff>
    </xdr:from>
    <xdr:to>
      <xdr:col>20</xdr:col>
      <xdr:colOff>38100</xdr:colOff>
      <xdr:row>75</xdr:row>
      <xdr:rowOff>149225</xdr:rowOff>
    </xdr:to>
    <xdr:sp macro="" textlink="">
      <xdr:nvSpPr>
        <xdr:cNvPr id="392" name="楕円 391"/>
        <xdr:cNvSpPr/>
      </xdr:nvSpPr>
      <xdr:spPr>
        <a:xfrm>
          <a:off x="3937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134002</xdr:rowOff>
    </xdr:from>
    <xdr:ext cx="736600" cy="259045"/>
    <xdr:sp macro="" textlink="">
      <xdr:nvSpPr>
        <xdr:cNvPr id="393" name="テキスト ボックス 392"/>
        <xdr:cNvSpPr txBox="1"/>
      </xdr:nvSpPr>
      <xdr:spPr>
        <a:xfrm>
          <a:off x="3606800" y="1299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74295</xdr:rowOff>
    </xdr:from>
    <xdr:to>
      <xdr:col>15</xdr:col>
      <xdr:colOff>149225</xdr:colOff>
      <xdr:row>76</xdr:row>
      <xdr:rowOff>4445</xdr:rowOff>
    </xdr:to>
    <xdr:sp macro="" textlink="">
      <xdr:nvSpPr>
        <xdr:cNvPr id="394" name="楕円 393"/>
        <xdr:cNvSpPr/>
      </xdr:nvSpPr>
      <xdr:spPr>
        <a:xfrm>
          <a:off x="3048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160672</xdr:rowOff>
    </xdr:from>
    <xdr:ext cx="762000" cy="259045"/>
    <xdr:sp macro="" textlink="">
      <xdr:nvSpPr>
        <xdr:cNvPr id="395" name="テキスト ボックス 394"/>
        <xdr:cNvSpPr txBox="1"/>
      </xdr:nvSpPr>
      <xdr:spPr>
        <a:xfrm>
          <a:off x="2717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97155</xdr:rowOff>
    </xdr:from>
    <xdr:to>
      <xdr:col>11</xdr:col>
      <xdr:colOff>60325</xdr:colOff>
      <xdr:row>76</xdr:row>
      <xdr:rowOff>27305</xdr:rowOff>
    </xdr:to>
    <xdr:sp macro="" textlink="">
      <xdr:nvSpPr>
        <xdr:cNvPr id="396" name="楕円 395"/>
        <xdr:cNvSpPr/>
      </xdr:nvSpPr>
      <xdr:spPr>
        <a:xfrm>
          <a:off x="2159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12082</xdr:rowOff>
    </xdr:from>
    <xdr:ext cx="762000" cy="259045"/>
    <xdr:sp macro="" textlink="">
      <xdr:nvSpPr>
        <xdr:cNvPr id="397" name="テキスト ボックス 396"/>
        <xdr:cNvSpPr txBox="1"/>
      </xdr:nvSpPr>
      <xdr:spPr>
        <a:xfrm>
          <a:off x="1828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8" name="楕円 397"/>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21607</xdr:rowOff>
    </xdr:from>
    <xdr:ext cx="762000" cy="259045"/>
    <xdr:sp macro="" textlink="">
      <xdr:nvSpPr>
        <xdr:cNvPr id="399" name="テキスト ボックス 398"/>
        <xdr:cNvSpPr txBox="1"/>
      </xdr:nvSpPr>
      <xdr:spPr>
        <a:xfrm>
          <a:off x="939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公債費以外については、前年度より</a:t>
          </a:r>
          <a:r>
            <a:rPr kumimoji="1" lang="en-US" altLang="ja-JP" sz="1000" b="0" i="0" baseline="0">
              <a:solidFill>
                <a:schemeClr val="dk1"/>
              </a:solidFill>
              <a:effectLst/>
              <a:latin typeface="+mn-lt"/>
              <a:ea typeface="+mn-ea"/>
              <a:cs typeface="+mn-cs"/>
            </a:rPr>
            <a:t>0.4</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増加し</a:t>
          </a:r>
          <a:r>
            <a:rPr kumimoji="1" lang="ja-JP" altLang="en-US" sz="1000" b="0" i="0" baseline="0">
              <a:solidFill>
                <a:schemeClr val="dk1"/>
              </a:solidFill>
              <a:effectLst/>
              <a:latin typeface="+mn-lt"/>
              <a:ea typeface="+mn-ea"/>
              <a:cs typeface="+mn-cs"/>
            </a:rPr>
            <a:t>たが</a:t>
          </a:r>
          <a:r>
            <a:rPr kumimoji="1" lang="ja-JP" altLang="ja-JP" sz="1000" b="0" i="0" baseline="0">
              <a:solidFill>
                <a:schemeClr val="dk1"/>
              </a:solidFill>
              <a:effectLst/>
              <a:latin typeface="+mn-lt"/>
              <a:ea typeface="+mn-ea"/>
              <a:cs typeface="+mn-cs"/>
            </a:rPr>
            <a:t>、類似団体</a:t>
          </a:r>
          <a:r>
            <a:rPr kumimoji="1" lang="ja-JP" altLang="en-US" sz="1000" b="0" i="0" baseline="0">
              <a:solidFill>
                <a:schemeClr val="dk1"/>
              </a:solidFill>
              <a:effectLst/>
              <a:latin typeface="+mn-lt"/>
              <a:ea typeface="+mn-ea"/>
              <a:cs typeface="+mn-cs"/>
            </a:rPr>
            <a:t>平均も</a:t>
          </a:r>
          <a:r>
            <a:rPr kumimoji="1" lang="en-US" altLang="ja-JP" sz="1000" b="0" i="0" baseline="0">
              <a:solidFill>
                <a:schemeClr val="dk1"/>
              </a:solidFill>
              <a:effectLst/>
              <a:latin typeface="+mn-lt"/>
              <a:ea typeface="+mn-ea"/>
              <a:cs typeface="+mn-cs"/>
            </a:rPr>
            <a:t>0.7</a:t>
          </a:r>
          <a:r>
            <a:rPr kumimoji="1" lang="ja-JP" altLang="en-US" sz="1000" b="0" i="0" baseline="0">
              <a:solidFill>
                <a:schemeClr val="dk1"/>
              </a:solidFill>
              <a:effectLst/>
              <a:latin typeface="+mn-lt"/>
              <a:ea typeface="+mn-ea"/>
              <a:cs typeface="+mn-cs"/>
            </a:rPr>
            <a:t>ポイント増加したため平均</a:t>
          </a:r>
          <a:r>
            <a:rPr kumimoji="1" lang="ja-JP" altLang="ja-JP" sz="1000" b="0" i="0" baseline="0">
              <a:solidFill>
                <a:schemeClr val="dk1"/>
              </a:solidFill>
              <a:effectLst/>
              <a:latin typeface="+mn-lt"/>
              <a:ea typeface="+mn-ea"/>
              <a:cs typeface="+mn-cs"/>
            </a:rPr>
            <a:t>との差</a:t>
          </a:r>
          <a:r>
            <a:rPr kumimoji="1" lang="ja-JP" altLang="en-US" sz="1000" b="0" i="0" baseline="0">
              <a:solidFill>
                <a:schemeClr val="dk1"/>
              </a:solidFill>
              <a:effectLst/>
              <a:latin typeface="+mn-lt"/>
              <a:ea typeface="+mn-ea"/>
              <a:cs typeface="+mn-cs"/>
            </a:rPr>
            <a:t>は</a:t>
          </a:r>
          <a:r>
            <a:rPr kumimoji="1" lang="en-US" altLang="ja-JP" sz="1000" b="0" i="0" baseline="0">
              <a:solidFill>
                <a:schemeClr val="dk1"/>
              </a:solidFill>
              <a:effectLst/>
              <a:latin typeface="+mn-lt"/>
              <a:ea typeface="+mn-ea"/>
              <a:cs typeface="+mn-cs"/>
            </a:rPr>
            <a:t>2.8</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に</a:t>
          </a:r>
          <a:r>
            <a:rPr kumimoji="1" lang="ja-JP" altLang="en-US" sz="1000" b="0" i="0" baseline="0">
              <a:solidFill>
                <a:schemeClr val="dk1"/>
              </a:solidFill>
              <a:effectLst/>
              <a:latin typeface="+mn-lt"/>
              <a:ea typeface="+mn-ea"/>
              <a:cs typeface="+mn-cs"/>
            </a:rPr>
            <a:t>縮まった</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経常一般財源の減少に加え、一部事務組合負担金や公営企業繰出金など補助費等の高止まりや介護保険事業</a:t>
          </a:r>
          <a:r>
            <a:rPr kumimoji="1" lang="ja-JP" altLang="en-US" sz="1000" b="0" i="0" baseline="0">
              <a:solidFill>
                <a:schemeClr val="dk1"/>
              </a:solidFill>
              <a:effectLst/>
              <a:latin typeface="+mn-lt"/>
              <a:ea typeface="+mn-ea"/>
              <a:cs typeface="+mn-cs"/>
            </a:rPr>
            <a:t>特別</a:t>
          </a:r>
          <a:r>
            <a:rPr kumimoji="1" lang="ja-JP" altLang="ja-JP" sz="1000" b="0" i="0" baseline="0">
              <a:solidFill>
                <a:schemeClr val="dk1"/>
              </a:solidFill>
              <a:effectLst/>
              <a:latin typeface="+mn-lt"/>
              <a:ea typeface="+mn-ea"/>
              <a:cs typeface="+mn-cs"/>
            </a:rPr>
            <a:t>会計</a:t>
          </a:r>
          <a:r>
            <a:rPr kumimoji="1" lang="ja-JP" altLang="en-US" sz="1000" b="0" i="0" baseline="0">
              <a:solidFill>
                <a:schemeClr val="dk1"/>
              </a:solidFill>
              <a:effectLst/>
              <a:latin typeface="+mn-lt"/>
              <a:ea typeface="+mn-ea"/>
              <a:cs typeface="+mn-cs"/>
            </a:rPr>
            <a:t>や</a:t>
          </a:r>
          <a:r>
            <a:rPr kumimoji="1" lang="ja-JP" altLang="ja-JP" sz="1000" b="0" i="0" baseline="0">
              <a:solidFill>
                <a:schemeClr val="dk1"/>
              </a:solidFill>
              <a:effectLst/>
              <a:latin typeface="+mn-lt"/>
              <a:ea typeface="+mn-ea"/>
              <a:cs typeface="+mn-cs"/>
            </a:rPr>
            <a:t>後期高齢者医療事業特別会計への繰出金が増加しているためである。今後も適正な管理を維持するように努める。</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3556</xdr:rowOff>
    </xdr:to>
    <xdr:cxnSp macro="">
      <xdr:nvCxnSpPr>
        <xdr:cNvPr id="430" name="直線コネクタ 429"/>
        <xdr:cNvCxnSpPr/>
      </xdr:nvCxnSpPr>
      <xdr:spPr>
        <a:xfrm>
          <a:off x="15671800" y="133583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156718</xdr:rowOff>
    </xdr:to>
    <xdr:cxnSp macro="">
      <xdr:nvCxnSpPr>
        <xdr:cNvPr id="433" name="直線コネクタ 432"/>
        <xdr:cNvCxnSpPr/>
      </xdr:nvCxnSpPr>
      <xdr:spPr>
        <a:xfrm>
          <a:off x="14782800" y="132440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42418</xdr:rowOff>
    </xdr:to>
    <xdr:cxnSp macro="">
      <xdr:nvCxnSpPr>
        <xdr:cNvPr id="436" name="直線コネクタ 435"/>
        <xdr:cNvCxnSpPr/>
      </xdr:nvCxnSpPr>
      <xdr:spPr>
        <a:xfrm>
          <a:off x="13893800" y="131114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81280</xdr:rowOff>
    </xdr:to>
    <xdr:cxnSp macro="">
      <xdr:nvCxnSpPr>
        <xdr:cNvPr id="439" name="直線コネクタ 438"/>
        <xdr:cNvCxnSpPr/>
      </xdr:nvCxnSpPr>
      <xdr:spPr>
        <a:xfrm>
          <a:off x="13004800" y="12974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9" name="楕円 448"/>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0"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1" name="楕円 450"/>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2" name="テキスト ボックス 45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3" name="楕円 452"/>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4" name="テキスト ボックス 453"/>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5" name="楕円 454"/>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56" name="テキスト ボックス 455"/>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7" name="楕円 456"/>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8" name="テキスト ボックス 457"/>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18148</xdr:rowOff>
    </xdr:from>
    <xdr:to>
      <xdr:col>29</xdr:col>
      <xdr:colOff>127000</xdr:colOff>
      <xdr:row>14</xdr:row>
      <xdr:rowOff>56655</xdr:rowOff>
    </xdr:to>
    <xdr:cxnSp macro="">
      <xdr:nvCxnSpPr>
        <xdr:cNvPr id="50" name="直線コネクタ 49"/>
        <xdr:cNvCxnSpPr/>
      </xdr:nvCxnSpPr>
      <xdr:spPr bwMode="auto">
        <a:xfrm flipV="1">
          <a:off x="5003800" y="2466073"/>
          <a:ext cx="647700" cy="3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56655</xdr:rowOff>
    </xdr:from>
    <xdr:to>
      <xdr:col>26</xdr:col>
      <xdr:colOff>50800</xdr:colOff>
      <xdr:row>14</xdr:row>
      <xdr:rowOff>120028</xdr:rowOff>
    </xdr:to>
    <xdr:cxnSp macro="">
      <xdr:nvCxnSpPr>
        <xdr:cNvPr id="53" name="直線コネクタ 52"/>
        <xdr:cNvCxnSpPr/>
      </xdr:nvCxnSpPr>
      <xdr:spPr bwMode="auto">
        <a:xfrm flipV="1">
          <a:off x="4305300" y="2504580"/>
          <a:ext cx="698500" cy="6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119532</xdr:rowOff>
    </xdr:from>
    <xdr:to>
      <xdr:col>22</xdr:col>
      <xdr:colOff>114300</xdr:colOff>
      <xdr:row>14</xdr:row>
      <xdr:rowOff>120028</xdr:rowOff>
    </xdr:to>
    <xdr:cxnSp macro="">
      <xdr:nvCxnSpPr>
        <xdr:cNvPr id="56" name="直線コネクタ 55"/>
        <xdr:cNvCxnSpPr/>
      </xdr:nvCxnSpPr>
      <xdr:spPr bwMode="auto">
        <a:xfrm>
          <a:off x="3606800" y="2567457"/>
          <a:ext cx="698500" cy="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98641</xdr:rowOff>
    </xdr:from>
    <xdr:to>
      <xdr:col>18</xdr:col>
      <xdr:colOff>177800</xdr:colOff>
      <xdr:row>14</xdr:row>
      <xdr:rowOff>119532</xdr:rowOff>
    </xdr:to>
    <xdr:cxnSp macro="">
      <xdr:nvCxnSpPr>
        <xdr:cNvPr id="59" name="直線コネクタ 58"/>
        <xdr:cNvCxnSpPr/>
      </xdr:nvCxnSpPr>
      <xdr:spPr bwMode="auto">
        <a:xfrm>
          <a:off x="2908300" y="2546566"/>
          <a:ext cx="698500" cy="2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138798</xdr:rowOff>
    </xdr:from>
    <xdr:to>
      <xdr:col>29</xdr:col>
      <xdr:colOff>177800</xdr:colOff>
      <xdr:row>14</xdr:row>
      <xdr:rowOff>68948</xdr:rowOff>
    </xdr:to>
    <xdr:sp macro="" textlink="">
      <xdr:nvSpPr>
        <xdr:cNvPr id="69" name="楕円 68"/>
        <xdr:cNvSpPr/>
      </xdr:nvSpPr>
      <xdr:spPr bwMode="auto">
        <a:xfrm>
          <a:off x="5600700" y="241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155325</xdr:rowOff>
    </xdr:from>
    <xdr:ext cx="762000" cy="259045"/>
    <xdr:sp macro="" textlink="">
      <xdr:nvSpPr>
        <xdr:cNvPr id="70" name="人口1人当たり決算額の推移該当値テキスト130"/>
        <xdr:cNvSpPr txBox="1"/>
      </xdr:nvSpPr>
      <xdr:spPr>
        <a:xfrm>
          <a:off x="5740400" y="226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5855</xdr:rowOff>
    </xdr:from>
    <xdr:to>
      <xdr:col>26</xdr:col>
      <xdr:colOff>101600</xdr:colOff>
      <xdr:row>14</xdr:row>
      <xdr:rowOff>107455</xdr:rowOff>
    </xdr:to>
    <xdr:sp macro="" textlink="">
      <xdr:nvSpPr>
        <xdr:cNvPr id="71" name="楕円 70"/>
        <xdr:cNvSpPr/>
      </xdr:nvSpPr>
      <xdr:spPr bwMode="auto">
        <a:xfrm>
          <a:off x="4953000" y="245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117632</xdr:rowOff>
    </xdr:from>
    <xdr:ext cx="736600" cy="259045"/>
    <xdr:sp macro="" textlink="">
      <xdr:nvSpPr>
        <xdr:cNvPr id="72" name="テキスト ボックス 71"/>
        <xdr:cNvSpPr txBox="1"/>
      </xdr:nvSpPr>
      <xdr:spPr>
        <a:xfrm>
          <a:off x="4622800" y="222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69228</xdr:rowOff>
    </xdr:from>
    <xdr:to>
      <xdr:col>22</xdr:col>
      <xdr:colOff>165100</xdr:colOff>
      <xdr:row>14</xdr:row>
      <xdr:rowOff>170828</xdr:rowOff>
    </xdr:to>
    <xdr:sp macro="" textlink="">
      <xdr:nvSpPr>
        <xdr:cNvPr id="73" name="楕円 72"/>
        <xdr:cNvSpPr/>
      </xdr:nvSpPr>
      <xdr:spPr bwMode="auto">
        <a:xfrm>
          <a:off x="4254500" y="251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9555</xdr:rowOff>
    </xdr:from>
    <xdr:ext cx="762000" cy="259045"/>
    <xdr:sp macro="" textlink="">
      <xdr:nvSpPr>
        <xdr:cNvPr id="74" name="テキスト ボックス 73"/>
        <xdr:cNvSpPr txBox="1"/>
      </xdr:nvSpPr>
      <xdr:spPr>
        <a:xfrm>
          <a:off x="3924300" y="228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68732</xdr:rowOff>
    </xdr:from>
    <xdr:to>
      <xdr:col>19</xdr:col>
      <xdr:colOff>38100</xdr:colOff>
      <xdr:row>14</xdr:row>
      <xdr:rowOff>170332</xdr:rowOff>
    </xdr:to>
    <xdr:sp macro="" textlink="">
      <xdr:nvSpPr>
        <xdr:cNvPr id="75" name="楕円 74"/>
        <xdr:cNvSpPr/>
      </xdr:nvSpPr>
      <xdr:spPr bwMode="auto">
        <a:xfrm>
          <a:off x="3556000" y="251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9059</xdr:rowOff>
    </xdr:from>
    <xdr:ext cx="762000" cy="259045"/>
    <xdr:sp macro="" textlink="">
      <xdr:nvSpPr>
        <xdr:cNvPr id="76" name="テキスト ボックス 75"/>
        <xdr:cNvSpPr txBox="1"/>
      </xdr:nvSpPr>
      <xdr:spPr>
        <a:xfrm>
          <a:off x="3225800" y="22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47841</xdr:rowOff>
    </xdr:from>
    <xdr:to>
      <xdr:col>15</xdr:col>
      <xdr:colOff>101600</xdr:colOff>
      <xdr:row>14</xdr:row>
      <xdr:rowOff>149441</xdr:rowOff>
    </xdr:to>
    <xdr:sp macro="" textlink="">
      <xdr:nvSpPr>
        <xdr:cNvPr id="77" name="楕円 76"/>
        <xdr:cNvSpPr/>
      </xdr:nvSpPr>
      <xdr:spPr bwMode="auto">
        <a:xfrm>
          <a:off x="2857500" y="2495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159618</xdr:rowOff>
    </xdr:from>
    <xdr:ext cx="762000" cy="259045"/>
    <xdr:sp macro="" textlink="">
      <xdr:nvSpPr>
        <xdr:cNvPr id="78" name="テキスト ボックス 77"/>
        <xdr:cNvSpPr txBox="1"/>
      </xdr:nvSpPr>
      <xdr:spPr>
        <a:xfrm>
          <a:off x="2527300" y="226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251907</xdr:rowOff>
    </xdr:from>
    <xdr:to>
      <xdr:col>29</xdr:col>
      <xdr:colOff>127000</xdr:colOff>
      <xdr:row>37</xdr:row>
      <xdr:rowOff>280760</xdr:rowOff>
    </xdr:to>
    <xdr:cxnSp macro="">
      <xdr:nvCxnSpPr>
        <xdr:cNvPr id="112" name="直線コネクタ 111"/>
        <xdr:cNvCxnSpPr/>
      </xdr:nvCxnSpPr>
      <xdr:spPr bwMode="auto">
        <a:xfrm flipV="1">
          <a:off x="5003800" y="7376607"/>
          <a:ext cx="647700" cy="2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275007</xdr:rowOff>
    </xdr:from>
    <xdr:to>
      <xdr:col>26</xdr:col>
      <xdr:colOff>50800</xdr:colOff>
      <xdr:row>37</xdr:row>
      <xdr:rowOff>280760</xdr:rowOff>
    </xdr:to>
    <xdr:cxnSp macro="">
      <xdr:nvCxnSpPr>
        <xdr:cNvPr id="115" name="直線コネクタ 114"/>
        <xdr:cNvCxnSpPr/>
      </xdr:nvCxnSpPr>
      <xdr:spPr bwMode="auto">
        <a:xfrm>
          <a:off x="4305300" y="7399707"/>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263871</xdr:rowOff>
    </xdr:from>
    <xdr:to>
      <xdr:col>22</xdr:col>
      <xdr:colOff>114300</xdr:colOff>
      <xdr:row>37</xdr:row>
      <xdr:rowOff>275007</xdr:rowOff>
    </xdr:to>
    <xdr:cxnSp macro="">
      <xdr:nvCxnSpPr>
        <xdr:cNvPr id="118" name="直線コネクタ 117"/>
        <xdr:cNvCxnSpPr/>
      </xdr:nvCxnSpPr>
      <xdr:spPr bwMode="auto">
        <a:xfrm>
          <a:off x="3606800" y="7388571"/>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259676</xdr:rowOff>
    </xdr:from>
    <xdr:to>
      <xdr:col>18</xdr:col>
      <xdr:colOff>177800</xdr:colOff>
      <xdr:row>37</xdr:row>
      <xdr:rowOff>263871</xdr:rowOff>
    </xdr:to>
    <xdr:cxnSp macro="">
      <xdr:nvCxnSpPr>
        <xdr:cNvPr id="121" name="直線コネクタ 120"/>
        <xdr:cNvCxnSpPr/>
      </xdr:nvCxnSpPr>
      <xdr:spPr bwMode="auto">
        <a:xfrm>
          <a:off x="2908300" y="7384376"/>
          <a:ext cx="698500" cy="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201107</xdr:rowOff>
    </xdr:from>
    <xdr:to>
      <xdr:col>29</xdr:col>
      <xdr:colOff>177800</xdr:colOff>
      <xdr:row>37</xdr:row>
      <xdr:rowOff>302707</xdr:rowOff>
    </xdr:to>
    <xdr:sp macro="" textlink="">
      <xdr:nvSpPr>
        <xdr:cNvPr id="131" name="楕円 130"/>
        <xdr:cNvSpPr/>
      </xdr:nvSpPr>
      <xdr:spPr bwMode="auto">
        <a:xfrm>
          <a:off x="5600700" y="732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46184</xdr:rowOff>
    </xdr:from>
    <xdr:ext cx="762000" cy="259045"/>
    <xdr:sp macro="" textlink="">
      <xdr:nvSpPr>
        <xdr:cNvPr id="132" name="人口1人当たり決算額の推移該当値テキスト445"/>
        <xdr:cNvSpPr txBox="1"/>
      </xdr:nvSpPr>
      <xdr:spPr>
        <a:xfrm>
          <a:off x="5740400" y="717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229960</xdr:rowOff>
    </xdr:from>
    <xdr:to>
      <xdr:col>26</xdr:col>
      <xdr:colOff>101600</xdr:colOff>
      <xdr:row>37</xdr:row>
      <xdr:rowOff>331560</xdr:rowOff>
    </xdr:to>
    <xdr:sp macro="" textlink="">
      <xdr:nvSpPr>
        <xdr:cNvPr id="133" name="楕円 132"/>
        <xdr:cNvSpPr/>
      </xdr:nvSpPr>
      <xdr:spPr bwMode="auto">
        <a:xfrm>
          <a:off x="4953000" y="735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170287</xdr:rowOff>
    </xdr:from>
    <xdr:ext cx="736600" cy="259045"/>
    <xdr:sp macro="" textlink="">
      <xdr:nvSpPr>
        <xdr:cNvPr id="134" name="テキスト ボックス 133"/>
        <xdr:cNvSpPr txBox="1"/>
      </xdr:nvSpPr>
      <xdr:spPr>
        <a:xfrm>
          <a:off x="4622800" y="7123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224207</xdr:rowOff>
    </xdr:from>
    <xdr:to>
      <xdr:col>22</xdr:col>
      <xdr:colOff>165100</xdr:colOff>
      <xdr:row>37</xdr:row>
      <xdr:rowOff>325807</xdr:rowOff>
    </xdr:to>
    <xdr:sp macro="" textlink="">
      <xdr:nvSpPr>
        <xdr:cNvPr id="135" name="楕円 134"/>
        <xdr:cNvSpPr/>
      </xdr:nvSpPr>
      <xdr:spPr bwMode="auto">
        <a:xfrm>
          <a:off x="4254500" y="734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164534</xdr:rowOff>
    </xdr:from>
    <xdr:ext cx="762000" cy="259045"/>
    <xdr:sp macro="" textlink="">
      <xdr:nvSpPr>
        <xdr:cNvPr id="136" name="テキスト ボックス 135"/>
        <xdr:cNvSpPr txBox="1"/>
      </xdr:nvSpPr>
      <xdr:spPr>
        <a:xfrm>
          <a:off x="3924300" y="71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213071</xdr:rowOff>
    </xdr:from>
    <xdr:to>
      <xdr:col>19</xdr:col>
      <xdr:colOff>38100</xdr:colOff>
      <xdr:row>37</xdr:row>
      <xdr:rowOff>314671</xdr:rowOff>
    </xdr:to>
    <xdr:sp macro="" textlink="">
      <xdr:nvSpPr>
        <xdr:cNvPr id="137" name="楕円 136"/>
        <xdr:cNvSpPr/>
      </xdr:nvSpPr>
      <xdr:spPr bwMode="auto">
        <a:xfrm>
          <a:off x="3556000" y="733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153398</xdr:rowOff>
    </xdr:from>
    <xdr:ext cx="762000" cy="259045"/>
    <xdr:sp macro="" textlink="">
      <xdr:nvSpPr>
        <xdr:cNvPr id="138" name="テキスト ボックス 137"/>
        <xdr:cNvSpPr txBox="1"/>
      </xdr:nvSpPr>
      <xdr:spPr>
        <a:xfrm>
          <a:off x="3225800" y="710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208876</xdr:rowOff>
    </xdr:from>
    <xdr:to>
      <xdr:col>15</xdr:col>
      <xdr:colOff>101600</xdr:colOff>
      <xdr:row>37</xdr:row>
      <xdr:rowOff>310476</xdr:rowOff>
    </xdr:to>
    <xdr:sp macro="" textlink="">
      <xdr:nvSpPr>
        <xdr:cNvPr id="139" name="楕円 138"/>
        <xdr:cNvSpPr/>
      </xdr:nvSpPr>
      <xdr:spPr bwMode="auto">
        <a:xfrm>
          <a:off x="2857500" y="7333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149203</xdr:rowOff>
    </xdr:from>
    <xdr:ext cx="762000" cy="259045"/>
    <xdr:sp macro="" textlink="">
      <xdr:nvSpPr>
        <xdr:cNvPr id="140" name="テキスト ボックス 139"/>
        <xdr:cNvSpPr txBox="1"/>
      </xdr:nvSpPr>
      <xdr:spPr>
        <a:xfrm>
          <a:off x="2527300" y="710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30146</xdr:rowOff>
    </xdr:from>
    <xdr:to>
      <xdr:col>24</xdr:col>
      <xdr:colOff>63500</xdr:colOff>
      <xdr:row>34</xdr:row>
      <xdr:rowOff>91901</xdr:rowOff>
    </xdr:to>
    <xdr:cxnSp macro="">
      <xdr:nvCxnSpPr>
        <xdr:cNvPr id="63" name="直線コネクタ 62"/>
        <xdr:cNvCxnSpPr/>
      </xdr:nvCxnSpPr>
      <xdr:spPr>
        <a:xfrm flipV="1">
          <a:off x="3797300" y="5859446"/>
          <a:ext cx="838200" cy="6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91901</xdr:rowOff>
    </xdr:from>
    <xdr:to>
      <xdr:col>19</xdr:col>
      <xdr:colOff>177800</xdr:colOff>
      <xdr:row>34</xdr:row>
      <xdr:rowOff>124112</xdr:rowOff>
    </xdr:to>
    <xdr:cxnSp macro="">
      <xdr:nvCxnSpPr>
        <xdr:cNvPr id="66" name="直線コネクタ 65"/>
        <xdr:cNvCxnSpPr/>
      </xdr:nvCxnSpPr>
      <xdr:spPr>
        <a:xfrm flipV="1">
          <a:off x="2908300" y="5921201"/>
          <a:ext cx="889000" cy="3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87438</xdr:rowOff>
    </xdr:from>
    <xdr:to>
      <xdr:col>15</xdr:col>
      <xdr:colOff>50800</xdr:colOff>
      <xdr:row>34</xdr:row>
      <xdr:rowOff>124112</xdr:rowOff>
    </xdr:to>
    <xdr:cxnSp macro="">
      <xdr:nvCxnSpPr>
        <xdr:cNvPr id="69" name="直線コネクタ 68"/>
        <xdr:cNvCxnSpPr/>
      </xdr:nvCxnSpPr>
      <xdr:spPr>
        <a:xfrm>
          <a:off x="2019300" y="5916738"/>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74516</xdr:rowOff>
    </xdr:from>
    <xdr:to>
      <xdr:col>10</xdr:col>
      <xdr:colOff>114300</xdr:colOff>
      <xdr:row>34</xdr:row>
      <xdr:rowOff>87438</xdr:rowOff>
    </xdr:to>
    <xdr:cxnSp macro="">
      <xdr:nvCxnSpPr>
        <xdr:cNvPr id="72" name="直線コネクタ 71"/>
        <xdr:cNvCxnSpPr/>
      </xdr:nvCxnSpPr>
      <xdr:spPr>
        <a:xfrm>
          <a:off x="1130300" y="5903816"/>
          <a:ext cx="8890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150796</xdr:rowOff>
    </xdr:from>
    <xdr:to>
      <xdr:col>24</xdr:col>
      <xdr:colOff>114300</xdr:colOff>
      <xdr:row>34</xdr:row>
      <xdr:rowOff>80946</xdr:rowOff>
    </xdr:to>
    <xdr:sp macro="" textlink="">
      <xdr:nvSpPr>
        <xdr:cNvPr id="82" name="楕円 81"/>
        <xdr:cNvSpPr/>
      </xdr:nvSpPr>
      <xdr:spPr>
        <a:xfrm>
          <a:off x="4584700" y="58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2223</xdr:rowOff>
    </xdr:from>
    <xdr:ext cx="599010" cy="259045"/>
    <xdr:sp macro="" textlink="">
      <xdr:nvSpPr>
        <xdr:cNvPr id="83" name="人件費該当値テキスト"/>
        <xdr:cNvSpPr txBox="1"/>
      </xdr:nvSpPr>
      <xdr:spPr>
        <a:xfrm>
          <a:off x="4686300" y="56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41101</xdr:rowOff>
    </xdr:from>
    <xdr:to>
      <xdr:col>20</xdr:col>
      <xdr:colOff>38100</xdr:colOff>
      <xdr:row>34</xdr:row>
      <xdr:rowOff>142701</xdr:rowOff>
    </xdr:to>
    <xdr:sp macro="" textlink="">
      <xdr:nvSpPr>
        <xdr:cNvPr id="84" name="楕円 83"/>
        <xdr:cNvSpPr/>
      </xdr:nvSpPr>
      <xdr:spPr>
        <a:xfrm>
          <a:off x="3746500" y="5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159228</xdr:rowOff>
    </xdr:from>
    <xdr:ext cx="599010" cy="259045"/>
    <xdr:sp macro="" textlink="">
      <xdr:nvSpPr>
        <xdr:cNvPr id="85" name="テキスト ボックス 84"/>
        <xdr:cNvSpPr txBox="1"/>
      </xdr:nvSpPr>
      <xdr:spPr>
        <a:xfrm>
          <a:off x="3497795" y="564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73312</xdr:rowOff>
    </xdr:from>
    <xdr:to>
      <xdr:col>15</xdr:col>
      <xdr:colOff>101600</xdr:colOff>
      <xdr:row>35</xdr:row>
      <xdr:rowOff>3462</xdr:rowOff>
    </xdr:to>
    <xdr:sp macro="" textlink="">
      <xdr:nvSpPr>
        <xdr:cNvPr id="86" name="楕円 85"/>
        <xdr:cNvSpPr/>
      </xdr:nvSpPr>
      <xdr:spPr>
        <a:xfrm>
          <a:off x="2857500" y="59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19989</xdr:rowOff>
    </xdr:from>
    <xdr:ext cx="599010" cy="259045"/>
    <xdr:sp macro="" textlink="">
      <xdr:nvSpPr>
        <xdr:cNvPr id="87" name="テキスト ボックス 86"/>
        <xdr:cNvSpPr txBox="1"/>
      </xdr:nvSpPr>
      <xdr:spPr>
        <a:xfrm>
          <a:off x="2608795" y="567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36638</xdr:rowOff>
    </xdr:from>
    <xdr:to>
      <xdr:col>10</xdr:col>
      <xdr:colOff>165100</xdr:colOff>
      <xdr:row>34</xdr:row>
      <xdr:rowOff>138238</xdr:rowOff>
    </xdr:to>
    <xdr:sp macro="" textlink="">
      <xdr:nvSpPr>
        <xdr:cNvPr id="88" name="楕円 87"/>
        <xdr:cNvSpPr/>
      </xdr:nvSpPr>
      <xdr:spPr>
        <a:xfrm>
          <a:off x="1968500" y="58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154765</xdr:rowOff>
    </xdr:from>
    <xdr:ext cx="599010" cy="259045"/>
    <xdr:sp macro="" textlink="">
      <xdr:nvSpPr>
        <xdr:cNvPr id="89" name="テキスト ボックス 88"/>
        <xdr:cNvSpPr txBox="1"/>
      </xdr:nvSpPr>
      <xdr:spPr>
        <a:xfrm>
          <a:off x="1719795" y="56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23716</xdr:rowOff>
    </xdr:from>
    <xdr:to>
      <xdr:col>6</xdr:col>
      <xdr:colOff>38100</xdr:colOff>
      <xdr:row>34</xdr:row>
      <xdr:rowOff>125316</xdr:rowOff>
    </xdr:to>
    <xdr:sp macro="" textlink="">
      <xdr:nvSpPr>
        <xdr:cNvPr id="90" name="楕円 89"/>
        <xdr:cNvSpPr/>
      </xdr:nvSpPr>
      <xdr:spPr>
        <a:xfrm>
          <a:off x="1079500" y="5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141843</xdr:rowOff>
    </xdr:from>
    <xdr:ext cx="599010" cy="259045"/>
    <xdr:sp macro="" textlink="">
      <xdr:nvSpPr>
        <xdr:cNvPr id="91" name="テキスト ボックス 90"/>
        <xdr:cNvSpPr txBox="1"/>
      </xdr:nvSpPr>
      <xdr:spPr>
        <a:xfrm>
          <a:off x="830795" y="562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102237</xdr:rowOff>
    </xdr:from>
    <xdr:to>
      <xdr:col>24</xdr:col>
      <xdr:colOff>63500</xdr:colOff>
      <xdr:row>56</xdr:row>
      <xdr:rowOff>125152</xdr:rowOff>
    </xdr:to>
    <xdr:cxnSp macro="">
      <xdr:nvCxnSpPr>
        <xdr:cNvPr id="118" name="直線コネクタ 117"/>
        <xdr:cNvCxnSpPr/>
      </xdr:nvCxnSpPr>
      <xdr:spPr>
        <a:xfrm flipV="1">
          <a:off x="3797300" y="9703437"/>
          <a:ext cx="8382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120114</xdr:rowOff>
    </xdr:from>
    <xdr:to>
      <xdr:col>19</xdr:col>
      <xdr:colOff>177800</xdr:colOff>
      <xdr:row>56</xdr:row>
      <xdr:rowOff>125152</xdr:rowOff>
    </xdr:to>
    <xdr:cxnSp macro="">
      <xdr:nvCxnSpPr>
        <xdr:cNvPr id="121" name="直線コネクタ 120"/>
        <xdr:cNvCxnSpPr/>
      </xdr:nvCxnSpPr>
      <xdr:spPr>
        <a:xfrm>
          <a:off x="2908300" y="9721314"/>
          <a:ext cx="889000" cy="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120114</xdr:rowOff>
    </xdr:from>
    <xdr:to>
      <xdr:col>15</xdr:col>
      <xdr:colOff>50800</xdr:colOff>
      <xdr:row>56</xdr:row>
      <xdr:rowOff>146603</xdr:rowOff>
    </xdr:to>
    <xdr:cxnSp macro="">
      <xdr:nvCxnSpPr>
        <xdr:cNvPr id="124" name="直線コネクタ 123"/>
        <xdr:cNvCxnSpPr/>
      </xdr:nvCxnSpPr>
      <xdr:spPr>
        <a:xfrm flipV="1">
          <a:off x="2019300" y="9721314"/>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146603</xdr:rowOff>
    </xdr:from>
    <xdr:to>
      <xdr:col>10</xdr:col>
      <xdr:colOff>114300</xdr:colOff>
      <xdr:row>56</xdr:row>
      <xdr:rowOff>150284</xdr:rowOff>
    </xdr:to>
    <xdr:cxnSp macro="">
      <xdr:nvCxnSpPr>
        <xdr:cNvPr id="127" name="直線コネクタ 126"/>
        <xdr:cNvCxnSpPr/>
      </xdr:nvCxnSpPr>
      <xdr:spPr>
        <a:xfrm flipV="1">
          <a:off x="1130300" y="9747803"/>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51437</xdr:rowOff>
    </xdr:from>
    <xdr:to>
      <xdr:col>24</xdr:col>
      <xdr:colOff>114300</xdr:colOff>
      <xdr:row>56</xdr:row>
      <xdr:rowOff>153037</xdr:rowOff>
    </xdr:to>
    <xdr:sp macro="" textlink="">
      <xdr:nvSpPr>
        <xdr:cNvPr id="137" name="楕円 136"/>
        <xdr:cNvSpPr/>
      </xdr:nvSpPr>
      <xdr:spPr>
        <a:xfrm>
          <a:off x="4584700" y="96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29864</xdr:rowOff>
    </xdr:from>
    <xdr:ext cx="534377" cy="259045"/>
    <xdr:sp macro="" textlink="">
      <xdr:nvSpPr>
        <xdr:cNvPr id="138" name="物件費該当値テキスト"/>
        <xdr:cNvSpPr txBox="1"/>
      </xdr:nvSpPr>
      <xdr:spPr>
        <a:xfrm>
          <a:off x="4686300" y="96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74352</xdr:rowOff>
    </xdr:from>
    <xdr:to>
      <xdr:col>20</xdr:col>
      <xdr:colOff>38100</xdr:colOff>
      <xdr:row>57</xdr:row>
      <xdr:rowOff>4502</xdr:rowOff>
    </xdr:to>
    <xdr:sp macro="" textlink="">
      <xdr:nvSpPr>
        <xdr:cNvPr id="139" name="楕円 138"/>
        <xdr:cNvSpPr/>
      </xdr:nvSpPr>
      <xdr:spPr>
        <a:xfrm>
          <a:off x="3746500" y="96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167079</xdr:rowOff>
    </xdr:from>
    <xdr:ext cx="534377" cy="259045"/>
    <xdr:sp macro="" textlink="">
      <xdr:nvSpPr>
        <xdr:cNvPr id="140" name="テキスト ボックス 139"/>
        <xdr:cNvSpPr txBox="1"/>
      </xdr:nvSpPr>
      <xdr:spPr>
        <a:xfrm>
          <a:off x="3530111" y="97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69314</xdr:rowOff>
    </xdr:from>
    <xdr:to>
      <xdr:col>15</xdr:col>
      <xdr:colOff>101600</xdr:colOff>
      <xdr:row>56</xdr:row>
      <xdr:rowOff>170914</xdr:rowOff>
    </xdr:to>
    <xdr:sp macro="" textlink="">
      <xdr:nvSpPr>
        <xdr:cNvPr id="141" name="楕円 140"/>
        <xdr:cNvSpPr/>
      </xdr:nvSpPr>
      <xdr:spPr>
        <a:xfrm>
          <a:off x="2857500" y="96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15991</xdr:rowOff>
    </xdr:from>
    <xdr:ext cx="534377" cy="259045"/>
    <xdr:sp macro="" textlink="">
      <xdr:nvSpPr>
        <xdr:cNvPr id="142" name="テキスト ボックス 141"/>
        <xdr:cNvSpPr txBox="1"/>
      </xdr:nvSpPr>
      <xdr:spPr>
        <a:xfrm>
          <a:off x="2641111" y="944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95803</xdr:rowOff>
    </xdr:from>
    <xdr:to>
      <xdr:col>10</xdr:col>
      <xdr:colOff>165100</xdr:colOff>
      <xdr:row>57</xdr:row>
      <xdr:rowOff>25953</xdr:rowOff>
    </xdr:to>
    <xdr:sp macro="" textlink="">
      <xdr:nvSpPr>
        <xdr:cNvPr id="143" name="楕円 142"/>
        <xdr:cNvSpPr/>
      </xdr:nvSpPr>
      <xdr:spPr>
        <a:xfrm>
          <a:off x="1968500" y="96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17080</xdr:rowOff>
    </xdr:from>
    <xdr:ext cx="534377" cy="259045"/>
    <xdr:sp macro="" textlink="">
      <xdr:nvSpPr>
        <xdr:cNvPr id="144" name="テキスト ボックス 143"/>
        <xdr:cNvSpPr txBox="1"/>
      </xdr:nvSpPr>
      <xdr:spPr>
        <a:xfrm>
          <a:off x="1752111" y="97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99484</xdr:rowOff>
    </xdr:from>
    <xdr:to>
      <xdr:col>6</xdr:col>
      <xdr:colOff>38100</xdr:colOff>
      <xdr:row>57</xdr:row>
      <xdr:rowOff>29634</xdr:rowOff>
    </xdr:to>
    <xdr:sp macro="" textlink="">
      <xdr:nvSpPr>
        <xdr:cNvPr id="145" name="楕円 144"/>
        <xdr:cNvSpPr/>
      </xdr:nvSpPr>
      <xdr:spPr>
        <a:xfrm>
          <a:off x="1079500" y="97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46161</xdr:rowOff>
    </xdr:from>
    <xdr:ext cx="534377" cy="259045"/>
    <xdr:sp macro="" textlink="">
      <xdr:nvSpPr>
        <xdr:cNvPr id="146" name="テキスト ボックス 145"/>
        <xdr:cNvSpPr txBox="1"/>
      </xdr:nvSpPr>
      <xdr:spPr>
        <a:xfrm>
          <a:off x="863111" y="94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47346</xdr:rowOff>
    </xdr:from>
    <xdr:to>
      <xdr:col>24</xdr:col>
      <xdr:colOff>63500</xdr:colOff>
      <xdr:row>78</xdr:row>
      <xdr:rowOff>49678</xdr:rowOff>
    </xdr:to>
    <xdr:cxnSp macro="">
      <xdr:nvCxnSpPr>
        <xdr:cNvPr id="173" name="直線コネクタ 172"/>
        <xdr:cNvCxnSpPr/>
      </xdr:nvCxnSpPr>
      <xdr:spPr>
        <a:xfrm>
          <a:off x="3797300" y="13420446"/>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47346</xdr:rowOff>
    </xdr:from>
    <xdr:to>
      <xdr:col>19</xdr:col>
      <xdr:colOff>177800</xdr:colOff>
      <xdr:row>78</xdr:row>
      <xdr:rowOff>69337</xdr:rowOff>
    </xdr:to>
    <xdr:cxnSp macro="">
      <xdr:nvCxnSpPr>
        <xdr:cNvPr id="176" name="直線コネクタ 175"/>
        <xdr:cNvCxnSpPr/>
      </xdr:nvCxnSpPr>
      <xdr:spPr>
        <a:xfrm flipV="1">
          <a:off x="2908300" y="13420446"/>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69337</xdr:rowOff>
    </xdr:from>
    <xdr:to>
      <xdr:col>15</xdr:col>
      <xdr:colOff>50800</xdr:colOff>
      <xdr:row>78</xdr:row>
      <xdr:rowOff>89111</xdr:rowOff>
    </xdr:to>
    <xdr:cxnSp macro="">
      <xdr:nvCxnSpPr>
        <xdr:cNvPr id="179" name="直線コネクタ 178"/>
        <xdr:cNvCxnSpPr/>
      </xdr:nvCxnSpPr>
      <xdr:spPr>
        <a:xfrm flipV="1">
          <a:off x="2019300" y="1344243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89111</xdr:rowOff>
    </xdr:from>
    <xdr:to>
      <xdr:col>10</xdr:col>
      <xdr:colOff>114300</xdr:colOff>
      <xdr:row>78</xdr:row>
      <xdr:rowOff>114029</xdr:rowOff>
    </xdr:to>
    <xdr:cxnSp macro="">
      <xdr:nvCxnSpPr>
        <xdr:cNvPr id="182" name="直線コネクタ 181"/>
        <xdr:cNvCxnSpPr/>
      </xdr:nvCxnSpPr>
      <xdr:spPr>
        <a:xfrm flipV="1">
          <a:off x="1130300" y="1346221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170328</xdr:rowOff>
    </xdr:from>
    <xdr:to>
      <xdr:col>24</xdr:col>
      <xdr:colOff>114300</xdr:colOff>
      <xdr:row>78</xdr:row>
      <xdr:rowOff>100478</xdr:rowOff>
    </xdr:to>
    <xdr:sp macro="" textlink="">
      <xdr:nvSpPr>
        <xdr:cNvPr id="192" name="楕円 191"/>
        <xdr:cNvSpPr/>
      </xdr:nvSpPr>
      <xdr:spPr>
        <a:xfrm>
          <a:off x="4584700" y="13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85821</xdr:rowOff>
    </xdr:from>
    <xdr:ext cx="469744" cy="259045"/>
    <xdr:sp macro="" textlink="">
      <xdr:nvSpPr>
        <xdr:cNvPr id="193" name="維持補修費該当値テキスト"/>
        <xdr:cNvSpPr txBox="1"/>
      </xdr:nvSpPr>
      <xdr:spPr>
        <a:xfrm>
          <a:off x="4686300" y="1328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167996</xdr:rowOff>
    </xdr:from>
    <xdr:to>
      <xdr:col>20</xdr:col>
      <xdr:colOff>38100</xdr:colOff>
      <xdr:row>78</xdr:row>
      <xdr:rowOff>98146</xdr:rowOff>
    </xdr:to>
    <xdr:sp macro="" textlink="">
      <xdr:nvSpPr>
        <xdr:cNvPr id="194" name="楕円 193"/>
        <xdr:cNvSpPr/>
      </xdr:nvSpPr>
      <xdr:spPr>
        <a:xfrm>
          <a:off x="3746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89273</xdr:rowOff>
    </xdr:from>
    <xdr:ext cx="469744" cy="259045"/>
    <xdr:sp macro="" textlink="">
      <xdr:nvSpPr>
        <xdr:cNvPr id="195" name="テキスト ボックス 194"/>
        <xdr:cNvSpPr txBox="1"/>
      </xdr:nvSpPr>
      <xdr:spPr>
        <a:xfrm>
          <a:off x="3562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18537</xdr:rowOff>
    </xdr:from>
    <xdr:to>
      <xdr:col>15</xdr:col>
      <xdr:colOff>101600</xdr:colOff>
      <xdr:row>78</xdr:row>
      <xdr:rowOff>120137</xdr:rowOff>
    </xdr:to>
    <xdr:sp macro="" textlink="">
      <xdr:nvSpPr>
        <xdr:cNvPr id="196" name="楕円 195"/>
        <xdr:cNvSpPr/>
      </xdr:nvSpPr>
      <xdr:spPr>
        <a:xfrm>
          <a:off x="28575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111264</xdr:rowOff>
    </xdr:from>
    <xdr:ext cx="469744" cy="259045"/>
    <xdr:sp macro="" textlink="">
      <xdr:nvSpPr>
        <xdr:cNvPr id="197" name="テキスト ボックス 196"/>
        <xdr:cNvSpPr txBox="1"/>
      </xdr:nvSpPr>
      <xdr:spPr>
        <a:xfrm>
          <a:off x="2673428" y="134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38311</xdr:rowOff>
    </xdr:from>
    <xdr:to>
      <xdr:col>10</xdr:col>
      <xdr:colOff>165100</xdr:colOff>
      <xdr:row>78</xdr:row>
      <xdr:rowOff>139911</xdr:rowOff>
    </xdr:to>
    <xdr:sp macro="" textlink="">
      <xdr:nvSpPr>
        <xdr:cNvPr id="198" name="楕円 197"/>
        <xdr:cNvSpPr/>
      </xdr:nvSpPr>
      <xdr:spPr>
        <a:xfrm>
          <a:off x="1968500" y="134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131038</xdr:rowOff>
    </xdr:from>
    <xdr:ext cx="469744" cy="259045"/>
    <xdr:sp macro="" textlink="">
      <xdr:nvSpPr>
        <xdr:cNvPr id="199" name="テキスト ボックス 198"/>
        <xdr:cNvSpPr txBox="1"/>
      </xdr:nvSpPr>
      <xdr:spPr>
        <a:xfrm>
          <a:off x="1784428" y="135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63229</xdr:rowOff>
    </xdr:from>
    <xdr:to>
      <xdr:col>6</xdr:col>
      <xdr:colOff>38100</xdr:colOff>
      <xdr:row>78</xdr:row>
      <xdr:rowOff>164829</xdr:rowOff>
    </xdr:to>
    <xdr:sp macro="" textlink="">
      <xdr:nvSpPr>
        <xdr:cNvPr id="200" name="楕円 199"/>
        <xdr:cNvSpPr/>
      </xdr:nvSpPr>
      <xdr:spPr>
        <a:xfrm>
          <a:off x="1079500" y="134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155956</xdr:rowOff>
    </xdr:from>
    <xdr:ext cx="469744" cy="259045"/>
    <xdr:sp macro="" textlink="">
      <xdr:nvSpPr>
        <xdr:cNvPr id="201" name="テキスト ボックス 200"/>
        <xdr:cNvSpPr txBox="1"/>
      </xdr:nvSpPr>
      <xdr:spPr>
        <a:xfrm>
          <a:off x="895428" y="1352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56465</xdr:rowOff>
    </xdr:from>
    <xdr:to>
      <xdr:col>24</xdr:col>
      <xdr:colOff>63500</xdr:colOff>
      <xdr:row>97</xdr:row>
      <xdr:rowOff>81801</xdr:rowOff>
    </xdr:to>
    <xdr:cxnSp macro="">
      <xdr:nvCxnSpPr>
        <xdr:cNvPr id="231" name="直線コネクタ 230"/>
        <xdr:cNvCxnSpPr/>
      </xdr:nvCxnSpPr>
      <xdr:spPr>
        <a:xfrm flipV="1">
          <a:off x="3797300" y="16687115"/>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81623</xdr:rowOff>
    </xdr:from>
    <xdr:to>
      <xdr:col>19</xdr:col>
      <xdr:colOff>177800</xdr:colOff>
      <xdr:row>97</xdr:row>
      <xdr:rowOff>81801</xdr:rowOff>
    </xdr:to>
    <xdr:cxnSp macro="">
      <xdr:nvCxnSpPr>
        <xdr:cNvPr id="234" name="直線コネクタ 233"/>
        <xdr:cNvCxnSpPr/>
      </xdr:nvCxnSpPr>
      <xdr:spPr>
        <a:xfrm>
          <a:off x="2908300" y="16712273"/>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81623</xdr:rowOff>
    </xdr:from>
    <xdr:to>
      <xdr:col>15</xdr:col>
      <xdr:colOff>50800</xdr:colOff>
      <xdr:row>97</xdr:row>
      <xdr:rowOff>136804</xdr:rowOff>
    </xdr:to>
    <xdr:cxnSp macro="">
      <xdr:nvCxnSpPr>
        <xdr:cNvPr id="237" name="直線コネクタ 236"/>
        <xdr:cNvCxnSpPr/>
      </xdr:nvCxnSpPr>
      <xdr:spPr>
        <a:xfrm flipV="1">
          <a:off x="2019300" y="16712273"/>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136804</xdr:rowOff>
    </xdr:from>
    <xdr:to>
      <xdr:col>10</xdr:col>
      <xdr:colOff>114300</xdr:colOff>
      <xdr:row>98</xdr:row>
      <xdr:rowOff>35750</xdr:rowOff>
    </xdr:to>
    <xdr:cxnSp macro="">
      <xdr:nvCxnSpPr>
        <xdr:cNvPr id="240" name="直線コネクタ 239"/>
        <xdr:cNvCxnSpPr/>
      </xdr:nvCxnSpPr>
      <xdr:spPr>
        <a:xfrm flipV="1">
          <a:off x="1130300" y="16767454"/>
          <a:ext cx="8890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5665</xdr:rowOff>
    </xdr:from>
    <xdr:to>
      <xdr:col>24</xdr:col>
      <xdr:colOff>114300</xdr:colOff>
      <xdr:row>97</xdr:row>
      <xdr:rowOff>107265</xdr:rowOff>
    </xdr:to>
    <xdr:sp macro="" textlink="">
      <xdr:nvSpPr>
        <xdr:cNvPr id="250" name="楕円 249"/>
        <xdr:cNvSpPr/>
      </xdr:nvSpPr>
      <xdr:spPr>
        <a:xfrm>
          <a:off x="4584700" y="166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155542</xdr:rowOff>
    </xdr:from>
    <xdr:ext cx="534377" cy="259045"/>
    <xdr:sp macro="" textlink="">
      <xdr:nvSpPr>
        <xdr:cNvPr id="251" name="扶助費該当値テキスト"/>
        <xdr:cNvSpPr txBox="1"/>
      </xdr:nvSpPr>
      <xdr:spPr>
        <a:xfrm>
          <a:off x="4686300" y="166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31001</xdr:rowOff>
    </xdr:from>
    <xdr:to>
      <xdr:col>20</xdr:col>
      <xdr:colOff>38100</xdr:colOff>
      <xdr:row>97</xdr:row>
      <xdr:rowOff>132601</xdr:rowOff>
    </xdr:to>
    <xdr:sp macro="" textlink="">
      <xdr:nvSpPr>
        <xdr:cNvPr id="252" name="楕円 251"/>
        <xdr:cNvSpPr/>
      </xdr:nvSpPr>
      <xdr:spPr>
        <a:xfrm>
          <a:off x="3746500" y="166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123728</xdr:rowOff>
    </xdr:from>
    <xdr:ext cx="534377" cy="259045"/>
    <xdr:sp macro="" textlink="">
      <xdr:nvSpPr>
        <xdr:cNvPr id="253" name="テキスト ボックス 252"/>
        <xdr:cNvSpPr txBox="1"/>
      </xdr:nvSpPr>
      <xdr:spPr>
        <a:xfrm>
          <a:off x="3530111" y="167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30823</xdr:rowOff>
    </xdr:from>
    <xdr:to>
      <xdr:col>15</xdr:col>
      <xdr:colOff>101600</xdr:colOff>
      <xdr:row>97</xdr:row>
      <xdr:rowOff>132423</xdr:rowOff>
    </xdr:to>
    <xdr:sp macro="" textlink="">
      <xdr:nvSpPr>
        <xdr:cNvPr id="254" name="楕円 253"/>
        <xdr:cNvSpPr/>
      </xdr:nvSpPr>
      <xdr:spPr>
        <a:xfrm>
          <a:off x="2857500" y="166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123550</xdr:rowOff>
    </xdr:from>
    <xdr:ext cx="534377" cy="259045"/>
    <xdr:sp macro="" textlink="">
      <xdr:nvSpPr>
        <xdr:cNvPr id="255" name="テキスト ボックス 254"/>
        <xdr:cNvSpPr txBox="1"/>
      </xdr:nvSpPr>
      <xdr:spPr>
        <a:xfrm>
          <a:off x="2641111" y="167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86004</xdr:rowOff>
    </xdr:from>
    <xdr:to>
      <xdr:col>10</xdr:col>
      <xdr:colOff>165100</xdr:colOff>
      <xdr:row>98</xdr:row>
      <xdr:rowOff>16154</xdr:rowOff>
    </xdr:to>
    <xdr:sp macro="" textlink="">
      <xdr:nvSpPr>
        <xdr:cNvPr id="256" name="楕円 255"/>
        <xdr:cNvSpPr/>
      </xdr:nvSpPr>
      <xdr:spPr>
        <a:xfrm>
          <a:off x="19685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7281</xdr:rowOff>
    </xdr:from>
    <xdr:ext cx="534377" cy="259045"/>
    <xdr:sp macro="" textlink="">
      <xdr:nvSpPr>
        <xdr:cNvPr id="257" name="テキスト ボックス 256"/>
        <xdr:cNvSpPr txBox="1"/>
      </xdr:nvSpPr>
      <xdr:spPr>
        <a:xfrm>
          <a:off x="1752111" y="168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156400</xdr:rowOff>
    </xdr:from>
    <xdr:to>
      <xdr:col>6</xdr:col>
      <xdr:colOff>38100</xdr:colOff>
      <xdr:row>98</xdr:row>
      <xdr:rowOff>86550</xdr:rowOff>
    </xdr:to>
    <xdr:sp macro="" textlink="">
      <xdr:nvSpPr>
        <xdr:cNvPr id="258" name="楕円 257"/>
        <xdr:cNvSpPr/>
      </xdr:nvSpPr>
      <xdr:spPr>
        <a:xfrm>
          <a:off x="1079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77677</xdr:rowOff>
    </xdr:from>
    <xdr:ext cx="534377" cy="259045"/>
    <xdr:sp macro="" textlink="">
      <xdr:nvSpPr>
        <xdr:cNvPr id="259" name="テキスト ボックス 258"/>
        <xdr:cNvSpPr txBox="1"/>
      </xdr:nvSpPr>
      <xdr:spPr>
        <a:xfrm>
          <a:off x="863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53741</xdr:rowOff>
    </xdr:from>
    <xdr:to>
      <xdr:col>55</xdr:col>
      <xdr:colOff>0</xdr:colOff>
      <xdr:row>35</xdr:row>
      <xdr:rowOff>61479</xdr:rowOff>
    </xdr:to>
    <xdr:cxnSp macro="">
      <xdr:nvCxnSpPr>
        <xdr:cNvPr id="284" name="直線コネクタ 283"/>
        <xdr:cNvCxnSpPr/>
      </xdr:nvCxnSpPr>
      <xdr:spPr>
        <a:xfrm flipV="1">
          <a:off x="9639300" y="6054491"/>
          <a:ext cx="838200" cy="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54878</xdr:rowOff>
    </xdr:from>
    <xdr:to>
      <xdr:col>50</xdr:col>
      <xdr:colOff>114300</xdr:colOff>
      <xdr:row>35</xdr:row>
      <xdr:rowOff>61479</xdr:rowOff>
    </xdr:to>
    <xdr:cxnSp macro="">
      <xdr:nvCxnSpPr>
        <xdr:cNvPr id="287" name="直線コネクタ 286"/>
        <xdr:cNvCxnSpPr/>
      </xdr:nvCxnSpPr>
      <xdr:spPr>
        <a:xfrm>
          <a:off x="8750300" y="605562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54878</xdr:rowOff>
    </xdr:from>
    <xdr:to>
      <xdr:col>45</xdr:col>
      <xdr:colOff>177800</xdr:colOff>
      <xdr:row>35</xdr:row>
      <xdr:rowOff>119606</xdr:rowOff>
    </xdr:to>
    <xdr:cxnSp macro="">
      <xdr:nvCxnSpPr>
        <xdr:cNvPr id="290" name="直線コネクタ 289"/>
        <xdr:cNvCxnSpPr/>
      </xdr:nvCxnSpPr>
      <xdr:spPr>
        <a:xfrm flipV="1">
          <a:off x="7861300" y="6055628"/>
          <a:ext cx="889000" cy="6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76183</xdr:rowOff>
    </xdr:from>
    <xdr:to>
      <xdr:col>41</xdr:col>
      <xdr:colOff>50800</xdr:colOff>
      <xdr:row>35</xdr:row>
      <xdr:rowOff>119606</xdr:rowOff>
    </xdr:to>
    <xdr:cxnSp macro="">
      <xdr:nvCxnSpPr>
        <xdr:cNvPr id="293" name="直線コネクタ 292"/>
        <xdr:cNvCxnSpPr/>
      </xdr:nvCxnSpPr>
      <xdr:spPr>
        <a:xfrm>
          <a:off x="6972300" y="6076933"/>
          <a:ext cx="889000" cy="4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2941</xdr:rowOff>
    </xdr:from>
    <xdr:to>
      <xdr:col>55</xdr:col>
      <xdr:colOff>50800</xdr:colOff>
      <xdr:row>35</xdr:row>
      <xdr:rowOff>104541</xdr:rowOff>
    </xdr:to>
    <xdr:sp macro="" textlink="">
      <xdr:nvSpPr>
        <xdr:cNvPr id="303" name="楕円 302"/>
        <xdr:cNvSpPr/>
      </xdr:nvSpPr>
      <xdr:spPr>
        <a:xfrm>
          <a:off x="10426700" y="60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25818</xdr:rowOff>
    </xdr:from>
    <xdr:ext cx="534377" cy="259045"/>
    <xdr:sp macro="" textlink="">
      <xdr:nvSpPr>
        <xdr:cNvPr id="304" name="補助費等該当値テキスト"/>
        <xdr:cNvSpPr txBox="1"/>
      </xdr:nvSpPr>
      <xdr:spPr>
        <a:xfrm>
          <a:off x="10528300" y="58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10679</xdr:rowOff>
    </xdr:from>
    <xdr:to>
      <xdr:col>50</xdr:col>
      <xdr:colOff>165100</xdr:colOff>
      <xdr:row>35</xdr:row>
      <xdr:rowOff>112279</xdr:rowOff>
    </xdr:to>
    <xdr:sp macro="" textlink="">
      <xdr:nvSpPr>
        <xdr:cNvPr id="305" name="楕円 304"/>
        <xdr:cNvSpPr/>
      </xdr:nvSpPr>
      <xdr:spPr>
        <a:xfrm>
          <a:off x="9588500" y="60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128806</xdr:rowOff>
    </xdr:from>
    <xdr:ext cx="534377" cy="259045"/>
    <xdr:sp macro="" textlink="">
      <xdr:nvSpPr>
        <xdr:cNvPr id="306" name="テキスト ボックス 305"/>
        <xdr:cNvSpPr txBox="1"/>
      </xdr:nvSpPr>
      <xdr:spPr>
        <a:xfrm>
          <a:off x="9372111" y="57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4078</xdr:rowOff>
    </xdr:from>
    <xdr:to>
      <xdr:col>46</xdr:col>
      <xdr:colOff>38100</xdr:colOff>
      <xdr:row>35</xdr:row>
      <xdr:rowOff>105678</xdr:rowOff>
    </xdr:to>
    <xdr:sp macro="" textlink="">
      <xdr:nvSpPr>
        <xdr:cNvPr id="307" name="楕円 306"/>
        <xdr:cNvSpPr/>
      </xdr:nvSpPr>
      <xdr:spPr>
        <a:xfrm>
          <a:off x="8699500" y="60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122205</xdr:rowOff>
    </xdr:from>
    <xdr:ext cx="534377" cy="259045"/>
    <xdr:sp macro="" textlink="">
      <xdr:nvSpPr>
        <xdr:cNvPr id="308" name="テキスト ボックス 307"/>
        <xdr:cNvSpPr txBox="1"/>
      </xdr:nvSpPr>
      <xdr:spPr>
        <a:xfrm>
          <a:off x="8483111" y="57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68806</xdr:rowOff>
    </xdr:from>
    <xdr:to>
      <xdr:col>41</xdr:col>
      <xdr:colOff>101600</xdr:colOff>
      <xdr:row>35</xdr:row>
      <xdr:rowOff>170406</xdr:rowOff>
    </xdr:to>
    <xdr:sp macro="" textlink="">
      <xdr:nvSpPr>
        <xdr:cNvPr id="309" name="楕円 308"/>
        <xdr:cNvSpPr/>
      </xdr:nvSpPr>
      <xdr:spPr>
        <a:xfrm>
          <a:off x="7810500" y="60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15483</xdr:rowOff>
    </xdr:from>
    <xdr:ext cx="534377" cy="259045"/>
    <xdr:sp macro="" textlink="">
      <xdr:nvSpPr>
        <xdr:cNvPr id="310" name="テキスト ボックス 309"/>
        <xdr:cNvSpPr txBox="1"/>
      </xdr:nvSpPr>
      <xdr:spPr>
        <a:xfrm>
          <a:off x="7594111" y="58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25383</xdr:rowOff>
    </xdr:from>
    <xdr:to>
      <xdr:col>36</xdr:col>
      <xdr:colOff>165100</xdr:colOff>
      <xdr:row>35</xdr:row>
      <xdr:rowOff>126983</xdr:rowOff>
    </xdr:to>
    <xdr:sp macro="" textlink="">
      <xdr:nvSpPr>
        <xdr:cNvPr id="311" name="楕円 310"/>
        <xdr:cNvSpPr/>
      </xdr:nvSpPr>
      <xdr:spPr>
        <a:xfrm>
          <a:off x="6921500" y="602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143510</xdr:rowOff>
    </xdr:from>
    <xdr:ext cx="534377" cy="259045"/>
    <xdr:sp macro="" textlink="">
      <xdr:nvSpPr>
        <xdr:cNvPr id="312" name="テキスト ボックス 311"/>
        <xdr:cNvSpPr txBox="1"/>
      </xdr:nvSpPr>
      <xdr:spPr>
        <a:xfrm>
          <a:off x="6705111" y="58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53156</xdr:rowOff>
    </xdr:from>
    <xdr:to>
      <xdr:col>55</xdr:col>
      <xdr:colOff>0</xdr:colOff>
      <xdr:row>57</xdr:row>
      <xdr:rowOff>140550</xdr:rowOff>
    </xdr:to>
    <xdr:cxnSp macro="">
      <xdr:nvCxnSpPr>
        <xdr:cNvPr id="339" name="直線コネクタ 338"/>
        <xdr:cNvCxnSpPr/>
      </xdr:nvCxnSpPr>
      <xdr:spPr>
        <a:xfrm flipV="1">
          <a:off x="9639300" y="9825806"/>
          <a:ext cx="8382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38992</xdr:rowOff>
    </xdr:from>
    <xdr:to>
      <xdr:col>50</xdr:col>
      <xdr:colOff>114300</xdr:colOff>
      <xdr:row>57</xdr:row>
      <xdr:rowOff>140550</xdr:rowOff>
    </xdr:to>
    <xdr:cxnSp macro="">
      <xdr:nvCxnSpPr>
        <xdr:cNvPr id="342" name="直線コネクタ 341"/>
        <xdr:cNvCxnSpPr/>
      </xdr:nvCxnSpPr>
      <xdr:spPr>
        <a:xfrm>
          <a:off x="8750300" y="9811642"/>
          <a:ext cx="889000" cy="10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38992</xdr:rowOff>
    </xdr:from>
    <xdr:to>
      <xdr:col>45</xdr:col>
      <xdr:colOff>177800</xdr:colOff>
      <xdr:row>57</xdr:row>
      <xdr:rowOff>40538</xdr:rowOff>
    </xdr:to>
    <xdr:cxnSp macro="">
      <xdr:nvCxnSpPr>
        <xdr:cNvPr id="345" name="直線コネクタ 344"/>
        <xdr:cNvCxnSpPr/>
      </xdr:nvCxnSpPr>
      <xdr:spPr>
        <a:xfrm flipV="1">
          <a:off x="7861300" y="9811642"/>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139320</xdr:rowOff>
    </xdr:from>
    <xdr:to>
      <xdr:col>41</xdr:col>
      <xdr:colOff>50800</xdr:colOff>
      <xdr:row>57</xdr:row>
      <xdr:rowOff>40538</xdr:rowOff>
    </xdr:to>
    <xdr:cxnSp macro="">
      <xdr:nvCxnSpPr>
        <xdr:cNvPr id="348" name="直線コネクタ 347"/>
        <xdr:cNvCxnSpPr/>
      </xdr:nvCxnSpPr>
      <xdr:spPr>
        <a:xfrm>
          <a:off x="6972300" y="9740520"/>
          <a:ext cx="889000" cy="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2356</xdr:rowOff>
    </xdr:from>
    <xdr:to>
      <xdr:col>55</xdr:col>
      <xdr:colOff>50800</xdr:colOff>
      <xdr:row>57</xdr:row>
      <xdr:rowOff>103956</xdr:rowOff>
    </xdr:to>
    <xdr:sp macro="" textlink="">
      <xdr:nvSpPr>
        <xdr:cNvPr id="358" name="楕円 357"/>
        <xdr:cNvSpPr/>
      </xdr:nvSpPr>
      <xdr:spPr>
        <a:xfrm>
          <a:off x="10426700" y="97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152233</xdr:rowOff>
    </xdr:from>
    <xdr:ext cx="534377" cy="259045"/>
    <xdr:sp macro="" textlink="">
      <xdr:nvSpPr>
        <xdr:cNvPr id="359" name="普通建設事業費該当値テキスト"/>
        <xdr:cNvSpPr txBox="1"/>
      </xdr:nvSpPr>
      <xdr:spPr>
        <a:xfrm>
          <a:off x="10528300" y="97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89750</xdr:rowOff>
    </xdr:from>
    <xdr:to>
      <xdr:col>50</xdr:col>
      <xdr:colOff>165100</xdr:colOff>
      <xdr:row>58</xdr:row>
      <xdr:rowOff>19900</xdr:rowOff>
    </xdr:to>
    <xdr:sp macro="" textlink="">
      <xdr:nvSpPr>
        <xdr:cNvPr id="360" name="楕円 359"/>
        <xdr:cNvSpPr/>
      </xdr:nvSpPr>
      <xdr:spPr>
        <a:xfrm>
          <a:off x="9588500" y="98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11027</xdr:rowOff>
    </xdr:from>
    <xdr:ext cx="534377" cy="259045"/>
    <xdr:sp macro="" textlink="">
      <xdr:nvSpPr>
        <xdr:cNvPr id="361" name="テキスト ボックス 360"/>
        <xdr:cNvSpPr txBox="1"/>
      </xdr:nvSpPr>
      <xdr:spPr>
        <a:xfrm>
          <a:off x="9372111" y="99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159642</xdr:rowOff>
    </xdr:from>
    <xdr:to>
      <xdr:col>46</xdr:col>
      <xdr:colOff>38100</xdr:colOff>
      <xdr:row>57</xdr:row>
      <xdr:rowOff>89792</xdr:rowOff>
    </xdr:to>
    <xdr:sp macro="" textlink="">
      <xdr:nvSpPr>
        <xdr:cNvPr id="362" name="楕円 361"/>
        <xdr:cNvSpPr/>
      </xdr:nvSpPr>
      <xdr:spPr>
        <a:xfrm>
          <a:off x="8699500" y="97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80919</xdr:rowOff>
    </xdr:from>
    <xdr:ext cx="534377" cy="259045"/>
    <xdr:sp macro="" textlink="">
      <xdr:nvSpPr>
        <xdr:cNvPr id="363" name="テキスト ボックス 362"/>
        <xdr:cNvSpPr txBox="1"/>
      </xdr:nvSpPr>
      <xdr:spPr>
        <a:xfrm>
          <a:off x="8483111" y="98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161188</xdr:rowOff>
    </xdr:from>
    <xdr:to>
      <xdr:col>41</xdr:col>
      <xdr:colOff>101600</xdr:colOff>
      <xdr:row>57</xdr:row>
      <xdr:rowOff>91338</xdr:rowOff>
    </xdr:to>
    <xdr:sp macro="" textlink="">
      <xdr:nvSpPr>
        <xdr:cNvPr id="364" name="楕円 363"/>
        <xdr:cNvSpPr/>
      </xdr:nvSpPr>
      <xdr:spPr>
        <a:xfrm>
          <a:off x="7810500" y="9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82465</xdr:rowOff>
    </xdr:from>
    <xdr:ext cx="534377" cy="259045"/>
    <xdr:sp macro="" textlink="">
      <xdr:nvSpPr>
        <xdr:cNvPr id="365" name="テキスト ボックス 364"/>
        <xdr:cNvSpPr txBox="1"/>
      </xdr:nvSpPr>
      <xdr:spPr>
        <a:xfrm>
          <a:off x="7594111" y="98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88520</xdr:rowOff>
    </xdr:from>
    <xdr:to>
      <xdr:col>36</xdr:col>
      <xdr:colOff>165100</xdr:colOff>
      <xdr:row>57</xdr:row>
      <xdr:rowOff>18670</xdr:rowOff>
    </xdr:to>
    <xdr:sp macro="" textlink="">
      <xdr:nvSpPr>
        <xdr:cNvPr id="366" name="楕円 365"/>
        <xdr:cNvSpPr/>
      </xdr:nvSpPr>
      <xdr:spPr>
        <a:xfrm>
          <a:off x="6921500" y="96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9797</xdr:rowOff>
    </xdr:from>
    <xdr:ext cx="534377" cy="259045"/>
    <xdr:sp macro="" textlink="">
      <xdr:nvSpPr>
        <xdr:cNvPr id="367" name="テキスト ボックス 366"/>
        <xdr:cNvSpPr txBox="1"/>
      </xdr:nvSpPr>
      <xdr:spPr>
        <a:xfrm>
          <a:off x="6705111" y="97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72523</xdr:rowOff>
    </xdr:from>
    <xdr:to>
      <xdr:col>55</xdr:col>
      <xdr:colOff>0</xdr:colOff>
      <xdr:row>79</xdr:row>
      <xdr:rowOff>4194</xdr:rowOff>
    </xdr:to>
    <xdr:cxnSp macro="">
      <xdr:nvCxnSpPr>
        <xdr:cNvPr id="396" name="直線コネクタ 395"/>
        <xdr:cNvCxnSpPr/>
      </xdr:nvCxnSpPr>
      <xdr:spPr>
        <a:xfrm flipV="1">
          <a:off x="9639300" y="13445623"/>
          <a:ext cx="8382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147541</xdr:rowOff>
    </xdr:from>
    <xdr:to>
      <xdr:col>50</xdr:col>
      <xdr:colOff>114300</xdr:colOff>
      <xdr:row>79</xdr:row>
      <xdr:rowOff>4194</xdr:rowOff>
    </xdr:to>
    <xdr:cxnSp macro="">
      <xdr:nvCxnSpPr>
        <xdr:cNvPr id="399" name="直線コネクタ 398"/>
        <xdr:cNvCxnSpPr/>
      </xdr:nvCxnSpPr>
      <xdr:spPr>
        <a:xfrm>
          <a:off x="8750300" y="13520641"/>
          <a:ext cx="889000" cy="2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31922</xdr:rowOff>
    </xdr:from>
    <xdr:to>
      <xdr:col>45</xdr:col>
      <xdr:colOff>177800</xdr:colOff>
      <xdr:row>78</xdr:row>
      <xdr:rowOff>147541</xdr:rowOff>
    </xdr:to>
    <xdr:cxnSp macro="">
      <xdr:nvCxnSpPr>
        <xdr:cNvPr id="402" name="直線コネクタ 401"/>
        <xdr:cNvCxnSpPr/>
      </xdr:nvCxnSpPr>
      <xdr:spPr>
        <a:xfrm>
          <a:off x="7861300" y="13405022"/>
          <a:ext cx="889000" cy="11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1854</xdr:rowOff>
    </xdr:from>
    <xdr:to>
      <xdr:col>41</xdr:col>
      <xdr:colOff>50800</xdr:colOff>
      <xdr:row>78</xdr:row>
      <xdr:rowOff>31922</xdr:rowOff>
    </xdr:to>
    <xdr:cxnSp macro="">
      <xdr:nvCxnSpPr>
        <xdr:cNvPr id="405" name="直線コネクタ 404"/>
        <xdr:cNvCxnSpPr/>
      </xdr:nvCxnSpPr>
      <xdr:spPr>
        <a:xfrm>
          <a:off x="6972300" y="13203504"/>
          <a:ext cx="889000" cy="2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21723</xdr:rowOff>
    </xdr:from>
    <xdr:to>
      <xdr:col>55</xdr:col>
      <xdr:colOff>50800</xdr:colOff>
      <xdr:row>78</xdr:row>
      <xdr:rowOff>123323</xdr:rowOff>
    </xdr:to>
    <xdr:sp macro="" textlink="">
      <xdr:nvSpPr>
        <xdr:cNvPr id="415" name="楕円 414"/>
        <xdr:cNvSpPr/>
      </xdr:nvSpPr>
      <xdr:spPr>
        <a:xfrm>
          <a:off x="10426700" y="133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150</xdr:rowOff>
    </xdr:from>
    <xdr:ext cx="534377" cy="259045"/>
    <xdr:sp macro="" textlink="">
      <xdr:nvSpPr>
        <xdr:cNvPr id="416" name="普通建設事業費 （ うち新規整備　）該当値テキスト"/>
        <xdr:cNvSpPr txBox="1"/>
      </xdr:nvSpPr>
      <xdr:spPr>
        <a:xfrm>
          <a:off x="10528300" y="133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124844</xdr:rowOff>
    </xdr:from>
    <xdr:to>
      <xdr:col>50</xdr:col>
      <xdr:colOff>165100</xdr:colOff>
      <xdr:row>79</xdr:row>
      <xdr:rowOff>54994</xdr:rowOff>
    </xdr:to>
    <xdr:sp macro="" textlink="">
      <xdr:nvSpPr>
        <xdr:cNvPr id="417" name="楕円 416"/>
        <xdr:cNvSpPr/>
      </xdr:nvSpPr>
      <xdr:spPr>
        <a:xfrm>
          <a:off x="9588500" y="134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46121</xdr:rowOff>
    </xdr:from>
    <xdr:ext cx="469744" cy="259045"/>
    <xdr:sp macro="" textlink="">
      <xdr:nvSpPr>
        <xdr:cNvPr id="418" name="テキスト ボックス 417"/>
        <xdr:cNvSpPr txBox="1"/>
      </xdr:nvSpPr>
      <xdr:spPr>
        <a:xfrm>
          <a:off x="9404428" y="1359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96741</xdr:rowOff>
    </xdr:from>
    <xdr:to>
      <xdr:col>46</xdr:col>
      <xdr:colOff>38100</xdr:colOff>
      <xdr:row>79</xdr:row>
      <xdr:rowOff>26891</xdr:rowOff>
    </xdr:to>
    <xdr:sp macro="" textlink="">
      <xdr:nvSpPr>
        <xdr:cNvPr id="419" name="楕円 418"/>
        <xdr:cNvSpPr/>
      </xdr:nvSpPr>
      <xdr:spPr>
        <a:xfrm>
          <a:off x="8699500" y="1346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18018</xdr:rowOff>
    </xdr:from>
    <xdr:ext cx="469744" cy="259045"/>
    <xdr:sp macro="" textlink="">
      <xdr:nvSpPr>
        <xdr:cNvPr id="420" name="テキスト ボックス 419"/>
        <xdr:cNvSpPr txBox="1"/>
      </xdr:nvSpPr>
      <xdr:spPr>
        <a:xfrm>
          <a:off x="8515428" y="1356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152572</xdr:rowOff>
    </xdr:from>
    <xdr:to>
      <xdr:col>41</xdr:col>
      <xdr:colOff>101600</xdr:colOff>
      <xdr:row>78</xdr:row>
      <xdr:rowOff>82722</xdr:rowOff>
    </xdr:to>
    <xdr:sp macro="" textlink="">
      <xdr:nvSpPr>
        <xdr:cNvPr id="421" name="楕円 420"/>
        <xdr:cNvSpPr/>
      </xdr:nvSpPr>
      <xdr:spPr>
        <a:xfrm>
          <a:off x="7810500" y="133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73849</xdr:rowOff>
    </xdr:from>
    <xdr:ext cx="534377" cy="259045"/>
    <xdr:sp macro="" textlink="">
      <xdr:nvSpPr>
        <xdr:cNvPr id="422" name="テキスト ボックス 421"/>
        <xdr:cNvSpPr txBox="1"/>
      </xdr:nvSpPr>
      <xdr:spPr>
        <a:xfrm>
          <a:off x="7594111" y="134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122504</xdr:rowOff>
    </xdr:from>
    <xdr:to>
      <xdr:col>36</xdr:col>
      <xdr:colOff>165100</xdr:colOff>
      <xdr:row>77</xdr:row>
      <xdr:rowOff>52654</xdr:rowOff>
    </xdr:to>
    <xdr:sp macro="" textlink="">
      <xdr:nvSpPr>
        <xdr:cNvPr id="423" name="楕円 422"/>
        <xdr:cNvSpPr/>
      </xdr:nvSpPr>
      <xdr:spPr>
        <a:xfrm>
          <a:off x="6921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69181</xdr:rowOff>
    </xdr:from>
    <xdr:ext cx="534377" cy="259045"/>
    <xdr:sp macro="" textlink="">
      <xdr:nvSpPr>
        <xdr:cNvPr id="424" name="テキスト ボックス 423"/>
        <xdr:cNvSpPr txBox="1"/>
      </xdr:nvSpPr>
      <xdr:spPr>
        <a:xfrm>
          <a:off x="6705111" y="129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131921</xdr:rowOff>
    </xdr:from>
    <xdr:to>
      <xdr:col>55</xdr:col>
      <xdr:colOff>0</xdr:colOff>
      <xdr:row>98</xdr:row>
      <xdr:rowOff>5412</xdr:rowOff>
    </xdr:to>
    <xdr:cxnSp macro="">
      <xdr:nvCxnSpPr>
        <xdr:cNvPr id="453" name="直線コネクタ 452"/>
        <xdr:cNvCxnSpPr/>
      </xdr:nvCxnSpPr>
      <xdr:spPr>
        <a:xfrm flipV="1">
          <a:off x="9639300" y="16762571"/>
          <a:ext cx="838200" cy="4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44427</xdr:rowOff>
    </xdr:from>
    <xdr:to>
      <xdr:col>50</xdr:col>
      <xdr:colOff>114300</xdr:colOff>
      <xdr:row>98</xdr:row>
      <xdr:rowOff>5412</xdr:rowOff>
    </xdr:to>
    <xdr:cxnSp macro="">
      <xdr:nvCxnSpPr>
        <xdr:cNvPr id="456" name="直線コネクタ 455"/>
        <xdr:cNvCxnSpPr/>
      </xdr:nvCxnSpPr>
      <xdr:spPr>
        <a:xfrm>
          <a:off x="8750300" y="16675077"/>
          <a:ext cx="889000" cy="1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44427</xdr:rowOff>
    </xdr:from>
    <xdr:to>
      <xdr:col>45</xdr:col>
      <xdr:colOff>177800</xdr:colOff>
      <xdr:row>97</xdr:row>
      <xdr:rowOff>158164</xdr:rowOff>
    </xdr:to>
    <xdr:cxnSp macro="">
      <xdr:nvCxnSpPr>
        <xdr:cNvPr id="459" name="直線コネクタ 458"/>
        <xdr:cNvCxnSpPr/>
      </xdr:nvCxnSpPr>
      <xdr:spPr>
        <a:xfrm flipV="1">
          <a:off x="7861300" y="16675077"/>
          <a:ext cx="889000" cy="1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158164</xdr:rowOff>
    </xdr:from>
    <xdr:to>
      <xdr:col>41</xdr:col>
      <xdr:colOff>50800</xdr:colOff>
      <xdr:row>98</xdr:row>
      <xdr:rowOff>68187</xdr:rowOff>
    </xdr:to>
    <xdr:cxnSp macro="">
      <xdr:nvCxnSpPr>
        <xdr:cNvPr id="462" name="直線コネクタ 461"/>
        <xdr:cNvCxnSpPr/>
      </xdr:nvCxnSpPr>
      <xdr:spPr>
        <a:xfrm flipV="1">
          <a:off x="6972300" y="16788814"/>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81121</xdr:rowOff>
    </xdr:from>
    <xdr:to>
      <xdr:col>55</xdr:col>
      <xdr:colOff>50800</xdr:colOff>
      <xdr:row>98</xdr:row>
      <xdr:rowOff>11271</xdr:rowOff>
    </xdr:to>
    <xdr:sp macro="" textlink="">
      <xdr:nvSpPr>
        <xdr:cNvPr id="472" name="楕円 471"/>
        <xdr:cNvSpPr/>
      </xdr:nvSpPr>
      <xdr:spPr>
        <a:xfrm>
          <a:off x="10426700" y="167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59548</xdr:rowOff>
    </xdr:from>
    <xdr:ext cx="534377" cy="259045"/>
    <xdr:sp macro="" textlink="">
      <xdr:nvSpPr>
        <xdr:cNvPr id="473" name="普通建設事業費 （ うち更新整備　）該当値テキスト"/>
        <xdr:cNvSpPr txBox="1"/>
      </xdr:nvSpPr>
      <xdr:spPr>
        <a:xfrm>
          <a:off x="10528300" y="1669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126062</xdr:rowOff>
    </xdr:from>
    <xdr:to>
      <xdr:col>50</xdr:col>
      <xdr:colOff>165100</xdr:colOff>
      <xdr:row>98</xdr:row>
      <xdr:rowOff>56212</xdr:rowOff>
    </xdr:to>
    <xdr:sp macro="" textlink="">
      <xdr:nvSpPr>
        <xdr:cNvPr id="474" name="楕円 473"/>
        <xdr:cNvSpPr/>
      </xdr:nvSpPr>
      <xdr:spPr>
        <a:xfrm>
          <a:off x="9588500" y="167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47339</xdr:rowOff>
    </xdr:from>
    <xdr:ext cx="534377" cy="259045"/>
    <xdr:sp macro="" textlink="">
      <xdr:nvSpPr>
        <xdr:cNvPr id="475" name="テキスト ボックス 474"/>
        <xdr:cNvSpPr txBox="1"/>
      </xdr:nvSpPr>
      <xdr:spPr>
        <a:xfrm>
          <a:off x="9372111" y="168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165077</xdr:rowOff>
    </xdr:from>
    <xdr:to>
      <xdr:col>46</xdr:col>
      <xdr:colOff>38100</xdr:colOff>
      <xdr:row>97</xdr:row>
      <xdr:rowOff>95227</xdr:rowOff>
    </xdr:to>
    <xdr:sp macro="" textlink="">
      <xdr:nvSpPr>
        <xdr:cNvPr id="476" name="楕円 475"/>
        <xdr:cNvSpPr/>
      </xdr:nvSpPr>
      <xdr:spPr>
        <a:xfrm>
          <a:off x="8699500" y="166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86354</xdr:rowOff>
    </xdr:from>
    <xdr:ext cx="534377" cy="259045"/>
    <xdr:sp macro="" textlink="">
      <xdr:nvSpPr>
        <xdr:cNvPr id="477" name="テキスト ボックス 476"/>
        <xdr:cNvSpPr txBox="1"/>
      </xdr:nvSpPr>
      <xdr:spPr>
        <a:xfrm>
          <a:off x="8483111" y="167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107364</xdr:rowOff>
    </xdr:from>
    <xdr:to>
      <xdr:col>41</xdr:col>
      <xdr:colOff>101600</xdr:colOff>
      <xdr:row>98</xdr:row>
      <xdr:rowOff>37514</xdr:rowOff>
    </xdr:to>
    <xdr:sp macro="" textlink="">
      <xdr:nvSpPr>
        <xdr:cNvPr id="478" name="楕円 477"/>
        <xdr:cNvSpPr/>
      </xdr:nvSpPr>
      <xdr:spPr>
        <a:xfrm>
          <a:off x="7810500" y="167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28641</xdr:rowOff>
    </xdr:from>
    <xdr:ext cx="534377" cy="259045"/>
    <xdr:sp macro="" textlink="">
      <xdr:nvSpPr>
        <xdr:cNvPr id="479" name="テキスト ボックス 478"/>
        <xdr:cNvSpPr txBox="1"/>
      </xdr:nvSpPr>
      <xdr:spPr>
        <a:xfrm>
          <a:off x="7594111" y="168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17387</xdr:rowOff>
    </xdr:from>
    <xdr:to>
      <xdr:col>36</xdr:col>
      <xdr:colOff>165100</xdr:colOff>
      <xdr:row>98</xdr:row>
      <xdr:rowOff>118987</xdr:rowOff>
    </xdr:to>
    <xdr:sp macro="" textlink="">
      <xdr:nvSpPr>
        <xdr:cNvPr id="480" name="楕円 479"/>
        <xdr:cNvSpPr/>
      </xdr:nvSpPr>
      <xdr:spPr>
        <a:xfrm>
          <a:off x="6921500" y="168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110114</xdr:rowOff>
    </xdr:from>
    <xdr:ext cx="534377" cy="259045"/>
    <xdr:sp macro="" textlink="">
      <xdr:nvSpPr>
        <xdr:cNvPr id="481" name="テキスト ボックス 480"/>
        <xdr:cNvSpPr txBox="1"/>
      </xdr:nvSpPr>
      <xdr:spPr>
        <a:xfrm>
          <a:off x="6705111" y="16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130883</xdr:rowOff>
    </xdr:from>
    <xdr:to>
      <xdr:col>85</xdr:col>
      <xdr:colOff>127000</xdr:colOff>
      <xdr:row>38</xdr:row>
      <xdr:rowOff>83660</xdr:rowOff>
    </xdr:to>
    <xdr:cxnSp macro="">
      <xdr:nvCxnSpPr>
        <xdr:cNvPr id="512" name="直線コネクタ 511"/>
        <xdr:cNvCxnSpPr/>
      </xdr:nvCxnSpPr>
      <xdr:spPr>
        <a:xfrm>
          <a:off x="15481300" y="6303083"/>
          <a:ext cx="838200" cy="29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130883</xdr:rowOff>
    </xdr:from>
    <xdr:to>
      <xdr:col>81</xdr:col>
      <xdr:colOff>50800</xdr:colOff>
      <xdr:row>38</xdr:row>
      <xdr:rowOff>138785</xdr:rowOff>
    </xdr:to>
    <xdr:cxnSp macro="">
      <xdr:nvCxnSpPr>
        <xdr:cNvPr id="515" name="直線コネクタ 514"/>
        <xdr:cNvCxnSpPr/>
      </xdr:nvCxnSpPr>
      <xdr:spPr>
        <a:xfrm flipV="1">
          <a:off x="14592300" y="6303083"/>
          <a:ext cx="889000" cy="35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138785</xdr:rowOff>
    </xdr:from>
    <xdr:to>
      <xdr:col>76</xdr:col>
      <xdr:colOff>114300</xdr:colOff>
      <xdr:row>39</xdr:row>
      <xdr:rowOff>66597</xdr:rowOff>
    </xdr:to>
    <xdr:cxnSp macro="">
      <xdr:nvCxnSpPr>
        <xdr:cNvPr id="518" name="直線コネクタ 517"/>
        <xdr:cNvCxnSpPr/>
      </xdr:nvCxnSpPr>
      <xdr:spPr>
        <a:xfrm flipV="1">
          <a:off x="13703300" y="6653885"/>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57731</xdr:rowOff>
    </xdr:from>
    <xdr:to>
      <xdr:col>71</xdr:col>
      <xdr:colOff>177800</xdr:colOff>
      <xdr:row>39</xdr:row>
      <xdr:rowOff>66597</xdr:rowOff>
    </xdr:to>
    <xdr:cxnSp macro="">
      <xdr:nvCxnSpPr>
        <xdr:cNvPr id="521" name="直線コネクタ 520"/>
        <xdr:cNvCxnSpPr/>
      </xdr:nvCxnSpPr>
      <xdr:spPr>
        <a:xfrm>
          <a:off x="12814300" y="6744281"/>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32860</xdr:rowOff>
    </xdr:from>
    <xdr:to>
      <xdr:col>85</xdr:col>
      <xdr:colOff>177800</xdr:colOff>
      <xdr:row>38</xdr:row>
      <xdr:rowOff>134460</xdr:rowOff>
    </xdr:to>
    <xdr:sp macro="" textlink="">
      <xdr:nvSpPr>
        <xdr:cNvPr id="531" name="楕円 530"/>
        <xdr:cNvSpPr/>
      </xdr:nvSpPr>
      <xdr:spPr>
        <a:xfrm>
          <a:off x="16268700" y="65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55737</xdr:rowOff>
    </xdr:from>
    <xdr:ext cx="534377" cy="259045"/>
    <xdr:sp macro="" textlink="">
      <xdr:nvSpPr>
        <xdr:cNvPr id="532" name="災害復旧事業費該当値テキスト"/>
        <xdr:cNvSpPr txBox="1"/>
      </xdr:nvSpPr>
      <xdr:spPr>
        <a:xfrm>
          <a:off x="16370300" y="63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80083</xdr:rowOff>
    </xdr:from>
    <xdr:to>
      <xdr:col>81</xdr:col>
      <xdr:colOff>101600</xdr:colOff>
      <xdr:row>37</xdr:row>
      <xdr:rowOff>10233</xdr:rowOff>
    </xdr:to>
    <xdr:sp macro="" textlink="">
      <xdr:nvSpPr>
        <xdr:cNvPr id="533" name="楕円 532"/>
        <xdr:cNvSpPr/>
      </xdr:nvSpPr>
      <xdr:spPr>
        <a:xfrm>
          <a:off x="15430500" y="6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26760</xdr:rowOff>
    </xdr:from>
    <xdr:ext cx="534377" cy="259045"/>
    <xdr:sp macro="" textlink="">
      <xdr:nvSpPr>
        <xdr:cNvPr id="534" name="テキスト ボックス 533"/>
        <xdr:cNvSpPr txBox="1"/>
      </xdr:nvSpPr>
      <xdr:spPr>
        <a:xfrm>
          <a:off x="15214111" y="60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87985</xdr:rowOff>
    </xdr:from>
    <xdr:to>
      <xdr:col>76</xdr:col>
      <xdr:colOff>165100</xdr:colOff>
      <xdr:row>39</xdr:row>
      <xdr:rowOff>18135</xdr:rowOff>
    </xdr:to>
    <xdr:sp macro="" textlink="">
      <xdr:nvSpPr>
        <xdr:cNvPr id="535" name="楕円 534"/>
        <xdr:cNvSpPr/>
      </xdr:nvSpPr>
      <xdr:spPr>
        <a:xfrm>
          <a:off x="14541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34663</xdr:rowOff>
    </xdr:from>
    <xdr:ext cx="469744" cy="259045"/>
    <xdr:sp macro="" textlink="">
      <xdr:nvSpPr>
        <xdr:cNvPr id="536" name="テキスト ボックス 535"/>
        <xdr:cNvSpPr txBox="1"/>
      </xdr:nvSpPr>
      <xdr:spPr>
        <a:xfrm>
          <a:off x="14357428" y="63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15797</xdr:rowOff>
    </xdr:from>
    <xdr:to>
      <xdr:col>72</xdr:col>
      <xdr:colOff>38100</xdr:colOff>
      <xdr:row>39</xdr:row>
      <xdr:rowOff>117397</xdr:rowOff>
    </xdr:to>
    <xdr:sp macro="" textlink="">
      <xdr:nvSpPr>
        <xdr:cNvPr id="537" name="楕円 536"/>
        <xdr:cNvSpPr/>
      </xdr:nvSpPr>
      <xdr:spPr>
        <a:xfrm>
          <a:off x="13652500" y="67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108524</xdr:rowOff>
    </xdr:from>
    <xdr:ext cx="469744" cy="259045"/>
    <xdr:sp macro="" textlink="">
      <xdr:nvSpPr>
        <xdr:cNvPr id="538" name="テキスト ボックス 537"/>
        <xdr:cNvSpPr txBox="1"/>
      </xdr:nvSpPr>
      <xdr:spPr>
        <a:xfrm>
          <a:off x="13468428" y="679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6931</xdr:rowOff>
    </xdr:from>
    <xdr:to>
      <xdr:col>67</xdr:col>
      <xdr:colOff>101600</xdr:colOff>
      <xdr:row>39</xdr:row>
      <xdr:rowOff>108531</xdr:rowOff>
    </xdr:to>
    <xdr:sp macro="" textlink="">
      <xdr:nvSpPr>
        <xdr:cNvPr id="539" name="楕円 538"/>
        <xdr:cNvSpPr/>
      </xdr:nvSpPr>
      <xdr:spPr>
        <a:xfrm>
          <a:off x="127635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99658</xdr:rowOff>
    </xdr:from>
    <xdr:ext cx="469744" cy="259045"/>
    <xdr:sp macro="" textlink="">
      <xdr:nvSpPr>
        <xdr:cNvPr id="540" name="テキスト ボックス 539"/>
        <xdr:cNvSpPr txBox="1"/>
      </xdr:nvSpPr>
      <xdr:spPr>
        <a:xfrm>
          <a:off x="12579428" y="678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126154</xdr:rowOff>
    </xdr:from>
    <xdr:to>
      <xdr:col>85</xdr:col>
      <xdr:colOff>127000</xdr:colOff>
      <xdr:row>77</xdr:row>
      <xdr:rowOff>157851</xdr:rowOff>
    </xdr:to>
    <xdr:cxnSp macro="">
      <xdr:nvCxnSpPr>
        <xdr:cNvPr id="622" name="直線コネクタ 621"/>
        <xdr:cNvCxnSpPr/>
      </xdr:nvCxnSpPr>
      <xdr:spPr>
        <a:xfrm flipV="1">
          <a:off x="15481300" y="13327804"/>
          <a:ext cx="8382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140579</xdr:rowOff>
    </xdr:from>
    <xdr:to>
      <xdr:col>81</xdr:col>
      <xdr:colOff>50800</xdr:colOff>
      <xdr:row>77</xdr:row>
      <xdr:rowOff>157851</xdr:rowOff>
    </xdr:to>
    <xdr:cxnSp macro="">
      <xdr:nvCxnSpPr>
        <xdr:cNvPr id="625" name="直線コネクタ 624"/>
        <xdr:cNvCxnSpPr/>
      </xdr:nvCxnSpPr>
      <xdr:spPr>
        <a:xfrm>
          <a:off x="14592300" y="13342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122594</xdr:rowOff>
    </xdr:from>
    <xdr:to>
      <xdr:col>76</xdr:col>
      <xdr:colOff>114300</xdr:colOff>
      <xdr:row>77</xdr:row>
      <xdr:rowOff>140579</xdr:rowOff>
    </xdr:to>
    <xdr:cxnSp macro="">
      <xdr:nvCxnSpPr>
        <xdr:cNvPr id="628" name="直線コネクタ 627"/>
        <xdr:cNvCxnSpPr/>
      </xdr:nvCxnSpPr>
      <xdr:spPr>
        <a:xfrm>
          <a:off x="13703300" y="13324244"/>
          <a:ext cx="889000" cy="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100743</xdr:rowOff>
    </xdr:from>
    <xdr:to>
      <xdr:col>71</xdr:col>
      <xdr:colOff>177800</xdr:colOff>
      <xdr:row>77</xdr:row>
      <xdr:rowOff>122594</xdr:rowOff>
    </xdr:to>
    <xdr:cxnSp macro="">
      <xdr:nvCxnSpPr>
        <xdr:cNvPr id="631" name="直線コネクタ 630"/>
        <xdr:cNvCxnSpPr/>
      </xdr:nvCxnSpPr>
      <xdr:spPr>
        <a:xfrm>
          <a:off x="12814300" y="13302393"/>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75354</xdr:rowOff>
    </xdr:from>
    <xdr:to>
      <xdr:col>85</xdr:col>
      <xdr:colOff>177800</xdr:colOff>
      <xdr:row>78</xdr:row>
      <xdr:rowOff>5504</xdr:rowOff>
    </xdr:to>
    <xdr:sp macro="" textlink="">
      <xdr:nvSpPr>
        <xdr:cNvPr id="641" name="楕円 640"/>
        <xdr:cNvSpPr/>
      </xdr:nvSpPr>
      <xdr:spPr>
        <a:xfrm>
          <a:off x="16268700" y="132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98231</xdr:rowOff>
    </xdr:from>
    <xdr:ext cx="534377" cy="259045"/>
    <xdr:sp macro="" textlink="">
      <xdr:nvSpPr>
        <xdr:cNvPr id="642" name="公債費該当値テキスト"/>
        <xdr:cNvSpPr txBox="1"/>
      </xdr:nvSpPr>
      <xdr:spPr>
        <a:xfrm>
          <a:off x="16370300" y="1312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107051</xdr:rowOff>
    </xdr:from>
    <xdr:to>
      <xdr:col>81</xdr:col>
      <xdr:colOff>101600</xdr:colOff>
      <xdr:row>78</xdr:row>
      <xdr:rowOff>37201</xdr:rowOff>
    </xdr:to>
    <xdr:sp macro="" textlink="">
      <xdr:nvSpPr>
        <xdr:cNvPr id="643" name="楕円 642"/>
        <xdr:cNvSpPr/>
      </xdr:nvSpPr>
      <xdr:spPr>
        <a:xfrm>
          <a:off x="15430500" y="133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53728</xdr:rowOff>
    </xdr:from>
    <xdr:ext cx="534377" cy="259045"/>
    <xdr:sp macro="" textlink="">
      <xdr:nvSpPr>
        <xdr:cNvPr id="644" name="テキスト ボックス 643"/>
        <xdr:cNvSpPr txBox="1"/>
      </xdr:nvSpPr>
      <xdr:spPr>
        <a:xfrm>
          <a:off x="15214111" y="130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89779</xdr:rowOff>
    </xdr:from>
    <xdr:to>
      <xdr:col>76</xdr:col>
      <xdr:colOff>165100</xdr:colOff>
      <xdr:row>78</xdr:row>
      <xdr:rowOff>19929</xdr:rowOff>
    </xdr:to>
    <xdr:sp macro="" textlink="">
      <xdr:nvSpPr>
        <xdr:cNvPr id="645" name="楕円 644"/>
        <xdr:cNvSpPr/>
      </xdr:nvSpPr>
      <xdr:spPr>
        <a:xfrm>
          <a:off x="14541500" y="132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36456</xdr:rowOff>
    </xdr:from>
    <xdr:ext cx="534377" cy="259045"/>
    <xdr:sp macro="" textlink="">
      <xdr:nvSpPr>
        <xdr:cNvPr id="646" name="テキスト ボックス 645"/>
        <xdr:cNvSpPr txBox="1"/>
      </xdr:nvSpPr>
      <xdr:spPr>
        <a:xfrm>
          <a:off x="14325111" y="130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71794</xdr:rowOff>
    </xdr:from>
    <xdr:to>
      <xdr:col>72</xdr:col>
      <xdr:colOff>38100</xdr:colOff>
      <xdr:row>78</xdr:row>
      <xdr:rowOff>1944</xdr:rowOff>
    </xdr:to>
    <xdr:sp macro="" textlink="">
      <xdr:nvSpPr>
        <xdr:cNvPr id="647" name="楕円 646"/>
        <xdr:cNvSpPr/>
      </xdr:nvSpPr>
      <xdr:spPr>
        <a:xfrm>
          <a:off x="13652500" y="13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18471</xdr:rowOff>
    </xdr:from>
    <xdr:ext cx="534377" cy="259045"/>
    <xdr:sp macro="" textlink="">
      <xdr:nvSpPr>
        <xdr:cNvPr id="648" name="テキスト ボックス 647"/>
        <xdr:cNvSpPr txBox="1"/>
      </xdr:nvSpPr>
      <xdr:spPr>
        <a:xfrm>
          <a:off x="13436111" y="130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49943</xdr:rowOff>
    </xdr:from>
    <xdr:to>
      <xdr:col>67</xdr:col>
      <xdr:colOff>101600</xdr:colOff>
      <xdr:row>77</xdr:row>
      <xdr:rowOff>151543</xdr:rowOff>
    </xdr:to>
    <xdr:sp macro="" textlink="">
      <xdr:nvSpPr>
        <xdr:cNvPr id="649" name="楕円 648"/>
        <xdr:cNvSpPr/>
      </xdr:nvSpPr>
      <xdr:spPr>
        <a:xfrm>
          <a:off x="12763500" y="132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168070</xdr:rowOff>
    </xdr:from>
    <xdr:ext cx="599010" cy="259045"/>
    <xdr:sp macro="" textlink="">
      <xdr:nvSpPr>
        <xdr:cNvPr id="650" name="テキスト ボックス 649"/>
        <xdr:cNvSpPr txBox="1"/>
      </xdr:nvSpPr>
      <xdr:spPr>
        <a:xfrm>
          <a:off x="12514795" y="130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44524</xdr:rowOff>
    </xdr:from>
    <xdr:to>
      <xdr:col>85</xdr:col>
      <xdr:colOff>127000</xdr:colOff>
      <xdr:row>98</xdr:row>
      <xdr:rowOff>66407</xdr:rowOff>
    </xdr:to>
    <xdr:cxnSp macro="">
      <xdr:nvCxnSpPr>
        <xdr:cNvPr id="677" name="直線コネクタ 676"/>
        <xdr:cNvCxnSpPr/>
      </xdr:nvCxnSpPr>
      <xdr:spPr>
        <a:xfrm>
          <a:off x="15481300" y="16846624"/>
          <a:ext cx="838200" cy="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44524</xdr:rowOff>
    </xdr:from>
    <xdr:to>
      <xdr:col>81</xdr:col>
      <xdr:colOff>50800</xdr:colOff>
      <xdr:row>98</xdr:row>
      <xdr:rowOff>68898</xdr:rowOff>
    </xdr:to>
    <xdr:cxnSp macro="">
      <xdr:nvCxnSpPr>
        <xdr:cNvPr id="680" name="直線コネクタ 679"/>
        <xdr:cNvCxnSpPr/>
      </xdr:nvCxnSpPr>
      <xdr:spPr>
        <a:xfrm flipV="1">
          <a:off x="14592300" y="16846624"/>
          <a:ext cx="8890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48561</xdr:rowOff>
    </xdr:from>
    <xdr:to>
      <xdr:col>76</xdr:col>
      <xdr:colOff>114300</xdr:colOff>
      <xdr:row>98</xdr:row>
      <xdr:rowOff>68898</xdr:rowOff>
    </xdr:to>
    <xdr:cxnSp macro="">
      <xdr:nvCxnSpPr>
        <xdr:cNvPr id="683" name="直線コネクタ 682"/>
        <xdr:cNvCxnSpPr/>
      </xdr:nvCxnSpPr>
      <xdr:spPr>
        <a:xfrm>
          <a:off x="13703300" y="16850661"/>
          <a:ext cx="889000" cy="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48561</xdr:rowOff>
    </xdr:from>
    <xdr:to>
      <xdr:col>71</xdr:col>
      <xdr:colOff>177800</xdr:colOff>
      <xdr:row>98</xdr:row>
      <xdr:rowOff>125161</xdr:rowOff>
    </xdr:to>
    <xdr:cxnSp macro="">
      <xdr:nvCxnSpPr>
        <xdr:cNvPr id="686" name="直線コネクタ 685"/>
        <xdr:cNvCxnSpPr/>
      </xdr:nvCxnSpPr>
      <xdr:spPr>
        <a:xfrm flipV="1">
          <a:off x="12814300" y="16850661"/>
          <a:ext cx="889000" cy="7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15607</xdr:rowOff>
    </xdr:from>
    <xdr:to>
      <xdr:col>85</xdr:col>
      <xdr:colOff>177800</xdr:colOff>
      <xdr:row>98</xdr:row>
      <xdr:rowOff>117207</xdr:rowOff>
    </xdr:to>
    <xdr:sp macro="" textlink="">
      <xdr:nvSpPr>
        <xdr:cNvPr id="696" name="楕円 695"/>
        <xdr:cNvSpPr/>
      </xdr:nvSpPr>
      <xdr:spPr>
        <a:xfrm>
          <a:off x="16268700" y="168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165174</xdr:rowOff>
    </xdr:from>
    <xdr:to>
      <xdr:col>81</xdr:col>
      <xdr:colOff>101600</xdr:colOff>
      <xdr:row>98</xdr:row>
      <xdr:rowOff>95324</xdr:rowOff>
    </xdr:to>
    <xdr:sp macro="" textlink="">
      <xdr:nvSpPr>
        <xdr:cNvPr id="698" name="楕円 697"/>
        <xdr:cNvSpPr/>
      </xdr:nvSpPr>
      <xdr:spPr>
        <a:xfrm>
          <a:off x="15430500" y="167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86451</xdr:rowOff>
    </xdr:from>
    <xdr:ext cx="534377" cy="259045"/>
    <xdr:sp macro="" textlink="">
      <xdr:nvSpPr>
        <xdr:cNvPr id="699" name="テキスト ボックス 698"/>
        <xdr:cNvSpPr txBox="1"/>
      </xdr:nvSpPr>
      <xdr:spPr>
        <a:xfrm>
          <a:off x="15214111" y="168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18098</xdr:rowOff>
    </xdr:from>
    <xdr:to>
      <xdr:col>76</xdr:col>
      <xdr:colOff>165100</xdr:colOff>
      <xdr:row>98</xdr:row>
      <xdr:rowOff>119698</xdr:rowOff>
    </xdr:to>
    <xdr:sp macro="" textlink="">
      <xdr:nvSpPr>
        <xdr:cNvPr id="700" name="楕円 699"/>
        <xdr:cNvSpPr/>
      </xdr:nvSpPr>
      <xdr:spPr>
        <a:xfrm>
          <a:off x="14541500" y="168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110825</xdr:rowOff>
    </xdr:from>
    <xdr:ext cx="534377" cy="259045"/>
    <xdr:sp macro="" textlink="">
      <xdr:nvSpPr>
        <xdr:cNvPr id="701" name="テキスト ボックス 700"/>
        <xdr:cNvSpPr txBox="1"/>
      </xdr:nvSpPr>
      <xdr:spPr>
        <a:xfrm>
          <a:off x="14325111" y="1691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169211</xdr:rowOff>
    </xdr:from>
    <xdr:to>
      <xdr:col>72</xdr:col>
      <xdr:colOff>38100</xdr:colOff>
      <xdr:row>98</xdr:row>
      <xdr:rowOff>99361</xdr:rowOff>
    </xdr:to>
    <xdr:sp macro="" textlink="">
      <xdr:nvSpPr>
        <xdr:cNvPr id="702" name="楕円 701"/>
        <xdr:cNvSpPr/>
      </xdr:nvSpPr>
      <xdr:spPr>
        <a:xfrm>
          <a:off x="13652500" y="167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90488</xdr:rowOff>
    </xdr:from>
    <xdr:ext cx="534377" cy="259045"/>
    <xdr:sp macro="" textlink="">
      <xdr:nvSpPr>
        <xdr:cNvPr id="703" name="テキスト ボックス 702"/>
        <xdr:cNvSpPr txBox="1"/>
      </xdr:nvSpPr>
      <xdr:spPr>
        <a:xfrm>
          <a:off x="13436111" y="168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74361</xdr:rowOff>
    </xdr:from>
    <xdr:to>
      <xdr:col>67</xdr:col>
      <xdr:colOff>101600</xdr:colOff>
      <xdr:row>99</xdr:row>
      <xdr:rowOff>4511</xdr:rowOff>
    </xdr:to>
    <xdr:sp macro="" textlink="">
      <xdr:nvSpPr>
        <xdr:cNvPr id="704" name="楕円 703"/>
        <xdr:cNvSpPr/>
      </xdr:nvSpPr>
      <xdr:spPr>
        <a:xfrm>
          <a:off x="127635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167088</xdr:rowOff>
    </xdr:from>
    <xdr:ext cx="469744" cy="259045"/>
    <xdr:sp macro="" textlink="">
      <xdr:nvSpPr>
        <xdr:cNvPr id="705" name="テキスト ボックス 704"/>
        <xdr:cNvSpPr txBox="1"/>
      </xdr:nvSpPr>
      <xdr:spPr>
        <a:xfrm>
          <a:off x="12579428" y="1696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137460</xdr:rowOff>
    </xdr:from>
    <xdr:to>
      <xdr:col>116</xdr:col>
      <xdr:colOff>63500</xdr:colOff>
      <xdr:row>38</xdr:row>
      <xdr:rowOff>49220</xdr:rowOff>
    </xdr:to>
    <xdr:cxnSp macro="">
      <xdr:nvCxnSpPr>
        <xdr:cNvPr id="732" name="直線コネクタ 731"/>
        <xdr:cNvCxnSpPr/>
      </xdr:nvCxnSpPr>
      <xdr:spPr>
        <a:xfrm>
          <a:off x="21323300" y="6481110"/>
          <a:ext cx="8382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137460</xdr:rowOff>
    </xdr:from>
    <xdr:to>
      <xdr:col>111</xdr:col>
      <xdr:colOff>177800</xdr:colOff>
      <xdr:row>38</xdr:row>
      <xdr:rowOff>43505</xdr:rowOff>
    </xdr:to>
    <xdr:cxnSp macro="">
      <xdr:nvCxnSpPr>
        <xdr:cNvPr id="735" name="直線コネクタ 734"/>
        <xdr:cNvCxnSpPr/>
      </xdr:nvCxnSpPr>
      <xdr:spPr>
        <a:xfrm flipV="1">
          <a:off x="20434300" y="6481110"/>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43505</xdr:rowOff>
    </xdr:from>
    <xdr:to>
      <xdr:col>107</xdr:col>
      <xdr:colOff>50800</xdr:colOff>
      <xdr:row>38</xdr:row>
      <xdr:rowOff>109936</xdr:rowOff>
    </xdr:to>
    <xdr:cxnSp macro="">
      <xdr:nvCxnSpPr>
        <xdr:cNvPr id="738" name="直線コネクタ 737"/>
        <xdr:cNvCxnSpPr/>
      </xdr:nvCxnSpPr>
      <xdr:spPr>
        <a:xfrm flipV="1">
          <a:off x="19545300" y="6558605"/>
          <a:ext cx="8890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109662</xdr:rowOff>
    </xdr:from>
    <xdr:to>
      <xdr:col>102</xdr:col>
      <xdr:colOff>114300</xdr:colOff>
      <xdr:row>38</xdr:row>
      <xdr:rowOff>109936</xdr:rowOff>
    </xdr:to>
    <xdr:cxnSp macro="">
      <xdr:nvCxnSpPr>
        <xdr:cNvPr id="741" name="直線コネクタ 740"/>
        <xdr:cNvCxnSpPr/>
      </xdr:nvCxnSpPr>
      <xdr:spPr>
        <a:xfrm>
          <a:off x="18656300" y="662476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169870</xdr:rowOff>
    </xdr:from>
    <xdr:to>
      <xdr:col>116</xdr:col>
      <xdr:colOff>114300</xdr:colOff>
      <xdr:row>38</xdr:row>
      <xdr:rowOff>100020</xdr:rowOff>
    </xdr:to>
    <xdr:sp macro="" textlink="">
      <xdr:nvSpPr>
        <xdr:cNvPr id="751" name="楕円 750"/>
        <xdr:cNvSpPr/>
      </xdr:nvSpPr>
      <xdr:spPr>
        <a:xfrm>
          <a:off x="22110700" y="65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122877</xdr:rowOff>
    </xdr:from>
    <xdr:ext cx="469744" cy="259045"/>
    <xdr:sp macro="" textlink="">
      <xdr:nvSpPr>
        <xdr:cNvPr id="752" name="投資及び出資金該当値テキスト"/>
        <xdr:cNvSpPr txBox="1"/>
      </xdr:nvSpPr>
      <xdr:spPr>
        <a:xfrm>
          <a:off x="22212300"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86660</xdr:rowOff>
    </xdr:from>
    <xdr:to>
      <xdr:col>112</xdr:col>
      <xdr:colOff>38100</xdr:colOff>
      <xdr:row>38</xdr:row>
      <xdr:rowOff>16810</xdr:rowOff>
    </xdr:to>
    <xdr:sp macro="" textlink="">
      <xdr:nvSpPr>
        <xdr:cNvPr id="753" name="楕円 752"/>
        <xdr:cNvSpPr/>
      </xdr:nvSpPr>
      <xdr:spPr>
        <a:xfrm>
          <a:off x="21272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33337</xdr:rowOff>
    </xdr:from>
    <xdr:ext cx="469744" cy="259045"/>
    <xdr:sp macro="" textlink="">
      <xdr:nvSpPr>
        <xdr:cNvPr id="754" name="テキスト ボックス 753"/>
        <xdr:cNvSpPr txBox="1"/>
      </xdr:nvSpPr>
      <xdr:spPr>
        <a:xfrm>
          <a:off x="21088428" y="620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164155</xdr:rowOff>
    </xdr:from>
    <xdr:to>
      <xdr:col>107</xdr:col>
      <xdr:colOff>101600</xdr:colOff>
      <xdr:row>38</xdr:row>
      <xdr:rowOff>94305</xdr:rowOff>
    </xdr:to>
    <xdr:sp macro="" textlink="">
      <xdr:nvSpPr>
        <xdr:cNvPr id="755" name="楕円 754"/>
        <xdr:cNvSpPr/>
      </xdr:nvSpPr>
      <xdr:spPr>
        <a:xfrm>
          <a:off x="20383500" y="65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85432</xdr:rowOff>
    </xdr:from>
    <xdr:ext cx="469744" cy="259045"/>
    <xdr:sp macro="" textlink="">
      <xdr:nvSpPr>
        <xdr:cNvPr id="756" name="テキスト ボックス 755"/>
        <xdr:cNvSpPr txBox="1"/>
      </xdr:nvSpPr>
      <xdr:spPr>
        <a:xfrm>
          <a:off x="20199428" y="660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59136</xdr:rowOff>
    </xdr:from>
    <xdr:to>
      <xdr:col>102</xdr:col>
      <xdr:colOff>165100</xdr:colOff>
      <xdr:row>38</xdr:row>
      <xdr:rowOff>160736</xdr:rowOff>
    </xdr:to>
    <xdr:sp macro="" textlink="">
      <xdr:nvSpPr>
        <xdr:cNvPr id="757" name="楕円 756"/>
        <xdr:cNvSpPr/>
      </xdr:nvSpPr>
      <xdr:spPr>
        <a:xfrm>
          <a:off x="19494500" y="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151863</xdr:rowOff>
    </xdr:from>
    <xdr:ext cx="378565" cy="259045"/>
    <xdr:sp macro="" textlink="">
      <xdr:nvSpPr>
        <xdr:cNvPr id="758" name="テキスト ボックス 757"/>
        <xdr:cNvSpPr txBox="1"/>
      </xdr:nvSpPr>
      <xdr:spPr>
        <a:xfrm>
          <a:off x="19356017" y="666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58862</xdr:rowOff>
    </xdr:from>
    <xdr:to>
      <xdr:col>98</xdr:col>
      <xdr:colOff>38100</xdr:colOff>
      <xdr:row>38</xdr:row>
      <xdr:rowOff>160462</xdr:rowOff>
    </xdr:to>
    <xdr:sp macro="" textlink="">
      <xdr:nvSpPr>
        <xdr:cNvPr id="759" name="楕円 758"/>
        <xdr:cNvSpPr/>
      </xdr:nvSpPr>
      <xdr:spPr>
        <a:xfrm>
          <a:off x="18605500" y="65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151589</xdr:rowOff>
    </xdr:from>
    <xdr:ext cx="378565" cy="259045"/>
    <xdr:sp macro="" textlink="">
      <xdr:nvSpPr>
        <xdr:cNvPr id="760" name="テキスト ボックス 759"/>
        <xdr:cNvSpPr txBox="1"/>
      </xdr:nvSpPr>
      <xdr:spPr>
        <a:xfrm>
          <a:off x="18467017" y="6666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97736</xdr:rowOff>
    </xdr:from>
    <xdr:to>
      <xdr:col>116</xdr:col>
      <xdr:colOff>63500</xdr:colOff>
      <xdr:row>59</xdr:row>
      <xdr:rowOff>97866</xdr:rowOff>
    </xdr:to>
    <xdr:cxnSp macro="">
      <xdr:nvCxnSpPr>
        <xdr:cNvPr id="791" name="直線コネクタ 790"/>
        <xdr:cNvCxnSpPr/>
      </xdr:nvCxnSpPr>
      <xdr:spPr>
        <a:xfrm>
          <a:off x="21323300" y="10213286"/>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97572</xdr:rowOff>
    </xdr:from>
    <xdr:to>
      <xdr:col>111</xdr:col>
      <xdr:colOff>177800</xdr:colOff>
      <xdr:row>59</xdr:row>
      <xdr:rowOff>97736</xdr:rowOff>
    </xdr:to>
    <xdr:cxnSp macro="">
      <xdr:nvCxnSpPr>
        <xdr:cNvPr id="794" name="直線コネクタ 793"/>
        <xdr:cNvCxnSpPr/>
      </xdr:nvCxnSpPr>
      <xdr:spPr>
        <a:xfrm>
          <a:off x="20434300" y="1021312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97572</xdr:rowOff>
    </xdr:from>
    <xdr:to>
      <xdr:col>107</xdr:col>
      <xdr:colOff>50800</xdr:colOff>
      <xdr:row>59</xdr:row>
      <xdr:rowOff>97899</xdr:rowOff>
    </xdr:to>
    <xdr:cxnSp macro="">
      <xdr:nvCxnSpPr>
        <xdr:cNvPr id="797" name="直線コネクタ 796"/>
        <xdr:cNvCxnSpPr/>
      </xdr:nvCxnSpPr>
      <xdr:spPr>
        <a:xfrm flipV="1">
          <a:off x="19545300" y="10213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97866</xdr:rowOff>
    </xdr:from>
    <xdr:to>
      <xdr:col>102</xdr:col>
      <xdr:colOff>114300</xdr:colOff>
      <xdr:row>59</xdr:row>
      <xdr:rowOff>97899</xdr:rowOff>
    </xdr:to>
    <xdr:cxnSp macro="">
      <xdr:nvCxnSpPr>
        <xdr:cNvPr id="800" name="直線コネクタ 799"/>
        <xdr:cNvCxnSpPr/>
      </xdr:nvCxnSpPr>
      <xdr:spPr>
        <a:xfrm>
          <a:off x="18656300" y="1021341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47066</xdr:rowOff>
    </xdr:from>
    <xdr:to>
      <xdr:col>116</xdr:col>
      <xdr:colOff>114300</xdr:colOff>
      <xdr:row>59</xdr:row>
      <xdr:rowOff>148666</xdr:rowOff>
    </xdr:to>
    <xdr:sp macro="" textlink="">
      <xdr:nvSpPr>
        <xdr:cNvPr id="810" name="楕円 809"/>
        <xdr:cNvSpPr/>
      </xdr:nvSpPr>
      <xdr:spPr>
        <a:xfrm>
          <a:off x="221107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133443</xdr:rowOff>
    </xdr:from>
    <xdr:ext cx="313932" cy="259045"/>
    <xdr:sp macro="" textlink="">
      <xdr:nvSpPr>
        <xdr:cNvPr id="811" name="貸付金該当値テキスト"/>
        <xdr:cNvSpPr txBox="1"/>
      </xdr:nvSpPr>
      <xdr:spPr>
        <a:xfrm>
          <a:off x="22212300" y="10077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46936</xdr:rowOff>
    </xdr:from>
    <xdr:to>
      <xdr:col>112</xdr:col>
      <xdr:colOff>38100</xdr:colOff>
      <xdr:row>59</xdr:row>
      <xdr:rowOff>148536</xdr:rowOff>
    </xdr:to>
    <xdr:sp macro="" textlink="">
      <xdr:nvSpPr>
        <xdr:cNvPr id="812" name="楕円 811"/>
        <xdr:cNvSpPr/>
      </xdr:nvSpPr>
      <xdr:spPr>
        <a:xfrm>
          <a:off x="21272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139663</xdr:rowOff>
    </xdr:from>
    <xdr:ext cx="313932" cy="259045"/>
    <xdr:sp macro="" textlink="">
      <xdr:nvSpPr>
        <xdr:cNvPr id="813" name="テキスト ボックス 812"/>
        <xdr:cNvSpPr txBox="1"/>
      </xdr:nvSpPr>
      <xdr:spPr>
        <a:xfrm>
          <a:off x="21166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46772</xdr:rowOff>
    </xdr:from>
    <xdr:to>
      <xdr:col>107</xdr:col>
      <xdr:colOff>101600</xdr:colOff>
      <xdr:row>59</xdr:row>
      <xdr:rowOff>148372</xdr:rowOff>
    </xdr:to>
    <xdr:sp macro="" textlink="">
      <xdr:nvSpPr>
        <xdr:cNvPr id="814" name="楕円 813"/>
        <xdr:cNvSpPr/>
      </xdr:nvSpPr>
      <xdr:spPr>
        <a:xfrm>
          <a:off x="20383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139499</xdr:rowOff>
    </xdr:from>
    <xdr:ext cx="313932" cy="259045"/>
    <xdr:sp macro="" textlink="">
      <xdr:nvSpPr>
        <xdr:cNvPr id="815" name="テキスト ボックス 814"/>
        <xdr:cNvSpPr txBox="1"/>
      </xdr:nvSpPr>
      <xdr:spPr>
        <a:xfrm>
          <a:off x="20277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47099</xdr:rowOff>
    </xdr:from>
    <xdr:to>
      <xdr:col>102</xdr:col>
      <xdr:colOff>165100</xdr:colOff>
      <xdr:row>59</xdr:row>
      <xdr:rowOff>148699</xdr:rowOff>
    </xdr:to>
    <xdr:sp macro="" textlink="">
      <xdr:nvSpPr>
        <xdr:cNvPr id="816" name="楕円 815"/>
        <xdr:cNvSpPr/>
      </xdr:nvSpPr>
      <xdr:spPr>
        <a:xfrm>
          <a:off x="19494500" y="101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139826</xdr:rowOff>
    </xdr:from>
    <xdr:ext cx="313932" cy="259045"/>
    <xdr:sp macro="" textlink="">
      <xdr:nvSpPr>
        <xdr:cNvPr id="817" name="テキスト ボックス 816"/>
        <xdr:cNvSpPr txBox="1"/>
      </xdr:nvSpPr>
      <xdr:spPr>
        <a:xfrm>
          <a:off x="19388333" y="10255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47066</xdr:rowOff>
    </xdr:from>
    <xdr:to>
      <xdr:col>98</xdr:col>
      <xdr:colOff>38100</xdr:colOff>
      <xdr:row>59</xdr:row>
      <xdr:rowOff>148666</xdr:rowOff>
    </xdr:to>
    <xdr:sp macro="" textlink="">
      <xdr:nvSpPr>
        <xdr:cNvPr id="818" name="楕円 817"/>
        <xdr:cNvSpPr/>
      </xdr:nvSpPr>
      <xdr:spPr>
        <a:xfrm>
          <a:off x="18605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139793</xdr:rowOff>
    </xdr:from>
    <xdr:ext cx="313932" cy="259045"/>
    <xdr:sp macro="" textlink="">
      <xdr:nvSpPr>
        <xdr:cNvPr id="819" name="テキスト ボックス 818"/>
        <xdr:cNvSpPr txBox="1"/>
      </xdr:nvSpPr>
      <xdr:spPr>
        <a:xfrm>
          <a:off x="18499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86273</xdr:rowOff>
    </xdr:from>
    <xdr:to>
      <xdr:col>116</xdr:col>
      <xdr:colOff>63500</xdr:colOff>
      <xdr:row>75</xdr:row>
      <xdr:rowOff>103516</xdr:rowOff>
    </xdr:to>
    <xdr:cxnSp macro="">
      <xdr:nvCxnSpPr>
        <xdr:cNvPr id="851" name="直線コネクタ 850"/>
        <xdr:cNvCxnSpPr/>
      </xdr:nvCxnSpPr>
      <xdr:spPr>
        <a:xfrm flipV="1">
          <a:off x="21323300" y="12945023"/>
          <a:ext cx="8382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103516</xdr:rowOff>
    </xdr:from>
    <xdr:to>
      <xdr:col>111</xdr:col>
      <xdr:colOff>177800</xdr:colOff>
      <xdr:row>75</xdr:row>
      <xdr:rowOff>136809</xdr:rowOff>
    </xdr:to>
    <xdr:cxnSp macro="">
      <xdr:nvCxnSpPr>
        <xdr:cNvPr id="854" name="直線コネクタ 853"/>
        <xdr:cNvCxnSpPr/>
      </xdr:nvCxnSpPr>
      <xdr:spPr>
        <a:xfrm flipV="1">
          <a:off x="20434300" y="12962266"/>
          <a:ext cx="889000" cy="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28273</xdr:rowOff>
    </xdr:from>
    <xdr:to>
      <xdr:col>107</xdr:col>
      <xdr:colOff>50800</xdr:colOff>
      <xdr:row>75</xdr:row>
      <xdr:rowOff>136809</xdr:rowOff>
    </xdr:to>
    <xdr:cxnSp macro="">
      <xdr:nvCxnSpPr>
        <xdr:cNvPr id="857" name="直線コネクタ 856"/>
        <xdr:cNvCxnSpPr/>
      </xdr:nvCxnSpPr>
      <xdr:spPr>
        <a:xfrm>
          <a:off x="19545300" y="12887023"/>
          <a:ext cx="8890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28273</xdr:rowOff>
    </xdr:from>
    <xdr:to>
      <xdr:col>102</xdr:col>
      <xdr:colOff>114300</xdr:colOff>
      <xdr:row>76</xdr:row>
      <xdr:rowOff>44962</xdr:rowOff>
    </xdr:to>
    <xdr:cxnSp macro="">
      <xdr:nvCxnSpPr>
        <xdr:cNvPr id="860" name="直線コネクタ 859"/>
        <xdr:cNvCxnSpPr/>
      </xdr:nvCxnSpPr>
      <xdr:spPr>
        <a:xfrm flipV="1">
          <a:off x="18656300" y="12887023"/>
          <a:ext cx="889000" cy="18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35473</xdr:rowOff>
    </xdr:from>
    <xdr:to>
      <xdr:col>116</xdr:col>
      <xdr:colOff>114300</xdr:colOff>
      <xdr:row>75</xdr:row>
      <xdr:rowOff>137073</xdr:rowOff>
    </xdr:to>
    <xdr:sp macro="" textlink="">
      <xdr:nvSpPr>
        <xdr:cNvPr id="870" name="楕円 869"/>
        <xdr:cNvSpPr/>
      </xdr:nvSpPr>
      <xdr:spPr>
        <a:xfrm>
          <a:off x="22110700" y="128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58350</xdr:rowOff>
    </xdr:from>
    <xdr:ext cx="534377" cy="259045"/>
    <xdr:sp macro="" textlink="">
      <xdr:nvSpPr>
        <xdr:cNvPr id="871" name="繰出金該当値テキスト"/>
        <xdr:cNvSpPr txBox="1"/>
      </xdr:nvSpPr>
      <xdr:spPr>
        <a:xfrm>
          <a:off x="22212300" y="127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52716</xdr:rowOff>
    </xdr:from>
    <xdr:to>
      <xdr:col>112</xdr:col>
      <xdr:colOff>38100</xdr:colOff>
      <xdr:row>75</xdr:row>
      <xdr:rowOff>154316</xdr:rowOff>
    </xdr:to>
    <xdr:sp macro="" textlink="">
      <xdr:nvSpPr>
        <xdr:cNvPr id="872" name="楕円 871"/>
        <xdr:cNvSpPr/>
      </xdr:nvSpPr>
      <xdr:spPr>
        <a:xfrm>
          <a:off x="21272500" y="129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145443</xdr:rowOff>
    </xdr:from>
    <xdr:ext cx="534377" cy="259045"/>
    <xdr:sp macro="" textlink="">
      <xdr:nvSpPr>
        <xdr:cNvPr id="873" name="テキスト ボックス 872"/>
        <xdr:cNvSpPr txBox="1"/>
      </xdr:nvSpPr>
      <xdr:spPr>
        <a:xfrm>
          <a:off x="21056111" y="1300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86009</xdr:rowOff>
    </xdr:from>
    <xdr:to>
      <xdr:col>107</xdr:col>
      <xdr:colOff>101600</xdr:colOff>
      <xdr:row>76</xdr:row>
      <xdr:rowOff>16160</xdr:rowOff>
    </xdr:to>
    <xdr:sp macro="" textlink="">
      <xdr:nvSpPr>
        <xdr:cNvPr id="874" name="楕円 873"/>
        <xdr:cNvSpPr/>
      </xdr:nvSpPr>
      <xdr:spPr>
        <a:xfrm>
          <a:off x="20383500" y="12944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7287</xdr:rowOff>
    </xdr:from>
    <xdr:ext cx="534377" cy="259045"/>
    <xdr:sp macro="" textlink="">
      <xdr:nvSpPr>
        <xdr:cNvPr id="875" name="テキスト ボックス 874"/>
        <xdr:cNvSpPr txBox="1"/>
      </xdr:nvSpPr>
      <xdr:spPr>
        <a:xfrm>
          <a:off x="20167111" y="130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148923</xdr:rowOff>
    </xdr:from>
    <xdr:to>
      <xdr:col>102</xdr:col>
      <xdr:colOff>165100</xdr:colOff>
      <xdr:row>75</xdr:row>
      <xdr:rowOff>79073</xdr:rowOff>
    </xdr:to>
    <xdr:sp macro="" textlink="">
      <xdr:nvSpPr>
        <xdr:cNvPr id="876" name="楕円 875"/>
        <xdr:cNvSpPr/>
      </xdr:nvSpPr>
      <xdr:spPr>
        <a:xfrm>
          <a:off x="19494500" y="128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95600</xdr:rowOff>
    </xdr:from>
    <xdr:ext cx="534377" cy="259045"/>
    <xdr:sp macro="" textlink="">
      <xdr:nvSpPr>
        <xdr:cNvPr id="877" name="テキスト ボックス 876"/>
        <xdr:cNvSpPr txBox="1"/>
      </xdr:nvSpPr>
      <xdr:spPr>
        <a:xfrm>
          <a:off x="19278111" y="1261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165612</xdr:rowOff>
    </xdr:from>
    <xdr:to>
      <xdr:col>98</xdr:col>
      <xdr:colOff>38100</xdr:colOff>
      <xdr:row>76</xdr:row>
      <xdr:rowOff>95762</xdr:rowOff>
    </xdr:to>
    <xdr:sp macro="" textlink="">
      <xdr:nvSpPr>
        <xdr:cNvPr id="878" name="楕円 877"/>
        <xdr:cNvSpPr/>
      </xdr:nvSpPr>
      <xdr:spPr>
        <a:xfrm>
          <a:off x="18605500" y="130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86889</xdr:rowOff>
    </xdr:from>
    <xdr:ext cx="534377" cy="259045"/>
    <xdr:sp macro="" textlink="">
      <xdr:nvSpPr>
        <xdr:cNvPr id="879" name="テキスト ボックス 878"/>
        <xdr:cNvSpPr txBox="1"/>
      </xdr:nvSpPr>
      <xdr:spPr>
        <a:xfrm>
          <a:off x="18389111" y="131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性質別の決算額を各年度の</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月</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日の人口（例：</a:t>
          </a:r>
          <a:r>
            <a:rPr kumimoji="1" lang="en-US" altLang="ja-JP" sz="1000" b="0" i="0" baseline="0">
              <a:solidFill>
                <a:schemeClr val="dk1"/>
              </a:solidFill>
              <a:effectLst/>
              <a:latin typeface="+mn-lt"/>
              <a:ea typeface="+mn-ea"/>
              <a:cs typeface="+mn-cs"/>
            </a:rPr>
            <a:t>R</a:t>
          </a:r>
          <a:r>
            <a:rPr kumimoji="1" lang="ja-JP" altLang="en-US" sz="1000" b="0" i="0" baseline="0">
              <a:solidFill>
                <a:schemeClr val="dk1"/>
              </a:solidFill>
              <a:effectLst/>
              <a:latin typeface="+mn-lt"/>
              <a:ea typeface="+mn-ea"/>
              <a:cs typeface="+mn-cs"/>
            </a:rPr>
            <a:t>元</a:t>
          </a:r>
          <a:r>
            <a:rPr kumimoji="1" lang="ja-JP" altLang="ja-JP" sz="1000" b="0" i="0" baseline="0">
              <a:solidFill>
                <a:schemeClr val="dk1"/>
              </a:solidFill>
              <a:effectLst/>
              <a:latin typeface="+mn-lt"/>
              <a:ea typeface="+mn-ea"/>
              <a:cs typeface="+mn-cs"/>
            </a:rPr>
            <a:t>年度決算額を</a:t>
          </a:r>
          <a:r>
            <a:rPr kumimoji="1" lang="en-US" altLang="ja-JP" sz="1000" b="0" i="0" baseline="0">
              <a:solidFill>
                <a:schemeClr val="dk1"/>
              </a:solidFill>
              <a:effectLst/>
              <a:latin typeface="+mn-lt"/>
              <a:ea typeface="+mn-ea"/>
              <a:cs typeface="+mn-cs"/>
            </a:rPr>
            <a:t>R2</a:t>
          </a:r>
          <a:r>
            <a:rPr kumimoji="1" lang="ja-JP" altLang="ja-JP" sz="1000" b="0" i="0" baseline="0">
              <a:solidFill>
                <a:schemeClr val="dk1"/>
              </a:solidFill>
              <a:effectLst/>
              <a:latin typeface="+mn-lt"/>
              <a:ea typeface="+mn-ea"/>
              <a:cs typeface="+mn-cs"/>
            </a:rPr>
            <a:t>年</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月</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日現在人口で割る。）で割って、それぞれの値を算出している。人口は</a:t>
          </a:r>
          <a:r>
            <a:rPr kumimoji="1" lang="en-US" altLang="ja-JP" sz="1000" b="0" i="0" baseline="0">
              <a:solidFill>
                <a:schemeClr val="dk1"/>
              </a:solidFill>
              <a:effectLst/>
              <a:latin typeface="+mn-lt"/>
              <a:ea typeface="+mn-ea"/>
              <a:cs typeface="+mn-cs"/>
            </a:rPr>
            <a:t>H29</a:t>
          </a:r>
          <a:r>
            <a:rPr kumimoji="1" lang="ja-JP" altLang="ja-JP" sz="1000" b="0" i="0" baseline="0">
              <a:solidFill>
                <a:schemeClr val="dk1"/>
              </a:solidFill>
              <a:effectLst/>
              <a:latin typeface="+mn-lt"/>
              <a:ea typeface="+mn-ea"/>
              <a:cs typeface="+mn-cs"/>
            </a:rPr>
            <a:t>から</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723</a:t>
          </a:r>
          <a:r>
            <a:rPr kumimoji="1" lang="ja-JP" altLang="ja-JP" sz="1000" b="0" i="0" baseline="0">
              <a:solidFill>
                <a:schemeClr val="dk1"/>
              </a:solidFill>
              <a:effectLst/>
              <a:latin typeface="+mn-lt"/>
              <a:ea typeface="+mn-ea"/>
              <a:cs typeface="+mn-cs"/>
            </a:rPr>
            <a:t>人減少し、</a:t>
          </a:r>
          <a:r>
            <a:rPr kumimoji="1" lang="en-US" altLang="ja-JP" sz="1000" b="0" i="0" baseline="0">
              <a:solidFill>
                <a:schemeClr val="dk1"/>
              </a:solidFill>
              <a:effectLst/>
              <a:latin typeface="+mn-lt"/>
              <a:ea typeface="+mn-ea"/>
              <a:cs typeface="+mn-cs"/>
            </a:rPr>
            <a:t>H30</a:t>
          </a:r>
          <a:r>
            <a:rPr kumimoji="1" lang="ja-JP" altLang="en-US" sz="1000" b="0" i="0" baseline="0">
              <a:solidFill>
                <a:schemeClr val="dk1"/>
              </a:solidFill>
              <a:effectLst/>
              <a:latin typeface="+mn-lt"/>
              <a:ea typeface="+mn-ea"/>
              <a:cs typeface="+mn-cs"/>
            </a:rPr>
            <a:t>から</a:t>
          </a:r>
          <a:r>
            <a:rPr kumimoji="1" lang="en-US" altLang="ja-JP" sz="1000" b="0" i="0" baseline="0">
              <a:solidFill>
                <a:schemeClr val="dk1"/>
              </a:solidFill>
              <a:effectLst/>
              <a:latin typeface="+mn-lt"/>
              <a:ea typeface="+mn-ea"/>
              <a:cs typeface="+mn-cs"/>
            </a:rPr>
            <a:t>R</a:t>
          </a:r>
          <a:r>
            <a:rPr kumimoji="1" lang="ja-JP" altLang="en-US" sz="1000" b="0" i="0" baseline="0">
              <a:solidFill>
                <a:schemeClr val="dk1"/>
              </a:solidFill>
              <a:effectLst/>
              <a:latin typeface="+mn-lt"/>
              <a:ea typeface="+mn-ea"/>
              <a:cs typeface="+mn-cs"/>
            </a:rPr>
            <a:t>元で</a:t>
          </a:r>
          <a:r>
            <a:rPr kumimoji="1" lang="en-US" altLang="ja-JP" sz="1000" b="0" i="0" baseline="0">
              <a:solidFill>
                <a:schemeClr val="dk1"/>
              </a:solidFill>
              <a:effectLst/>
              <a:latin typeface="+mn-lt"/>
              <a:ea typeface="+mn-ea"/>
              <a:cs typeface="+mn-cs"/>
            </a:rPr>
            <a:t>702</a:t>
          </a:r>
          <a:r>
            <a:rPr kumimoji="1" lang="ja-JP" altLang="en-US" sz="1000" b="0" i="0" baseline="0">
              <a:solidFill>
                <a:schemeClr val="dk1"/>
              </a:solidFill>
              <a:effectLst/>
              <a:latin typeface="+mn-lt"/>
              <a:ea typeface="+mn-ea"/>
              <a:cs typeface="+mn-cs"/>
            </a:rPr>
            <a:t>人減少し、</a:t>
          </a:r>
          <a:r>
            <a:rPr kumimoji="1" lang="ja-JP" altLang="ja-JP" sz="1000" b="0" i="0" baseline="0">
              <a:solidFill>
                <a:schemeClr val="dk1"/>
              </a:solidFill>
              <a:effectLst/>
              <a:latin typeface="+mn-lt"/>
              <a:ea typeface="+mn-ea"/>
              <a:cs typeface="+mn-cs"/>
            </a:rPr>
            <a:t>この</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年間では</a:t>
          </a:r>
          <a:r>
            <a:rPr kumimoji="1" lang="en-US" altLang="ja-JP" sz="1000" b="0" i="0" baseline="0">
              <a:solidFill>
                <a:schemeClr val="dk1"/>
              </a:solidFill>
              <a:effectLst/>
              <a:latin typeface="+mn-lt"/>
              <a:ea typeface="+mn-ea"/>
              <a:cs typeface="+mn-cs"/>
            </a:rPr>
            <a:t>2,553</a:t>
          </a:r>
          <a:r>
            <a:rPr kumimoji="1" lang="ja-JP" altLang="ja-JP" sz="1000" b="0" i="0" baseline="0">
              <a:solidFill>
                <a:schemeClr val="dk1"/>
              </a:solidFill>
              <a:effectLst/>
              <a:latin typeface="+mn-lt"/>
              <a:ea typeface="+mn-ea"/>
              <a:cs typeface="+mn-cs"/>
            </a:rPr>
            <a:t>人減少している。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全体の歳出決算総額は、前年度と比べて</a:t>
          </a:r>
          <a:r>
            <a:rPr kumimoji="1" lang="en-US" altLang="ja-JP" sz="1000" b="0" i="0" baseline="0">
              <a:solidFill>
                <a:schemeClr val="dk1"/>
              </a:solidFill>
              <a:effectLst/>
              <a:latin typeface="+mn-lt"/>
              <a:ea typeface="+mn-ea"/>
              <a:cs typeface="+mn-cs"/>
            </a:rPr>
            <a:t>287,167</a:t>
          </a:r>
          <a:r>
            <a:rPr kumimoji="1" lang="ja-JP" altLang="ja-JP" sz="1000" b="0" i="0" baseline="0">
              <a:solidFill>
                <a:schemeClr val="dk1"/>
              </a:solidFill>
              <a:effectLst/>
              <a:latin typeface="+mn-lt"/>
              <a:ea typeface="+mn-ea"/>
              <a:cs typeface="+mn-cs"/>
            </a:rPr>
            <a:t>千円減少しているが、歳出総額における住民一人当たりの値は、</a:t>
          </a:r>
          <a:r>
            <a:rPr kumimoji="1" lang="en-US" altLang="ja-JP" sz="1000" b="0" i="0" baseline="0">
              <a:solidFill>
                <a:schemeClr val="dk1"/>
              </a:solidFill>
              <a:effectLst/>
              <a:latin typeface="+mn-lt"/>
              <a:ea typeface="+mn-ea"/>
              <a:cs typeface="+mn-cs"/>
            </a:rPr>
            <a:t>H27</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580,795</a:t>
          </a:r>
          <a:r>
            <a:rPr kumimoji="1" lang="ja-JP" altLang="ja-JP" sz="1000" b="0" i="0" baseline="0">
              <a:solidFill>
                <a:schemeClr val="dk1"/>
              </a:solidFill>
              <a:effectLst/>
              <a:latin typeface="+mn-lt"/>
              <a:ea typeface="+mn-ea"/>
              <a:cs typeface="+mn-cs"/>
            </a:rPr>
            <a:t>円、</a:t>
          </a:r>
          <a:r>
            <a:rPr kumimoji="1" lang="en-US" altLang="ja-JP" sz="1000" b="0" i="0" baseline="0">
              <a:solidFill>
                <a:schemeClr val="dk1"/>
              </a:solidFill>
              <a:effectLst/>
              <a:latin typeface="+mn-lt"/>
              <a:ea typeface="+mn-ea"/>
              <a:cs typeface="+mn-cs"/>
            </a:rPr>
            <a:t>H28</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584,590</a:t>
          </a:r>
          <a:r>
            <a:rPr kumimoji="1" lang="ja-JP" altLang="ja-JP" sz="1000" b="0" i="0" baseline="0">
              <a:solidFill>
                <a:schemeClr val="dk1"/>
              </a:solidFill>
              <a:effectLst/>
              <a:latin typeface="+mn-lt"/>
              <a:ea typeface="+mn-ea"/>
              <a:cs typeface="+mn-cs"/>
            </a:rPr>
            <a:t>円、</a:t>
          </a:r>
          <a:r>
            <a:rPr kumimoji="1" lang="en-US" altLang="ja-JP" sz="1000" b="0" i="0" baseline="0">
              <a:solidFill>
                <a:schemeClr val="dk1"/>
              </a:solidFill>
              <a:effectLst/>
              <a:latin typeface="+mn-lt"/>
              <a:ea typeface="+mn-ea"/>
              <a:cs typeface="+mn-cs"/>
            </a:rPr>
            <a:t>H29</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594,829</a:t>
          </a:r>
          <a:r>
            <a:rPr kumimoji="1" lang="ja-JP" altLang="ja-JP" sz="1000" b="0" i="0" baseline="0">
              <a:solidFill>
                <a:schemeClr val="dk1"/>
              </a:solidFill>
              <a:effectLst/>
              <a:latin typeface="+mn-lt"/>
              <a:ea typeface="+mn-ea"/>
              <a:cs typeface="+mn-cs"/>
            </a:rPr>
            <a:t>円、</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599,524</a:t>
          </a:r>
          <a:r>
            <a:rPr kumimoji="1" lang="ja-JP" altLang="ja-JP" sz="1000" b="0" i="0" baseline="0">
              <a:solidFill>
                <a:schemeClr val="dk1"/>
              </a:solidFill>
              <a:effectLst/>
              <a:latin typeface="+mn-lt"/>
              <a:ea typeface="+mn-ea"/>
              <a:cs typeface="+mn-cs"/>
            </a:rPr>
            <a:t>円</a:t>
          </a:r>
          <a:r>
            <a:rPr kumimoji="1" lang="ja-JP" altLang="en-US"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R</a:t>
          </a:r>
          <a:r>
            <a:rPr kumimoji="1" lang="ja-JP" altLang="en-US" sz="1000" b="0" i="0" baseline="0">
              <a:solidFill>
                <a:schemeClr val="dk1"/>
              </a:solidFill>
              <a:effectLst/>
              <a:latin typeface="+mn-lt"/>
              <a:ea typeface="+mn-ea"/>
              <a:cs typeface="+mn-cs"/>
            </a:rPr>
            <a:t>元で</a:t>
          </a:r>
          <a:r>
            <a:rPr kumimoji="1" lang="en-US" altLang="ja-JP" sz="1000" b="0" i="0" baseline="0">
              <a:solidFill>
                <a:schemeClr val="dk1"/>
              </a:solidFill>
              <a:effectLst/>
              <a:latin typeface="+mn-lt"/>
              <a:ea typeface="+mn-ea"/>
              <a:cs typeface="+mn-cs"/>
            </a:rPr>
            <a:t>618,613</a:t>
          </a:r>
          <a:r>
            <a:rPr kumimoji="1" lang="ja-JP" altLang="en-US" sz="1000" b="0" i="0" baseline="0">
              <a:solidFill>
                <a:schemeClr val="dk1"/>
              </a:solidFill>
              <a:effectLst/>
              <a:latin typeface="+mn-lt"/>
              <a:ea typeface="+mn-ea"/>
              <a:cs typeface="+mn-cs"/>
            </a:rPr>
            <a:t>円</a:t>
          </a:r>
          <a:r>
            <a:rPr kumimoji="1" lang="ja-JP" altLang="ja-JP" sz="1000" b="0" i="0" baseline="0">
              <a:solidFill>
                <a:schemeClr val="dk1"/>
              </a:solidFill>
              <a:effectLst/>
              <a:latin typeface="+mn-lt"/>
              <a:ea typeface="+mn-ea"/>
              <a:cs typeface="+mn-cs"/>
            </a:rPr>
            <a:t>と年々増加している。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住民一人当たりの性質別歳出で類似団体平均より高くなっているものは人件費、補助費等、災害復旧事業費、公債費、</a:t>
          </a:r>
          <a:r>
            <a:rPr kumimoji="1" lang="ja-JP" altLang="en-US" sz="1000" b="0" i="0" baseline="0">
              <a:solidFill>
                <a:schemeClr val="dk1"/>
              </a:solidFill>
              <a:effectLst/>
              <a:latin typeface="+mn-lt"/>
              <a:ea typeface="+mn-ea"/>
              <a:cs typeface="+mn-cs"/>
            </a:rPr>
            <a:t>繰出金</a:t>
          </a:r>
          <a:r>
            <a:rPr kumimoji="1" lang="ja-JP" altLang="ja-JP" sz="1000" b="0" i="0" baseline="0">
              <a:solidFill>
                <a:schemeClr val="dk1"/>
              </a:solidFill>
              <a:effectLst/>
              <a:latin typeface="+mn-lt"/>
              <a:ea typeface="+mn-ea"/>
              <a:cs typeface="+mn-cs"/>
            </a:rPr>
            <a:t>である。人件費は</a:t>
          </a:r>
          <a:r>
            <a:rPr kumimoji="1" lang="en-US" altLang="ja-JP" sz="1000" b="0" i="0" baseline="0">
              <a:solidFill>
                <a:schemeClr val="dk1"/>
              </a:solidFill>
              <a:effectLst/>
              <a:latin typeface="+mn-lt"/>
              <a:ea typeface="+mn-ea"/>
              <a:cs typeface="+mn-cs"/>
            </a:rPr>
            <a:t>H30</a:t>
          </a:r>
          <a:r>
            <a:rPr kumimoji="1" lang="ja-JP" altLang="en-US" sz="1000" b="0" i="0" baseline="0">
              <a:solidFill>
                <a:schemeClr val="dk1"/>
              </a:solidFill>
              <a:effectLst/>
              <a:latin typeface="+mn-lt"/>
              <a:ea typeface="+mn-ea"/>
              <a:cs typeface="+mn-cs"/>
            </a:rPr>
            <a:t>まで行っていた</a:t>
          </a:r>
          <a:r>
            <a:rPr kumimoji="1" lang="ja-JP" altLang="ja-JP" sz="1000" b="0" i="0" baseline="0">
              <a:solidFill>
                <a:schemeClr val="dk1"/>
              </a:solidFill>
              <a:effectLst/>
              <a:latin typeface="+mn-lt"/>
              <a:ea typeface="+mn-ea"/>
              <a:cs typeface="+mn-cs"/>
            </a:rPr>
            <a:t>職員給与</a:t>
          </a:r>
          <a:r>
            <a:rPr kumimoji="1" lang="en-US" altLang="ja-JP" sz="1000" b="0" i="0" baseline="0">
              <a:solidFill>
                <a:schemeClr val="dk1"/>
              </a:solidFill>
              <a:effectLst/>
              <a:latin typeface="+mn-lt"/>
              <a:ea typeface="+mn-ea"/>
              <a:cs typeface="+mn-cs"/>
            </a:rPr>
            <a:t>2.5</a:t>
          </a:r>
          <a:r>
            <a:rPr kumimoji="1" lang="ja-JP" altLang="ja-JP" sz="1000" b="0" i="0" baseline="0">
              <a:solidFill>
                <a:schemeClr val="dk1"/>
              </a:solidFill>
              <a:effectLst/>
              <a:latin typeface="+mn-lt"/>
              <a:ea typeface="+mn-ea"/>
              <a:cs typeface="+mn-cs"/>
            </a:rPr>
            <a:t>％削減の取りやめにより年々縮まっていた平均との差が開いた。補助費等は一部事務組合への負担金</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減少</a:t>
          </a:r>
          <a:r>
            <a:rPr kumimoji="1" lang="ja-JP" altLang="en-US" sz="1000" b="0" i="0" baseline="0">
              <a:solidFill>
                <a:schemeClr val="dk1"/>
              </a:solidFill>
              <a:effectLst/>
              <a:latin typeface="+mn-lt"/>
              <a:ea typeface="+mn-ea"/>
              <a:cs typeface="+mn-cs"/>
            </a:rPr>
            <a:t>したが、寄附講座負担金で増加したため総額としては増加した。一方、類似団体平均においても増加したため</a:t>
          </a:r>
          <a:r>
            <a:rPr kumimoji="1" lang="ja-JP" altLang="ja-JP" sz="1000" b="0" i="0" baseline="0">
              <a:solidFill>
                <a:schemeClr val="dk1"/>
              </a:solidFill>
              <a:effectLst/>
              <a:latin typeface="+mn-lt"/>
              <a:ea typeface="+mn-ea"/>
              <a:cs typeface="+mn-cs"/>
            </a:rPr>
            <a:t>平均との差</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縮まった。災害復旧事業費</a:t>
          </a:r>
          <a:r>
            <a:rPr kumimoji="1" lang="ja-JP" altLang="en-US" sz="1000" b="0" i="0" baseline="0">
              <a:solidFill>
                <a:schemeClr val="dk1"/>
              </a:solidFill>
              <a:effectLst/>
              <a:latin typeface="+mn-lt"/>
              <a:ea typeface="+mn-ea"/>
              <a:cs typeface="+mn-cs"/>
            </a:rPr>
            <a:t>は前年度と比較すると減少したが、台風</a:t>
          </a:r>
          <a:r>
            <a:rPr kumimoji="1" lang="en-US" altLang="ja-JP" sz="1000" b="0" i="0" baseline="0">
              <a:solidFill>
                <a:schemeClr val="dk1"/>
              </a:solidFill>
              <a:effectLst/>
              <a:latin typeface="+mn-lt"/>
              <a:ea typeface="+mn-ea"/>
              <a:cs typeface="+mn-cs"/>
            </a:rPr>
            <a:t>19</a:t>
          </a:r>
          <a:r>
            <a:rPr kumimoji="1" lang="ja-JP" altLang="en-US" sz="1000" b="0" i="0" baseline="0">
              <a:solidFill>
                <a:schemeClr val="dk1"/>
              </a:solidFill>
              <a:effectLst/>
              <a:latin typeface="+mn-lt"/>
              <a:ea typeface="+mn-ea"/>
              <a:cs typeface="+mn-cs"/>
            </a:rPr>
            <a:t>号</a:t>
          </a:r>
          <a:r>
            <a:rPr kumimoji="1" lang="ja-JP" altLang="ja-JP" sz="1000" b="0" i="0" baseline="0">
              <a:solidFill>
                <a:schemeClr val="dk1"/>
              </a:solidFill>
              <a:effectLst/>
              <a:latin typeface="+mn-lt"/>
              <a:ea typeface="+mn-ea"/>
              <a:cs typeface="+mn-cs"/>
            </a:rPr>
            <a:t>の災害復旧に経費を要したため</a:t>
          </a:r>
          <a:r>
            <a:rPr kumimoji="1" lang="ja-JP" altLang="en-US" sz="1000" b="0" i="0" baseline="0">
              <a:solidFill>
                <a:schemeClr val="dk1"/>
              </a:solidFill>
              <a:effectLst/>
              <a:latin typeface="+mn-lt"/>
              <a:ea typeface="+mn-ea"/>
              <a:cs typeface="+mn-cs"/>
            </a:rPr>
            <a:t>本年度においても類似団体平均を若干上回っている</a:t>
          </a:r>
          <a:r>
            <a:rPr kumimoji="1" lang="ja-JP" altLang="ja-JP" sz="1000" b="0" i="0" baseline="0">
              <a:solidFill>
                <a:schemeClr val="dk1"/>
              </a:solidFill>
              <a:effectLst/>
              <a:latin typeface="+mn-lt"/>
              <a:ea typeface="+mn-ea"/>
              <a:cs typeface="+mn-cs"/>
            </a:rPr>
            <a:t>。公債費は借り入れの抑制により平均との差が年々縮減されてい</a:t>
          </a:r>
          <a:r>
            <a:rPr kumimoji="1" lang="ja-JP" altLang="en-US" sz="1000" b="0" i="0" baseline="0">
              <a:solidFill>
                <a:schemeClr val="dk1"/>
              </a:solidFill>
              <a:effectLst/>
              <a:latin typeface="+mn-lt"/>
              <a:ea typeface="+mn-ea"/>
              <a:cs typeface="+mn-cs"/>
            </a:rPr>
            <a:t>たが、本年度は償還期限の到来による満期一括償還により公債費が増加したため類似団体平均との差が拡がった</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繰出金では国民健康保険事業特別会計への繰出金の減少により総額は減少したが、住民数の減少割合がそれを上回ったため一人当たりのコストは上昇した。</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前年度と比較して一人当たりのコストが大きくなった普通建設事業費は、前年度に大型事業がなかったためであり今年度は例年並みとなった。</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159322</xdr:rowOff>
    </xdr:from>
    <xdr:to>
      <xdr:col>24</xdr:col>
      <xdr:colOff>63500</xdr:colOff>
      <xdr:row>36</xdr:row>
      <xdr:rowOff>58547</xdr:rowOff>
    </xdr:to>
    <xdr:cxnSp macro="">
      <xdr:nvCxnSpPr>
        <xdr:cNvPr id="61" name="直線コネクタ 60"/>
        <xdr:cNvCxnSpPr/>
      </xdr:nvCxnSpPr>
      <xdr:spPr>
        <a:xfrm flipV="1">
          <a:off x="3797300" y="6160072"/>
          <a:ext cx="8382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21780</xdr:rowOff>
    </xdr:from>
    <xdr:to>
      <xdr:col>19</xdr:col>
      <xdr:colOff>177800</xdr:colOff>
      <xdr:row>36</xdr:row>
      <xdr:rowOff>58547</xdr:rowOff>
    </xdr:to>
    <xdr:cxnSp macro="">
      <xdr:nvCxnSpPr>
        <xdr:cNvPr id="64" name="直線コネクタ 63"/>
        <xdr:cNvCxnSpPr/>
      </xdr:nvCxnSpPr>
      <xdr:spPr>
        <a:xfrm>
          <a:off x="2908300" y="6193980"/>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21780</xdr:rowOff>
    </xdr:from>
    <xdr:to>
      <xdr:col>15</xdr:col>
      <xdr:colOff>50800</xdr:colOff>
      <xdr:row>36</xdr:row>
      <xdr:rowOff>131128</xdr:rowOff>
    </xdr:to>
    <xdr:cxnSp macro="">
      <xdr:nvCxnSpPr>
        <xdr:cNvPr id="67" name="直線コネクタ 66"/>
        <xdr:cNvCxnSpPr/>
      </xdr:nvCxnSpPr>
      <xdr:spPr>
        <a:xfrm flipV="1">
          <a:off x="2019300" y="6193980"/>
          <a:ext cx="889000" cy="10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73597</xdr:rowOff>
    </xdr:from>
    <xdr:to>
      <xdr:col>10</xdr:col>
      <xdr:colOff>114300</xdr:colOff>
      <xdr:row>36</xdr:row>
      <xdr:rowOff>131128</xdr:rowOff>
    </xdr:to>
    <xdr:cxnSp macro="">
      <xdr:nvCxnSpPr>
        <xdr:cNvPr id="70" name="直線コネクタ 69"/>
        <xdr:cNvCxnSpPr/>
      </xdr:nvCxnSpPr>
      <xdr:spPr>
        <a:xfrm>
          <a:off x="1130300" y="624579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108522</xdr:rowOff>
    </xdr:from>
    <xdr:to>
      <xdr:col>24</xdr:col>
      <xdr:colOff>114300</xdr:colOff>
      <xdr:row>36</xdr:row>
      <xdr:rowOff>38672</xdr:rowOff>
    </xdr:to>
    <xdr:sp macro="" textlink="">
      <xdr:nvSpPr>
        <xdr:cNvPr id="80" name="楕円 79"/>
        <xdr:cNvSpPr/>
      </xdr:nvSpPr>
      <xdr:spPr>
        <a:xfrm>
          <a:off x="45847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86949</xdr:rowOff>
    </xdr:from>
    <xdr:ext cx="469744" cy="259045"/>
    <xdr:sp macro="" textlink="">
      <xdr:nvSpPr>
        <xdr:cNvPr id="81" name="議会費該当値テキスト"/>
        <xdr:cNvSpPr txBox="1"/>
      </xdr:nvSpPr>
      <xdr:spPr>
        <a:xfrm>
          <a:off x="4686300" y="608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7747</xdr:rowOff>
    </xdr:from>
    <xdr:to>
      <xdr:col>20</xdr:col>
      <xdr:colOff>38100</xdr:colOff>
      <xdr:row>36</xdr:row>
      <xdr:rowOff>109347</xdr:rowOff>
    </xdr:to>
    <xdr:sp macro="" textlink="">
      <xdr:nvSpPr>
        <xdr:cNvPr id="82" name="楕円 81"/>
        <xdr:cNvSpPr/>
      </xdr:nvSpPr>
      <xdr:spPr>
        <a:xfrm>
          <a:off x="3746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83" name="テキスト ボックス 82"/>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142430</xdr:rowOff>
    </xdr:from>
    <xdr:to>
      <xdr:col>15</xdr:col>
      <xdr:colOff>101600</xdr:colOff>
      <xdr:row>36</xdr:row>
      <xdr:rowOff>72580</xdr:rowOff>
    </xdr:to>
    <xdr:sp macro="" textlink="">
      <xdr:nvSpPr>
        <xdr:cNvPr id="84" name="楕円 83"/>
        <xdr:cNvSpPr/>
      </xdr:nvSpPr>
      <xdr:spPr>
        <a:xfrm>
          <a:off x="28575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63707</xdr:rowOff>
    </xdr:from>
    <xdr:ext cx="469744" cy="259045"/>
    <xdr:sp macro="" textlink="">
      <xdr:nvSpPr>
        <xdr:cNvPr id="85" name="テキスト ボックス 84"/>
        <xdr:cNvSpPr txBox="1"/>
      </xdr:nvSpPr>
      <xdr:spPr>
        <a:xfrm>
          <a:off x="2673428"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80328</xdr:rowOff>
    </xdr:from>
    <xdr:to>
      <xdr:col>10</xdr:col>
      <xdr:colOff>165100</xdr:colOff>
      <xdr:row>37</xdr:row>
      <xdr:rowOff>10478</xdr:rowOff>
    </xdr:to>
    <xdr:sp macro="" textlink="">
      <xdr:nvSpPr>
        <xdr:cNvPr id="86" name="楕円 85"/>
        <xdr:cNvSpPr/>
      </xdr:nvSpPr>
      <xdr:spPr>
        <a:xfrm>
          <a:off x="1968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1605</xdr:rowOff>
    </xdr:from>
    <xdr:ext cx="469744" cy="259045"/>
    <xdr:sp macro="" textlink="">
      <xdr:nvSpPr>
        <xdr:cNvPr id="87" name="テキスト ボックス 86"/>
        <xdr:cNvSpPr txBox="1"/>
      </xdr:nvSpPr>
      <xdr:spPr>
        <a:xfrm>
          <a:off x="1784428" y="6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22797</xdr:rowOff>
    </xdr:from>
    <xdr:to>
      <xdr:col>6</xdr:col>
      <xdr:colOff>38100</xdr:colOff>
      <xdr:row>36</xdr:row>
      <xdr:rowOff>124397</xdr:rowOff>
    </xdr:to>
    <xdr:sp macro="" textlink="">
      <xdr:nvSpPr>
        <xdr:cNvPr id="88" name="楕円 87"/>
        <xdr:cNvSpPr/>
      </xdr:nvSpPr>
      <xdr:spPr>
        <a:xfrm>
          <a:off x="1079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115524</xdr:rowOff>
    </xdr:from>
    <xdr:ext cx="469744" cy="259045"/>
    <xdr:sp macro="" textlink="">
      <xdr:nvSpPr>
        <xdr:cNvPr id="89" name="テキスト ボックス 88"/>
        <xdr:cNvSpPr txBox="1"/>
      </xdr:nvSpPr>
      <xdr:spPr>
        <a:xfrm>
          <a:off x="895428"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160284</xdr:rowOff>
    </xdr:from>
    <xdr:to>
      <xdr:col>24</xdr:col>
      <xdr:colOff>63500</xdr:colOff>
      <xdr:row>57</xdr:row>
      <xdr:rowOff>168393</xdr:rowOff>
    </xdr:to>
    <xdr:cxnSp macro="">
      <xdr:nvCxnSpPr>
        <xdr:cNvPr id="120" name="直線コネクタ 119"/>
        <xdr:cNvCxnSpPr/>
      </xdr:nvCxnSpPr>
      <xdr:spPr>
        <a:xfrm>
          <a:off x="3797300" y="9932934"/>
          <a:ext cx="838200" cy="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160284</xdr:rowOff>
    </xdr:from>
    <xdr:to>
      <xdr:col>19</xdr:col>
      <xdr:colOff>177800</xdr:colOff>
      <xdr:row>58</xdr:row>
      <xdr:rowOff>1060</xdr:rowOff>
    </xdr:to>
    <xdr:cxnSp macro="">
      <xdr:nvCxnSpPr>
        <xdr:cNvPr id="123" name="直線コネクタ 122"/>
        <xdr:cNvCxnSpPr/>
      </xdr:nvCxnSpPr>
      <xdr:spPr>
        <a:xfrm flipV="1">
          <a:off x="2908300" y="9932934"/>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171407</xdr:rowOff>
    </xdr:from>
    <xdr:to>
      <xdr:col>15</xdr:col>
      <xdr:colOff>50800</xdr:colOff>
      <xdr:row>58</xdr:row>
      <xdr:rowOff>1060</xdr:rowOff>
    </xdr:to>
    <xdr:cxnSp macro="">
      <xdr:nvCxnSpPr>
        <xdr:cNvPr id="126" name="直線コネクタ 125"/>
        <xdr:cNvCxnSpPr/>
      </xdr:nvCxnSpPr>
      <xdr:spPr>
        <a:xfrm>
          <a:off x="2019300" y="9944057"/>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171407</xdr:rowOff>
    </xdr:from>
    <xdr:to>
      <xdr:col>10</xdr:col>
      <xdr:colOff>114300</xdr:colOff>
      <xdr:row>58</xdr:row>
      <xdr:rowOff>56140</xdr:rowOff>
    </xdr:to>
    <xdr:cxnSp macro="">
      <xdr:nvCxnSpPr>
        <xdr:cNvPr id="129" name="直線コネクタ 128"/>
        <xdr:cNvCxnSpPr/>
      </xdr:nvCxnSpPr>
      <xdr:spPr>
        <a:xfrm flipV="1">
          <a:off x="1130300" y="9944057"/>
          <a:ext cx="889000" cy="5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117593</xdr:rowOff>
    </xdr:from>
    <xdr:to>
      <xdr:col>24</xdr:col>
      <xdr:colOff>114300</xdr:colOff>
      <xdr:row>58</xdr:row>
      <xdr:rowOff>47743</xdr:rowOff>
    </xdr:to>
    <xdr:sp macro="" textlink="">
      <xdr:nvSpPr>
        <xdr:cNvPr id="139" name="楕円 138"/>
        <xdr:cNvSpPr/>
      </xdr:nvSpPr>
      <xdr:spPr>
        <a:xfrm>
          <a:off x="4584700" y="98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96020</xdr:rowOff>
    </xdr:from>
    <xdr:ext cx="534377" cy="259045"/>
    <xdr:sp macro="" textlink="">
      <xdr:nvSpPr>
        <xdr:cNvPr id="140" name="総務費該当値テキスト"/>
        <xdr:cNvSpPr txBox="1"/>
      </xdr:nvSpPr>
      <xdr:spPr>
        <a:xfrm>
          <a:off x="4686300" y="98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109484</xdr:rowOff>
    </xdr:from>
    <xdr:to>
      <xdr:col>20</xdr:col>
      <xdr:colOff>38100</xdr:colOff>
      <xdr:row>58</xdr:row>
      <xdr:rowOff>39634</xdr:rowOff>
    </xdr:to>
    <xdr:sp macro="" textlink="">
      <xdr:nvSpPr>
        <xdr:cNvPr id="141" name="楕円 140"/>
        <xdr:cNvSpPr/>
      </xdr:nvSpPr>
      <xdr:spPr>
        <a:xfrm>
          <a:off x="3746500" y="988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30761</xdr:rowOff>
    </xdr:from>
    <xdr:ext cx="534377" cy="259045"/>
    <xdr:sp macro="" textlink="">
      <xdr:nvSpPr>
        <xdr:cNvPr id="142" name="テキスト ボックス 141"/>
        <xdr:cNvSpPr txBox="1"/>
      </xdr:nvSpPr>
      <xdr:spPr>
        <a:xfrm>
          <a:off x="3530111" y="997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121710</xdr:rowOff>
    </xdr:from>
    <xdr:to>
      <xdr:col>15</xdr:col>
      <xdr:colOff>101600</xdr:colOff>
      <xdr:row>58</xdr:row>
      <xdr:rowOff>51860</xdr:rowOff>
    </xdr:to>
    <xdr:sp macro="" textlink="">
      <xdr:nvSpPr>
        <xdr:cNvPr id="143" name="楕円 142"/>
        <xdr:cNvSpPr/>
      </xdr:nvSpPr>
      <xdr:spPr>
        <a:xfrm>
          <a:off x="2857500" y="98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42987</xdr:rowOff>
    </xdr:from>
    <xdr:ext cx="534377" cy="259045"/>
    <xdr:sp macro="" textlink="">
      <xdr:nvSpPr>
        <xdr:cNvPr id="144" name="テキスト ボックス 143"/>
        <xdr:cNvSpPr txBox="1"/>
      </xdr:nvSpPr>
      <xdr:spPr>
        <a:xfrm>
          <a:off x="2641111" y="998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120607</xdr:rowOff>
    </xdr:from>
    <xdr:to>
      <xdr:col>10</xdr:col>
      <xdr:colOff>165100</xdr:colOff>
      <xdr:row>58</xdr:row>
      <xdr:rowOff>50757</xdr:rowOff>
    </xdr:to>
    <xdr:sp macro="" textlink="">
      <xdr:nvSpPr>
        <xdr:cNvPr id="145" name="楕円 144"/>
        <xdr:cNvSpPr/>
      </xdr:nvSpPr>
      <xdr:spPr>
        <a:xfrm>
          <a:off x="1968500" y="98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41884</xdr:rowOff>
    </xdr:from>
    <xdr:ext cx="534377" cy="259045"/>
    <xdr:sp macro="" textlink="">
      <xdr:nvSpPr>
        <xdr:cNvPr id="146" name="テキスト ボックス 145"/>
        <xdr:cNvSpPr txBox="1"/>
      </xdr:nvSpPr>
      <xdr:spPr>
        <a:xfrm>
          <a:off x="1752111" y="99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5340</xdr:rowOff>
    </xdr:from>
    <xdr:to>
      <xdr:col>6</xdr:col>
      <xdr:colOff>38100</xdr:colOff>
      <xdr:row>58</xdr:row>
      <xdr:rowOff>106940</xdr:rowOff>
    </xdr:to>
    <xdr:sp macro="" textlink="">
      <xdr:nvSpPr>
        <xdr:cNvPr id="147" name="楕円 146"/>
        <xdr:cNvSpPr/>
      </xdr:nvSpPr>
      <xdr:spPr>
        <a:xfrm>
          <a:off x="1079500" y="9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98067</xdr:rowOff>
    </xdr:from>
    <xdr:ext cx="534377" cy="259045"/>
    <xdr:sp macro="" textlink="">
      <xdr:nvSpPr>
        <xdr:cNvPr id="148" name="テキスト ボックス 147"/>
        <xdr:cNvSpPr txBox="1"/>
      </xdr:nvSpPr>
      <xdr:spPr>
        <a:xfrm>
          <a:off x="863111" y="100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17101</xdr:rowOff>
    </xdr:from>
    <xdr:to>
      <xdr:col>24</xdr:col>
      <xdr:colOff>63500</xdr:colOff>
      <xdr:row>76</xdr:row>
      <xdr:rowOff>96707</xdr:rowOff>
    </xdr:to>
    <xdr:cxnSp macro="">
      <xdr:nvCxnSpPr>
        <xdr:cNvPr id="178" name="直線コネクタ 177"/>
        <xdr:cNvCxnSpPr/>
      </xdr:nvCxnSpPr>
      <xdr:spPr>
        <a:xfrm flipV="1">
          <a:off x="3797300" y="13047301"/>
          <a:ext cx="838200" cy="7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90695</xdr:rowOff>
    </xdr:from>
    <xdr:to>
      <xdr:col>19</xdr:col>
      <xdr:colOff>177800</xdr:colOff>
      <xdr:row>76</xdr:row>
      <xdr:rowOff>96707</xdr:rowOff>
    </xdr:to>
    <xdr:cxnSp macro="">
      <xdr:nvCxnSpPr>
        <xdr:cNvPr id="181" name="直線コネクタ 180"/>
        <xdr:cNvCxnSpPr/>
      </xdr:nvCxnSpPr>
      <xdr:spPr>
        <a:xfrm>
          <a:off x="2908300" y="1312089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90695</xdr:rowOff>
    </xdr:from>
    <xdr:to>
      <xdr:col>15</xdr:col>
      <xdr:colOff>50800</xdr:colOff>
      <xdr:row>76</xdr:row>
      <xdr:rowOff>154118</xdr:rowOff>
    </xdr:to>
    <xdr:cxnSp macro="">
      <xdr:nvCxnSpPr>
        <xdr:cNvPr id="184" name="直線コネクタ 183"/>
        <xdr:cNvCxnSpPr/>
      </xdr:nvCxnSpPr>
      <xdr:spPr>
        <a:xfrm flipV="1">
          <a:off x="2019300" y="13120895"/>
          <a:ext cx="8890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154118</xdr:rowOff>
    </xdr:from>
    <xdr:to>
      <xdr:col>10</xdr:col>
      <xdr:colOff>114300</xdr:colOff>
      <xdr:row>77</xdr:row>
      <xdr:rowOff>30939</xdr:rowOff>
    </xdr:to>
    <xdr:cxnSp macro="">
      <xdr:nvCxnSpPr>
        <xdr:cNvPr id="187" name="直線コネクタ 186"/>
        <xdr:cNvCxnSpPr/>
      </xdr:nvCxnSpPr>
      <xdr:spPr>
        <a:xfrm flipV="1">
          <a:off x="1130300" y="13184318"/>
          <a:ext cx="889000" cy="4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137752</xdr:rowOff>
    </xdr:from>
    <xdr:to>
      <xdr:col>24</xdr:col>
      <xdr:colOff>114300</xdr:colOff>
      <xdr:row>76</xdr:row>
      <xdr:rowOff>67903</xdr:rowOff>
    </xdr:to>
    <xdr:sp macro="" textlink="">
      <xdr:nvSpPr>
        <xdr:cNvPr id="197" name="楕円 196"/>
        <xdr:cNvSpPr/>
      </xdr:nvSpPr>
      <xdr:spPr>
        <a:xfrm>
          <a:off x="4584700" y="12996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116178</xdr:rowOff>
    </xdr:from>
    <xdr:ext cx="599010" cy="259045"/>
    <xdr:sp macro="" textlink="">
      <xdr:nvSpPr>
        <xdr:cNvPr id="198" name="民生費該当値テキスト"/>
        <xdr:cNvSpPr txBox="1"/>
      </xdr:nvSpPr>
      <xdr:spPr>
        <a:xfrm>
          <a:off x="4686300" y="1297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45907</xdr:rowOff>
    </xdr:from>
    <xdr:to>
      <xdr:col>20</xdr:col>
      <xdr:colOff>38100</xdr:colOff>
      <xdr:row>76</xdr:row>
      <xdr:rowOff>147507</xdr:rowOff>
    </xdr:to>
    <xdr:sp macro="" textlink="">
      <xdr:nvSpPr>
        <xdr:cNvPr id="199" name="楕円 198"/>
        <xdr:cNvSpPr/>
      </xdr:nvSpPr>
      <xdr:spPr>
        <a:xfrm>
          <a:off x="3746500" y="130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138634</xdr:rowOff>
    </xdr:from>
    <xdr:ext cx="599010" cy="259045"/>
    <xdr:sp macro="" textlink="">
      <xdr:nvSpPr>
        <xdr:cNvPr id="200" name="テキスト ボックス 199"/>
        <xdr:cNvSpPr txBox="1"/>
      </xdr:nvSpPr>
      <xdr:spPr>
        <a:xfrm>
          <a:off x="3497795" y="1316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39895</xdr:rowOff>
    </xdr:from>
    <xdr:to>
      <xdr:col>15</xdr:col>
      <xdr:colOff>101600</xdr:colOff>
      <xdr:row>76</xdr:row>
      <xdr:rowOff>141495</xdr:rowOff>
    </xdr:to>
    <xdr:sp macro="" textlink="">
      <xdr:nvSpPr>
        <xdr:cNvPr id="201" name="楕円 200"/>
        <xdr:cNvSpPr/>
      </xdr:nvSpPr>
      <xdr:spPr>
        <a:xfrm>
          <a:off x="2857500" y="130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132622</xdr:rowOff>
    </xdr:from>
    <xdr:ext cx="599010" cy="259045"/>
    <xdr:sp macro="" textlink="">
      <xdr:nvSpPr>
        <xdr:cNvPr id="202" name="テキスト ボックス 201"/>
        <xdr:cNvSpPr txBox="1"/>
      </xdr:nvSpPr>
      <xdr:spPr>
        <a:xfrm>
          <a:off x="2608795" y="1316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103318</xdr:rowOff>
    </xdr:from>
    <xdr:to>
      <xdr:col>10</xdr:col>
      <xdr:colOff>165100</xdr:colOff>
      <xdr:row>77</xdr:row>
      <xdr:rowOff>33468</xdr:rowOff>
    </xdr:to>
    <xdr:sp macro="" textlink="">
      <xdr:nvSpPr>
        <xdr:cNvPr id="203" name="楕円 202"/>
        <xdr:cNvSpPr/>
      </xdr:nvSpPr>
      <xdr:spPr>
        <a:xfrm>
          <a:off x="1968500" y="131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24595</xdr:rowOff>
    </xdr:from>
    <xdr:ext cx="599010" cy="259045"/>
    <xdr:sp macro="" textlink="">
      <xdr:nvSpPr>
        <xdr:cNvPr id="204" name="テキスト ボックス 203"/>
        <xdr:cNvSpPr txBox="1"/>
      </xdr:nvSpPr>
      <xdr:spPr>
        <a:xfrm>
          <a:off x="1719795" y="1322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151589</xdr:rowOff>
    </xdr:from>
    <xdr:to>
      <xdr:col>6</xdr:col>
      <xdr:colOff>38100</xdr:colOff>
      <xdr:row>77</xdr:row>
      <xdr:rowOff>81739</xdr:rowOff>
    </xdr:to>
    <xdr:sp macro="" textlink="">
      <xdr:nvSpPr>
        <xdr:cNvPr id="205" name="楕円 204"/>
        <xdr:cNvSpPr/>
      </xdr:nvSpPr>
      <xdr:spPr>
        <a:xfrm>
          <a:off x="1079500" y="131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72866</xdr:rowOff>
    </xdr:from>
    <xdr:ext cx="599010" cy="259045"/>
    <xdr:sp macro="" textlink="">
      <xdr:nvSpPr>
        <xdr:cNvPr id="206" name="テキスト ボックス 205"/>
        <xdr:cNvSpPr txBox="1"/>
      </xdr:nvSpPr>
      <xdr:spPr>
        <a:xfrm>
          <a:off x="830795" y="1327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125061</xdr:rowOff>
    </xdr:from>
    <xdr:to>
      <xdr:col>24</xdr:col>
      <xdr:colOff>63500</xdr:colOff>
      <xdr:row>96</xdr:row>
      <xdr:rowOff>131308</xdr:rowOff>
    </xdr:to>
    <xdr:cxnSp macro="">
      <xdr:nvCxnSpPr>
        <xdr:cNvPr id="239" name="直線コネクタ 238"/>
        <xdr:cNvCxnSpPr/>
      </xdr:nvCxnSpPr>
      <xdr:spPr>
        <a:xfrm>
          <a:off x="3797300" y="16584261"/>
          <a:ext cx="8382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125061</xdr:rowOff>
    </xdr:from>
    <xdr:to>
      <xdr:col>19</xdr:col>
      <xdr:colOff>177800</xdr:colOff>
      <xdr:row>96</xdr:row>
      <xdr:rowOff>128518</xdr:rowOff>
    </xdr:to>
    <xdr:cxnSp macro="">
      <xdr:nvCxnSpPr>
        <xdr:cNvPr id="242" name="直線コネクタ 241"/>
        <xdr:cNvCxnSpPr/>
      </xdr:nvCxnSpPr>
      <xdr:spPr>
        <a:xfrm flipV="1">
          <a:off x="2908300" y="16584261"/>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128518</xdr:rowOff>
    </xdr:from>
    <xdr:to>
      <xdr:col>15</xdr:col>
      <xdr:colOff>50800</xdr:colOff>
      <xdr:row>96</xdr:row>
      <xdr:rowOff>132166</xdr:rowOff>
    </xdr:to>
    <xdr:cxnSp macro="">
      <xdr:nvCxnSpPr>
        <xdr:cNvPr id="245" name="直線コネクタ 244"/>
        <xdr:cNvCxnSpPr/>
      </xdr:nvCxnSpPr>
      <xdr:spPr>
        <a:xfrm flipV="1">
          <a:off x="2019300" y="16587718"/>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132166</xdr:rowOff>
    </xdr:from>
    <xdr:to>
      <xdr:col>10</xdr:col>
      <xdr:colOff>114300</xdr:colOff>
      <xdr:row>96</xdr:row>
      <xdr:rowOff>144044</xdr:rowOff>
    </xdr:to>
    <xdr:cxnSp macro="">
      <xdr:nvCxnSpPr>
        <xdr:cNvPr id="248" name="直線コネクタ 247"/>
        <xdr:cNvCxnSpPr/>
      </xdr:nvCxnSpPr>
      <xdr:spPr>
        <a:xfrm flipV="1">
          <a:off x="1130300" y="16591366"/>
          <a:ext cx="8890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80508</xdr:rowOff>
    </xdr:from>
    <xdr:to>
      <xdr:col>24</xdr:col>
      <xdr:colOff>114300</xdr:colOff>
      <xdr:row>97</xdr:row>
      <xdr:rowOff>10658</xdr:rowOff>
    </xdr:to>
    <xdr:sp macro="" textlink="">
      <xdr:nvSpPr>
        <xdr:cNvPr id="258" name="楕円 257"/>
        <xdr:cNvSpPr/>
      </xdr:nvSpPr>
      <xdr:spPr>
        <a:xfrm>
          <a:off x="4584700" y="165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58935</xdr:rowOff>
    </xdr:from>
    <xdr:ext cx="534377" cy="259045"/>
    <xdr:sp macro="" textlink="">
      <xdr:nvSpPr>
        <xdr:cNvPr id="259" name="衛生費該当値テキスト"/>
        <xdr:cNvSpPr txBox="1"/>
      </xdr:nvSpPr>
      <xdr:spPr>
        <a:xfrm>
          <a:off x="4686300" y="1651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74261</xdr:rowOff>
    </xdr:from>
    <xdr:to>
      <xdr:col>20</xdr:col>
      <xdr:colOff>38100</xdr:colOff>
      <xdr:row>97</xdr:row>
      <xdr:rowOff>4411</xdr:rowOff>
    </xdr:to>
    <xdr:sp macro="" textlink="">
      <xdr:nvSpPr>
        <xdr:cNvPr id="260" name="楕円 259"/>
        <xdr:cNvSpPr/>
      </xdr:nvSpPr>
      <xdr:spPr>
        <a:xfrm>
          <a:off x="3746500" y="1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20938</xdr:rowOff>
    </xdr:from>
    <xdr:ext cx="534377" cy="259045"/>
    <xdr:sp macro="" textlink="">
      <xdr:nvSpPr>
        <xdr:cNvPr id="261" name="テキスト ボックス 260"/>
        <xdr:cNvSpPr txBox="1"/>
      </xdr:nvSpPr>
      <xdr:spPr>
        <a:xfrm>
          <a:off x="3530111" y="1630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77718</xdr:rowOff>
    </xdr:from>
    <xdr:to>
      <xdr:col>15</xdr:col>
      <xdr:colOff>101600</xdr:colOff>
      <xdr:row>97</xdr:row>
      <xdr:rowOff>7868</xdr:rowOff>
    </xdr:to>
    <xdr:sp macro="" textlink="">
      <xdr:nvSpPr>
        <xdr:cNvPr id="262" name="楕円 261"/>
        <xdr:cNvSpPr/>
      </xdr:nvSpPr>
      <xdr:spPr>
        <a:xfrm>
          <a:off x="2857500" y="165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24395</xdr:rowOff>
    </xdr:from>
    <xdr:ext cx="534377" cy="259045"/>
    <xdr:sp macro="" textlink="">
      <xdr:nvSpPr>
        <xdr:cNvPr id="263" name="テキスト ボックス 262"/>
        <xdr:cNvSpPr txBox="1"/>
      </xdr:nvSpPr>
      <xdr:spPr>
        <a:xfrm>
          <a:off x="2641111" y="163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81366</xdr:rowOff>
    </xdr:from>
    <xdr:to>
      <xdr:col>10</xdr:col>
      <xdr:colOff>165100</xdr:colOff>
      <xdr:row>97</xdr:row>
      <xdr:rowOff>11516</xdr:rowOff>
    </xdr:to>
    <xdr:sp macro="" textlink="">
      <xdr:nvSpPr>
        <xdr:cNvPr id="264" name="楕円 263"/>
        <xdr:cNvSpPr/>
      </xdr:nvSpPr>
      <xdr:spPr>
        <a:xfrm>
          <a:off x="1968500" y="165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28043</xdr:rowOff>
    </xdr:from>
    <xdr:ext cx="534377" cy="259045"/>
    <xdr:sp macro="" textlink="">
      <xdr:nvSpPr>
        <xdr:cNvPr id="265" name="テキスト ボックス 264"/>
        <xdr:cNvSpPr txBox="1"/>
      </xdr:nvSpPr>
      <xdr:spPr>
        <a:xfrm>
          <a:off x="1752111" y="1631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93244</xdr:rowOff>
    </xdr:from>
    <xdr:to>
      <xdr:col>6</xdr:col>
      <xdr:colOff>38100</xdr:colOff>
      <xdr:row>97</xdr:row>
      <xdr:rowOff>23394</xdr:rowOff>
    </xdr:to>
    <xdr:sp macro="" textlink="">
      <xdr:nvSpPr>
        <xdr:cNvPr id="266" name="楕円 265"/>
        <xdr:cNvSpPr/>
      </xdr:nvSpPr>
      <xdr:spPr>
        <a:xfrm>
          <a:off x="1079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39921</xdr:rowOff>
    </xdr:from>
    <xdr:ext cx="534377" cy="259045"/>
    <xdr:sp macro="" textlink="">
      <xdr:nvSpPr>
        <xdr:cNvPr id="267" name="テキスト ボックス 266"/>
        <xdr:cNvSpPr txBox="1"/>
      </xdr:nvSpPr>
      <xdr:spPr>
        <a:xfrm>
          <a:off x="863111" y="163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7765</xdr:rowOff>
    </xdr:from>
    <xdr:to>
      <xdr:col>55</xdr:col>
      <xdr:colOff>0</xdr:colOff>
      <xdr:row>39</xdr:row>
      <xdr:rowOff>9724</xdr:rowOff>
    </xdr:to>
    <xdr:cxnSp macro="">
      <xdr:nvCxnSpPr>
        <xdr:cNvPr id="298" name="直線コネクタ 297"/>
        <xdr:cNvCxnSpPr/>
      </xdr:nvCxnSpPr>
      <xdr:spPr>
        <a:xfrm flipV="1">
          <a:off x="9639300" y="669431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9724</xdr:rowOff>
    </xdr:from>
    <xdr:to>
      <xdr:col>50</xdr:col>
      <xdr:colOff>114300</xdr:colOff>
      <xdr:row>39</xdr:row>
      <xdr:rowOff>28666</xdr:rowOff>
    </xdr:to>
    <xdr:cxnSp macro="">
      <xdr:nvCxnSpPr>
        <xdr:cNvPr id="301" name="直線コネクタ 300"/>
        <xdr:cNvCxnSpPr/>
      </xdr:nvCxnSpPr>
      <xdr:spPr>
        <a:xfrm flipV="1">
          <a:off x="8750300" y="6696274"/>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22788</xdr:rowOff>
    </xdr:from>
    <xdr:to>
      <xdr:col>45</xdr:col>
      <xdr:colOff>177800</xdr:colOff>
      <xdr:row>39</xdr:row>
      <xdr:rowOff>28666</xdr:rowOff>
    </xdr:to>
    <xdr:cxnSp macro="">
      <xdr:nvCxnSpPr>
        <xdr:cNvPr id="304" name="直線コネクタ 303"/>
        <xdr:cNvCxnSpPr/>
      </xdr:nvCxnSpPr>
      <xdr:spPr>
        <a:xfrm>
          <a:off x="7861300" y="6537888"/>
          <a:ext cx="889000" cy="17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22788</xdr:rowOff>
    </xdr:from>
    <xdr:to>
      <xdr:col>41</xdr:col>
      <xdr:colOff>50800</xdr:colOff>
      <xdr:row>38</xdr:row>
      <xdr:rowOff>85162</xdr:rowOff>
    </xdr:to>
    <xdr:cxnSp macro="">
      <xdr:nvCxnSpPr>
        <xdr:cNvPr id="307" name="直線コネクタ 306"/>
        <xdr:cNvCxnSpPr/>
      </xdr:nvCxnSpPr>
      <xdr:spPr>
        <a:xfrm flipV="1">
          <a:off x="6972300" y="6537888"/>
          <a:ext cx="889000" cy="6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128415</xdr:rowOff>
    </xdr:from>
    <xdr:to>
      <xdr:col>55</xdr:col>
      <xdr:colOff>50800</xdr:colOff>
      <xdr:row>39</xdr:row>
      <xdr:rowOff>58565</xdr:rowOff>
    </xdr:to>
    <xdr:sp macro="" textlink="">
      <xdr:nvSpPr>
        <xdr:cNvPr id="317" name="楕円 316"/>
        <xdr:cNvSpPr/>
      </xdr:nvSpPr>
      <xdr:spPr>
        <a:xfrm>
          <a:off x="104267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43342</xdr:rowOff>
    </xdr:from>
    <xdr:ext cx="378565" cy="259045"/>
    <xdr:sp macro="" textlink="">
      <xdr:nvSpPr>
        <xdr:cNvPr id="318" name="労働費該当値テキスト"/>
        <xdr:cNvSpPr txBox="1"/>
      </xdr:nvSpPr>
      <xdr:spPr>
        <a:xfrm>
          <a:off x="10528300" y="655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130374</xdr:rowOff>
    </xdr:from>
    <xdr:to>
      <xdr:col>50</xdr:col>
      <xdr:colOff>165100</xdr:colOff>
      <xdr:row>39</xdr:row>
      <xdr:rowOff>60524</xdr:rowOff>
    </xdr:to>
    <xdr:sp macro="" textlink="">
      <xdr:nvSpPr>
        <xdr:cNvPr id="319" name="楕円 318"/>
        <xdr:cNvSpPr/>
      </xdr:nvSpPr>
      <xdr:spPr>
        <a:xfrm>
          <a:off x="9588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51651</xdr:rowOff>
    </xdr:from>
    <xdr:ext cx="378565" cy="259045"/>
    <xdr:sp macro="" textlink="">
      <xdr:nvSpPr>
        <xdr:cNvPr id="320" name="テキスト ボックス 319"/>
        <xdr:cNvSpPr txBox="1"/>
      </xdr:nvSpPr>
      <xdr:spPr>
        <a:xfrm>
          <a:off x="9450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149316</xdr:rowOff>
    </xdr:from>
    <xdr:to>
      <xdr:col>46</xdr:col>
      <xdr:colOff>38100</xdr:colOff>
      <xdr:row>39</xdr:row>
      <xdr:rowOff>79466</xdr:rowOff>
    </xdr:to>
    <xdr:sp macro="" textlink="">
      <xdr:nvSpPr>
        <xdr:cNvPr id="321" name="楕円 320"/>
        <xdr:cNvSpPr/>
      </xdr:nvSpPr>
      <xdr:spPr>
        <a:xfrm>
          <a:off x="8699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70593</xdr:rowOff>
    </xdr:from>
    <xdr:ext cx="378565" cy="259045"/>
    <xdr:sp macro="" textlink="">
      <xdr:nvSpPr>
        <xdr:cNvPr id="322" name="テキスト ボックス 321"/>
        <xdr:cNvSpPr txBox="1"/>
      </xdr:nvSpPr>
      <xdr:spPr>
        <a:xfrm>
          <a:off x="8561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143437</xdr:rowOff>
    </xdr:from>
    <xdr:to>
      <xdr:col>41</xdr:col>
      <xdr:colOff>101600</xdr:colOff>
      <xdr:row>38</xdr:row>
      <xdr:rowOff>73588</xdr:rowOff>
    </xdr:to>
    <xdr:sp macro="" textlink="">
      <xdr:nvSpPr>
        <xdr:cNvPr id="323" name="楕円 322"/>
        <xdr:cNvSpPr/>
      </xdr:nvSpPr>
      <xdr:spPr>
        <a:xfrm>
          <a:off x="7810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64715</xdr:rowOff>
    </xdr:from>
    <xdr:ext cx="378565" cy="259045"/>
    <xdr:sp macro="" textlink="">
      <xdr:nvSpPr>
        <xdr:cNvPr id="324" name="テキスト ボックス 323"/>
        <xdr:cNvSpPr txBox="1"/>
      </xdr:nvSpPr>
      <xdr:spPr>
        <a:xfrm>
          <a:off x="7672017" y="657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34362</xdr:rowOff>
    </xdr:from>
    <xdr:to>
      <xdr:col>36</xdr:col>
      <xdr:colOff>165100</xdr:colOff>
      <xdr:row>38</xdr:row>
      <xdr:rowOff>135962</xdr:rowOff>
    </xdr:to>
    <xdr:sp macro="" textlink="">
      <xdr:nvSpPr>
        <xdr:cNvPr id="325" name="楕円 324"/>
        <xdr:cNvSpPr/>
      </xdr:nvSpPr>
      <xdr:spPr>
        <a:xfrm>
          <a:off x="6921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127089</xdr:rowOff>
    </xdr:from>
    <xdr:ext cx="378565" cy="259045"/>
    <xdr:sp macro="" textlink="">
      <xdr:nvSpPr>
        <xdr:cNvPr id="326" name="テキスト ボックス 325"/>
        <xdr:cNvSpPr txBox="1"/>
      </xdr:nvSpPr>
      <xdr:spPr>
        <a:xfrm>
          <a:off x="6783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163564</xdr:rowOff>
    </xdr:from>
    <xdr:to>
      <xdr:col>55</xdr:col>
      <xdr:colOff>0</xdr:colOff>
      <xdr:row>58</xdr:row>
      <xdr:rowOff>46889</xdr:rowOff>
    </xdr:to>
    <xdr:cxnSp macro="">
      <xdr:nvCxnSpPr>
        <xdr:cNvPr id="355" name="直線コネクタ 354"/>
        <xdr:cNvCxnSpPr/>
      </xdr:nvCxnSpPr>
      <xdr:spPr>
        <a:xfrm flipV="1">
          <a:off x="9639300" y="9936214"/>
          <a:ext cx="8382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46889</xdr:rowOff>
    </xdr:from>
    <xdr:to>
      <xdr:col>50</xdr:col>
      <xdr:colOff>114300</xdr:colOff>
      <xdr:row>58</xdr:row>
      <xdr:rowOff>53632</xdr:rowOff>
    </xdr:to>
    <xdr:cxnSp macro="">
      <xdr:nvCxnSpPr>
        <xdr:cNvPr id="358" name="直線コネクタ 357"/>
        <xdr:cNvCxnSpPr/>
      </xdr:nvCxnSpPr>
      <xdr:spPr>
        <a:xfrm flipV="1">
          <a:off x="8750300" y="9990989"/>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53632</xdr:rowOff>
    </xdr:from>
    <xdr:to>
      <xdr:col>45</xdr:col>
      <xdr:colOff>177800</xdr:colOff>
      <xdr:row>58</xdr:row>
      <xdr:rowOff>63221</xdr:rowOff>
    </xdr:to>
    <xdr:cxnSp macro="">
      <xdr:nvCxnSpPr>
        <xdr:cNvPr id="361" name="直線コネクタ 360"/>
        <xdr:cNvCxnSpPr/>
      </xdr:nvCxnSpPr>
      <xdr:spPr>
        <a:xfrm flipV="1">
          <a:off x="7861300" y="9997732"/>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63221</xdr:rowOff>
    </xdr:from>
    <xdr:to>
      <xdr:col>41</xdr:col>
      <xdr:colOff>50800</xdr:colOff>
      <xdr:row>58</xdr:row>
      <xdr:rowOff>68504</xdr:rowOff>
    </xdr:to>
    <xdr:cxnSp macro="">
      <xdr:nvCxnSpPr>
        <xdr:cNvPr id="364" name="直線コネクタ 363"/>
        <xdr:cNvCxnSpPr/>
      </xdr:nvCxnSpPr>
      <xdr:spPr>
        <a:xfrm flipV="1">
          <a:off x="6972300" y="10007321"/>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112764</xdr:rowOff>
    </xdr:from>
    <xdr:to>
      <xdr:col>55</xdr:col>
      <xdr:colOff>50800</xdr:colOff>
      <xdr:row>58</xdr:row>
      <xdr:rowOff>42914</xdr:rowOff>
    </xdr:to>
    <xdr:sp macro="" textlink="">
      <xdr:nvSpPr>
        <xdr:cNvPr id="374" name="楕円 373"/>
        <xdr:cNvSpPr/>
      </xdr:nvSpPr>
      <xdr:spPr>
        <a:xfrm>
          <a:off x="10426700" y="98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91191</xdr:rowOff>
    </xdr:from>
    <xdr:ext cx="534377" cy="259045"/>
    <xdr:sp macro="" textlink="">
      <xdr:nvSpPr>
        <xdr:cNvPr id="375" name="農林水産業費該当値テキスト"/>
        <xdr:cNvSpPr txBox="1"/>
      </xdr:nvSpPr>
      <xdr:spPr>
        <a:xfrm>
          <a:off x="10528300" y="98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167539</xdr:rowOff>
    </xdr:from>
    <xdr:to>
      <xdr:col>50</xdr:col>
      <xdr:colOff>165100</xdr:colOff>
      <xdr:row>58</xdr:row>
      <xdr:rowOff>97689</xdr:rowOff>
    </xdr:to>
    <xdr:sp macro="" textlink="">
      <xdr:nvSpPr>
        <xdr:cNvPr id="376" name="楕円 375"/>
        <xdr:cNvSpPr/>
      </xdr:nvSpPr>
      <xdr:spPr>
        <a:xfrm>
          <a:off x="9588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88816</xdr:rowOff>
    </xdr:from>
    <xdr:ext cx="534377" cy="259045"/>
    <xdr:sp macro="" textlink="">
      <xdr:nvSpPr>
        <xdr:cNvPr id="377" name="テキスト ボックス 376"/>
        <xdr:cNvSpPr txBox="1"/>
      </xdr:nvSpPr>
      <xdr:spPr>
        <a:xfrm>
          <a:off x="9372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2832</xdr:rowOff>
    </xdr:from>
    <xdr:to>
      <xdr:col>46</xdr:col>
      <xdr:colOff>38100</xdr:colOff>
      <xdr:row>58</xdr:row>
      <xdr:rowOff>104432</xdr:rowOff>
    </xdr:to>
    <xdr:sp macro="" textlink="">
      <xdr:nvSpPr>
        <xdr:cNvPr id="378" name="楕円 377"/>
        <xdr:cNvSpPr/>
      </xdr:nvSpPr>
      <xdr:spPr>
        <a:xfrm>
          <a:off x="8699500" y="99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95559</xdr:rowOff>
    </xdr:from>
    <xdr:ext cx="534377" cy="259045"/>
    <xdr:sp macro="" textlink="">
      <xdr:nvSpPr>
        <xdr:cNvPr id="379" name="テキスト ボックス 378"/>
        <xdr:cNvSpPr txBox="1"/>
      </xdr:nvSpPr>
      <xdr:spPr>
        <a:xfrm>
          <a:off x="8483111" y="100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12421</xdr:rowOff>
    </xdr:from>
    <xdr:to>
      <xdr:col>41</xdr:col>
      <xdr:colOff>101600</xdr:colOff>
      <xdr:row>58</xdr:row>
      <xdr:rowOff>114021</xdr:rowOff>
    </xdr:to>
    <xdr:sp macro="" textlink="">
      <xdr:nvSpPr>
        <xdr:cNvPr id="380" name="楕円 379"/>
        <xdr:cNvSpPr/>
      </xdr:nvSpPr>
      <xdr:spPr>
        <a:xfrm>
          <a:off x="7810500" y="99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105148</xdr:rowOff>
    </xdr:from>
    <xdr:ext cx="534377" cy="259045"/>
    <xdr:sp macro="" textlink="">
      <xdr:nvSpPr>
        <xdr:cNvPr id="381" name="テキスト ボックス 380"/>
        <xdr:cNvSpPr txBox="1"/>
      </xdr:nvSpPr>
      <xdr:spPr>
        <a:xfrm>
          <a:off x="7594111" y="100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17704</xdr:rowOff>
    </xdr:from>
    <xdr:to>
      <xdr:col>36</xdr:col>
      <xdr:colOff>165100</xdr:colOff>
      <xdr:row>58</xdr:row>
      <xdr:rowOff>119304</xdr:rowOff>
    </xdr:to>
    <xdr:sp macro="" textlink="">
      <xdr:nvSpPr>
        <xdr:cNvPr id="382" name="楕円 381"/>
        <xdr:cNvSpPr/>
      </xdr:nvSpPr>
      <xdr:spPr>
        <a:xfrm>
          <a:off x="6921500" y="99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110431</xdr:rowOff>
    </xdr:from>
    <xdr:ext cx="534377" cy="259045"/>
    <xdr:sp macro="" textlink="">
      <xdr:nvSpPr>
        <xdr:cNvPr id="383" name="テキスト ボックス 382"/>
        <xdr:cNvSpPr txBox="1"/>
      </xdr:nvSpPr>
      <xdr:spPr>
        <a:xfrm>
          <a:off x="6705111" y="100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65458</xdr:rowOff>
    </xdr:from>
    <xdr:to>
      <xdr:col>55</xdr:col>
      <xdr:colOff>0</xdr:colOff>
      <xdr:row>78</xdr:row>
      <xdr:rowOff>81110</xdr:rowOff>
    </xdr:to>
    <xdr:cxnSp macro="">
      <xdr:nvCxnSpPr>
        <xdr:cNvPr id="412" name="直線コネクタ 411"/>
        <xdr:cNvCxnSpPr/>
      </xdr:nvCxnSpPr>
      <xdr:spPr>
        <a:xfrm flipV="1">
          <a:off x="9639300" y="13438558"/>
          <a:ext cx="8382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81110</xdr:rowOff>
    </xdr:from>
    <xdr:to>
      <xdr:col>50</xdr:col>
      <xdr:colOff>114300</xdr:colOff>
      <xdr:row>78</xdr:row>
      <xdr:rowOff>83944</xdr:rowOff>
    </xdr:to>
    <xdr:cxnSp macro="">
      <xdr:nvCxnSpPr>
        <xdr:cNvPr id="415" name="直線コネクタ 414"/>
        <xdr:cNvCxnSpPr/>
      </xdr:nvCxnSpPr>
      <xdr:spPr>
        <a:xfrm flipV="1">
          <a:off x="8750300" y="13454210"/>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83944</xdr:rowOff>
    </xdr:from>
    <xdr:to>
      <xdr:col>45</xdr:col>
      <xdr:colOff>177800</xdr:colOff>
      <xdr:row>78</xdr:row>
      <xdr:rowOff>105578</xdr:rowOff>
    </xdr:to>
    <xdr:cxnSp macro="">
      <xdr:nvCxnSpPr>
        <xdr:cNvPr id="418" name="直線コネクタ 417"/>
        <xdr:cNvCxnSpPr/>
      </xdr:nvCxnSpPr>
      <xdr:spPr>
        <a:xfrm flipV="1">
          <a:off x="7861300" y="13457044"/>
          <a:ext cx="889000" cy="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98597</xdr:rowOff>
    </xdr:from>
    <xdr:to>
      <xdr:col>41</xdr:col>
      <xdr:colOff>50800</xdr:colOff>
      <xdr:row>78</xdr:row>
      <xdr:rowOff>105578</xdr:rowOff>
    </xdr:to>
    <xdr:cxnSp macro="">
      <xdr:nvCxnSpPr>
        <xdr:cNvPr id="421" name="直線コネクタ 420"/>
        <xdr:cNvCxnSpPr/>
      </xdr:nvCxnSpPr>
      <xdr:spPr>
        <a:xfrm>
          <a:off x="6972300" y="13471697"/>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14658</xdr:rowOff>
    </xdr:from>
    <xdr:to>
      <xdr:col>55</xdr:col>
      <xdr:colOff>50800</xdr:colOff>
      <xdr:row>78</xdr:row>
      <xdr:rowOff>116258</xdr:rowOff>
    </xdr:to>
    <xdr:sp macro="" textlink="">
      <xdr:nvSpPr>
        <xdr:cNvPr id="431" name="楕円 430"/>
        <xdr:cNvSpPr/>
      </xdr:nvSpPr>
      <xdr:spPr>
        <a:xfrm>
          <a:off x="10426700" y="133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30310</xdr:rowOff>
    </xdr:from>
    <xdr:to>
      <xdr:col>50</xdr:col>
      <xdr:colOff>165100</xdr:colOff>
      <xdr:row>78</xdr:row>
      <xdr:rowOff>131910</xdr:rowOff>
    </xdr:to>
    <xdr:sp macro="" textlink="">
      <xdr:nvSpPr>
        <xdr:cNvPr id="433" name="楕円 432"/>
        <xdr:cNvSpPr/>
      </xdr:nvSpPr>
      <xdr:spPr>
        <a:xfrm>
          <a:off x="9588500" y="134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123037</xdr:rowOff>
    </xdr:from>
    <xdr:ext cx="534377" cy="259045"/>
    <xdr:sp macro="" textlink="">
      <xdr:nvSpPr>
        <xdr:cNvPr id="434" name="テキスト ボックス 433"/>
        <xdr:cNvSpPr txBox="1"/>
      </xdr:nvSpPr>
      <xdr:spPr>
        <a:xfrm>
          <a:off x="9372111" y="134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33144</xdr:rowOff>
    </xdr:from>
    <xdr:to>
      <xdr:col>46</xdr:col>
      <xdr:colOff>38100</xdr:colOff>
      <xdr:row>78</xdr:row>
      <xdr:rowOff>134744</xdr:rowOff>
    </xdr:to>
    <xdr:sp macro="" textlink="">
      <xdr:nvSpPr>
        <xdr:cNvPr id="435" name="楕円 434"/>
        <xdr:cNvSpPr/>
      </xdr:nvSpPr>
      <xdr:spPr>
        <a:xfrm>
          <a:off x="86995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125871</xdr:rowOff>
    </xdr:from>
    <xdr:ext cx="534377" cy="259045"/>
    <xdr:sp macro="" textlink="">
      <xdr:nvSpPr>
        <xdr:cNvPr id="436" name="テキスト ボックス 435"/>
        <xdr:cNvSpPr txBox="1"/>
      </xdr:nvSpPr>
      <xdr:spPr>
        <a:xfrm>
          <a:off x="8483111" y="134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54778</xdr:rowOff>
    </xdr:from>
    <xdr:to>
      <xdr:col>41</xdr:col>
      <xdr:colOff>101600</xdr:colOff>
      <xdr:row>78</xdr:row>
      <xdr:rowOff>156378</xdr:rowOff>
    </xdr:to>
    <xdr:sp macro="" textlink="">
      <xdr:nvSpPr>
        <xdr:cNvPr id="437" name="楕円 436"/>
        <xdr:cNvSpPr/>
      </xdr:nvSpPr>
      <xdr:spPr>
        <a:xfrm>
          <a:off x="7810500" y="134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147505</xdr:rowOff>
    </xdr:from>
    <xdr:ext cx="534377" cy="259045"/>
    <xdr:sp macro="" textlink="">
      <xdr:nvSpPr>
        <xdr:cNvPr id="438" name="テキスト ボックス 437"/>
        <xdr:cNvSpPr txBox="1"/>
      </xdr:nvSpPr>
      <xdr:spPr>
        <a:xfrm>
          <a:off x="7594111" y="135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47797</xdr:rowOff>
    </xdr:from>
    <xdr:to>
      <xdr:col>36</xdr:col>
      <xdr:colOff>165100</xdr:colOff>
      <xdr:row>78</xdr:row>
      <xdr:rowOff>149397</xdr:rowOff>
    </xdr:to>
    <xdr:sp macro="" textlink="">
      <xdr:nvSpPr>
        <xdr:cNvPr id="439" name="楕円 438"/>
        <xdr:cNvSpPr/>
      </xdr:nvSpPr>
      <xdr:spPr>
        <a:xfrm>
          <a:off x="69215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140524</xdr:rowOff>
    </xdr:from>
    <xdr:ext cx="534377" cy="259045"/>
    <xdr:sp macro="" textlink="">
      <xdr:nvSpPr>
        <xdr:cNvPr id="440" name="テキスト ボックス 439"/>
        <xdr:cNvSpPr txBox="1"/>
      </xdr:nvSpPr>
      <xdr:spPr>
        <a:xfrm>
          <a:off x="6705111" y="1351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151416</xdr:rowOff>
    </xdr:from>
    <xdr:to>
      <xdr:col>55</xdr:col>
      <xdr:colOff>0</xdr:colOff>
      <xdr:row>97</xdr:row>
      <xdr:rowOff>2702</xdr:rowOff>
    </xdr:to>
    <xdr:cxnSp macro="">
      <xdr:nvCxnSpPr>
        <xdr:cNvPr id="473" name="直線コネクタ 472"/>
        <xdr:cNvCxnSpPr/>
      </xdr:nvCxnSpPr>
      <xdr:spPr>
        <a:xfrm flipV="1">
          <a:off x="9639300" y="16610616"/>
          <a:ext cx="8382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149406</xdr:rowOff>
    </xdr:from>
    <xdr:to>
      <xdr:col>50</xdr:col>
      <xdr:colOff>114300</xdr:colOff>
      <xdr:row>97</xdr:row>
      <xdr:rowOff>2702</xdr:rowOff>
    </xdr:to>
    <xdr:cxnSp macro="">
      <xdr:nvCxnSpPr>
        <xdr:cNvPr id="476" name="直線コネクタ 475"/>
        <xdr:cNvCxnSpPr/>
      </xdr:nvCxnSpPr>
      <xdr:spPr>
        <a:xfrm>
          <a:off x="8750300" y="16608606"/>
          <a:ext cx="8890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149406</xdr:rowOff>
    </xdr:from>
    <xdr:to>
      <xdr:col>45</xdr:col>
      <xdr:colOff>177800</xdr:colOff>
      <xdr:row>97</xdr:row>
      <xdr:rowOff>66920</xdr:rowOff>
    </xdr:to>
    <xdr:cxnSp macro="">
      <xdr:nvCxnSpPr>
        <xdr:cNvPr id="479" name="直線コネクタ 478"/>
        <xdr:cNvCxnSpPr/>
      </xdr:nvCxnSpPr>
      <xdr:spPr>
        <a:xfrm flipV="1">
          <a:off x="7861300" y="16608606"/>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66920</xdr:rowOff>
    </xdr:from>
    <xdr:to>
      <xdr:col>41</xdr:col>
      <xdr:colOff>50800</xdr:colOff>
      <xdr:row>97</xdr:row>
      <xdr:rowOff>133699</xdr:rowOff>
    </xdr:to>
    <xdr:cxnSp macro="">
      <xdr:nvCxnSpPr>
        <xdr:cNvPr id="482" name="直線コネクタ 481"/>
        <xdr:cNvCxnSpPr/>
      </xdr:nvCxnSpPr>
      <xdr:spPr>
        <a:xfrm flipV="1">
          <a:off x="6972300" y="16697570"/>
          <a:ext cx="889000" cy="6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100616</xdr:rowOff>
    </xdr:from>
    <xdr:to>
      <xdr:col>55</xdr:col>
      <xdr:colOff>50800</xdr:colOff>
      <xdr:row>97</xdr:row>
      <xdr:rowOff>30766</xdr:rowOff>
    </xdr:to>
    <xdr:sp macro="" textlink="">
      <xdr:nvSpPr>
        <xdr:cNvPr id="492" name="楕円 491"/>
        <xdr:cNvSpPr/>
      </xdr:nvSpPr>
      <xdr:spPr>
        <a:xfrm>
          <a:off x="10426700" y="165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79043</xdr:rowOff>
    </xdr:from>
    <xdr:ext cx="534377" cy="259045"/>
    <xdr:sp macro="" textlink="">
      <xdr:nvSpPr>
        <xdr:cNvPr id="493" name="土木費該当値テキスト"/>
        <xdr:cNvSpPr txBox="1"/>
      </xdr:nvSpPr>
      <xdr:spPr>
        <a:xfrm>
          <a:off x="10528300" y="165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123352</xdr:rowOff>
    </xdr:from>
    <xdr:to>
      <xdr:col>50</xdr:col>
      <xdr:colOff>165100</xdr:colOff>
      <xdr:row>97</xdr:row>
      <xdr:rowOff>53502</xdr:rowOff>
    </xdr:to>
    <xdr:sp macro="" textlink="">
      <xdr:nvSpPr>
        <xdr:cNvPr id="494" name="楕円 493"/>
        <xdr:cNvSpPr/>
      </xdr:nvSpPr>
      <xdr:spPr>
        <a:xfrm>
          <a:off x="9588500" y="165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44629</xdr:rowOff>
    </xdr:from>
    <xdr:ext cx="534377" cy="259045"/>
    <xdr:sp macro="" textlink="">
      <xdr:nvSpPr>
        <xdr:cNvPr id="495" name="テキスト ボックス 494"/>
        <xdr:cNvSpPr txBox="1"/>
      </xdr:nvSpPr>
      <xdr:spPr>
        <a:xfrm>
          <a:off x="9372111" y="166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98606</xdr:rowOff>
    </xdr:from>
    <xdr:to>
      <xdr:col>46</xdr:col>
      <xdr:colOff>38100</xdr:colOff>
      <xdr:row>97</xdr:row>
      <xdr:rowOff>28756</xdr:rowOff>
    </xdr:to>
    <xdr:sp macro="" textlink="">
      <xdr:nvSpPr>
        <xdr:cNvPr id="496" name="楕円 495"/>
        <xdr:cNvSpPr/>
      </xdr:nvSpPr>
      <xdr:spPr>
        <a:xfrm>
          <a:off x="8699500" y="1655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19883</xdr:rowOff>
    </xdr:from>
    <xdr:ext cx="534377" cy="259045"/>
    <xdr:sp macro="" textlink="">
      <xdr:nvSpPr>
        <xdr:cNvPr id="497" name="テキスト ボックス 496"/>
        <xdr:cNvSpPr txBox="1"/>
      </xdr:nvSpPr>
      <xdr:spPr>
        <a:xfrm>
          <a:off x="8483111" y="166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16120</xdr:rowOff>
    </xdr:from>
    <xdr:to>
      <xdr:col>41</xdr:col>
      <xdr:colOff>101600</xdr:colOff>
      <xdr:row>97</xdr:row>
      <xdr:rowOff>117720</xdr:rowOff>
    </xdr:to>
    <xdr:sp macro="" textlink="">
      <xdr:nvSpPr>
        <xdr:cNvPr id="498" name="楕円 497"/>
        <xdr:cNvSpPr/>
      </xdr:nvSpPr>
      <xdr:spPr>
        <a:xfrm>
          <a:off x="7810500" y="166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108847</xdr:rowOff>
    </xdr:from>
    <xdr:ext cx="534377" cy="259045"/>
    <xdr:sp macro="" textlink="">
      <xdr:nvSpPr>
        <xdr:cNvPr id="499" name="テキスト ボックス 498"/>
        <xdr:cNvSpPr txBox="1"/>
      </xdr:nvSpPr>
      <xdr:spPr>
        <a:xfrm>
          <a:off x="7594111" y="167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82899</xdr:rowOff>
    </xdr:from>
    <xdr:to>
      <xdr:col>36</xdr:col>
      <xdr:colOff>165100</xdr:colOff>
      <xdr:row>98</xdr:row>
      <xdr:rowOff>13049</xdr:rowOff>
    </xdr:to>
    <xdr:sp macro="" textlink="">
      <xdr:nvSpPr>
        <xdr:cNvPr id="500" name="楕円 499"/>
        <xdr:cNvSpPr/>
      </xdr:nvSpPr>
      <xdr:spPr>
        <a:xfrm>
          <a:off x="6921500" y="167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4176</xdr:rowOff>
    </xdr:from>
    <xdr:ext cx="534377" cy="259045"/>
    <xdr:sp macro="" textlink="">
      <xdr:nvSpPr>
        <xdr:cNvPr id="501" name="テキスト ボックス 500"/>
        <xdr:cNvSpPr txBox="1"/>
      </xdr:nvSpPr>
      <xdr:spPr>
        <a:xfrm>
          <a:off x="6705111" y="168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141338</xdr:rowOff>
    </xdr:from>
    <xdr:to>
      <xdr:col>85</xdr:col>
      <xdr:colOff>127000</xdr:colOff>
      <xdr:row>34</xdr:row>
      <xdr:rowOff>146425</xdr:rowOff>
    </xdr:to>
    <xdr:cxnSp macro="">
      <xdr:nvCxnSpPr>
        <xdr:cNvPr id="530" name="直線コネクタ 529"/>
        <xdr:cNvCxnSpPr/>
      </xdr:nvCxnSpPr>
      <xdr:spPr>
        <a:xfrm>
          <a:off x="15481300" y="5970638"/>
          <a:ext cx="8382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141338</xdr:rowOff>
    </xdr:from>
    <xdr:to>
      <xdr:col>81</xdr:col>
      <xdr:colOff>50800</xdr:colOff>
      <xdr:row>34</xdr:row>
      <xdr:rowOff>168065</xdr:rowOff>
    </xdr:to>
    <xdr:cxnSp macro="">
      <xdr:nvCxnSpPr>
        <xdr:cNvPr id="533" name="直線コネクタ 532"/>
        <xdr:cNvCxnSpPr/>
      </xdr:nvCxnSpPr>
      <xdr:spPr>
        <a:xfrm flipV="1">
          <a:off x="14592300" y="5970638"/>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9855</xdr:rowOff>
    </xdr:from>
    <xdr:to>
      <xdr:col>76</xdr:col>
      <xdr:colOff>114300</xdr:colOff>
      <xdr:row>34</xdr:row>
      <xdr:rowOff>168065</xdr:rowOff>
    </xdr:to>
    <xdr:cxnSp macro="">
      <xdr:nvCxnSpPr>
        <xdr:cNvPr id="536" name="直線コネクタ 535"/>
        <xdr:cNvCxnSpPr/>
      </xdr:nvCxnSpPr>
      <xdr:spPr>
        <a:xfrm>
          <a:off x="13703300" y="5839155"/>
          <a:ext cx="889000" cy="15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91484</xdr:rowOff>
    </xdr:from>
    <xdr:to>
      <xdr:col>71</xdr:col>
      <xdr:colOff>177800</xdr:colOff>
      <xdr:row>34</xdr:row>
      <xdr:rowOff>9855</xdr:rowOff>
    </xdr:to>
    <xdr:cxnSp macro="">
      <xdr:nvCxnSpPr>
        <xdr:cNvPr id="539" name="直線コネクタ 538"/>
        <xdr:cNvCxnSpPr/>
      </xdr:nvCxnSpPr>
      <xdr:spPr>
        <a:xfrm>
          <a:off x="12814300" y="5749334"/>
          <a:ext cx="8890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95625</xdr:rowOff>
    </xdr:from>
    <xdr:to>
      <xdr:col>85</xdr:col>
      <xdr:colOff>177800</xdr:colOff>
      <xdr:row>35</xdr:row>
      <xdr:rowOff>25775</xdr:rowOff>
    </xdr:to>
    <xdr:sp macro="" textlink="">
      <xdr:nvSpPr>
        <xdr:cNvPr id="549" name="楕円 548"/>
        <xdr:cNvSpPr/>
      </xdr:nvSpPr>
      <xdr:spPr>
        <a:xfrm>
          <a:off x="16268700" y="59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118502</xdr:rowOff>
    </xdr:from>
    <xdr:ext cx="534377" cy="259045"/>
    <xdr:sp macro="" textlink="">
      <xdr:nvSpPr>
        <xdr:cNvPr id="550" name="消防費該当値テキスト"/>
        <xdr:cNvSpPr txBox="1"/>
      </xdr:nvSpPr>
      <xdr:spPr>
        <a:xfrm>
          <a:off x="16370300" y="577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90538</xdr:rowOff>
    </xdr:from>
    <xdr:to>
      <xdr:col>81</xdr:col>
      <xdr:colOff>101600</xdr:colOff>
      <xdr:row>35</xdr:row>
      <xdr:rowOff>20688</xdr:rowOff>
    </xdr:to>
    <xdr:sp macro="" textlink="">
      <xdr:nvSpPr>
        <xdr:cNvPr id="551" name="楕円 550"/>
        <xdr:cNvSpPr/>
      </xdr:nvSpPr>
      <xdr:spPr>
        <a:xfrm>
          <a:off x="15430500" y="59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37215</xdr:rowOff>
    </xdr:from>
    <xdr:ext cx="534377" cy="259045"/>
    <xdr:sp macro="" textlink="">
      <xdr:nvSpPr>
        <xdr:cNvPr id="552" name="テキスト ボックス 551"/>
        <xdr:cNvSpPr txBox="1"/>
      </xdr:nvSpPr>
      <xdr:spPr>
        <a:xfrm>
          <a:off x="15214111" y="56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117265</xdr:rowOff>
    </xdr:from>
    <xdr:to>
      <xdr:col>76</xdr:col>
      <xdr:colOff>165100</xdr:colOff>
      <xdr:row>35</xdr:row>
      <xdr:rowOff>47415</xdr:rowOff>
    </xdr:to>
    <xdr:sp macro="" textlink="">
      <xdr:nvSpPr>
        <xdr:cNvPr id="553" name="楕円 552"/>
        <xdr:cNvSpPr/>
      </xdr:nvSpPr>
      <xdr:spPr>
        <a:xfrm>
          <a:off x="14541500" y="59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63942</xdr:rowOff>
    </xdr:from>
    <xdr:ext cx="534377" cy="259045"/>
    <xdr:sp macro="" textlink="">
      <xdr:nvSpPr>
        <xdr:cNvPr id="554" name="テキスト ボックス 553"/>
        <xdr:cNvSpPr txBox="1"/>
      </xdr:nvSpPr>
      <xdr:spPr>
        <a:xfrm>
          <a:off x="14325111" y="57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130505</xdr:rowOff>
    </xdr:from>
    <xdr:to>
      <xdr:col>72</xdr:col>
      <xdr:colOff>38100</xdr:colOff>
      <xdr:row>34</xdr:row>
      <xdr:rowOff>60655</xdr:rowOff>
    </xdr:to>
    <xdr:sp macro="" textlink="">
      <xdr:nvSpPr>
        <xdr:cNvPr id="555" name="楕円 554"/>
        <xdr:cNvSpPr/>
      </xdr:nvSpPr>
      <xdr:spPr>
        <a:xfrm>
          <a:off x="13652500" y="57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77182</xdr:rowOff>
    </xdr:from>
    <xdr:ext cx="534377" cy="259045"/>
    <xdr:sp macro="" textlink="">
      <xdr:nvSpPr>
        <xdr:cNvPr id="556" name="テキスト ボックス 555"/>
        <xdr:cNvSpPr txBox="1"/>
      </xdr:nvSpPr>
      <xdr:spPr>
        <a:xfrm>
          <a:off x="13436111" y="55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40684</xdr:rowOff>
    </xdr:from>
    <xdr:to>
      <xdr:col>67</xdr:col>
      <xdr:colOff>101600</xdr:colOff>
      <xdr:row>33</xdr:row>
      <xdr:rowOff>142284</xdr:rowOff>
    </xdr:to>
    <xdr:sp macro="" textlink="">
      <xdr:nvSpPr>
        <xdr:cNvPr id="557" name="楕円 556"/>
        <xdr:cNvSpPr/>
      </xdr:nvSpPr>
      <xdr:spPr>
        <a:xfrm>
          <a:off x="12763500" y="56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158811</xdr:rowOff>
    </xdr:from>
    <xdr:ext cx="534377" cy="259045"/>
    <xdr:sp macro="" textlink="">
      <xdr:nvSpPr>
        <xdr:cNvPr id="558" name="テキスト ボックス 557"/>
        <xdr:cNvSpPr txBox="1"/>
      </xdr:nvSpPr>
      <xdr:spPr>
        <a:xfrm>
          <a:off x="12547111" y="54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57465</xdr:rowOff>
    </xdr:from>
    <xdr:to>
      <xdr:col>85</xdr:col>
      <xdr:colOff>127000</xdr:colOff>
      <xdr:row>56</xdr:row>
      <xdr:rowOff>143701</xdr:rowOff>
    </xdr:to>
    <xdr:cxnSp macro="">
      <xdr:nvCxnSpPr>
        <xdr:cNvPr id="587" name="直線コネクタ 586"/>
        <xdr:cNvCxnSpPr/>
      </xdr:nvCxnSpPr>
      <xdr:spPr>
        <a:xfrm flipV="1">
          <a:off x="15481300" y="9658665"/>
          <a:ext cx="8382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34049</xdr:rowOff>
    </xdr:from>
    <xdr:to>
      <xdr:col>81</xdr:col>
      <xdr:colOff>50800</xdr:colOff>
      <xdr:row>56</xdr:row>
      <xdr:rowOff>143701</xdr:rowOff>
    </xdr:to>
    <xdr:cxnSp macro="">
      <xdr:nvCxnSpPr>
        <xdr:cNvPr id="590" name="直線コネクタ 589"/>
        <xdr:cNvCxnSpPr/>
      </xdr:nvCxnSpPr>
      <xdr:spPr>
        <a:xfrm>
          <a:off x="14592300" y="9635249"/>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8438</xdr:rowOff>
    </xdr:from>
    <xdr:to>
      <xdr:col>76</xdr:col>
      <xdr:colOff>114300</xdr:colOff>
      <xdr:row>56</xdr:row>
      <xdr:rowOff>34049</xdr:rowOff>
    </xdr:to>
    <xdr:cxnSp macro="">
      <xdr:nvCxnSpPr>
        <xdr:cNvPr id="593" name="直線コネクタ 592"/>
        <xdr:cNvCxnSpPr/>
      </xdr:nvCxnSpPr>
      <xdr:spPr>
        <a:xfrm>
          <a:off x="13703300" y="9609638"/>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62212</xdr:rowOff>
    </xdr:from>
    <xdr:to>
      <xdr:col>71</xdr:col>
      <xdr:colOff>177800</xdr:colOff>
      <xdr:row>56</xdr:row>
      <xdr:rowOff>8438</xdr:rowOff>
    </xdr:to>
    <xdr:cxnSp macro="">
      <xdr:nvCxnSpPr>
        <xdr:cNvPr id="596" name="直線コネクタ 595"/>
        <xdr:cNvCxnSpPr/>
      </xdr:nvCxnSpPr>
      <xdr:spPr>
        <a:xfrm>
          <a:off x="12814300" y="9491962"/>
          <a:ext cx="889000" cy="1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6665</xdr:rowOff>
    </xdr:from>
    <xdr:to>
      <xdr:col>85</xdr:col>
      <xdr:colOff>177800</xdr:colOff>
      <xdr:row>56</xdr:row>
      <xdr:rowOff>108265</xdr:rowOff>
    </xdr:to>
    <xdr:sp macro="" textlink="">
      <xdr:nvSpPr>
        <xdr:cNvPr id="606" name="楕円 605"/>
        <xdr:cNvSpPr/>
      </xdr:nvSpPr>
      <xdr:spPr>
        <a:xfrm>
          <a:off x="16268700" y="96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156542</xdr:rowOff>
    </xdr:from>
    <xdr:ext cx="534377" cy="259045"/>
    <xdr:sp macro="" textlink="">
      <xdr:nvSpPr>
        <xdr:cNvPr id="607" name="教育費該当値テキスト"/>
        <xdr:cNvSpPr txBox="1"/>
      </xdr:nvSpPr>
      <xdr:spPr>
        <a:xfrm>
          <a:off x="16370300" y="958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92901</xdr:rowOff>
    </xdr:from>
    <xdr:to>
      <xdr:col>81</xdr:col>
      <xdr:colOff>101600</xdr:colOff>
      <xdr:row>57</xdr:row>
      <xdr:rowOff>23051</xdr:rowOff>
    </xdr:to>
    <xdr:sp macro="" textlink="">
      <xdr:nvSpPr>
        <xdr:cNvPr id="608" name="楕円 607"/>
        <xdr:cNvSpPr/>
      </xdr:nvSpPr>
      <xdr:spPr>
        <a:xfrm>
          <a:off x="15430500" y="96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14178</xdr:rowOff>
    </xdr:from>
    <xdr:ext cx="534377" cy="259045"/>
    <xdr:sp macro="" textlink="">
      <xdr:nvSpPr>
        <xdr:cNvPr id="609" name="テキスト ボックス 608"/>
        <xdr:cNvSpPr txBox="1"/>
      </xdr:nvSpPr>
      <xdr:spPr>
        <a:xfrm>
          <a:off x="15214111" y="97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154699</xdr:rowOff>
    </xdr:from>
    <xdr:to>
      <xdr:col>76</xdr:col>
      <xdr:colOff>165100</xdr:colOff>
      <xdr:row>56</xdr:row>
      <xdr:rowOff>84849</xdr:rowOff>
    </xdr:to>
    <xdr:sp macro="" textlink="">
      <xdr:nvSpPr>
        <xdr:cNvPr id="610" name="楕円 609"/>
        <xdr:cNvSpPr/>
      </xdr:nvSpPr>
      <xdr:spPr>
        <a:xfrm>
          <a:off x="14541500" y="9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101376</xdr:rowOff>
    </xdr:from>
    <xdr:ext cx="534377" cy="259045"/>
    <xdr:sp macro="" textlink="">
      <xdr:nvSpPr>
        <xdr:cNvPr id="611" name="テキスト ボックス 610"/>
        <xdr:cNvSpPr txBox="1"/>
      </xdr:nvSpPr>
      <xdr:spPr>
        <a:xfrm>
          <a:off x="14325111" y="93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129088</xdr:rowOff>
    </xdr:from>
    <xdr:to>
      <xdr:col>72</xdr:col>
      <xdr:colOff>38100</xdr:colOff>
      <xdr:row>56</xdr:row>
      <xdr:rowOff>59238</xdr:rowOff>
    </xdr:to>
    <xdr:sp macro="" textlink="">
      <xdr:nvSpPr>
        <xdr:cNvPr id="612" name="楕円 611"/>
        <xdr:cNvSpPr/>
      </xdr:nvSpPr>
      <xdr:spPr>
        <a:xfrm>
          <a:off x="13652500" y="95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75765</xdr:rowOff>
    </xdr:from>
    <xdr:ext cx="534377" cy="259045"/>
    <xdr:sp macro="" textlink="">
      <xdr:nvSpPr>
        <xdr:cNvPr id="613" name="テキスト ボックス 612"/>
        <xdr:cNvSpPr txBox="1"/>
      </xdr:nvSpPr>
      <xdr:spPr>
        <a:xfrm>
          <a:off x="13436111" y="93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11412</xdr:rowOff>
    </xdr:from>
    <xdr:to>
      <xdr:col>67</xdr:col>
      <xdr:colOff>101600</xdr:colOff>
      <xdr:row>55</xdr:row>
      <xdr:rowOff>113012</xdr:rowOff>
    </xdr:to>
    <xdr:sp macro="" textlink="">
      <xdr:nvSpPr>
        <xdr:cNvPr id="614" name="楕円 613"/>
        <xdr:cNvSpPr/>
      </xdr:nvSpPr>
      <xdr:spPr>
        <a:xfrm>
          <a:off x="12763500" y="94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129539</xdr:rowOff>
    </xdr:from>
    <xdr:ext cx="534377" cy="259045"/>
    <xdr:sp macro="" textlink="">
      <xdr:nvSpPr>
        <xdr:cNvPr id="615" name="テキスト ボックス 614"/>
        <xdr:cNvSpPr txBox="1"/>
      </xdr:nvSpPr>
      <xdr:spPr>
        <a:xfrm>
          <a:off x="12547111" y="92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130882</xdr:rowOff>
    </xdr:from>
    <xdr:to>
      <xdr:col>85</xdr:col>
      <xdr:colOff>127000</xdr:colOff>
      <xdr:row>78</xdr:row>
      <xdr:rowOff>83660</xdr:rowOff>
    </xdr:to>
    <xdr:cxnSp macro="">
      <xdr:nvCxnSpPr>
        <xdr:cNvPr id="646" name="直線コネクタ 645"/>
        <xdr:cNvCxnSpPr/>
      </xdr:nvCxnSpPr>
      <xdr:spPr>
        <a:xfrm>
          <a:off x="15481300" y="13161082"/>
          <a:ext cx="838200" cy="29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130882</xdr:rowOff>
    </xdr:from>
    <xdr:to>
      <xdr:col>81</xdr:col>
      <xdr:colOff>50800</xdr:colOff>
      <xdr:row>78</xdr:row>
      <xdr:rowOff>138785</xdr:rowOff>
    </xdr:to>
    <xdr:cxnSp macro="">
      <xdr:nvCxnSpPr>
        <xdr:cNvPr id="649" name="直線コネクタ 648"/>
        <xdr:cNvCxnSpPr/>
      </xdr:nvCxnSpPr>
      <xdr:spPr>
        <a:xfrm flipV="1">
          <a:off x="14592300" y="13161082"/>
          <a:ext cx="889000" cy="3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138785</xdr:rowOff>
    </xdr:from>
    <xdr:to>
      <xdr:col>76</xdr:col>
      <xdr:colOff>114300</xdr:colOff>
      <xdr:row>79</xdr:row>
      <xdr:rowOff>66597</xdr:rowOff>
    </xdr:to>
    <xdr:cxnSp macro="">
      <xdr:nvCxnSpPr>
        <xdr:cNvPr id="652" name="直線コネクタ 651"/>
        <xdr:cNvCxnSpPr/>
      </xdr:nvCxnSpPr>
      <xdr:spPr>
        <a:xfrm flipV="1">
          <a:off x="13703300" y="13511885"/>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57730</xdr:rowOff>
    </xdr:from>
    <xdr:to>
      <xdr:col>71</xdr:col>
      <xdr:colOff>177800</xdr:colOff>
      <xdr:row>79</xdr:row>
      <xdr:rowOff>66597</xdr:rowOff>
    </xdr:to>
    <xdr:cxnSp macro="">
      <xdr:nvCxnSpPr>
        <xdr:cNvPr id="655" name="直線コネクタ 654"/>
        <xdr:cNvCxnSpPr/>
      </xdr:nvCxnSpPr>
      <xdr:spPr>
        <a:xfrm>
          <a:off x="12814300" y="13602280"/>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32860</xdr:rowOff>
    </xdr:from>
    <xdr:to>
      <xdr:col>85</xdr:col>
      <xdr:colOff>177800</xdr:colOff>
      <xdr:row>78</xdr:row>
      <xdr:rowOff>134460</xdr:rowOff>
    </xdr:to>
    <xdr:sp macro="" textlink="">
      <xdr:nvSpPr>
        <xdr:cNvPr id="665" name="楕円 664"/>
        <xdr:cNvSpPr/>
      </xdr:nvSpPr>
      <xdr:spPr>
        <a:xfrm>
          <a:off x="16268700" y="134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55737</xdr:rowOff>
    </xdr:from>
    <xdr:ext cx="534377" cy="259045"/>
    <xdr:sp macro="" textlink="">
      <xdr:nvSpPr>
        <xdr:cNvPr id="666" name="災害復旧費該当値テキスト"/>
        <xdr:cNvSpPr txBox="1"/>
      </xdr:nvSpPr>
      <xdr:spPr>
        <a:xfrm>
          <a:off x="16370300" y="132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80082</xdr:rowOff>
    </xdr:from>
    <xdr:to>
      <xdr:col>81</xdr:col>
      <xdr:colOff>101600</xdr:colOff>
      <xdr:row>77</xdr:row>
      <xdr:rowOff>10232</xdr:rowOff>
    </xdr:to>
    <xdr:sp macro="" textlink="">
      <xdr:nvSpPr>
        <xdr:cNvPr id="667" name="楕円 666"/>
        <xdr:cNvSpPr/>
      </xdr:nvSpPr>
      <xdr:spPr>
        <a:xfrm>
          <a:off x="15430500" y="131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26760</xdr:rowOff>
    </xdr:from>
    <xdr:ext cx="534377" cy="259045"/>
    <xdr:sp macro="" textlink="">
      <xdr:nvSpPr>
        <xdr:cNvPr id="668" name="テキスト ボックス 667"/>
        <xdr:cNvSpPr txBox="1"/>
      </xdr:nvSpPr>
      <xdr:spPr>
        <a:xfrm>
          <a:off x="15214111" y="1288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87985</xdr:rowOff>
    </xdr:from>
    <xdr:to>
      <xdr:col>76</xdr:col>
      <xdr:colOff>165100</xdr:colOff>
      <xdr:row>79</xdr:row>
      <xdr:rowOff>18135</xdr:rowOff>
    </xdr:to>
    <xdr:sp macro="" textlink="">
      <xdr:nvSpPr>
        <xdr:cNvPr id="669" name="楕円 668"/>
        <xdr:cNvSpPr/>
      </xdr:nvSpPr>
      <xdr:spPr>
        <a:xfrm>
          <a:off x="14541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34662</xdr:rowOff>
    </xdr:from>
    <xdr:ext cx="469744" cy="259045"/>
    <xdr:sp macro="" textlink="">
      <xdr:nvSpPr>
        <xdr:cNvPr id="670" name="テキスト ボックス 669"/>
        <xdr:cNvSpPr txBox="1"/>
      </xdr:nvSpPr>
      <xdr:spPr>
        <a:xfrm>
          <a:off x="14357428" y="132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15797</xdr:rowOff>
    </xdr:from>
    <xdr:to>
      <xdr:col>72</xdr:col>
      <xdr:colOff>38100</xdr:colOff>
      <xdr:row>79</xdr:row>
      <xdr:rowOff>117397</xdr:rowOff>
    </xdr:to>
    <xdr:sp macro="" textlink="">
      <xdr:nvSpPr>
        <xdr:cNvPr id="671" name="楕円 670"/>
        <xdr:cNvSpPr/>
      </xdr:nvSpPr>
      <xdr:spPr>
        <a:xfrm>
          <a:off x="13652500" y="135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108524</xdr:rowOff>
    </xdr:from>
    <xdr:ext cx="469744" cy="259045"/>
    <xdr:sp macro="" textlink="">
      <xdr:nvSpPr>
        <xdr:cNvPr id="672" name="テキスト ボックス 671"/>
        <xdr:cNvSpPr txBox="1"/>
      </xdr:nvSpPr>
      <xdr:spPr>
        <a:xfrm>
          <a:off x="13468428" y="136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6930</xdr:rowOff>
    </xdr:from>
    <xdr:to>
      <xdr:col>67</xdr:col>
      <xdr:colOff>101600</xdr:colOff>
      <xdr:row>79</xdr:row>
      <xdr:rowOff>108530</xdr:rowOff>
    </xdr:to>
    <xdr:sp macro="" textlink="">
      <xdr:nvSpPr>
        <xdr:cNvPr id="673" name="楕円 672"/>
        <xdr:cNvSpPr/>
      </xdr:nvSpPr>
      <xdr:spPr>
        <a:xfrm>
          <a:off x="12763500" y="135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99657</xdr:rowOff>
    </xdr:from>
    <xdr:ext cx="469744" cy="259045"/>
    <xdr:sp macro="" textlink="">
      <xdr:nvSpPr>
        <xdr:cNvPr id="674" name="テキスト ボックス 673"/>
        <xdr:cNvSpPr txBox="1"/>
      </xdr:nvSpPr>
      <xdr:spPr>
        <a:xfrm>
          <a:off x="12579428" y="1364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126154</xdr:rowOff>
    </xdr:from>
    <xdr:to>
      <xdr:col>85</xdr:col>
      <xdr:colOff>127000</xdr:colOff>
      <xdr:row>97</xdr:row>
      <xdr:rowOff>157851</xdr:rowOff>
    </xdr:to>
    <xdr:cxnSp macro="">
      <xdr:nvCxnSpPr>
        <xdr:cNvPr id="705" name="直線コネクタ 704"/>
        <xdr:cNvCxnSpPr/>
      </xdr:nvCxnSpPr>
      <xdr:spPr>
        <a:xfrm flipV="1">
          <a:off x="15481300" y="16756804"/>
          <a:ext cx="8382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140579</xdr:rowOff>
    </xdr:from>
    <xdr:to>
      <xdr:col>81</xdr:col>
      <xdr:colOff>50800</xdr:colOff>
      <xdr:row>97</xdr:row>
      <xdr:rowOff>157851</xdr:rowOff>
    </xdr:to>
    <xdr:cxnSp macro="">
      <xdr:nvCxnSpPr>
        <xdr:cNvPr id="708" name="直線コネクタ 707"/>
        <xdr:cNvCxnSpPr/>
      </xdr:nvCxnSpPr>
      <xdr:spPr>
        <a:xfrm>
          <a:off x="14592300" y="16771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122594</xdr:rowOff>
    </xdr:from>
    <xdr:to>
      <xdr:col>76</xdr:col>
      <xdr:colOff>114300</xdr:colOff>
      <xdr:row>97</xdr:row>
      <xdr:rowOff>140579</xdr:rowOff>
    </xdr:to>
    <xdr:cxnSp macro="">
      <xdr:nvCxnSpPr>
        <xdr:cNvPr id="711" name="直線コネクタ 710"/>
        <xdr:cNvCxnSpPr/>
      </xdr:nvCxnSpPr>
      <xdr:spPr>
        <a:xfrm>
          <a:off x="13703300" y="16753244"/>
          <a:ext cx="889000" cy="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100743</xdr:rowOff>
    </xdr:from>
    <xdr:to>
      <xdr:col>71</xdr:col>
      <xdr:colOff>177800</xdr:colOff>
      <xdr:row>97</xdr:row>
      <xdr:rowOff>122594</xdr:rowOff>
    </xdr:to>
    <xdr:cxnSp macro="">
      <xdr:nvCxnSpPr>
        <xdr:cNvPr id="714" name="直線コネクタ 713"/>
        <xdr:cNvCxnSpPr/>
      </xdr:nvCxnSpPr>
      <xdr:spPr>
        <a:xfrm>
          <a:off x="12814300" y="16731393"/>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75354</xdr:rowOff>
    </xdr:from>
    <xdr:to>
      <xdr:col>85</xdr:col>
      <xdr:colOff>177800</xdr:colOff>
      <xdr:row>98</xdr:row>
      <xdr:rowOff>5504</xdr:rowOff>
    </xdr:to>
    <xdr:sp macro="" textlink="">
      <xdr:nvSpPr>
        <xdr:cNvPr id="724" name="楕円 723"/>
        <xdr:cNvSpPr/>
      </xdr:nvSpPr>
      <xdr:spPr>
        <a:xfrm>
          <a:off x="16268700" y="167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98231</xdr:rowOff>
    </xdr:from>
    <xdr:ext cx="534377" cy="259045"/>
    <xdr:sp macro="" textlink="">
      <xdr:nvSpPr>
        <xdr:cNvPr id="725" name="公債費該当値テキスト"/>
        <xdr:cNvSpPr txBox="1"/>
      </xdr:nvSpPr>
      <xdr:spPr>
        <a:xfrm>
          <a:off x="16370300" y="165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107051</xdr:rowOff>
    </xdr:from>
    <xdr:to>
      <xdr:col>81</xdr:col>
      <xdr:colOff>101600</xdr:colOff>
      <xdr:row>98</xdr:row>
      <xdr:rowOff>37201</xdr:rowOff>
    </xdr:to>
    <xdr:sp macro="" textlink="">
      <xdr:nvSpPr>
        <xdr:cNvPr id="726" name="楕円 725"/>
        <xdr:cNvSpPr/>
      </xdr:nvSpPr>
      <xdr:spPr>
        <a:xfrm>
          <a:off x="15430500" y="167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53728</xdr:rowOff>
    </xdr:from>
    <xdr:ext cx="534377" cy="259045"/>
    <xdr:sp macro="" textlink="">
      <xdr:nvSpPr>
        <xdr:cNvPr id="727" name="テキスト ボックス 726"/>
        <xdr:cNvSpPr txBox="1"/>
      </xdr:nvSpPr>
      <xdr:spPr>
        <a:xfrm>
          <a:off x="15214111" y="165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89779</xdr:rowOff>
    </xdr:from>
    <xdr:to>
      <xdr:col>76</xdr:col>
      <xdr:colOff>165100</xdr:colOff>
      <xdr:row>98</xdr:row>
      <xdr:rowOff>19929</xdr:rowOff>
    </xdr:to>
    <xdr:sp macro="" textlink="">
      <xdr:nvSpPr>
        <xdr:cNvPr id="728" name="楕円 727"/>
        <xdr:cNvSpPr/>
      </xdr:nvSpPr>
      <xdr:spPr>
        <a:xfrm>
          <a:off x="14541500" y="167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36456</xdr:rowOff>
    </xdr:from>
    <xdr:ext cx="534377" cy="259045"/>
    <xdr:sp macro="" textlink="">
      <xdr:nvSpPr>
        <xdr:cNvPr id="729" name="テキスト ボックス 728"/>
        <xdr:cNvSpPr txBox="1"/>
      </xdr:nvSpPr>
      <xdr:spPr>
        <a:xfrm>
          <a:off x="14325111" y="1649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71794</xdr:rowOff>
    </xdr:from>
    <xdr:to>
      <xdr:col>72</xdr:col>
      <xdr:colOff>38100</xdr:colOff>
      <xdr:row>98</xdr:row>
      <xdr:rowOff>1944</xdr:rowOff>
    </xdr:to>
    <xdr:sp macro="" textlink="">
      <xdr:nvSpPr>
        <xdr:cNvPr id="730" name="楕円 729"/>
        <xdr:cNvSpPr/>
      </xdr:nvSpPr>
      <xdr:spPr>
        <a:xfrm>
          <a:off x="13652500" y="167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18471</xdr:rowOff>
    </xdr:from>
    <xdr:ext cx="534377" cy="259045"/>
    <xdr:sp macro="" textlink="">
      <xdr:nvSpPr>
        <xdr:cNvPr id="731" name="テキスト ボックス 730"/>
        <xdr:cNvSpPr txBox="1"/>
      </xdr:nvSpPr>
      <xdr:spPr>
        <a:xfrm>
          <a:off x="13436111" y="164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49943</xdr:rowOff>
    </xdr:from>
    <xdr:to>
      <xdr:col>67</xdr:col>
      <xdr:colOff>101600</xdr:colOff>
      <xdr:row>97</xdr:row>
      <xdr:rowOff>151543</xdr:rowOff>
    </xdr:to>
    <xdr:sp macro="" textlink="">
      <xdr:nvSpPr>
        <xdr:cNvPr id="732" name="楕円 731"/>
        <xdr:cNvSpPr/>
      </xdr:nvSpPr>
      <xdr:spPr>
        <a:xfrm>
          <a:off x="12763500" y="166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168070</xdr:rowOff>
    </xdr:from>
    <xdr:ext cx="599010" cy="259045"/>
    <xdr:sp macro="" textlink="">
      <xdr:nvSpPr>
        <xdr:cNvPr id="733" name="テキスト ボックス 732"/>
        <xdr:cNvSpPr txBox="1"/>
      </xdr:nvSpPr>
      <xdr:spPr>
        <a:xfrm>
          <a:off x="12514795" y="1645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目的別の決算額を各年度の</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月</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日の人口（例：</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年度決算額を</a:t>
          </a:r>
          <a:r>
            <a:rPr kumimoji="1" lang="en-US" altLang="ja-JP" sz="1000" b="0" i="0" baseline="0">
              <a:solidFill>
                <a:schemeClr val="dk1"/>
              </a:solidFill>
              <a:effectLst/>
              <a:latin typeface="+mn-lt"/>
              <a:ea typeface="+mn-ea"/>
              <a:cs typeface="+mn-cs"/>
            </a:rPr>
            <a:t>H31</a:t>
          </a:r>
          <a:r>
            <a:rPr kumimoji="1" lang="ja-JP" altLang="ja-JP" sz="1000" b="0" i="0" baseline="0">
              <a:solidFill>
                <a:schemeClr val="dk1"/>
              </a:solidFill>
              <a:effectLst/>
              <a:latin typeface="+mn-lt"/>
              <a:ea typeface="+mn-ea"/>
              <a:cs typeface="+mn-cs"/>
            </a:rPr>
            <a:t>年</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月</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日現在人口で割る。）で割って、それぞれの値を算出している。人口はＨ</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からＨ</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723</a:t>
          </a:r>
          <a:r>
            <a:rPr kumimoji="1" lang="ja-JP" altLang="ja-JP" sz="1000" b="0" i="0" baseline="0">
              <a:solidFill>
                <a:schemeClr val="dk1"/>
              </a:solidFill>
              <a:effectLst/>
              <a:latin typeface="+mn-lt"/>
              <a:ea typeface="+mn-ea"/>
              <a:cs typeface="+mn-cs"/>
            </a:rPr>
            <a:t>人減、</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から</a:t>
          </a:r>
          <a:r>
            <a:rPr kumimoji="1" lang="en-US" altLang="ja-JP" sz="1000" b="0" i="0" baseline="0">
              <a:solidFill>
                <a:schemeClr val="dk1"/>
              </a:solidFill>
              <a:effectLst/>
              <a:latin typeface="+mn-lt"/>
              <a:ea typeface="+mn-ea"/>
              <a:cs typeface="+mn-cs"/>
            </a:rPr>
            <a:t>R</a:t>
          </a:r>
          <a:r>
            <a:rPr kumimoji="1" lang="ja-JP" altLang="ja-JP" sz="1000" b="0" i="0" baseline="0">
              <a:solidFill>
                <a:schemeClr val="dk1"/>
              </a:solidFill>
              <a:effectLst/>
              <a:latin typeface="+mn-lt"/>
              <a:ea typeface="+mn-ea"/>
              <a:cs typeface="+mn-cs"/>
            </a:rPr>
            <a:t>元で</a:t>
          </a:r>
          <a:r>
            <a:rPr kumimoji="1" lang="en-US" altLang="ja-JP" sz="1000" b="0" i="0" baseline="0">
              <a:solidFill>
                <a:schemeClr val="dk1"/>
              </a:solidFill>
              <a:effectLst/>
              <a:latin typeface="+mn-lt"/>
              <a:ea typeface="+mn-ea"/>
              <a:cs typeface="+mn-cs"/>
            </a:rPr>
            <a:t>702</a:t>
          </a:r>
          <a:r>
            <a:rPr kumimoji="1" lang="ja-JP" altLang="ja-JP" sz="1000" b="0" i="0" baseline="0">
              <a:solidFill>
                <a:schemeClr val="dk1"/>
              </a:solidFill>
              <a:effectLst/>
              <a:latin typeface="+mn-lt"/>
              <a:ea typeface="+mn-ea"/>
              <a:cs typeface="+mn-cs"/>
            </a:rPr>
            <a:t>人減少し、この</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年間では</a:t>
          </a:r>
          <a:r>
            <a:rPr kumimoji="1" lang="en-US" altLang="ja-JP" sz="1000" b="0" i="0" baseline="0">
              <a:solidFill>
                <a:schemeClr val="dk1"/>
              </a:solidFill>
              <a:effectLst/>
              <a:latin typeface="+mn-lt"/>
              <a:ea typeface="+mn-ea"/>
              <a:cs typeface="+mn-cs"/>
            </a:rPr>
            <a:t>2,553</a:t>
          </a:r>
          <a:r>
            <a:rPr kumimoji="1" lang="ja-JP" altLang="ja-JP" sz="1000" b="0" i="0" baseline="0">
              <a:solidFill>
                <a:schemeClr val="dk1"/>
              </a:solidFill>
              <a:effectLst/>
              <a:latin typeface="+mn-lt"/>
              <a:ea typeface="+mn-ea"/>
              <a:cs typeface="+mn-cs"/>
            </a:rPr>
            <a:t>人減少している。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dk1"/>
              </a:solidFill>
              <a:effectLst/>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全体の歳出決算総額は、前年度と比べて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287,167</a:t>
          </a:r>
          <a:r>
            <a:rPr kumimoji="1" lang="ja-JP" altLang="ja-JP" sz="1000" b="0" i="0" u="none" strike="noStrike" kern="0" cap="none" spc="0" normalizeH="0" baseline="0" noProof="0">
              <a:ln>
                <a:noFill/>
              </a:ln>
              <a:solidFill>
                <a:prstClr val="black"/>
              </a:solidFill>
              <a:effectLst/>
              <a:uLnTx/>
              <a:uFillTx/>
              <a:latin typeface="+mn-lt"/>
              <a:ea typeface="+mn-ea"/>
              <a:cs typeface="+mn-cs"/>
            </a:rPr>
            <a:t>千円減少しているが、歳出総額における住民一人当たりの値は、</a:t>
          </a:r>
          <a:r>
            <a:rPr kumimoji="1" lang="en-US" altLang="ja-JP" sz="1000" b="0" i="0" u="none" strike="noStrike" kern="0" cap="none" spc="0" normalizeH="0" baseline="0" noProof="0">
              <a:ln>
                <a:noFill/>
              </a:ln>
              <a:solidFill>
                <a:prstClr val="black"/>
              </a:solidFill>
              <a:effectLst/>
              <a:uLnTx/>
              <a:uFillTx/>
              <a:latin typeface="+mn-lt"/>
              <a:ea typeface="+mn-ea"/>
              <a:cs typeface="+mn-cs"/>
            </a:rPr>
            <a:t>H27</a:t>
          </a:r>
          <a:r>
            <a:rPr kumimoji="1" lang="ja-JP" altLang="ja-JP" sz="1000" b="0" i="0" u="none" strike="noStrike" kern="0" cap="none" spc="0" normalizeH="0" baseline="0" noProof="0">
              <a:ln>
                <a:noFill/>
              </a:ln>
              <a:solidFill>
                <a:prstClr val="black"/>
              </a:solidFill>
              <a:effectLst/>
              <a:uLnTx/>
              <a:uFillTx/>
              <a:latin typeface="+mn-lt"/>
              <a:ea typeface="+mn-ea"/>
              <a:cs typeface="+mn-cs"/>
            </a:rPr>
            <a:t>で</a:t>
          </a:r>
          <a:r>
            <a:rPr kumimoji="1" lang="en-US" altLang="ja-JP" sz="1000" b="0" i="0" u="none" strike="noStrike" kern="0" cap="none" spc="0" normalizeH="0" baseline="0" noProof="0">
              <a:ln>
                <a:noFill/>
              </a:ln>
              <a:solidFill>
                <a:prstClr val="black"/>
              </a:solidFill>
              <a:effectLst/>
              <a:uLnTx/>
              <a:uFillTx/>
              <a:latin typeface="+mn-lt"/>
              <a:ea typeface="+mn-ea"/>
              <a:cs typeface="+mn-cs"/>
            </a:rPr>
            <a:t>580,795</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en-US" altLang="ja-JP" sz="1000" b="0" i="0" u="none" strike="noStrike" kern="0" cap="none" spc="0" normalizeH="0" baseline="0" noProof="0">
              <a:ln>
                <a:noFill/>
              </a:ln>
              <a:solidFill>
                <a:prstClr val="black"/>
              </a:solidFill>
              <a:effectLst/>
              <a:uLnTx/>
              <a:uFillTx/>
              <a:latin typeface="+mn-lt"/>
              <a:ea typeface="+mn-ea"/>
              <a:cs typeface="+mn-cs"/>
            </a:rPr>
            <a:t>H28</a:t>
          </a:r>
          <a:r>
            <a:rPr kumimoji="1" lang="ja-JP" altLang="ja-JP" sz="1000" b="0" i="0" u="none" strike="noStrike" kern="0" cap="none" spc="0" normalizeH="0" baseline="0" noProof="0">
              <a:ln>
                <a:noFill/>
              </a:ln>
              <a:solidFill>
                <a:prstClr val="black"/>
              </a:solidFill>
              <a:effectLst/>
              <a:uLnTx/>
              <a:uFillTx/>
              <a:latin typeface="+mn-lt"/>
              <a:ea typeface="+mn-ea"/>
              <a:cs typeface="+mn-cs"/>
            </a:rPr>
            <a:t>で</a:t>
          </a:r>
          <a:r>
            <a:rPr kumimoji="1" lang="en-US" altLang="ja-JP" sz="1000" b="0" i="0" u="none" strike="noStrike" kern="0" cap="none" spc="0" normalizeH="0" baseline="0" noProof="0">
              <a:ln>
                <a:noFill/>
              </a:ln>
              <a:solidFill>
                <a:prstClr val="black"/>
              </a:solidFill>
              <a:effectLst/>
              <a:uLnTx/>
              <a:uFillTx/>
              <a:latin typeface="+mn-lt"/>
              <a:ea typeface="+mn-ea"/>
              <a:cs typeface="+mn-cs"/>
            </a:rPr>
            <a:t>584,590</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en-US" altLang="ja-JP" sz="1000" b="0" i="0" u="none" strike="noStrike" kern="0" cap="none" spc="0" normalizeH="0" baseline="0" noProof="0">
              <a:ln>
                <a:noFill/>
              </a:ln>
              <a:solidFill>
                <a:prstClr val="black"/>
              </a:solidFill>
              <a:effectLst/>
              <a:uLnTx/>
              <a:uFillTx/>
              <a:latin typeface="+mn-lt"/>
              <a:ea typeface="+mn-ea"/>
              <a:cs typeface="+mn-cs"/>
            </a:rPr>
            <a:t>H29</a:t>
          </a:r>
          <a:r>
            <a:rPr kumimoji="1" lang="ja-JP" altLang="ja-JP" sz="1000" b="0" i="0" u="none" strike="noStrike" kern="0" cap="none" spc="0" normalizeH="0" baseline="0" noProof="0">
              <a:ln>
                <a:noFill/>
              </a:ln>
              <a:solidFill>
                <a:prstClr val="black"/>
              </a:solidFill>
              <a:effectLst/>
              <a:uLnTx/>
              <a:uFillTx/>
              <a:latin typeface="+mn-lt"/>
              <a:ea typeface="+mn-ea"/>
              <a:cs typeface="+mn-cs"/>
            </a:rPr>
            <a:t>で</a:t>
          </a:r>
          <a:r>
            <a:rPr kumimoji="1" lang="en-US" altLang="ja-JP" sz="1000" b="0" i="0" u="none" strike="noStrike" kern="0" cap="none" spc="0" normalizeH="0" baseline="0" noProof="0">
              <a:ln>
                <a:noFill/>
              </a:ln>
              <a:solidFill>
                <a:prstClr val="black"/>
              </a:solidFill>
              <a:effectLst/>
              <a:uLnTx/>
              <a:uFillTx/>
              <a:latin typeface="+mn-lt"/>
              <a:ea typeface="+mn-ea"/>
              <a:cs typeface="+mn-cs"/>
            </a:rPr>
            <a:t>594,829</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en-US" altLang="ja-JP" sz="1000" b="0" i="0" u="none" strike="noStrike" kern="0" cap="none" spc="0" normalizeH="0" baseline="0" noProof="0">
              <a:ln>
                <a:noFill/>
              </a:ln>
              <a:solidFill>
                <a:prstClr val="black"/>
              </a:solidFill>
              <a:effectLst/>
              <a:uLnTx/>
              <a:uFillTx/>
              <a:latin typeface="+mn-lt"/>
              <a:ea typeface="+mn-ea"/>
              <a:cs typeface="+mn-cs"/>
            </a:rPr>
            <a:t>H30</a:t>
          </a:r>
          <a:r>
            <a:rPr kumimoji="1" lang="ja-JP" altLang="ja-JP" sz="1000" b="0" i="0" u="none" strike="noStrike" kern="0" cap="none" spc="0" normalizeH="0" baseline="0" noProof="0">
              <a:ln>
                <a:noFill/>
              </a:ln>
              <a:solidFill>
                <a:prstClr val="black"/>
              </a:solidFill>
              <a:effectLst/>
              <a:uLnTx/>
              <a:uFillTx/>
              <a:latin typeface="+mn-lt"/>
              <a:ea typeface="+mn-ea"/>
              <a:cs typeface="+mn-cs"/>
            </a:rPr>
            <a:t>で</a:t>
          </a:r>
          <a:r>
            <a:rPr kumimoji="1" lang="en-US" altLang="ja-JP" sz="1000" b="0" i="0" u="none" strike="noStrike" kern="0" cap="none" spc="0" normalizeH="0" baseline="0" noProof="0">
              <a:ln>
                <a:noFill/>
              </a:ln>
              <a:solidFill>
                <a:prstClr val="black"/>
              </a:solidFill>
              <a:effectLst/>
              <a:uLnTx/>
              <a:uFillTx/>
              <a:latin typeface="+mn-lt"/>
              <a:ea typeface="+mn-ea"/>
              <a:cs typeface="+mn-cs"/>
            </a:rPr>
            <a:t>599,524</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R</a:t>
          </a:r>
          <a:r>
            <a:rPr kumimoji="1" lang="ja-JP" altLang="en-US" sz="1000" b="0" i="0" u="none" strike="noStrike" kern="0" cap="none" spc="0" normalizeH="0" baseline="0" noProof="0">
              <a:ln>
                <a:noFill/>
              </a:ln>
              <a:solidFill>
                <a:prstClr val="black"/>
              </a:solidFill>
              <a:effectLst/>
              <a:uLnTx/>
              <a:uFillTx/>
              <a:latin typeface="+mn-lt"/>
              <a:ea typeface="+mn-ea"/>
              <a:cs typeface="+mn-cs"/>
            </a:rPr>
            <a:t>元で</a:t>
          </a:r>
          <a:r>
            <a:rPr kumimoji="1" lang="en-US" altLang="ja-JP" sz="1000" b="0" i="0" u="none" strike="noStrike" kern="0" cap="none" spc="0" normalizeH="0" baseline="0" noProof="0">
              <a:ln>
                <a:noFill/>
              </a:ln>
              <a:solidFill>
                <a:prstClr val="black"/>
              </a:solidFill>
              <a:effectLst/>
              <a:uLnTx/>
              <a:uFillTx/>
              <a:latin typeface="+mn-lt"/>
              <a:ea typeface="+mn-ea"/>
              <a:cs typeface="+mn-cs"/>
            </a:rPr>
            <a:t>618,613</a:t>
          </a:r>
          <a:r>
            <a:rPr kumimoji="1" lang="ja-JP" altLang="en-US" sz="1000" b="0" i="0" u="none" strike="noStrike" kern="0" cap="none" spc="0" normalizeH="0" baseline="0" noProof="0">
              <a:ln>
                <a:noFill/>
              </a:ln>
              <a:solidFill>
                <a:prstClr val="black"/>
              </a:solidFill>
              <a:effectLst/>
              <a:uLnTx/>
              <a:uFillTx/>
              <a:latin typeface="+mn-lt"/>
              <a:ea typeface="+mn-ea"/>
              <a:cs typeface="+mn-cs"/>
            </a:rPr>
            <a:t>円</a:t>
          </a:r>
          <a:r>
            <a:rPr kumimoji="1" lang="ja-JP" altLang="ja-JP" sz="1000" b="0" i="0" u="none" strike="noStrike" kern="0" cap="none" spc="0" normalizeH="0" baseline="0" noProof="0">
              <a:ln>
                <a:noFill/>
              </a:ln>
              <a:solidFill>
                <a:prstClr val="black"/>
              </a:solidFill>
              <a:effectLst/>
              <a:uLnTx/>
              <a:uFillTx/>
              <a:latin typeface="+mn-lt"/>
              <a:ea typeface="+mn-ea"/>
              <a:cs typeface="+mn-cs"/>
            </a:rPr>
            <a:t>と年々増加している。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住民一人当たりの目的別歳出で類似団体平均より高くなっているものは</a:t>
          </a:r>
          <a:r>
            <a:rPr lang="ja-JP" altLang="ja-JP" sz="1000" b="0" i="0" baseline="0">
              <a:solidFill>
                <a:schemeClr val="dk1"/>
              </a:solidFill>
              <a:effectLst/>
              <a:latin typeface="+mn-lt"/>
              <a:ea typeface="+mn-ea"/>
              <a:cs typeface="+mn-cs"/>
            </a:rPr>
            <a:t>消防費、災害復旧費、公債費である。消防費は広域消防組合への負担金が大きく</a:t>
          </a:r>
          <a:r>
            <a:rPr lang="en-US" altLang="ja-JP" sz="1000" b="0" i="0" baseline="0">
              <a:solidFill>
                <a:schemeClr val="dk1"/>
              </a:solidFill>
              <a:effectLst/>
              <a:latin typeface="+mn-lt"/>
              <a:ea typeface="+mn-ea"/>
              <a:cs typeface="+mn-cs"/>
            </a:rPr>
            <a:t>128</a:t>
          </a:r>
          <a:r>
            <a:rPr lang="ja-JP" altLang="ja-JP" sz="1000" b="0" i="0" baseline="0">
              <a:solidFill>
                <a:schemeClr val="dk1"/>
              </a:solidFill>
              <a:effectLst/>
              <a:latin typeface="+mn-lt"/>
              <a:ea typeface="+mn-ea"/>
              <a:cs typeface="+mn-cs"/>
            </a:rPr>
            <a:t>団体中</a:t>
          </a:r>
          <a:r>
            <a:rPr lang="en-US" altLang="ja-JP" sz="1000" b="0" i="0" baseline="0">
              <a:solidFill>
                <a:schemeClr val="dk1"/>
              </a:solidFill>
              <a:effectLst/>
              <a:latin typeface="+mn-lt"/>
              <a:ea typeface="+mn-ea"/>
              <a:cs typeface="+mn-cs"/>
            </a:rPr>
            <a:t>10</a:t>
          </a:r>
          <a:r>
            <a:rPr lang="ja-JP" altLang="ja-JP" sz="1000" b="0" i="0" baseline="0">
              <a:solidFill>
                <a:schemeClr val="dk1"/>
              </a:solidFill>
              <a:effectLst/>
              <a:latin typeface="+mn-lt"/>
              <a:ea typeface="+mn-ea"/>
              <a:cs typeface="+mn-cs"/>
            </a:rPr>
            <a:t>位という高さである。</a:t>
          </a:r>
          <a:r>
            <a:rPr kumimoji="1" lang="ja-JP" altLang="ja-JP" sz="1000" b="0" i="0" u="none" strike="noStrike" kern="0" cap="none" spc="0" normalizeH="0" baseline="0" noProof="0">
              <a:ln>
                <a:noFill/>
              </a:ln>
              <a:solidFill>
                <a:prstClr val="black"/>
              </a:solidFill>
              <a:effectLst/>
              <a:uLnTx/>
              <a:uFillTx/>
              <a:latin typeface="+mn-lt"/>
              <a:ea typeface="+mn-ea"/>
              <a:cs typeface="+mn-cs"/>
            </a:rPr>
            <a:t>災害復旧事業費</a:t>
          </a:r>
          <a:r>
            <a:rPr kumimoji="1" lang="ja-JP" altLang="en-US" sz="1000" b="0" i="0" u="none" strike="noStrike" kern="0" cap="none" spc="0" normalizeH="0" baseline="0" noProof="0">
              <a:ln>
                <a:noFill/>
              </a:ln>
              <a:solidFill>
                <a:prstClr val="black"/>
              </a:solidFill>
              <a:effectLst/>
              <a:uLnTx/>
              <a:uFillTx/>
              <a:latin typeface="+mn-lt"/>
              <a:ea typeface="+mn-ea"/>
              <a:cs typeface="+mn-cs"/>
            </a:rPr>
            <a:t>は前年度と比較すると減少したが、台風</a:t>
          </a:r>
          <a:r>
            <a:rPr kumimoji="1" lang="en-US" altLang="ja-JP" sz="1000" b="0" i="0" u="none" strike="noStrike" kern="0" cap="none" spc="0" normalizeH="0" baseline="0" noProof="0">
              <a:ln>
                <a:noFill/>
              </a:ln>
              <a:solidFill>
                <a:prstClr val="black"/>
              </a:solidFill>
              <a:effectLst/>
              <a:uLnTx/>
              <a:uFillTx/>
              <a:latin typeface="+mn-lt"/>
              <a:ea typeface="+mn-ea"/>
              <a:cs typeface="+mn-cs"/>
            </a:rPr>
            <a:t>19</a:t>
          </a:r>
          <a:r>
            <a:rPr kumimoji="1" lang="ja-JP" altLang="en-US" sz="1000" b="0" i="0" u="none" strike="noStrike" kern="0" cap="none" spc="0" normalizeH="0" baseline="0" noProof="0">
              <a:ln>
                <a:noFill/>
              </a:ln>
              <a:solidFill>
                <a:prstClr val="black"/>
              </a:solidFill>
              <a:effectLst/>
              <a:uLnTx/>
              <a:uFillTx/>
              <a:latin typeface="+mn-lt"/>
              <a:ea typeface="+mn-ea"/>
              <a:cs typeface="+mn-cs"/>
            </a:rPr>
            <a:t>号</a:t>
          </a:r>
          <a:r>
            <a:rPr kumimoji="1" lang="ja-JP" altLang="ja-JP" sz="1000" b="0" i="0" u="none" strike="noStrike" kern="0" cap="none" spc="0" normalizeH="0" baseline="0" noProof="0">
              <a:ln>
                <a:noFill/>
              </a:ln>
              <a:solidFill>
                <a:prstClr val="black"/>
              </a:solidFill>
              <a:effectLst/>
              <a:uLnTx/>
              <a:uFillTx/>
              <a:latin typeface="+mn-lt"/>
              <a:ea typeface="+mn-ea"/>
              <a:cs typeface="+mn-cs"/>
            </a:rPr>
            <a:t>の災害復旧に経費を要したため</a:t>
          </a:r>
          <a:r>
            <a:rPr kumimoji="1" lang="ja-JP" altLang="en-US" sz="1000" b="0" i="0" u="none" strike="noStrike" kern="0" cap="none" spc="0" normalizeH="0" baseline="0" noProof="0">
              <a:ln>
                <a:noFill/>
              </a:ln>
              <a:solidFill>
                <a:prstClr val="black"/>
              </a:solidFill>
              <a:effectLst/>
              <a:uLnTx/>
              <a:uFillTx/>
              <a:latin typeface="+mn-lt"/>
              <a:ea typeface="+mn-ea"/>
              <a:cs typeface="+mn-cs"/>
            </a:rPr>
            <a:t>本年度においても類似団体平均を若干上回っている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。公債費は借り入れの抑制により平均との差が年々縮減されてい</a:t>
          </a:r>
          <a:r>
            <a:rPr kumimoji="1" lang="ja-JP" altLang="en-US" sz="1000" b="0" i="0" u="none" strike="noStrike" kern="0" cap="none" spc="0" normalizeH="0" baseline="0" noProof="0">
              <a:ln>
                <a:noFill/>
              </a:ln>
              <a:solidFill>
                <a:prstClr val="black"/>
              </a:solidFill>
              <a:effectLst/>
              <a:uLnTx/>
              <a:uFillTx/>
              <a:latin typeface="+mn-lt"/>
              <a:ea typeface="+mn-ea"/>
              <a:cs typeface="+mn-cs"/>
            </a:rPr>
            <a:t>たが、本年度は償還期限の到来による満期一括償還により公債費が増加したため類似団体平均との差が拡がった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今後も老朽化した各施設改修や維持管理費等の増が見込まれるので、行政改革を含め事業の取捨選択を行い、各目的への経費配分を適正に行っていく。</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mn-ea"/>
              <a:ea typeface="+mn-ea"/>
              <a:cs typeface="+mn-cs"/>
            </a:rPr>
            <a:t>　合併直後は、歳入不足により基金繰入等で不足額を補っていたため、実質単年度収支がマイナスとなっていたが、行財政改革の取組により歳入確保や歳出執行管理に努めた結果、プラスに転じた。</a:t>
          </a:r>
          <a:r>
            <a:rPr kumimoji="1" lang="en-US" altLang="ja-JP" sz="850" b="0" i="0" u="none" strike="noStrike" kern="0" cap="none" spc="0" normalizeH="0" baseline="0" noProof="0">
              <a:ln>
                <a:noFill/>
              </a:ln>
              <a:solidFill>
                <a:prstClr val="black"/>
              </a:solidFill>
              <a:effectLst/>
              <a:uLnTx/>
              <a:uFillTx/>
              <a:latin typeface="+mn-ea"/>
              <a:ea typeface="+mn-ea"/>
              <a:cs typeface="+mn-cs"/>
            </a:rPr>
            <a:t>H27</a:t>
          </a:r>
          <a:r>
            <a:rPr kumimoji="1" lang="ja-JP" altLang="en-US" sz="850" b="0" i="0" u="none" strike="noStrike" kern="0" cap="none" spc="0" normalizeH="0" baseline="0" noProof="0">
              <a:ln>
                <a:noFill/>
              </a:ln>
              <a:solidFill>
                <a:prstClr val="black"/>
              </a:solidFill>
              <a:effectLst/>
              <a:uLnTx/>
              <a:uFillTx/>
              <a:latin typeface="+mn-ea"/>
              <a:ea typeface="+mn-ea"/>
              <a:cs typeface="+mn-cs"/>
            </a:rPr>
            <a:t>年度には、財政調整基金残高を標準財政規模の</a:t>
          </a:r>
          <a:r>
            <a:rPr kumimoji="1" lang="en-US" altLang="ja-JP" sz="850" b="0" i="0" u="none" strike="noStrike" kern="0" cap="none" spc="0" normalizeH="0" baseline="0" noProof="0">
              <a:ln>
                <a:noFill/>
              </a:ln>
              <a:solidFill>
                <a:prstClr val="black"/>
              </a:solidFill>
              <a:effectLst/>
              <a:uLnTx/>
              <a:uFillTx/>
              <a:latin typeface="+mn-ea"/>
              <a:ea typeface="+mn-ea"/>
              <a:cs typeface="+mn-cs"/>
            </a:rPr>
            <a:t>19.47</a:t>
          </a:r>
          <a:r>
            <a:rPr kumimoji="1" lang="ja-JP" altLang="en-US" sz="850" b="0" i="0" u="none" strike="noStrike" kern="0" cap="none" spc="0" normalizeH="0" baseline="0" noProof="0">
              <a:ln>
                <a:noFill/>
              </a:ln>
              <a:solidFill>
                <a:prstClr val="black"/>
              </a:solidFill>
              <a:effectLst/>
              <a:uLnTx/>
              <a:uFillTx/>
              <a:latin typeface="+mn-ea"/>
              <a:ea typeface="+mn-ea"/>
              <a:cs typeface="+mn-cs"/>
            </a:rPr>
            <a:t>％まで積み立てることができたが、</a:t>
          </a:r>
          <a:r>
            <a:rPr kumimoji="1" lang="en-US" altLang="ja-JP" sz="850" b="0" i="0" u="none" strike="noStrike" kern="0" cap="none" spc="0" normalizeH="0" baseline="0" noProof="0">
              <a:ln>
                <a:noFill/>
              </a:ln>
              <a:solidFill>
                <a:prstClr val="black"/>
              </a:solidFill>
              <a:effectLst/>
              <a:uLnTx/>
              <a:uFillTx/>
              <a:latin typeface="+mn-ea"/>
              <a:ea typeface="+mn-ea"/>
              <a:cs typeface="+mn-cs"/>
            </a:rPr>
            <a:t>H28</a:t>
          </a:r>
          <a:r>
            <a:rPr kumimoji="1" lang="ja-JP" altLang="en-US" sz="850" b="0" i="0" u="none" strike="noStrike" kern="0" cap="none" spc="0" normalizeH="0" baseline="0" noProof="0">
              <a:ln>
                <a:noFill/>
              </a:ln>
              <a:solidFill>
                <a:prstClr val="black"/>
              </a:solidFill>
              <a:effectLst/>
              <a:uLnTx/>
              <a:uFillTx/>
              <a:latin typeface="+mn-ea"/>
              <a:ea typeface="+mn-ea"/>
              <a:cs typeface="+mn-cs"/>
            </a:rPr>
            <a:t>年度で</a:t>
          </a:r>
          <a:r>
            <a:rPr kumimoji="1" lang="en-US" altLang="ja-JP" sz="850" b="0" i="0" u="none" strike="noStrike" kern="0" cap="none" spc="0" normalizeH="0" baseline="0" noProof="0">
              <a:ln>
                <a:noFill/>
              </a:ln>
              <a:solidFill>
                <a:prstClr val="black"/>
              </a:solidFill>
              <a:effectLst/>
              <a:uLnTx/>
              <a:uFillTx/>
              <a:latin typeface="+mn-ea"/>
              <a:ea typeface="+mn-ea"/>
              <a:cs typeface="+mn-cs"/>
            </a:rPr>
            <a:t>H20</a:t>
          </a:r>
          <a:r>
            <a:rPr kumimoji="1" lang="ja-JP" altLang="en-US" sz="850" b="0" i="0" u="none" strike="noStrike" kern="0" cap="none" spc="0" normalizeH="0" baseline="0" noProof="0">
              <a:ln>
                <a:noFill/>
              </a:ln>
              <a:solidFill>
                <a:prstClr val="black"/>
              </a:solidFill>
              <a:effectLst/>
              <a:uLnTx/>
              <a:uFillTx/>
              <a:latin typeface="+mn-ea"/>
              <a:ea typeface="+mn-ea"/>
              <a:cs typeface="+mn-cs"/>
            </a:rPr>
            <a:t>年度以降</a:t>
          </a:r>
          <a:r>
            <a:rPr kumimoji="1" lang="en-US" altLang="ja-JP" sz="850" b="0" i="0" u="none" strike="noStrike" kern="0" cap="none" spc="0" normalizeH="0" baseline="0" noProof="0">
              <a:ln>
                <a:noFill/>
              </a:ln>
              <a:solidFill>
                <a:prstClr val="black"/>
              </a:solidFill>
              <a:effectLst/>
              <a:uLnTx/>
              <a:uFillTx/>
              <a:latin typeface="+mn-ea"/>
              <a:ea typeface="+mn-ea"/>
              <a:cs typeface="+mn-cs"/>
            </a:rPr>
            <a:t>8</a:t>
          </a:r>
          <a:r>
            <a:rPr kumimoji="1" lang="ja-JP" altLang="en-US" sz="850" b="0" i="0" u="none" strike="noStrike" kern="0" cap="none" spc="0" normalizeH="0" baseline="0" noProof="0">
              <a:ln>
                <a:noFill/>
              </a:ln>
              <a:solidFill>
                <a:prstClr val="black"/>
              </a:solidFill>
              <a:effectLst/>
              <a:uLnTx/>
              <a:uFillTx/>
              <a:latin typeface="+mn-ea"/>
              <a:ea typeface="+mn-ea"/>
              <a:cs typeface="+mn-cs"/>
            </a:rPr>
            <a:t>年ぶりに基金の取り崩しを行った。</a:t>
          </a:r>
          <a:r>
            <a:rPr kumimoji="1" lang="en-US" altLang="ja-JP" sz="850" b="0" i="0" u="none" strike="noStrike" kern="0" cap="none" spc="0" normalizeH="0" baseline="0" noProof="0">
              <a:ln>
                <a:noFill/>
              </a:ln>
              <a:solidFill>
                <a:prstClr val="black"/>
              </a:solidFill>
              <a:effectLst/>
              <a:uLnTx/>
              <a:uFillTx/>
              <a:latin typeface="+mn-ea"/>
              <a:ea typeface="+mn-ea"/>
              <a:cs typeface="+mn-cs"/>
            </a:rPr>
            <a:t>H29</a:t>
          </a:r>
          <a:r>
            <a:rPr kumimoji="1" lang="ja-JP" altLang="en-US" sz="850" b="0" i="0" u="none" strike="noStrike" kern="0" cap="none" spc="0" normalizeH="0" baseline="0" noProof="0">
              <a:ln>
                <a:noFill/>
              </a:ln>
              <a:solidFill>
                <a:prstClr val="black"/>
              </a:solidFill>
              <a:effectLst/>
              <a:uLnTx/>
              <a:uFillTx/>
              <a:latin typeface="+mn-ea"/>
              <a:ea typeface="+mn-ea"/>
              <a:cs typeface="+mn-cs"/>
            </a:rPr>
            <a:t>年度は</a:t>
          </a:r>
          <a:r>
            <a:rPr kumimoji="1" lang="en-US" altLang="ja-JP" sz="850" b="0" i="0" u="none" strike="noStrike" kern="0" cap="none" spc="0" normalizeH="0" baseline="0" noProof="0">
              <a:ln>
                <a:noFill/>
              </a:ln>
              <a:solidFill>
                <a:prstClr val="black"/>
              </a:solidFill>
              <a:effectLst/>
              <a:uLnTx/>
              <a:uFillTx/>
              <a:latin typeface="+mn-ea"/>
              <a:ea typeface="+mn-ea"/>
              <a:cs typeface="+mn-cs"/>
            </a:rPr>
            <a:t>700</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百万円の取り崩しに対し、</a:t>
          </a:r>
          <a:r>
            <a:rPr kumimoji="1" lang="en-US" altLang="ja-JP" sz="850" b="0" i="0" u="none" strike="noStrike" kern="0" cap="none" spc="0" normalizeH="0" baseline="0" noProof="0">
              <a:ln>
                <a:noFill/>
              </a:ln>
              <a:solidFill>
                <a:prstClr val="black"/>
              </a:solidFill>
              <a:effectLst/>
              <a:uLnTx/>
              <a:uFillTx/>
              <a:latin typeface="+mn-ea"/>
              <a:ea typeface="+mn-ea"/>
              <a:cs typeface="+mn-cs"/>
            </a:rPr>
            <a:t>340</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百万円の積み立てとなったため財政調整基金残高は減少し、</a:t>
          </a:r>
          <a:r>
            <a:rPr kumimoji="1" lang="en-US" altLang="ja-JP" sz="850" b="0" i="0" u="none" strike="noStrike" kern="0" cap="none" spc="0" normalizeH="0" baseline="0" noProof="0">
              <a:ln>
                <a:noFill/>
              </a:ln>
              <a:solidFill>
                <a:prstClr val="black"/>
              </a:solidFill>
              <a:effectLst/>
              <a:uLnTx/>
              <a:uFillTx/>
              <a:latin typeface="+mn-ea"/>
              <a:ea typeface="+mn-ea"/>
              <a:cs typeface="+mn-cs"/>
            </a:rPr>
            <a:t>H30</a:t>
          </a:r>
          <a:r>
            <a:rPr kumimoji="1" lang="ja-JP" altLang="en-US" sz="850" b="0" i="0" u="none" strike="noStrike" kern="0" cap="none" spc="0" normalizeH="0" baseline="0" noProof="0">
              <a:ln>
                <a:noFill/>
              </a:ln>
              <a:solidFill>
                <a:prstClr val="black"/>
              </a:solidFill>
              <a:effectLst/>
              <a:uLnTx/>
              <a:uFillTx/>
              <a:latin typeface="+mn-ea"/>
              <a:ea typeface="+mn-ea"/>
              <a:cs typeface="+mn-cs"/>
            </a:rPr>
            <a:t>年度は</a:t>
          </a:r>
          <a:r>
            <a:rPr kumimoji="1" lang="en-US" altLang="ja-JP" sz="850" b="0" i="0" u="none" strike="noStrike" kern="0" cap="none" spc="0" normalizeH="0" baseline="0" noProof="0">
              <a:ln>
                <a:noFill/>
              </a:ln>
              <a:solidFill>
                <a:prstClr val="black"/>
              </a:solidFill>
              <a:effectLst/>
              <a:uLnTx/>
              <a:uFillTx/>
              <a:latin typeface="+mn-ea"/>
              <a:ea typeface="+mn-ea"/>
              <a:cs typeface="+mn-cs"/>
            </a:rPr>
            <a:t>550</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百万円の取り崩しに対し、</a:t>
          </a:r>
          <a:r>
            <a:rPr kumimoji="1" lang="en-US" altLang="ja-JP" sz="850" b="0" i="0" u="none" strike="noStrike" kern="0" cap="none" spc="0" normalizeH="0" baseline="0" noProof="0">
              <a:ln>
                <a:noFill/>
              </a:ln>
              <a:solidFill>
                <a:prstClr val="black"/>
              </a:solidFill>
              <a:effectLst/>
              <a:uLnTx/>
              <a:uFillTx/>
              <a:latin typeface="+mn-ea"/>
              <a:ea typeface="+mn-ea"/>
              <a:cs typeface="+mn-cs"/>
            </a:rPr>
            <a:t>431</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百万円の積み立てとなったため財政調整基金残高はさらに減少した。令和元年度も</a:t>
          </a:r>
          <a:r>
            <a:rPr kumimoji="1" lang="en-US" altLang="ja-JP" sz="850" b="0" i="0" u="none" strike="noStrike" kern="0" cap="none" spc="0" normalizeH="0" baseline="0" noProof="0">
              <a:ln>
                <a:noFill/>
              </a:ln>
              <a:solidFill>
                <a:prstClr val="black"/>
              </a:solidFill>
              <a:effectLst/>
              <a:uLnTx/>
              <a:uFillTx/>
              <a:latin typeface="+mn-ea"/>
              <a:ea typeface="+mn-ea"/>
              <a:cs typeface="+mn-cs"/>
            </a:rPr>
            <a:t>450</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百万円の取り崩しに対し、</a:t>
          </a:r>
          <a:r>
            <a:rPr kumimoji="1" lang="en-US" altLang="ja-JP" sz="850" b="0" i="0" u="none" strike="noStrike" kern="0" cap="none" spc="0" normalizeH="0" baseline="0" noProof="0">
              <a:ln>
                <a:noFill/>
              </a:ln>
              <a:solidFill>
                <a:prstClr val="black"/>
              </a:solidFill>
              <a:effectLst/>
              <a:uLnTx/>
              <a:uFillTx/>
              <a:latin typeface="+mn-ea"/>
              <a:ea typeface="+mn-ea"/>
              <a:cs typeface="+mn-cs"/>
            </a:rPr>
            <a:t>271</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百万円の積み立てとなったため財政調整基金残高は</a:t>
          </a:r>
          <a:r>
            <a:rPr kumimoji="1" lang="en-US" altLang="ja-JP" sz="850" b="0" i="0" u="none" strike="noStrike" kern="0" cap="none" spc="0" normalizeH="0" baseline="0" noProof="0">
              <a:ln>
                <a:noFill/>
              </a:ln>
              <a:solidFill>
                <a:prstClr val="black"/>
              </a:solidFill>
              <a:effectLst/>
              <a:uLnTx/>
              <a:uFillTx/>
              <a:latin typeface="+mn-ea"/>
              <a:ea typeface="+mn-ea"/>
              <a:cs typeface="+mn-cs"/>
            </a:rPr>
            <a:t>3</a:t>
          </a:r>
          <a:r>
            <a:rPr kumimoji="1" lang="ja-JP" altLang="en-US" sz="850" b="0" i="0" u="none" strike="noStrike" kern="0" cap="none" spc="0" normalizeH="0" baseline="0" noProof="0">
              <a:ln>
                <a:noFill/>
              </a:ln>
              <a:solidFill>
                <a:prstClr val="black"/>
              </a:solidFill>
              <a:effectLst/>
              <a:uLnTx/>
              <a:uFillTx/>
              <a:latin typeface="+mn-ea"/>
              <a:ea typeface="+mn-ea"/>
              <a:cs typeface="+mn-cs"/>
            </a:rPr>
            <a:t>年続けての減少となった。</a:t>
          </a:r>
          <a:endParaRPr kumimoji="1" lang="en-US" altLang="ja-JP" sz="8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mn-ea"/>
              <a:ea typeface="+mn-ea"/>
              <a:cs typeface="+mn-cs"/>
            </a:rPr>
            <a:t>　今後も財政調整基金からの繰入が見込まれるが、行政改革大綱に基づいた行財政改革に取り組む。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赤字となっている事業会計は、住宅新築資金等貸付事業特別会計である。</a:t>
          </a:r>
          <a:endParaRPr lang="ja-JP" altLang="ja-JP" sz="1000">
            <a:effectLst/>
          </a:endParaRPr>
        </a:p>
        <a:p>
          <a:r>
            <a:rPr kumimoji="1" lang="ja-JP" altLang="ja-JP" sz="1000">
              <a:solidFill>
                <a:schemeClr val="dk1"/>
              </a:solidFill>
              <a:effectLst/>
              <a:latin typeface="+mn-lt"/>
              <a:ea typeface="+mn-ea"/>
              <a:cs typeface="+mn-cs"/>
            </a:rPr>
            <a:t>　住宅新築資金等貸付事業特別会計については、合併以前に公住債を財源に運営されていたもので、現在は新規貸付を行わずに、元利償還を行っていることから、年々起債残高は減少してい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000">
            <a:effectLst/>
          </a:endParaRPr>
        </a:p>
        <a:p>
          <a:r>
            <a:rPr kumimoji="1" lang="ja-JP" altLang="ja-JP" sz="1000">
              <a:solidFill>
                <a:schemeClr val="dk1"/>
              </a:solidFill>
              <a:effectLst/>
              <a:latin typeface="+mn-lt"/>
              <a:ea typeface="+mn-ea"/>
              <a:cs typeface="+mn-cs"/>
            </a:rPr>
            <a:t>　また、保養センター事業特別会計については、市直営で実施している観光事業で、</a:t>
          </a:r>
          <a:r>
            <a:rPr kumimoji="1" lang="en-US" altLang="ja-JP" sz="1000">
              <a:solidFill>
                <a:schemeClr val="dk1"/>
              </a:solidFill>
              <a:effectLst/>
              <a:latin typeface="+mn-lt"/>
              <a:ea typeface="+mn-ea"/>
              <a:cs typeface="+mn-cs"/>
            </a:rPr>
            <a:t>S56</a:t>
          </a:r>
          <a:r>
            <a:rPr kumimoji="1" lang="ja-JP" altLang="ja-JP" sz="1000">
              <a:solidFill>
                <a:schemeClr val="dk1"/>
              </a:solidFill>
              <a:effectLst/>
              <a:latin typeface="+mn-lt"/>
              <a:ea typeface="+mn-ea"/>
              <a:cs typeface="+mn-cs"/>
            </a:rPr>
            <a:t>年の開設以来事業規模を拡大していたが、近隣での類似施設の整備や施設の老朽化などが要因となり年々累積赤字が拡大していった。そのため民間事業者による指定管理者制度を導入し、</a:t>
          </a:r>
          <a:r>
            <a:rPr kumimoji="1" lang="en-US" altLang="ja-JP" sz="1000">
              <a:solidFill>
                <a:schemeClr val="dk1"/>
              </a:solidFill>
              <a:effectLst/>
              <a:latin typeface="+mn-lt"/>
              <a:ea typeface="+mn-ea"/>
              <a:cs typeface="+mn-cs"/>
            </a:rPr>
            <a:t>H22</a:t>
          </a:r>
          <a:r>
            <a:rPr kumimoji="1" lang="ja-JP" altLang="ja-JP" sz="1000">
              <a:solidFill>
                <a:schemeClr val="dk1"/>
              </a:solidFill>
              <a:effectLst/>
              <a:latin typeface="+mn-lt"/>
              <a:ea typeface="+mn-ea"/>
              <a:cs typeface="+mn-cs"/>
            </a:rPr>
            <a:t>年度から運営全般を指定管理者に委託して事業を実施するとともに、それまで勤務していた職員を普通会計に引き上げて事業を行い、</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年度までに赤字を解消する</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保養センター事業特別会計経営健全化計画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を策定した。計画に沿って赤字解消を進め</a:t>
          </a:r>
          <a:r>
            <a:rPr kumimoji="1" lang="ja-JP" altLang="en-US" sz="1000">
              <a:solidFill>
                <a:schemeClr val="dk1"/>
              </a:solidFill>
              <a:effectLst/>
              <a:latin typeface="+mn-lt"/>
              <a:ea typeface="+mn-ea"/>
              <a:cs typeface="+mn-cs"/>
            </a:rPr>
            <a:t>てきた結果</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計画では</a:t>
          </a:r>
          <a:r>
            <a:rPr kumimoji="1" lang="en-US" altLang="ja-JP" sz="1000">
              <a:solidFill>
                <a:schemeClr val="dk1"/>
              </a:solidFill>
              <a:effectLst/>
              <a:latin typeface="+mn-lt"/>
              <a:ea typeface="+mn-ea"/>
              <a:cs typeface="+mn-cs"/>
            </a:rPr>
            <a:t>R2</a:t>
          </a:r>
          <a:r>
            <a:rPr kumimoji="1" lang="ja-JP" altLang="en-US" sz="1000">
              <a:solidFill>
                <a:schemeClr val="dk1"/>
              </a:solidFill>
              <a:effectLst/>
              <a:latin typeface="+mn-lt"/>
              <a:ea typeface="+mn-ea"/>
              <a:cs typeface="+mn-cs"/>
            </a:rPr>
            <a:t>年度での赤字解消を目指していたが、</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年前倒しで</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元年度に目標を達成した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市全体として特別会計の安定運営に向けて推進するよう努める。</a:t>
          </a:r>
          <a:endParaRPr lang="ja-JP" altLang="ja-JP" sz="1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2;&#9632;&#20844;&#20250;&#35336;&#9632;&#9632;/R03&#24180;&#24230;/06&#12304;&#65297;&#65296;&#65295;&#65297;&#65301;&#12294;&#12305;&#65288;&#22856;&#33391;&#30476;&#65289;&#20196;&#21644;&#20803;&#24180;&#24230;&#36001;&#25919;&#29366;&#27841;&#36039;&#26009;&#38598;&#65288;&#20844;&#20250;&#35336;&#20998;&#65289;&#12398;&#20316;&#25104;&#21450;&#12403;&#25552;&#20986;&#12395;&#12388;&#12356;&#12390;&#65288;&#20381;&#38972;&#65289;/02&#20316;&#25104;&#36039;&#26009;/&#12480;&#12454;&#12531;&#12525;&#12540;&#12489;&#12487;&#12540;&#12479;/&#12304;&#36001;&#25919;&#29366;&#27841;&#36039;&#26009;&#38598;&#12305;_292125_&#23431;&#38464;&#24066;_2019/&#12304;&#36001;&#25919;&#29366;&#27841;&#36039;&#26009;&#38598;&#12305;_292125_&#23431;&#3846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cell r="BQ51"/>
          <cell r="BR51"/>
          <cell r="BS51"/>
          <cell r="BT51"/>
          <cell r="BU51"/>
          <cell r="BV51"/>
          <cell r="BW51"/>
          <cell r="BX51">
            <v>136.9</v>
          </cell>
          <cell r="BY51"/>
          <cell r="BZ51"/>
          <cell r="CA51"/>
          <cell r="CB51"/>
          <cell r="CC51"/>
          <cell r="CD51"/>
          <cell r="CE51"/>
          <cell r="CF51">
            <v>118.2</v>
          </cell>
          <cell r="CG51"/>
          <cell r="CH51"/>
          <cell r="CI51"/>
          <cell r="CJ51"/>
          <cell r="CK51"/>
          <cell r="CL51"/>
          <cell r="CM51"/>
          <cell r="CN51">
            <v>123.1</v>
          </cell>
          <cell r="CO51"/>
          <cell r="CP51"/>
          <cell r="CQ51"/>
          <cell r="CR51"/>
          <cell r="CS51"/>
          <cell r="CT51"/>
          <cell r="CU51"/>
          <cell r="CV51"/>
          <cell r="CW51"/>
          <cell r="CX51"/>
          <cell r="CY51"/>
          <cell r="CZ51"/>
          <cell r="DA51"/>
          <cell r="DB51"/>
          <cell r="DC51"/>
        </row>
        <row r="53">
          <cell r="BP53"/>
          <cell r="BQ53"/>
          <cell r="BR53"/>
          <cell r="BS53"/>
          <cell r="BT53"/>
          <cell r="BU53"/>
          <cell r="BV53"/>
          <cell r="BW53"/>
          <cell r="BX53">
            <v>70.8</v>
          </cell>
          <cell r="BY53"/>
          <cell r="BZ53"/>
          <cell r="CA53"/>
          <cell r="CB53"/>
          <cell r="CC53"/>
          <cell r="CD53"/>
          <cell r="CE53"/>
          <cell r="CF53">
            <v>71.8</v>
          </cell>
          <cell r="CG53"/>
          <cell r="CH53"/>
          <cell r="CI53"/>
          <cell r="CJ53"/>
          <cell r="CK53"/>
          <cell r="CL53"/>
          <cell r="CM53"/>
          <cell r="CN53">
            <v>69.900000000000006</v>
          </cell>
          <cell r="CO53"/>
          <cell r="CP53"/>
          <cell r="CQ53"/>
          <cell r="CR53"/>
          <cell r="CS53"/>
          <cell r="CT53"/>
          <cell r="CU53"/>
          <cell r="CV53"/>
          <cell r="CW53"/>
          <cell r="CX53"/>
          <cell r="CY53"/>
          <cell r="CZ53"/>
          <cell r="DA53"/>
          <cell r="DB53"/>
          <cell r="DC53"/>
        </row>
        <row r="55">
          <cell r="AN55" t="str">
            <v>類似団体内平均値</v>
          </cell>
          <cell r="BP55"/>
          <cell r="BQ55"/>
          <cell r="BR55"/>
          <cell r="BS55"/>
          <cell r="BT55"/>
          <cell r="BU55"/>
          <cell r="BV55"/>
          <cell r="BW55"/>
          <cell r="BX55">
            <v>54.6</v>
          </cell>
          <cell r="BY55"/>
          <cell r="BZ55"/>
          <cell r="CA55"/>
          <cell r="CB55"/>
          <cell r="CC55"/>
          <cell r="CD55"/>
          <cell r="CE55"/>
          <cell r="CF55">
            <v>53.2</v>
          </cell>
          <cell r="CG55"/>
          <cell r="CH55"/>
          <cell r="CI55"/>
          <cell r="CJ55"/>
          <cell r="CK55"/>
          <cell r="CL55"/>
          <cell r="CM55"/>
          <cell r="CN55">
            <v>47.9</v>
          </cell>
          <cell r="CO55"/>
          <cell r="CP55"/>
          <cell r="CQ55"/>
          <cell r="CR55"/>
          <cell r="CS55"/>
          <cell r="CT55"/>
          <cell r="CU55"/>
          <cell r="CV55"/>
          <cell r="CW55"/>
          <cell r="CX55"/>
          <cell r="CY55"/>
          <cell r="CZ55"/>
          <cell r="DA55"/>
          <cell r="DB55"/>
          <cell r="DC55"/>
        </row>
        <row r="57">
          <cell r="BP57"/>
          <cell r="BQ57"/>
          <cell r="BR57"/>
          <cell r="BS57"/>
          <cell r="BT57"/>
          <cell r="BU57"/>
          <cell r="BV57"/>
          <cell r="BW57"/>
          <cell r="BX57">
            <v>58.3</v>
          </cell>
          <cell r="BY57"/>
          <cell r="BZ57"/>
          <cell r="CA57"/>
          <cell r="CB57"/>
          <cell r="CC57"/>
          <cell r="CD57"/>
          <cell r="CE57"/>
          <cell r="CF57">
            <v>59.6</v>
          </cell>
          <cell r="CG57"/>
          <cell r="CH57"/>
          <cell r="CI57"/>
          <cell r="CJ57"/>
          <cell r="CK57"/>
          <cell r="CL57"/>
          <cell r="CM57"/>
          <cell r="CN57">
            <v>60.7</v>
          </cell>
          <cell r="CO57"/>
          <cell r="CP57"/>
          <cell r="CQ57"/>
          <cell r="CR57"/>
          <cell r="CS57"/>
          <cell r="CT57"/>
          <cell r="CU57"/>
          <cell r="CV57"/>
          <cell r="CW57"/>
          <cell r="CX57"/>
          <cell r="CY57"/>
          <cell r="CZ57"/>
          <cell r="DA57"/>
          <cell r="DB57"/>
          <cell r="DC57"/>
        </row>
        <row r="72">
          <cell r="BP72" t="str">
            <v>H27</v>
          </cell>
          <cell r="BX72" t="str">
            <v>H28</v>
          </cell>
          <cell r="CF72" t="str">
            <v>H29</v>
          </cell>
          <cell r="CN72" t="str">
            <v>H30</v>
          </cell>
          <cell r="CV72" t="str">
            <v>R01</v>
          </cell>
        </row>
        <row r="73">
          <cell r="AN73" t="str">
            <v>当該団体値</v>
          </cell>
          <cell r="BP73">
            <v>143.19999999999999</v>
          </cell>
          <cell r="BQ73"/>
          <cell r="BR73"/>
          <cell r="BS73"/>
          <cell r="BT73"/>
          <cell r="BU73"/>
          <cell r="BV73"/>
          <cell r="BW73"/>
          <cell r="BX73">
            <v>136.9</v>
          </cell>
          <cell r="BY73"/>
          <cell r="BZ73"/>
          <cell r="CA73"/>
          <cell r="CB73"/>
          <cell r="CC73"/>
          <cell r="CD73"/>
          <cell r="CE73"/>
          <cell r="CF73">
            <v>118.2</v>
          </cell>
          <cell r="CG73"/>
          <cell r="CH73"/>
          <cell r="CI73"/>
          <cell r="CJ73"/>
          <cell r="CK73"/>
          <cell r="CL73"/>
          <cell r="CM73"/>
          <cell r="CN73">
            <v>123.1</v>
          </cell>
          <cell r="CO73"/>
          <cell r="CP73"/>
          <cell r="CQ73"/>
          <cell r="CR73"/>
          <cell r="CS73"/>
          <cell r="CT73"/>
          <cell r="CU73"/>
          <cell r="CV73">
            <v>124.7</v>
          </cell>
          <cell r="CW73"/>
          <cell r="CX73"/>
          <cell r="CY73"/>
          <cell r="CZ73"/>
          <cell r="DA73"/>
          <cell r="DB73"/>
          <cell r="DC73"/>
        </row>
        <row r="75">
          <cell r="BP75">
            <v>16.7</v>
          </cell>
          <cell r="BQ75"/>
          <cell r="BR75"/>
          <cell r="BS75"/>
          <cell r="BT75"/>
          <cell r="BU75"/>
          <cell r="BV75"/>
          <cell r="BW75"/>
          <cell r="BX75">
            <v>15.5</v>
          </cell>
          <cell r="BY75"/>
          <cell r="BZ75"/>
          <cell r="CA75"/>
          <cell r="CB75"/>
          <cell r="CC75"/>
          <cell r="CD75"/>
          <cell r="CE75"/>
          <cell r="CF75">
            <v>14.7</v>
          </cell>
          <cell r="CG75"/>
          <cell r="CH75"/>
          <cell r="CI75"/>
          <cell r="CJ75"/>
          <cell r="CK75"/>
          <cell r="CL75"/>
          <cell r="CM75"/>
          <cell r="CN75">
            <v>14.1</v>
          </cell>
          <cell r="CO75"/>
          <cell r="CP75"/>
          <cell r="CQ75"/>
          <cell r="CR75"/>
          <cell r="CS75"/>
          <cell r="CT75"/>
          <cell r="CU75"/>
          <cell r="CV75">
            <v>14.4</v>
          </cell>
          <cell r="CW75"/>
          <cell r="CX75"/>
          <cell r="CY75"/>
          <cell r="CZ75"/>
          <cell r="DA75"/>
          <cell r="DB75"/>
          <cell r="DC75"/>
        </row>
        <row r="77">
          <cell r="AN77" t="str">
            <v>類似団体内平均値</v>
          </cell>
          <cell r="BP77">
            <v>58.5</v>
          </cell>
          <cell r="BQ77"/>
          <cell r="BR77"/>
          <cell r="BS77"/>
          <cell r="BT77"/>
          <cell r="BU77"/>
          <cell r="BV77"/>
          <cell r="BW77"/>
          <cell r="BX77">
            <v>54.6</v>
          </cell>
          <cell r="BY77"/>
          <cell r="BZ77"/>
          <cell r="CA77"/>
          <cell r="CB77"/>
          <cell r="CC77"/>
          <cell r="CD77"/>
          <cell r="CE77"/>
          <cell r="CF77">
            <v>53.2</v>
          </cell>
          <cell r="CG77"/>
          <cell r="CH77"/>
          <cell r="CI77"/>
          <cell r="CJ77"/>
          <cell r="CK77"/>
          <cell r="CL77"/>
          <cell r="CM77"/>
          <cell r="CN77">
            <v>47.9</v>
          </cell>
          <cell r="CO77"/>
          <cell r="CP77"/>
          <cell r="CQ77"/>
          <cell r="CR77"/>
          <cell r="CS77"/>
          <cell r="CT77"/>
          <cell r="CU77"/>
          <cell r="CV77">
            <v>49</v>
          </cell>
          <cell r="CW77"/>
          <cell r="CX77"/>
          <cell r="CY77"/>
          <cell r="CZ77"/>
          <cell r="DA77"/>
          <cell r="DB77"/>
          <cell r="DC77"/>
        </row>
        <row r="79">
          <cell r="BP79">
            <v>10.7</v>
          </cell>
          <cell r="BQ79"/>
          <cell r="BR79"/>
          <cell r="BS79"/>
          <cell r="BT79"/>
          <cell r="BU79"/>
          <cell r="BV79"/>
          <cell r="BW79"/>
          <cell r="BX79">
            <v>10</v>
          </cell>
          <cell r="BY79"/>
          <cell r="BZ79"/>
          <cell r="CA79"/>
          <cell r="CB79"/>
          <cell r="CC79"/>
          <cell r="CD79"/>
          <cell r="CE79"/>
          <cell r="CF79">
            <v>9.8000000000000007</v>
          </cell>
          <cell r="CG79"/>
          <cell r="CH79"/>
          <cell r="CI79"/>
          <cell r="CJ79"/>
          <cell r="CK79"/>
          <cell r="CL79"/>
          <cell r="CM79"/>
          <cell r="CN79">
            <v>9.6</v>
          </cell>
          <cell r="CO79"/>
          <cell r="CP79"/>
          <cell r="CQ79"/>
          <cell r="CR79"/>
          <cell r="CS79"/>
          <cell r="CT79"/>
          <cell r="CU79"/>
          <cell r="CV79">
            <v>9.5</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18601090</v>
      </c>
      <c r="BO4" s="431"/>
      <c r="BP4" s="431"/>
      <c r="BQ4" s="431"/>
      <c r="BR4" s="431"/>
      <c r="BS4" s="431"/>
      <c r="BT4" s="431"/>
      <c r="BU4" s="432"/>
      <c r="BV4" s="430">
        <v>18561210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1.6</v>
      </c>
      <c r="CU4" s="437"/>
      <c r="CV4" s="437"/>
      <c r="CW4" s="437"/>
      <c r="CX4" s="437"/>
      <c r="CY4" s="437"/>
      <c r="CZ4" s="437"/>
      <c r="DA4" s="438"/>
      <c r="DB4" s="436">
        <v>2.1</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18395682</v>
      </c>
      <c r="BO5" s="468"/>
      <c r="BP5" s="468"/>
      <c r="BQ5" s="468"/>
      <c r="BR5" s="468"/>
      <c r="BS5" s="468"/>
      <c r="BT5" s="468"/>
      <c r="BU5" s="469"/>
      <c r="BV5" s="467">
        <v>18248909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103.1</v>
      </c>
      <c r="CU5" s="465"/>
      <c r="CV5" s="465"/>
      <c r="CW5" s="465"/>
      <c r="CX5" s="465"/>
      <c r="CY5" s="465"/>
      <c r="CZ5" s="465"/>
      <c r="DA5" s="466"/>
      <c r="DB5" s="464">
        <v>100.4</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205408</v>
      </c>
      <c r="BO6" s="468"/>
      <c r="BP6" s="468"/>
      <c r="BQ6" s="468"/>
      <c r="BR6" s="468"/>
      <c r="BS6" s="468"/>
      <c r="BT6" s="468"/>
      <c r="BU6" s="469"/>
      <c r="BV6" s="467">
        <v>312301</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106.6</v>
      </c>
      <c r="CU6" s="505"/>
      <c r="CV6" s="505"/>
      <c r="CW6" s="505"/>
      <c r="CX6" s="505"/>
      <c r="CY6" s="505"/>
      <c r="CZ6" s="505"/>
      <c r="DA6" s="506"/>
      <c r="DB6" s="504">
        <v>104.9</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26034</v>
      </c>
      <c r="BO7" s="468"/>
      <c r="BP7" s="468"/>
      <c r="BQ7" s="468"/>
      <c r="BR7" s="468"/>
      <c r="BS7" s="468"/>
      <c r="BT7" s="468"/>
      <c r="BU7" s="469"/>
      <c r="BV7" s="467">
        <v>76924</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10934961</v>
      </c>
      <c r="CU7" s="468"/>
      <c r="CV7" s="468"/>
      <c r="CW7" s="468"/>
      <c r="CX7" s="468"/>
      <c r="CY7" s="468"/>
      <c r="CZ7" s="468"/>
      <c r="DA7" s="469"/>
      <c r="DB7" s="467">
        <v>11016275</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179374</v>
      </c>
      <c r="BO8" s="468"/>
      <c r="BP8" s="468"/>
      <c r="BQ8" s="468"/>
      <c r="BR8" s="468"/>
      <c r="BS8" s="468"/>
      <c r="BT8" s="468"/>
      <c r="BU8" s="469"/>
      <c r="BV8" s="467">
        <v>235377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0.28999999999999998</v>
      </c>
      <c r="CU8" s="508"/>
      <c r="CV8" s="508"/>
      <c r="CW8" s="508"/>
      <c r="CX8" s="508"/>
      <c r="CY8" s="508"/>
      <c r="CZ8" s="508"/>
      <c r="DA8" s="509"/>
      <c r="DB8" s="507">
        <v>0.3</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31105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-56003</v>
      </c>
      <c r="BO9" s="468"/>
      <c r="BP9" s="468"/>
      <c r="BQ9" s="468"/>
      <c r="BR9" s="468"/>
      <c r="BS9" s="468"/>
      <c r="BT9" s="468"/>
      <c r="BU9" s="469"/>
      <c r="BV9" s="467">
        <v>-130649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21.3</v>
      </c>
      <c r="CU9" s="465"/>
      <c r="CV9" s="465"/>
      <c r="CW9" s="465"/>
      <c r="CX9" s="465"/>
      <c r="CY9" s="465"/>
      <c r="CZ9" s="465"/>
      <c r="DA9" s="466"/>
      <c r="DB9" s="464">
        <v>19.399999999999999</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34227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270515</v>
      </c>
      <c r="BO10" s="468"/>
      <c r="BP10" s="468"/>
      <c r="BQ10" s="468"/>
      <c r="BR10" s="468"/>
      <c r="BS10" s="468"/>
      <c r="BT10" s="468"/>
      <c r="BU10" s="469"/>
      <c r="BV10" s="467">
        <v>431480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108</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29737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450000</v>
      </c>
      <c r="BO12" s="468"/>
      <c r="BP12" s="468"/>
      <c r="BQ12" s="468"/>
      <c r="BR12" s="468"/>
      <c r="BS12" s="468"/>
      <c r="BT12" s="468"/>
      <c r="BU12" s="469"/>
      <c r="BV12" s="467">
        <v>550000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29533</v>
      </c>
      <c r="S13" s="552"/>
      <c r="T13" s="552"/>
      <c r="U13" s="552"/>
      <c r="V13" s="553"/>
      <c r="W13" s="483" t="s">
        <v>140</v>
      </c>
      <c r="X13" s="484"/>
      <c r="Y13" s="484"/>
      <c r="Z13" s="484"/>
      <c r="AA13" s="484"/>
      <c r="AB13" s="474"/>
      <c r="AC13" s="518">
        <v>1204</v>
      </c>
      <c r="AD13" s="519"/>
      <c r="AE13" s="519"/>
      <c r="AF13" s="519"/>
      <c r="AG13" s="561"/>
      <c r="AH13" s="518">
        <v>1086</v>
      </c>
      <c r="AI13" s="519"/>
      <c r="AJ13" s="519"/>
      <c r="AK13" s="519"/>
      <c r="AL13" s="520"/>
      <c r="AM13" s="496" t="s">
        <v>141</v>
      </c>
      <c r="AN13" s="497"/>
      <c r="AO13" s="497"/>
      <c r="AP13" s="497"/>
      <c r="AQ13" s="497"/>
      <c r="AR13" s="497"/>
      <c r="AS13" s="497"/>
      <c r="AT13" s="498"/>
      <c r="AU13" s="499" t="s">
        <v>108</v>
      </c>
      <c r="AV13" s="500"/>
      <c r="AW13" s="500"/>
      <c r="AX13" s="500"/>
      <c r="AY13" s="501" t="s">
        <v>142</v>
      </c>
      <c r="AZ13" s="502"/>
      <c r="BA13" s="502"/>
      <c r="BB13" s="502"/>
      <c r="BC13" s="502"/>
      <c r="BD13" s="502"/>
      <c r="BE13" s="502"/>
      <c r="BF13" s="502"/>
      <c r="BG13" s="502"/>
      <c r="BH13" s="502"/>
      <c r="BI13" s="502"/>
      <c r="BJ13" s="502"/>
      <c r="BK13" s="502"/>
      <c r="BL13" s="502"/>
      <c r="BM13" s="503"/>
      <c r="BN13" s="467">
        <v>-235488</v>
      </c>
      <c r="BO13" s="468"/>
      <c r="BP13" s="468"/>
      <c r="BQ13" s="468"/>
      <c r="BR13" s="468"/>
      <c r="BS13" s="468"/>
      <c r="BT13" s="468"/>
      <c r="BU13" s="469"/>
      <c r="BV13" s="467">
        <v>-249169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14.4</v>
      </c>
      <c r="CU13" s="465"/>
      <c r="CV13" s="465"/>
      <c r="CW13" s="465"/>
      <c r="CX13" s="465"/>
      <c r="CY13" s="465"/>
      <c r="CZ13" s="465"/>
      <c r="DA13" s="466"/>
      <c r="DB13" s="464">
        <v>14.1</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30439</v>
      </c>
      <c r="S14" s="552"/>
      <c r="T14" s="552"/>
      <c r="U14" s="552"/>
      <c r="V14" s="553"/>
      <c r="W14" s="457"/>
      <c r="X14" s="458"/>
      <c r="Y14" s="458"/>
      <c r="Z14" s="458"/>
      <c r="AA14" s="458"/>
      <c r="AB14" s="447"/>
      <c r="AC14" s="554">
        <v>8.9</v>
      </c>
      <c r="AD14" s="555"/>
      <c r="AE14" s="555"/>
      <c r="AF14" s="555"/>
      <c r="AG14" s="556"/>
      <c r="AH14" s="554">
        <v>7.5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124.7</v>
      </c>
      <c r="CU14" s="566"/>
      <c r="CV14" s="566"/>
      <c r="CW14" s="566"/>
      <c r="CX14" s="566"/>
      <c r="CY14" s="566"/>
      <c r="CZ14" s="566"/>
      <c r="DA14" s="567"/>
      <c r="DB14" s="565">
        <v>123.1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30258</v>
      </c>
      <c r="S15" s="552"/>
      <c r="T15" s="552"/>
      <c r="U15" s="552"/>
      <c r="V15" s="553"/>
      <c r="W15" s="483" t="s">
        <v>146</v>
      </c>
      <c r="X15" s="484"/>
      <c r="Y15" s="484"/>
      <c r="Z15" s="484"/>
      <c r="AA15" s="484"/>
      <c r="AB15" s="474"/>
      <c r="AC15" s="518">
        <v>3057</v>
      </c>
      <c r="AD15" s="519"/>
      <c r="AE15" s="519"/>
      <c r="AF15" s="519"/>
      <c r="AG15" s="561"/>
      <c r="AH15" s="518">
        <v>3376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2748964</v>
      </c>
      <c r="BO15" s="431"/>
      <c r="BP15" s="431"/>
      <c r="BQ15" s="431"/>
      <c r="BR15" s="431"/>
      <c r="BS15" s="431"/>
      <c r="BT15" s="431"/>
      <c r="BU15" s="432"/>
      <c r="BV15" s="430">
        <v>2776472</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22.7</v>
      </c>
      <c r="AD16" s="555"/>
      <c r="AE16" s="555"/>
      <c r="AF16" s="555"/>
      <c r="AG16" s="556"/>
      <c r="AH16" s="554">
        <v>23.5</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9582311</v>
      </c>
      <c r="BO16" s="468"/>
      <c r="BP16" s="468"/>
      <c r="BQ16" s="468"/>
      <c r="BR16" s="468"/>
      <c r="BS16" s="468"/>
      <c r="BT16" s="468"/>
      <c r="BU16" s="469"/>
      <c r="BV16" s="467">
        <v>9361115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9230</v>
      </c>
      <c r="AD17" s="519"/>
      <c r="AE17" s="519"/>
      <c r="AF17" s="519"/>
      <c r="AG17" s="561"/>
      <c r="AH17" s="518">
        <v>9923</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3448232</v>
      </c>
      <c r="BO17" s="468"/>
      <c r="BP17" s="468"/>
      <c r="BQ17" s="468"/>
      <c r="BR17" s="468"/>
      <c r="BS17" s="468"/>
      <c r="BT17" s="468"/>
      <c r="BU17" s="469"/>
      <c r="BV17" s="467">
        <v>3491339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247.5</v>
      </c>
      <c r="M18" s="583"/>
      <c r="N18" s="583"/>
      <c r="O18" s="583"/>
      <c r="P18" s="583"/>
      <c r="Q18" s="583"/>
      <c r="R18" s="584"/>
      <c r="S18" s="584"/>
      <c r="T18" s="584"/>
      <c r="U18" s="584"/>
      <c r="V18" s="585"/>
      <c r="W18" s="485"/>
      <c r="X18" s="486"/>
      <c r="Y18" s="486"/>
      <c r="Z18" s="486"/>
      <c r="AA18" s="486"/>
      <c r="AB18" s="477"/>
      <c r="AC18" s="586">
        <v>68.400000000000006</v>
      </c>
      <c r="AD18" s="587"/>
      <c r="AE18" s="587"/>
      <c r="AF18" s="587"/>
      <c r="AG18" s="588"/>
      <c r="AH18" s="586">
        <v>69</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11341526</v>
      </c>
      <c r="BO18" s="468"/>
      <c r="BP18" s="468"/>
      <c r="BQ18" s="468"/>
      <c r="BR18" s="468"/>
      <c r="BS18" s="468"/>
      <c r="BT18" s="468"/>
      <c r="BU18" s="469"/>
      <c r="BV18" s="467">
        <v>11091174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126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13280682</v>
      </c>
      <c r="BO19" s="468"/>
      <c r="BP19" s="468"/>
      <c r="BQ19" s="468"/>
      <c r="BR19" s="468"/>
      <c r="BS19" s="468"/>
      <c r="BT19" s="468"/>
      <c r="BU19" s="469"/>
      <c r="BV19" s="467">
        <v>13400613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11155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24516340</v>
      </c>
      <c r="BO23" s="468"/>
      <c r="BP23" s="468"/>
      <c r="BQ23" s="468"/>
      <c r="BR23" s="468"/>
      <c r="BS23" s="468"/>
      <c r="BT23" s="468"/>
      <c r="BU23" s="469"/>
      <c r="BV23" s="467">
        <v>25205689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6970</v>
      </c>
      <c r="R24" s="519"/>
      <c r="S24" s="519"/>
      <c r="T24" s="519"/>
      <c r="U24" s="519"/>
      <c r="V24" s="561"/>
      <c r="W24" s="620"/>
      <c r="X24" s="608"/>
      <c r="Y24" s="609"/>
      <c r="Z24" s="517" t="s">
        <v>170</v>
      </c>
      <c r="AA24" s="497"/>
      <c r="AB24" s="497"/>
      <c r="AC24" s="497"/>
      <c r="AD24" s="497"/>
      <c r="AE24" s="497"/>
      <c r="AF24" s="497"/>
      <c r="AG24" s="498"/>
      <c r="AH24" s="518">
        <v>337</v>
      </c>
      <c r="AI24" s="519"/>
      <c r="AJ24" s="519"/>
      <c r="AK24" s="519"/>
      <c r="AL24" s="561"/>
      <c r="AM24" s="518">
        <v>1144452</v>
      </c>
      <c r="AN24" s="519"/>
      <c r="AO24" s="519"/>
      <c r="AP24" s="519"/>
      <c r="AQ24" s="519"/>
      <c r="AR24" s="561"/>
      <c r="AS24" s="518">
        <v>3396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15232930</v>
      </c>
      <c r="BO24" s="468"/>
      <c r="BP24" s="468"/>
      <c r="BQ24" s="468"/>
      <c r="BR24" s="468"/>
      <c r="BS24" s="468"/>
      <c r="BT24" s="468"/>
      <c r="BU24" s="469"/>
      <c r="BV24" s="467">
        <v>15184139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6120</v>
      </c>
      <c r="R25" s="519"/>
      <c r="S25" s="519"/>
      <c r="T25" s="519"/>
      <c r="U25" s="519"/>
      <c r="V25" s="561"/>
      <c r="W25" s="620"/>
      <c r="X25" s="608"/>
      <c r="Y25" s="609"/>
      <c r="Z25" s="517" t="s">
        <v>173</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1180832</v>
      </c>
      <c r="BO25" s="431"/>
      <c r="BP25" s="431"/>
      <c r="BQ25" s="431"/>
      <c r="BR25" s="431"/>
      <c r="BS25" s="431"/>
      <c r="BT25" s="431"/>
      <c r="BU25" s="432"/>
      <c r="BV25" s="430">
        <v>1329535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5130</v>
      </c>
      <c r="R26" s="519"/>
      <c r="S26" s="519"/>
      <c r="T26" s="519"/>
      <c r="U26" s="519"/>
      <c r="V26" s="561"/>
      <c r="W26" s="620"/>
      <c r="X26" s="608"/>
      <c r="Y26" s="609"/>
      <c r="Z26" s="517" t="s">
        <v>176</v>
      </c>
      <c r="AA26" s="630"/>
      <c r="AB26" s="630"/>
      <c r="AC26" s="630"/>
      <c r="AD26" s="630"/>
      <c r="AE26" s="630"/>
      <c r="AF26" s="630"/>
      <c r="AG26" s="631"/>
      <c r="AH26" s="518">
        <v>29</v>
      </c>
      <c r="AI26" s="519"/>
      <c r="AJ26" s="519"/>
      <c r="AK26" s="519"/>
      <c r="AL26" s="561"/>
      <c r="AM26" s="518">
        <v>85289</v>
      </c>
      <c r="AN26" s="519"/>
      <c r="AO26" s="519"/>
      <c r="AP26" s="519"/>
      <c r="AQ26" s="519"/>
      <c r="AR26" s="561"/>
      <c r="AS26" s="518">
        <v>2941</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4300</v>
      </c>
      <c r="R27" s="519"/>
      <c r="S27" s="519"/>
      <c r="T27" s="519"/>
      <c r="U27" s="519"/>
      <c r="V27" s="561"/>
      <c r="W27" s="620"/>
      <c r="X27" s="608"/>
      <c r="Y27" s="609"/>
      <c r="Z27" s="517" t="s">
        <v>179</v>
      </c>
      <c r="AA27" s="497"/>
      <c r="AB27" s="497"/>
      <c r="AC27" s="497"/>
      <c r="AD27" s="497"/>
      <c r="AE27" s="497"/>
      <c r="AF27" s="497"/>
      <c r="AG27" s="498"/>
      <c r="AH27" s="518">
        <v>15</v>
      </c>
      <c r="AI27" s="519"/>
      <c r="AJ27" s="519"/>
      <c r="AK27" s="519"/>
      <c r="AL27" s="561"/>
      <c r="AM27" s="518">
        <v>51090</v>
      </c>
      <c r="AN27" s="519"/>
      <c r="AO27" s="519"/>
      <c r="AP27" s="519"/>
      <c r="AQ27" s="519"/>
      <c r="AR27" s="561"/>
      <c r="AS27" s="518">
        <v>3406</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3600</v>
      </c>
      <c r="R28" s="519"/>
      <c r="S28" s="519"/>
      <c r="T28" s="519"/>
      <c r="U28" s="519"/>
      <c r="V28" s="561"/>
      <c r="W28" s="620"/>
      <c r="X28" s="608"/>
      <c r="Y28" s="609"/>
      <c r="Z28" s="517" t="s">
        <v>182</v>
      </c>
      <c r="AA28" s="497"/>
      <c r="AB28" s="497"/>
      <c r="AC28" s="497"/>
      <c r="AD28" s="497"/>
      <c r="AE28" s="497"/>
      <c r="AF28" s="497"/>
      <c r="AG28" s="498"/>
      <c r="AH28" s="518" t="s">
        <v>138</v>
      </c>
      <c r="AI28" s="519"/>
      <c r="AJ28" s="519"/>
      <c r="AK28" s="519"/>
      <c r="AL28" s="561"/>
      <c r="AM28" s="518" t="s">
        <v>183</v>
      </c>
      <c r="AN28" s="519"/>
      <c r="AO28" s="519"/>
      <c r="AP28" s="519"/>
      <c r="AQ28" s="519"/>
      <c r="AR28" s="561"/>
      <c r="AS28" s="518" t="s">
        <v>138</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1781573</v>
      </c>
      <c r="BO28" s="431"/>
      <c r="BP28" s="431"/>
      <c r="BQ28" s="431"/>
      <c r="BR28" s="431"/>
      <c r="BS28" s="431"/>
      <c r="BT28" s="431"/>
      <c r="BU28" s="432"/>
      <c r="BV28" s="430">
        <v>1961058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12</v>
      </c>
      <c r="M29" s="519"/>
      <c r="N29" s="519"/>
      <c r="O29" s="519"/>
      <c r="P29" s="561"/>
      <c r="Q29" s="518">
        <v>3300</v>
      </c>
      <c r="R29" s="519"/>
      <c r="S29" s="519"/>
      <c r="T29" s="519"/>
      <c r="U29" s="519"/>
      <c r="V29" s="561"/>
      <c r="W29" s="621"/>
      <c r="X29" s="622"/>
      <c r="Y29" s="623"/>
      <c r="Z29" s="517" t="s">
        <v>186</v>
      </c>
      <c r="AA29" s="497"/>
      <c r="AB29" s="497"/>
      <c r="AC29" s="497"/>
      <c r="AD29" s="497"/>
      <c r="AE29" s="497"/>
      <c r="AF29" s="497"/>
      <c r="AG29" s="498"/>
      <c r="AH29" s="518">
        <v>352</v>
      </c>
      <c r="AI29" s="519"/>
      <c r="AJ29" s="519"/>
      <c r="AK29" s="519"/>
      <c r="AL29" s="561"/>
      <c r="AM29" s="518">
        <v>1195542</v>
      </c>
      <c r="AN29" s="519"/>
      <c r="AO29" s="519"/>
      <c r="AP29" s="519"/>
      <c r="AQ29" s="519"/>
      <c r="AR29" s="561"/>
      <c r="AS29" s="518">
        <v>3396</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105980</v>
      </c>
      <c r="BO29" s="468"/>
      <c r="BP29" s="468"/>
      <c r="BQ29" s="468"/>
      <c r="BR29" s="468"/>
      <c r="BS29" s="468"/>
      <c r="BT29" s="468"/>
      <c r="BU29" s="469"/>
      <c r="BV29" s="467">
        <v>372574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2237939</v>
      </c>
      <c r="BO30" s="644"/>
      <c r="BP30" s="644"/>
      <c r="BQ30" s="644"/>
      <c r="BR30" s="644"/>
      <c r="BS30" s="644"/>
      <c r="BT30" s="644"/>
      <c r="BU30" s="645"/>
      <c r="BV30" s="643">
        <v>2196052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195</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保養センター事業特別会計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IF('各会計、関係団体の財政状況及び健全化判断比率'!B35="","",'各会計、関係団体の財政状況及び健全化判断比率'!B35)</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宇陀衛生一部事務組合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宇陀市土地開発公社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IF('各会計、関係団体の財政状況及び健全化判断比率'!B32="","",'各会計、関係団体の財政状況及び健全化判断比率'!B32)</f>
        <v>病院事業特別会計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奈良県市町村総合事務組合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霊苑事業特別会計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IF('各会計、関係団体の財政状況及び健全化判断比率'!B33="","",'各会計、関係団体の財政状況及び健全化判断比率'!B33)</f>
        <v>介護老人保健施設事業特別会計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東宇陀環境衛生組合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土地取得事業特別会計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f t="shared" si="0"/>
        <v>11</v>
      </c>
      <c r="AN37" s="656"/>
      <c r="AO37" s="657" t="str">
        <f>IF('各会計、関係団体の財政状況及び健全化判断比率'!B34="","",'各会計、関係団体の財政状況及び健全化判断比率'!B34)</f>
        <v>水道事業特別会計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奈良広域水質検査センター組合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桜井宇陀広域連合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奈良県住宅新築資金等貸付回収管理組合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奈良県後期高齢者医療広域連合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奈良県広域消防組合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IJqRMyZ7esKhztE27Ps5EYqbJRjNxucEB50m2md8QepDQ8UcvSDHpqOUAlR85LFXDYOgx/Yz7elfjxCFkrsy8w==" saltValue="UhXvrou74CGNSW1ai4gk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48" t="s">
        <v>574</v>
      </c>
      <c r="D34" s="1248"/>
      <c r="E34" s="1249"/>
      <c r="F34" s="32" t="s">
        <v>575</v>
      </c>
      <c r="G34" s="33" t="s">
        <v>576</v>
      </c>
      <c r="H34" s="33" t="s">
        <v>577</v>
      </c>
      <c r="I34" s="33" t="s">
        <v>578</v>
      </c>
      <c r="J34" s="34" t="s">
        <v>579</v>
      </c>
      <c r="K34" s="22"/>
      <c r="L34" s="22"/>
      <c r="M34" s="22"/>
      <c r="N34" s="22"/>
      <c r="O34" s="22"/>
      <c r="P34" s="22"/>
    </row>
    <row r="35" spans="1:16" ht="39" customHeight="1">
      <c r="A35" s="22"/>
      <c r="B35" s="35"/>
      <c r="C35" s="1242" t="s">
        <v>580</v>
      </c>
      <c r="D35" s="1243"/>
      <c r="E35" s="1244"/>
      <c r="F35" s="36">
        <v>7.9</v>
      </c>
      <c r="G35" s="37">
        <v>8.39</v>
      </c>
      <c r="H35" s="37">
        <v>9.24</v>
      </c>
      <c r="I35" s="37">
        <v>9.74</v>
      </c>
      <c r="J35" s="38">
        <v>9.75</v>
      </c>
      <c r="K35" s="22"/>
      <c r="L35" s="22"/>
      <c r="M35" s="22"/>
      <c r="N35" s="22"/>
      <c r="O35" s="22"/>
      <c r="P35" s="22"/>
    </row>
    <row r="36" spans="1:16" ht="39" customHeight="1">
      <c r="A36" s="22"/>
      <c r="B36" s="35"/>
      <c r="C36" s="1242" t="s">
        <v>581</v>
      </c>
      <c r="D36" s="1243"/>
      <c r="E36" s="1244"/>
      <c r="F36" s="36">
        <v>8.0299999999999994</v>
      </c>
      <c r="G36" s="37">
        <v>5.82</v>
      </c>
      <c r="H36" s="37">
        <v>5.95</v>
      </c>
      <c r="I36" s="37">
        <v>4.78</v>
      </c>
      <c r="J36" s="38">
        <v>4.18</v>
      </c>
      <c r="K36" s="22"/>
      <c r="L36" s="22"/>
      <c r="M36" s="22"/>
      <c r="N36" s="22"/>
      <c r="O36" s="22"/>
      <c r="P36" s="22"/>
    </row>
    <row r="37" spans="1:16" ht="39" customHeight="1">
      <c r="A37" s="22"/>
      <c r="B37" s="35"/>
      <c r="C37" s="1242" t="s">
        <v>582</v>
      </c>
      <c r="D37" s="1243"/>
      <c r="E37" s="1244"/>
      <c r="F37" s="36">
        <v>6.27</v>
      </c>
      <c r="G37" s="37">
        <v>6.53</v>
      </c>
      <c r="H37" s="37">
        <v>5.55</v>
      </c>
      <c r="I37" s="37">
        <v>3.96</v>
      </c>
      <c r="J37" s="38">
        <v>3.45</v>
      </c>
      <c r="K37" s="22"/>
      <c r="L37" s="22"/>
      <c r="M37" s="22"/>
      <c r="N37" s="22"/>
      <c r="O37" s="22"/>
      <c r="P37" s="22"/>
    </row>
    <row r="38" spans="1:16" ht="39" customHeight="1">
      <c r="A38" s="22"/>
      <c r="B38" s="35"/>
      <c r="C38" s="1242" t="s">
        <v>583</v>
      </c>
      <c r="D38" s="1243"/>
      <c r="E38" s="1244"/>
      <c r="F38" s="36">
        <v>4.04</v>
      </c>
      <c r="G38" s="37">
        <v>3.79</v>
      </c>
      <c r="H38" s="37">
        <v>3.32</v>
      </c>
      <c r="I38" s="37">
        <v>2.78</v>
      </c>
      <c r="J38" s="38">
        <v>2.1800000000000002</v>
      </c>
      <c r="K38" s="22"/>
      <c r="L38" s="22"/>
      <c r="M38" s="22"/>
      <c r="N38" s="22"/>
      <c r="O38" s="22"/>
      <c r="P38" s="22"/>
    </row>
    <row r="39" spans="1:16" ht="39" customHeight="1">
      <c r="A39" s="22"/>
      <c r="B39" s="35"/>
      <c r="C39" s="1242" t="s">
        <v>584</v>
      </c>
      <c r="D39" s="1243"/>
      <c r="E39" s="1244"/>
      <c r="F39" s="36">
        <v>0.65</v>
      </c>
      <c r="G39" s="37">
        <v>1.04</v>
      </c>
      <c r="H39" s="37">
        <v>0.79</v>
      </c>
      <c r="I39" s="37">
        <v>0.82</v>
      </c>
      <c r="J39" s="38">
        <v>1.01</v>
      </c>
      <c r="K39" s="22"/>
      <c r="L39" s="22"/>
      <c r="M39" s="22"/>
      <c r="N39" s="22"/>
      <c r="O39" s="22"/>
      <c r="P39" s="22"/>
    </row>
    <row r="40" spans="1:16" ht="39" customHeight="1">
      <c r="A40" s="22"/>
      <c r="B40" s="35"/>
      <c r="C40" s="1242" t="s">
        <v>585</v>
      </c>
      <c r="D40" s="1243"/>
      <c r="E40" s="1244"/>
      <c r="F40" s="36">
        <v>0.06</v>
      </c>
      <c r="G40" s="37">
        <v>2.4900000000000002</v>
      </c>
      <c r="H40" s="37">
        <v>1.35</v>
      </c>
      <c r="I40" s="37">
        <v>0.96</v>
      </c>
      <c r="J40" s="38">
        <v>0.91</v>
      </c>
      <c r="K40" s="22"/>
      <c r="L40" s="22"/>
      <c r="M40" s="22"/>
      <c r="N40" s="22"/>
      <c r="O40" s="22"/>
      <c r="P40" s="22"/>
    </row>
    <row r="41" spans="1:16" ht="39" customHeight="1">
      <c r="A41" s="22"/>
      <c r="B41" s="35"/>
      <c r="C41" s="1242" t="s">
        <v>586</v>
      </c>
      <c r="D41" s="1243"/>
      <c r="E41" s="1244"/>
      <c r="F41" s="36">
        <v>0.04</v>
      </c>
      <c r="G41" s="37">
        <v>0.04</v>
      </c>
      <c r="H41" s="37">
        <v>0.05</v>
      </c>
      <c r="I41" s="37">
        <v>0.06</v>
      </c>
      <c r="J41" s="38">
        <v>0.06</v>
      </c>
      <c r="K41" s="22"/>
      <c r="L41" s="22"/>
      <c r="M41" s="22"/>
      <c r="N41" s="22"/>
      <c r="O41" s="22"/>
      <c r="P41" s="22"/>
    </row>
    <row r="42" spans="1:16" ht="39" customHeight="1">
      <c r="A42" s="22"/>
      <c r="B42" s="39"/>
      <c r="C42" s="1242" t="s">
        <v>587</v>
      </c>
      <c r="D42" s="1243"/>
      <c r="E42" s="1244"/>
      <c r="F42" s="36" t="s">
        <v>588</v>
      </c>
      <c r="G42" s="37" t="s">
        <v>589</v>
      </c>
      <c r="H42" s="37" t="s">
        <v>590</v>
      </c>
      <c r="I42" s="37" t="s">
        <v>591</v>
      </c>
      <c r="J42" s="38" t="s">
        <v>523</v>
      </c>
      <c r="K42" s="22"/>
      <c r="L42" s="22"/>
      <c r="M42" s="22"/>
      <c r="N42" s="22"/>
      <c r="O42" s="22"/>
      <c r="P42" s="22"/>
    </row>
    <row r="43" spans="1:16" ht="39" customHeight="1" thickBot="1">
      <c r="A43" s="22"/>
      <c r="B43" s="40"/>
      <c r="C43" s="1245" t="s">
        <v>592</v>
      </c>
      <c r="D43" s="1246"/>
      <c r="E43" s="1247"/>
      <c r="F43" s="41">
        <v>0.06</v>
      </c>
      <c r="G43" s="42">
        <v>0.34</v>
      </c>
      <c r="H43" s="42">
        <v>0.02</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pTBRnkf5MKsIolvBG2YUO+h/kM6IfhFBXSSHsEhaS2r2QflPhczNx8Lvvr2fAXnhxEEhg33LCl797Mzyt20Bg==" saltValue="tOqAe/Yq69zEah17p/rp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50" t="s">
        <v>11</v>
      </c>
      <c r="C45" s="1251"/>
      <c r="D45" s="58"/>
      <c r="E45" s="1256" t="s">
        <v>12</v>
      </c>
      <c r="F45" s="1256"/>
      <c r="G45" s="1256"/>
      <c r="H45" s="1256"/>
      <c r="I45" s="1256"/>
      <c r="J45" s="1257"/>
      <c r="K45" s="59">
        <v>3298</v>
      </c>
      <c r="L45" s="60">
        <v>3094</v>
      </c>
      <c r="M45" s="60">
        <v>2874</v>
      </c>
      <c r="N45" s="60">
        <v>2646</v>
      </c>
      <c r="O45" s="61">
        <v>2874</v>
      </c>
      <c r="P45" s="48"/>
      <c r="Q45" s="48"/>
      <c r="R45" s="48"/>
      <c r="S45" s="48"/>
      <c r="T45" s="48"/>
      <c r="U45" s="48"/>
    </row>
    <row r="46" spans="1:21" ht="30.75" customHeight="1">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c r="A47" s="48"/>
      <c r="B47" s="1252"/>
      <c r="C47" s="1253"/>
      <c r="D47" s="62"/>
      <c r="E47" s="1258" t="s">
        <v>14</v>
      </c>
      <c r="F47" s="1258"/>
      <c r="G47" s="1258"/>
      <c r="H47" s="1258"/>
      <c r="I47" s="1258"/>
      <c r="J47" s="1259"/>
      <c r="K47" s="63">
        <v>1</v>
      </c>
      <c r="L47" s="64">
        <v>1</v>
      </c>
      <c r="M47" s="64">
        <v>1</v>
      </c>
      <c r="N47" s="64">
        <v>1</v>
      </c>
      <c r="O47" s="65">
        <v>1</v>
      </c>
      <c r="P47" s="48"/>
      <c r="Q47" s="48"/>
      <c r="R47" s="48"/>
      <c r="S47" s="48"/>
      <c r="T47" s="48"/>
      <c r="U47" s="48"/>
    </row>
    <row r="48" spans="1:21" ht="30.75" customHeight="1">
      <c r="A48" s="48"/>
      <c r="B48" s="1252"/>
      <c r="C48" s="1253"/>
      <c r="D48" s="62"/>
      <c r="E48" s="1258" t="s">
        <v>15</v>
      </c>
      <c r="F48" s="1258"/>
      <c r="G48" s="1258"/>
      <c r="H48" s="1258"/>
      <c r="I48" s="1258"/>
      <c r="J48" s="1259"/>
      <c r="K48" s="63">
        <v>604</v>
      </c>
      <c r="L48" s="64">
        <v>627</v>
      </c>
      <c r="M48" s="64">
        <v>574</v>
      </c>
      <c r="N48" s="64">
        <v>583</v>
      </c>
      <c r="O48" s="65">
        <v>562</v>
      </c>
      <c r="P48" s="48"/>
      <c r="Q48" s="48"/>
      <c r="R48" s="48"/>
      <c r="S48" s="48"/>
      <c r="T48" s="48"/>
      <c r="U48" s="48"/>
    </row>
    <row r="49" spans="1:21" ht="30.75" customHeight="1">
      <c r="A49" s="48"/>
      <c r="B49" s="1252"/>
      <c r="C49" s="1253"/>
      <c r="D49" s="62"/>
      <c r="E49" s="1258" t="s">
        <v>16</v>
      </c>
      <c r="F49" s="1258"/>
      <c r="G49" s="1258"/>
      <c r="H49" s="1258"/>
      <c r="I49" s="1258"/>
      <c r="J49" s="1259"/>
      <c r="K49" s="63" t="s">
        <v>523</v>
      </c>
      <c r="L49" s="64" t="s">
        <v>523</v>
      </c>
      <c r="M49" s="64" t="s">
        <v>523</v>
      </c>
      <c r="N49" s="64" t="s">
        <v>523</v>
      </c>
      <c r="O49" s="65" t="s">
        <v>523</v>
      </c>
      <c r="P49" s="48"/>
      <c r="Q49" s="48"/>
      <c r="R49" s="48"/>
      <c r="S49" s="48"/>
      <c r="T49" s="48"/>
      <c r="U49" s="48"/>
    </row>
    <row r="50" spans="1:21" ht="30.75" customHeight="1">
      <c r="A50" s="48"/>
      <c r="B50" s="1252"/>
      <c r="C50" s="1253"/>
      <c r="D50" s="62"/>
      <c r="E50" s="1258" t="s">
        <v>17</v>
      </c>
      <c r="F50" s="1258"/>
      <c r="G50" s="1258"/>
      <c r="H50" s="1258"/>
      <c r="I50" s="1258"/>
      <c r="J50" s="1259"/>
      <c r="K50" s="63">
        <v>12</v>
      </c>
      <c r="L50" s="64">
        <v>30</v>
      </c>
      <c r="M50" s="64">
        <v>48</v>
      </c>
      <c r="N50" s="64">
        <v>67</v>
      </c>
      <c r="O50" s="65">
        <v>70</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t="s">
        <v>523</v>
      </c>
      <c r="N51" s="64" t="s">
        <v>523</v>
      </c>
      <c r="O51" s="65" t="s">
        <v>523</v>
      </c>
      <c r="P51" s="48"/>
      <c r="Q51" s="48"/>
      <c r="R51" s="48"/>
      <c r="S51" s="48"/>
      <c r="T51" s="48"/>
      <c r="U51" s="48"/>
    </row>
    <row r="52" spans="1:21" ht="30.75" customHeight="1">
      <c r="A52" s="48"/>
      <c r="B52" s="1260" t="s">
        <v>19</v>
      </c>
      <c r="C52" s="1261"/>
      <c r="D52" s="66"/>
      <c r="E52" s="1258" t="s">
        <v>20</v>
      </c>
      <c r="F52" s="1258"/>
      <c r="G52" s="1258"/>
      <c r="H52" s="1258"/>
      <c r="I52" s="1258"/>
      <c r="J52" s="1259"/>
      <c r="K52" s="63">
        <v>2457</v>
      </c>
      <c r="L52" s="64">
        <v>2357</v>
      </c>
      <c r="M52" s="64">
        <v>2215</v>
      </c>
      <c r="N52" s="64">
        <v>2091</v>
      </c>
      <c r="O52" s="65">
        <v>2103</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1458</v>
      </c>
      <c r="L53" s="69">
        <v>1395</v>
      </c>
      <c r="M53" s="69">
        <v>1282</v>
      </c>
      <c r="N53" s="69">
        <v>1206</v>
      </c>
      <c r="O53" s="70">
        <v>1404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c r="B57" s="1266" t="s">
        <v>25</v>
      </c>
      <c r="C57" s="1267"/>
      <c r="D57" s="1270" t="s">
        <v>26</v>
      </c>
      <c r="E57" s="1271"/>
      <c r="F57" s="1271"/>
      <c r="G57" s="1271"/>
      <c r="H57" s="1271"/>
      <c r="I57" s="1271"/>
      <c r="J57" s="1272"/>
      <c r="K57" s="83">
        <v>309</v>
      </c>
      <c r="L57" s="84">
        <v>328</v>
      </c>
      <c r="M57" s="84">
        <v>328</v>
      </c>
      <c r="N57" s="84">
        <v>328</v>
      </c>
      <c r="O57" s="85">
        <v>373</v>
      </c>
    </row>
    <row r="58" spans="1:21" ht="31.5" customHeight="1" thickBot="1">
      <c r="B58" s="1268"/>
      <c r="C58" s="1269"/>
      <c r="D58" s="1273" t="s">
        <v>27</v>
      </c>
      <c r="E58" s="1274"/>
      <c r="F58" s="1274"/>
      <c r="G58" s="1274"/>
      <c r="H58" s="1274"/>
      <c r="I58" s="1274"/>
      <c r="J58" s="1275"/>
      <c r="K58" s="86">
        <v>5</v>
      </c>
      <c r="L58" s="87">
        <v>6</v>
      </c>
      <c r="M58" s="87">
        <v>7</v>
      </c>
      <c r="N58" s="87">
        <v>8</v>
      </c>
      <c r="O58" s="88">
        <v>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k3Y9RdH8XXynDs2VSvaioHPVJ8h5dNNFxmiD9CqvxdX7AL5xKjXIW4gmypeKiQLuABB3fxrOZrG2mfEPSI1nA==" saltValue="+/LM2XmHpHQTGdqnK762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76" t="s">
        <v>30</v>
      </c>
      <c r="C41" s="1277"/>
      <c r="D41" s="102"/>
      <c r="E41" s="1282" t="s">
        <v>31</v>
      </c>
      <c r="F41" s="1282"/>
      <c r="G41" s="1282"/>
      <c r="H41" s="1283"/>
      <c r="I41" s="103">
        <v>27153</v>
      </c>
      <c r="J41" s="104">
        <v>26137</v>
      </c>
      <c r="K41" s="104">
        <v>25693</v>
      </c>
      <c r="L41" s="104">
        <v>25206</v>
      </c>
      <c r="M41" s="105">
        <v>24516</v>
      </c>
    </row>
    <row r="42" spans="2:13" ht="27.75" customHeight="1">
      <c r="B42" s="1278"/>
      <c r="C42" s="1279"/>
      <c r="D42" s="106"/>
      <c r="E42" s="1284" t="s">
        <v>32</v>
      </c>
      <c r="F42" s="1284"/>
      <c r="G42" s="1284"/>
      <c r="H42" s="1285"/>
      <c r="I42" s="107" t="s">
        <v>523</v>
      </c>
      <c r="J42" s="108" t="s">
        <v>523</v>
      </c>
      <c r="K42" s="108" t="s">
        <v>523</v>
      </c>
      <c r="L42" s="108" t="s">
        <v>523</v>
      </c>
      <c r="M42" s="109" t="s">
        <v>523</v>
      </c>
    </row>
    <row r="43" spans="2:13" ht="27.75" customHeight="1">
      <c r="B43" s="1278"/>
      <c r="C43" s="1279"/>
      <c r="D43" s="106"/>
      <c r="E43" s="1284" t="s">
        <v>33</v>
      </c>
      <c r="F43" s="1284"/>
      <c r="G43" s="1284"/>
      <c r="H43" s="1285"/>
      <c r="I43" s="107">
        <v>8085</v>
      </c>
      <c r="J43" s="108">
        <v>7695</v>
      </c>
      <c r="K43" s="108">
        <v>5727</v>
      </c>
      <c r="L43" s="108">
        <v>6318</v>
      </c>
      <c r="M43" s="109">
        <v>6621</v>
      </c>
    </row>
    <row r="44" spans="2:13" ht="27.75" customHeight="1">
      <c r="B44" s="1278"/>
      <c r="C44" s="1279"/>
      <c r="D44" s="106"/>
      <c r="E44" s="1284" t="s">
        <v>34</v>
      </c>
      <c r="F44" s="1284"/>
      <c r="G44" s="1284"/>
      <c r="H44" s="1285"/>
      <c r="I44" s="107">
        <v>353</v>
      </c>
      <c r="J44" s="108">
        <v>422</v>
      </c>
      <c r="K44" s="108">
        <v>387</v>
      </c>
      <c r="L44" s="108">
        <v>340</v>
      </c>
      <c r="M44" s="109">
        <v>267</v>
      </c>
    </row>
    <row r="45" spans="2:13" ht="27.75" customHeight="1">
      <c r="B45" s="1278"/>
      <c r="C45" s="1279"/>
      <c r="D45" s="106"/>
      <c r="E45" s="1284" t="s">
        <v>35</v>
      </c>
      <c r="F45" s="1284"/>
      <c r="G45" s="1284"/>
      <c r="H45" s="1285"/>
      <c r="I45" s="107">
        <v>4653</v>
      </c>
      <c r="J45" s="108">
        <v>4362</v>
      </c>
      <c r="K45" s="108">
        <v>4254</v>
      </c>
      <c r="L45" s="108">
        <v>4046</v>
      </c>
      <c r="M45" s="109">
        <v>3810</v>
      </c>
    </row>
    <row r="46" spans="2:13" ht="27.75" customHeight="1">
      <c r="B46" s="1278"/>
      <c r="C46" s="1279"/>
      <c r="D46" s="110"/>
      <c r="E46" s="1284" t="s">
        <v>36</v>
      </c>
      <c r="F46" s="1284"/>
      <c r="G46" s="1284"/>
      <c r="H46" s="1285"/>
      <c r="I46" s="107" t="s">
        <v>523</v>
      </c>
      <c r="J46" s="108" t="s">
        <v>523</v>
      </c>
      <c r="K46" s="108" t="s">
        <v>523</v>
      </c>
      <c r="L46" s="108" t="s">
        <v>523</v>
      </c>
      <c r="M46" s="109" t="s">
        <v>523</v>
      </c>
    </row>
    <row r="47" spans="2:13" ht="27.75" customHeight="1">
      <c r="B47" s="1278"/>
      <c r="C47" s="1279"/>
      <c r="D47" s="111"/>
      <c r="E47" s="1286" t="s">
        <v>37</v>
      </c>
      <c r="F47" s="1287"/>
      <c r="G47" s="1287"/>
      <c r="H47" s="1288"/>
      <c r="I47" s="107" t="s">
        <v>523</v>
      </c>
      <c r="J47" s="108" t="s">
        <v>523</v>
      </c>
      <c r="K47" s="108" t="s">
        <v>523</v>
      </c>
      <c r="L47" s="108" t="s">
        <v>523</v>
      </c>
      <c r="M47" s="109" t="s">
        <v>523</v>
      </c>
    </row>
    <row r="48" spans="2:13" ht="27.75" customHeight="1">
      <c r="B48" s="1278"/>
      <c r="C48" s="1279"/>
      <c r="D48" s="106"/>
      <c r="E48" s="1284" t="s">
        <v>38</v>
      </c>
      <c r="F48" s="1284"/>
      <c r="G48" s="1284"/>
      <c r="H48" s="1285"/>
      <c r="I48" s="107" t="s">
        <v>523</v>
      </c>
      <c r="J48" s="108" t="s">
        <v>523</v>
      </c>
      <c r="K48" s="108" t="s">
        <v>523</v>
      </c>
      <c r="L48" s="108" t="s">
        <v>523</v>
      </c>
      <c r="M48" s="109" t="s">
        <v>523</v>
      </c>
    </row>
    <row r="49" spans="2:13" ht="27.75" customHeight="1">
      <c r="B49" s="1280"/>
      <c r="C49" s="1281"/>
      <c r="D49" s="106"/>
      <c r="E49" s="1284" t="s">
        <v>39</v>
      </c>
      <c r="F49" s="1284"/>
      <c r="G49" s="1284"/>
      <c r="H49" s="1285"/>
      <c r="I49" s="107" t="s">
        <v>523</v>
      </c>
      <c r="J49" s="108" t="s">
        <v>523</v>
      </c>
      <c r="K49" s="108" t="s">
        <v>523</v>
      </c>
      <c r="L49" s="108" t="s">
        <v>523</v>
      </c>
      <c r="M49" s="109" t="s">
        <v>523</v>
      </c>
    </row>
    <row r="50" spans="2:13" ht="27.75" customHeight="1">
      <c r="B50" s="1289" t="s">
        <v>40</v>
      </c>
      <c r="C50" s="1290"/>
      <c r="D50" s="112"/>
      <c r="E50" s="1284" t="s">
        <v>41</v>
      </c>
      <c r="F50" s="1284"/>
      <c r="G50" s="1284"/>
      <c r="H50" s="1285"/>
      <c r="I50" s="107">
        <v>3087</v>
      </c>
      <c r="J50" s="108">
        <v>3320</v>
      </c>
      <c r="K50" s="108">
        <v>3188</v>
      </c>
      <c r="L50" s="108">
        <v>3366</v>
      </c>
      <c r="M50" s="109">
        <v>3168</v>
      </c>
    </row>
    <row r="51" spans="2:13" ht="27.75" customHeight="1">
      <c r="B51" s="1278"/>
      <c r="C51" s="1279"/>
      <c r="D51" s="106"/>
      <c r="E51" s="1284" t="s">
        <v>42</v>
      </c>
      <c r="F51" s="1284"/>
      <c r="G51" s="1284"/>
      <c r="H51" s="1285"/>
      <c r="I51" s="107">
        <v>314</v>
      </c>
      <c r="J51" s="108">
        <v>270</v>
      </c>
      <c r="K51" s="108">
        <v>227</v>
      </c>
      <c r="L51" s="108">
        <v>181</v>
      </c>
      <c r="M51" s="109">
        <v>134</v>
      </c>
    </row>
    <row r="52" spans="2:13" ht="27.75" customHeight="1">
      <c r="B52" s="1280"/>
      <c r="C52" s="1281"/>
      <c r="D52" s="106"/>
      <c r="E52" s="1284" t="s">
        <v>43</v>
      </c>
      <c r="F52" s="1284"/>
      <c r="G52" s="1284"/>
      <c r="H52" s="1285"/>
      <c r="I52" s="107">
        <v>23113</v>
      </c>
      <c r="J52" s="108">
        <v>22238</v>
      </c>
      <c r="K52" s="108">
        <v>21894</v>
      </c>
      <c r="L52" s="108">
        <v>21320</v>
      </c>
      <c r="M52" s="109">
        <v>20842</v>
      </c>
    </row>
    <row r="53" spans="2:13" ht="27.75" customHeight="1" thickBot="1">
      <c r="B53" s="1291" t="s">
        <v>21</v>
      </c>
      <c r="C53" s="1292"/>
      <c r="D53" s="113"/>
      <c r="E53" s="1293" t="s">
        <v>44</v>
      </c>
      <c r="F53" s="1293"/>
      <c r="G53" s="1293"/>
      <c r="H53" s="1294"/>
      <c r="I53" s="114">
        <v>13730</v>
      </c>
      <c r="J53" s="115">
        <v>12786</v>
      </c>
      <c r="K53" s="115">
        <v>10752</v>
      </c>
      <c r="L53" s="115">
        <v>11042</v>
      </c>
      <c r="M53" s="116">
        <v>11071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pzNzOtK0EGsiTUGkB2nLbb5znp/dNhNVT4Lkv3ilLbioGdsqpYF6AbTfbSkIOfqyxuu05wl6j89e+wlpL/cbw==" saltValue="FhCN5N1pk9/xMXhi6vE6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567</v>
      </c>
      <c r="G54" s="125" t="s">
        <v>568</v>
      </c>
      <c r="H54" s="126" t="s">
        <v>569</v>
      </c>
    </row>
    <row r="55" spans="2:8" ht="52.5" customHeight="1">
      <c r="B55" s="127"/>
      <c r="C55" s="1303" t="s">
        <v>47</v>
      </c>
      <c r="D55" s="1303"/>
      <c r="E55" s="1304"/>
      <c r="F55" s="128">
        <v>2080</v>
      </c>
      <c r="G55" s="128">
        <v>1961</v>
      </c>
      <c r="H55" s="129">
        <v>1782</v>
      </c>
    </row>
    <row r="56" spans="2:8" ht="52.5" customHeight="1">
      <c r="B56" s="130"/>
      <c r="C56" s="1305" t="s">
        <v>48</v>
      </c>
      <c r="D56" s="1305"/>
      <c r="E56" s="1306"/>
      <c r="F56" s="131">
        <v>328</v>
      </c>
      <c r="G56" s="131">
        <v>373</v>
      </c>
      <c r="H56" s="132">
        <v>106</v>
      </c>
    </row>
    <row r="57" spans="2:8" ht="53.25" customHeight="1">
      <c r="B57" s="130"/>
      <c r="C57" s="1307" t="s">
        <v>49</v>
      </c>
      <c r="D57" s="1307"/>
      <c r="E57" s="1308"/>
      <c r="F57" s="133">
        <v>2207</v>
      </c>
      <c r="G57" s="133">
        <v>2196</v>
      </c>
      <c r="H57" s="134">
        <v>2238</v>
      </c>
    </row>
    <row r="58" spans="2:8" ht="45.75" customHeight="1">
      <c r="B58" s="135"/>
      <c r="C58" s="1295" t="s">
        <v>610</v>
      </c>
      <c r="D58" s="1296"/>
      <c r="E58" s="1297"/>
      <c r="F58" s="136">
        <v>1969</v>
      </c>
      <c r="G58" s="136">
        <v>1895</v>
      </c>
      <c r="H58" s="137">
        <v>1855</v>
      </c>
    </row>
    <row r="59" spans="2:8" ht="45.75" customHeight="1">
      <c r="B59" s="135"/>
      <c r="C59" s="1295" t="s">
        <v>611</v>
      </c>
      <c r="D59" s="1296"/>
      <c r="E59" s="1297"/>
      <c r="F59" s="136">
        <v>131</v>
      </c>
      <c r="G59" s="136">
        <v>188</v>
      </c>
      <c r="H59" s="137">
        <v>277</v>
      </c>
    </row>
    <row r="60" spans="2:8" ht="45.75" customHeight="1">
      <c r="B60" s="135"/>
      <c r="C60" s="1295" t="s">
        <v>613</v>
      </c>
      <c r="D60" s="1296"/>
      <c r="E60" s="1297"/>
      <c r="F60" s="136">
        <v>37</v>
      </c>
      <c r="G60" s="136">
        <v>37</v>
      </c>
      <c r="H60" s="137">
        <v>38</v>
      </c>
    </row>
    <row r="61" spans="2:8" ht="45.75" customHeight="1">
      <c r="B61" s="135"/>
      <c r="C61" s="1295" t="s">
        <v>612</v>
      </c>
      <c r="D61" s="1296"/>
      <c r="E61" s="1297"/>
      <c r="F61" s="136">
        <v>31</v>
      </c>
      <c r="G61" s="136">
        <v>40</v>
      </c>
      <c r="H61" s="137">
        <v>28</v>
      </c>
    </row>
    <row r="62" spans="2:8" ht="45.75" customHeight="1" thickBot="1">
      <c r="B62" s="138"/>
      <c r="C62" s="1298" t="s">
        <v>614</v>
      </c>
      <c r="D62" s="1299"/>
      <c r="E62" s="1300"/>
      <c r="F62" s="139">
        <v>7</v>
      </c>
      <c r="G62" s="139">
        <v>7</v>
      </c>
      <c r="H62" s="140">
        <v>7</v>
      </c>
    </row>
    <row r="63" spans="2:8" ht="52.5" customHeight="1" thickBot="1">
      <c r="B63" s="141"/>
      <c r="C63" s="1301" t="s">
        <v>50</v>
      </c>
      <c r="D63" s="1301"/>
      <c r="E63" s="1302"/>
      <c r="F63" s="142">
        <v>4615</v>
      </c>
      <c r="G63" s="142">
        <v>4530</v>
      </c>
      <c r="H63" s="143">
        <v>4125</v>
      </c>
    </row>
    <row r="64" spans="2:8" ht="15" customHeight="1"/>
  </sheetData>
  <sheetProtection algorithmName="SHA-512" hashValue="MoAL76qjHl9ekUvNMVtkYuK0P1NId3Ya/g6A5A8sv3X4l7BhLUbdorCY/8yuEDNm15j/yws5LmsFeHJmPqI4FA==" saltValue="oHFWfXpsAcNn/nyfklOQ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32" t="s">
        <v>626</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c r="B44" s="395"/>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c r="B45" s="395"/>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c r="B46" s="395"/>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c r="B47" s="395"/>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618</v>
      </c>
    </row>
    <row r="50" spans="1:109">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565</v>
      </c>
      <c r="BQ50" s="1315"/>
      <c r="BR50" s="1315"/>
      <c r="BS50" s="1315"/>
      <c r="BT50" s="1315"/>
      <c r="BU50" s="1315"/>
      <c r="BV50" s="1315"/>
      <c r="BW50" s="1315"/>
      <c r="BX50" s="1315" t="s">
        <v>566</v>
      </c>
      <c r="BY50" s="1315"/>
      <c r="BZ50" s="1315"/>
      <c r="CA50" s="1315"/>
      <c r="CB50" s="1315"/>
      <c r="CC50" s="1315"/>
      <c r="CD50" s="1315"/>
      <c r="CE50" s="1315"/>
      <c r="CF50" s="1315" t="s">
        <v>567</v>
      </c>
      <c r="CG50" s="1315"/>
      <c r="CH50" s="1315"/>
      <c r="CI50" s="1315"/>
      <c r="CJ50" s="1315"/>
      <c r="CK50" s="1315"/>
      <c r="CL50" s="1315"/>
      <c r="CM50" s="1315"/>
      <c r="CN50" s="1315" t="s">
        <v>568</v>
      </c>
      <c r="CO50" s="1315"/>
      <c r="CP50" s="1315"/>
      <c r="CQ50" s="1315"/>
      <c r="CR50" s="1315"/>
      <c r="CS50" s="1315"/>
      <c r="CT50" s="1315"/>
      <c r="CU50" s="1315"/>
      <c r="CV50" s="1315" t="s">
        <v>569</v>
      </c>
      <c r="CW50" s="1315"/>
      <c r="CX50" s="1315"/>
      <c r="CY50" s="1315"/>
      <c r="CZ50" s="1315"/>
      <c r="DA50" s="1315"/>
      <c r="DB50" s="1315"/>
      <c r="DC50" s="1315"/>
    </row>
    <row r="51" spans="1:109" ht="13.5" customHeight="1">
      <c r="B51" s="395"/>
      <c r="G51" s="1327"/>
      <c r="H51" s="1327"/>
      <c r="I51" s="1331"/>
      <c r="J51" s="1331"/>
      <c r="K51" s="1316"/>
      <c r="L51" s="1316"/>
      <c r="M51" s="1316"/>
      <c r="N51" s="1316"/>
      <c r="AM51" s="404"/>
      <c r="AN51" s="1314" t="s">
        <v>619</v>
      </c>
      <c r="AO51" s="1314"/>
      <c r="AP51" s="1314"/>
      <c r="AQ51" s="1314"/>
      <c r="AR51" s="1314"/>
      <c r="AS51" s="1314"/>
      <c r="AT51" s="1314"/>
      <c r="AU51" s="1314"/>
      <c r="AV51" s="1314"/>
      <c r="AW51" s="1314"/>
      <c r="AX51" s="1314"/>
      <c r="AY51" s="1314"/>
      <c r="AZ51" s="1314"/>
      <c r="BA51" s="1314"/>
      <c r="BB51" s="1314" t="s">
        <v>620</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11">
        <v>136.9</v>
      </c>
      <c r="BY51" s="1311"/>
      <c r="BZ51" s="1311"/>
      <c r="CA51" s="1311"/>
      <c r="CB51" s="1311"/>
      <c r="CC51" s="1311"/>
      <c r="CD51" s="1311"/>
      <c r="CE51" s="1311"/>
      <c r="CF51" s="1311">
        <v>118.2</v>
      </c>
      <c r="CG51" s="1311"/>
      <c r="CH51" s="1311"/>
      <c r="CI51" s="1311"/>
      <c r="CJ51" s="1311"/>
      <c r="CK51" s="1311"/>
      <c r="CL51" s="1311"/>
      <c r="CM51" s="1311"/>
      <c r="CN51" s="1311">
        <v>123.1</v>
      </c>
      <c r="CO51" s="1311"/>
      <c r="CP51" s="1311"/>
      <c r="CQ51" s="1311"/>
      <c r="CR51" s="1311"/>
      <c r="CS51" s="1311"/>
      <c r="CT51" s="1311"/>
      <c r="CU51" s="1311"/>
      <c r="CV51" s="1326"/>
      <c r="CW51" s="1311"/>
      <c r="CX51" s="1311"/>
      <c r="CY51" s="1311"/>
      <c r="CZ51" s="1311"/>
      <c r="DA51" s="1311"/>
      <c r="DB51" s="1311"/>
      <c r="DC51" s="1311"/>
    </row>
    <row r="52" spans="1:109">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621</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11">
        <v>70.8</v>
      </c>
      <c r="BY53" s="1311"/>
      <c r="BZ53" s="1311"/>
      <c r="CA53" s="1311"/>
      <c r="CB53" s="1311"/>
      <c r="CC53" s="1311"/>
      <c r="CD53" s="1311"/>
      <c r="CE53" s="1311"/>
      <c r="CF53" s="1311">
        <v>71.8</v>
      </c>
      <c r="CG53" s="1311"/>
      <c r="CH53" s="1311"/>
      <c r="CI53" s="1311"/>
      <c r="CJ53" s="1311"/>
      <c r="CK53" s="1311"/>
      <c r="CL53" s="1311"/>
      <c r="CM53" s="1311"/>
      <c r="CN53" s="1311">
        <v>69.900000000000006</v>
      </c>
      <c r="CO53" s="1311"/>
      <c r="CP53" s="1311"/>
      <c r="CQ53" s="1311"/>
      <c r="CR53" s="1311"/>
      <c r="CS53" s="1311"/>
      <c r="CT53" s="1311"/>
      <c r="CU53" s="1311"/>
      <c r="CV53" s="1326"/>
      <c r="CW53" s="1311"/>
      <c r="CX53" s="1311"/>
      <c r="CY53" s="1311"/>
      <c r="CZ53" s="1311"/>
      <c r="DA53" s="1311"/>
      <c r="DB53" s="1311"/>
      <c r="DC53" s="1311"/>
    </row>
    <row r="54" spans="1:109">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622</v>
      </c>
      <c r="AO55" s="1315"/>
      <c r="AP55" s="1315"/>
      <c r="AQ55" s="1315"/>
      <c r="AR55" s="1315"/>
      <c r="AS55" s="1315"/>
      <c r="AT55" s="1315"/>
      <c r="AU55" s="1315"/>
      <c r="AV55" s="1315"/>
      <c r="AW55" s="1315"/>
      <c r="AX55" s="1315"/>
      <c r="AY55" s="1315"/>
      <c r="AZ55" s="1315"/>
      <c r="BA55" s="1315"/>
      <c r="BB55" s="1314" t="s">
        <v>620</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26"/>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621</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26"/>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623</v>
      </c>
    </row>
    <row r="64" spans="1:109">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c r="B65" s="395"/>
      <c r="AN65" s="1317" t="s">
        <v>625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618</v>
      </c>
    </row>
    <row r="72" spans="2:107">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565</v>
      </c>
      <c r="BQ72" s="1315"/>
      <c r="BR72" s="1315"/>
      <c r="BS72" s="1315"/>
      <c r="BT72" s="1315"/>
      <c r="BU72" s="1315"/>
      <c r="BV72" s="1315"/>
      <c r="BW72" s="1315"/>
      <c r="BX72" s="1315" t="s">
        <v>566</v>
      </c>
      <c r="BY72" s="1315"/>
      <c r="BZ72" s="1315"/>
      <c r="CA72" s="1315"/>
      <c r="CB72" s="1315"/>
      <c r="CC72" s="1315"/>
      <c r="CD72" s="1315"/>
      <c r="CE72" s="1315"/>
      <c r="CF72" s="1315" t="s">
        <v>567</v>
      </c>
      <c r="CG72" s="1315"/>
      <c r="CH72" s="1315"/>
      <c r="CI72" s="1315"/>
      <c r="CJ72" s="1315"/>
      <c r="CK72" s="1315"/>
      <c r="CL72" s="1315"/>
      <c r="CM72" s="1315"/>
      <c r="CN72" s="1315" t="s">
        <v>568</v>
      </c>
      <c r="CO72" s="1315"/>
      <c r="CP72" s="1315"/>
      <c r="CQ72" s="1315"/>
      <c r="CR72" s="1315"/>
      <c r="CS72" s="1315"/>
      <c r="CT72" s="1315"/>
      <c r="CU72" s="1315"/>
      <c r="CV72" s="1315" t="s">
        <v>569</v>
      </c>
      <c r="CW72" s="1315"/>
      <c r="CX72" s="1315"/>
      <c r="CY72" s="1315"/>
      <c r="CZ72" s="1315"/>
      <c r="DA72" s="1315"/>
      <c r="DB72" s="1315"/>
      <c r="DC72" s="1315"/>
    </row>
    <row r="73" spans="2:107">
      <c r="B73" s="395"/>
      <c r="G73" s="1327"/>
      <c r="H73" s="1327"/>
      <c r="I73" s="1327"/>
      <c r="J73" s="1327"/>
      <c r="K73" s="1310"/>
      <c r="L73" s="1310"/>
      <c r="M73" s="1310"/>
      <c r="N73" s="1310"/>
      <c r="AM73" s="404"/>
      <c r="AN73" s="1314" t="s">
        <v>619</v>
      </c>
      <c r="AO73" s="1314"/>
      <c r="AP73" s="1314"/>
      <c r="AQ73" s="1314"/>
      <c r="AR73" s="1314"/>
      <c r="AS73" s="1314"/>
      <c r="AT73" s="1314"/>
      <c r="AU73" s="1314"/>
      <c r="AV73" s="1314"/>
      <c r="AW73" s="1314"/>
      <c r="AX73" s="1314"/>
      <c r="AY73" s="1314"/>
      <c r="AZ73" s="1314"/>
      <c r="BA73" s="1314"/>
      <c r="BB73" s="1314" t="s">
        <v>620</v>
      </c>
      <c r="BC73" s="1314"/>
      <c r="BD73" s="1314"/>
      <c r="BE73" s="1314"/>
      <c r="BF73" s="1314"/>
      <c r="BG73" s="1314"/>
      <c r="BH73" s="1314"/>
      <c r="BI73" s="1314"/>
      <c r="BJ73" s="1314"/>
      <c r="BK73" s="1314"/>
      <c r="BL73" s="1314"/>
      <c r="BM73" s="1314"/>
      <c r="BN73" s="1314"/>
      <c r="BO73" s="1314"/>
      <c r="BP73" s="1311">
        <v>143.19999999999999</v>
      </c>
      <c r="BQ73" s="1311"/>
      <c r="BR73" s="1311"/>
      <c r="BS73" s="1311"/>
      <c r="BT73" s="1311"/>
      <c r="BU73" s="1311"/>
      <c r="BV73" s="1311"/>
      <c r="BW73" s="1311"/>
      <c r="BX73" s="1311">
        <v>136.9</v>
      </c>
      <c r="BY73" s="1311"/>
      <c r="BZ73" s="1311"/>
      <c r="CA73" s="1311"/>
      <c r="CB73" s="1311"/>
      <c r="CC73" s="1311"/>
      <c r="CD73" s="1311"/>
      <c r="CE73" s="1311"/>
      <c r="CF73" s="1311">
        <v>118.2</v>
      </c>
      <c r="CG73" s="1311"/>
      <c r="CH73" s="1311"/>
      <c r="CI73" s="1311"/>
      <c r="CJ73" s="1311"/>
      <c r="CK73" s="1311"/>
      <c r="CL73" s="1311"/>
      <c r="CM73" s="1311"/>
      <c r="CN73" s="1311">
        <v>123.1</v>
      </c>
      <c r="CO73" s="1311"/>
      <c r="CP73" s="1311"/>
      <c r="CQ73" s="1311"/>
      <c r="CR73" s="1311"/>
      <c r="CS73" s="1311"/>
      <c r="CT73" s="1311"/>
      <c r="CU73" s="1311"/>
      <c r="CV73" s="1311">
        <v>124.7</v>
      </c>
      <c r="CW73" s="1311"/>
      <c r="CX73" s="1311"/>
      <c r="CY73" s="1311"/>
      <c r="CZ73" s="1311"/>
      <c r="DA73" s="1311"/>
      <c r="DB73" s="1311"/>
      <c r="DC73" s="1311"/>
    </row>
    <row r="74" spans="2:107">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1">
        <v>16.7</v>
      </c>
      <c r="BQ75" s="1311"/>
      <c r="BR75" s="1311"/>
      <c r="BS75" s="1311"/>
      <c r="BT75" s="1311"/>
      <c r="BU75" s="1311"/>
      <c r="BV75" s="1311"/>
      <c r="BW75" s="1311"/>
      <c r="BX75" s="1311">
        <v>15.5</v>
      </c>
      <c r="BY75" s="1311"/>
      <c r="BZ75" s="1311"/>
      <c r="CA75" s="1311"/>
      <c r="CB75" s="1311"/>
      <c r="CC75" s="1311"/>
      <c r="CD75" s="1311"/>
      <c r="CE75" s="1311"/>
      <c r="CF75" s="1311">
        <v>14.7</v>
      </c>
      <c r="CG75" s="1311"/>
      <c r="CH75" s="1311"/>
      <c r="CI75" s="1311"/>
      <c r="CJ75" s="1311"/>
      <c r="CK75" s="1311"/>
      <c r="CL75" s="1311"/>
      <c r="CM75" s="1311"/>
      <c r="CN75" s="1311">
        <v>14.1</v>
      </c>
      <c r="CO75" s="1311"/>
      <c r="CP75" s="1311"/>
      <c r="CQ75" s="1311"/>
      <c r="CR75" s="1311"/>
      <c r="CS75" s="1311"/>
      <c r="CT75" s="1311"/>
      <c r="CU75" s="1311"/>
      <c r="CV75" s="1311">
        <v>14.4</v>
      </c>
      <c r="CW75" s="1311"/>
      <c r="CX75" s="1311"/>
      <c r="CY75" s="1311"/>
      <c r="CZ75" s="1311"/>
      <c r="DA75" s="1311"/>
      <c r="DB75" s="1311"/>
      <c r="DC75" s="1311"/>
    </row>
    <row r="76" spans="2:107">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622</v>
      </c>
      <c r="AO77" s="1315"/>
      <c r="AP77" s="1315"/>
      <c r="AQ77" s="1315"/>
      <c r="AR77" s="1315"/>
      <c r="AS77" s="1315"/>
      <c r="AT77" s="1315"/>
      <c r="AU77" s="1315"/>
      <c r="AV77" s="1315"/>
      <c r="AW77" s="1315"/>
      <c r="AX77" s="1315"/>
      <c r="AY77" s="1315"/>
      <c r="AZ77" s="1315"/>
      <c r="BA77" s="1315"/>
      <c r="BB77" s="1314" t="s">
        <v>620</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624</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8"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562</v>
      </c>
      <c r="G2" s="157"/>
      <c r="H2" s="158"/>
    </row>
    <row r="3" spans="1:8">
      <c r="A3" s="154" t="s">
        <v>555</v>
      </c>
      <c r="B3" s="159"/>
      <c r="C3" s="160"/>
      <c r="D3" s="161">
        <v>75083</v>
      </c>
      <c r="E3" s="162"/>
      <c r="F3" s="163">
        <v>85459</v>
      </c>
      <c r="G3" s="164"/>
      <c r="H3" s="165"/>
    </row>
    <row r="4" spans="1:8">
      <c r="A4" s="166"/>
      <c r="B4" s="167"/>
      <c r="C4" s="168"/>
      <c r="D4" s="169">
        <v>42292</v>
      </c>
      <c r="E4" s="170"/>
      <c r="F4" s="171">
        <v>44378</v>
      </c>
      <c r="G4" s="172"/>
      <c r="H4" s="173"/>
    </row>
    <row r="5" spans="1:8">
      <c r="A5" s="154" t="s">
        <v>557</v>
      </c>
      <c r="B5" s="159"/>
      <c r="C5" s="160"/>
      <c r="D5" s="161">
        <v>59189</v>
      </c>
      <c r="E5" s="162"/>
      <c r="F5" s="163">
        <v>83280</v>
      </c>
      <c r="G5" s="164"/>
      <c r="H5" s="165"/>
    </row>
    <row r="6" spans="1:8">
      <c r="A6" s="166"/>
      <c r="B6" s="167"/>
      <c r="C6" s="168"/>
      <c r="D6" s="169">
        <v>34812</v>
      </c>
      <c r="E6" s="170"/>
      <c r="F6" s="171">
        <v>43123</v>
      </c>
      <c r="G6" s="172"/>
      <c r="H6" s="173"/>
    </row>
    <row r="7" spans="1:8">
      <c r="A7" s="154" t="s">
        <v>558</v>
      </c>
      <c r="B7" s="159"/>
      <c r="C7" s="160"/>
      <c r="D7" s="161">
        <v>59527</v>
      </c>
      <c r="E7" s="162"/>
      <c r="F7" s="163">
        <v>88968</v>
      </c>
      <c r="G7" s="164"/>
      <c r="H7" s="165"/>
    </row>
    <row r="8" spans="1:8">
      <c r="A8" s="166"/>
      <c r="B8" s="167"/>
      <c r="C8" s="168"/>
      <c r="D8" s="169">
        <v>33261</v>
      </c>
      <c r="E8" s="170"/>
      <c r="F8" s="171">
        <v>45482</v>
      </c>
      <c r="G8" s="172"/>
      <c r="H8" s="173"/>
    </row>
    <row r="9" spans="1:8">
      <c r="A9" s="154" t="s">
        <v>559</v>
      </c>
      <c r="B9" s="159"/>
      <c r="C9" s="160"/>
      <c r="D9" s="161">
        <v>37314</v>
      </c>
      <c r="E9" s="162"/>
      <c r="F9" s="163">
        <v>85173</v>
      </c>
      <c r="G9" s="164"/>
      <c r="H9" s="165"/>
    </row>
    <row r="10" spans="1:8">
      <c r="A10" s="166"/>
      <c r="B10" s="167"/>
      <c r="C10" s="168"/>
      <c r="D10" s="169">
        <v>26611</v>
      </c>
      <c r="E10" s="170"/>
      <c r="F10" s="171">
        <v>43913</v>
      </c>
      <c r="G10" s="172"/>
      <c r="H10" s="173"/>
    </row>
    <row r="11" spans="1:8">
      <c r="A11" s="154" t="s">
        <v>560</v>
      </c>
      <c r="B11" s="159"/>
      <c r="C11" s="160"/>
      <c r="D11" s="161">
        <v>56429</v>
      </c>
      <c r="E11" s="162"/>
      <c r="F11" s="163">
        <v>94081</v>
      </c>
      <c r="G11" s="164"/>
      <c r="H11" s="165"/>
    </row>
    <row r="12" spans="1:8">
      <c r="A12" s="166"/>
      <c r="B12" s="167"/>
      <c r="C12" s="174"/>
      <c r="D12" s="169">
        <v>34132</v>
      </c>
      <c r="E12" s="170"/>
      <c r="F12" s="171">
        <v>48949</v>
      </c>
      <c r="G12" s="172"/>
      <c r="H12" s="173"/>
    </row>
    <row r="13" spans="1:8">
      <c r="A13" s="154"/>
      <c r="B13" s="159"/>
      <c r="C13" s="175"/>
      <c r="D13" s="176">
        <v>57508</v>
      </c>
      <c r="E13" s="177"/>
      <c r="F13" s="178">
        <v>87392</v>
      </c>
      <c r="G13" s="179"/>
      <c r="H13" s="165"/>
    </row>
    <row r="14" spans="1:8">
      <c r="A14" s="166"/>
      <c r="B14" s="167"/>
      <c r="C14" s="168"/>
      <c r="D14" s="169">
        <v>34222</v>
      </c>
      <c r="E14" s="170"/>
      <c r="F14" s="171">
        <v>45169</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5.36</v>
      </c>
      <c r="C19" s="180">
        <f>ROUND(VALUE(SUBSTITUTE(実質収支比率等に係る経年分析!G$48,"▲","-")),2)</f>
        <v>3.17</v>
      </c>
      <c r="D19" s="180">
        <f>ROUND(VALUE(SUBSTITUTE(実質収支比率等に係る経年分析!H$48,"▲","-")),2)</f>
        <v>3.25</v>
      </c>
      <c r="E19" s="180">
        <f>ROUND(VALUE(SUBSTITUTE(実質収支比率等に係る経年分析!I$48,"▲","-")),2)</f>
        <v>2.14</v>
      </c>
      <c r="F19" s="180">
        <f>ROUND(VALUE(SUBSTITUTE(実質収支比率等に係る経年分析!J$48,"▲","-")),2)</f>
        <v>1.64</v>
      </c>
    </row>
    <row r="20" spans="1:11">
      <c r="A20" s="180" t="s">
        <v>54</v>
      </c>
      <c r="B20" s="180">
        <f>ROUND(VALUE(SUBSTITUTE(実質収支比率等に係る経年分析!F$47,"▲","-")),2)</f>
        <v>19.47</v>
      </c>
      <c r="C20" s="180">
        <f>ROUND(VALUE(SUBSTITUTE(実質収支比率等に係る経年分析!G$47,"▲","-")),2)</f>
        <v>20.95</v>
      </c>
      <c r="D20" s="180">
        <f>ROUND(VALUE(SUBSTITUTE(実質収支比率等に係る経年分析!H$47,"▲","-")),2)</f>
        <v>18.48</v>
      </c>
      <c r="E20" s="180">
        <f>ROUND(VALUE(SUBSTITUTE(実質収支比率等に係る経年分析!I$47,"▲","-")),2)</f>
        <v>17.8</v>
      </c>
      <c r="F20" s="180">
        <f>ROUND(VALUE(SUBSTITUTE(実質収支比率等に係る経年分析!J$47,"▲","-")),2)</f>
        <v>16.29</v>
      </c>
    </row>
    <row r="21" spans="1:11">
      <c r="A21" s="180" t="s">
        <v>55</v>
      </c>
      <c r="B21" s="180">
        <f>IF(ISNUMBER(VALUE(SUBSTITUTE(実質収支比率等に係る経年分析!F$49,"▲","-"))),ROUND(VALUE(SUBSTITUTE(実質収支比率等に係る経年分析!F$49,"▲","-")),2),NA())</f>
        <v>3.1</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-3.2</v>
      </c>
      <c r="E21" s="180">
        <f>IF(ISNUMBER(VALUE(SUBSTITUTE(実質収支比率等に係る経年分析!I$49,"▲","-"))),ROUND(VALUE(SUBSTITUTE(実質収支比率等に係る経年分析!I$49,"▲","-")),2),NA())</f>
        <v>-2.2599999999999998</v>
      </c>
      <c r="F21" s="180">
        <f>IF(ISNUMBER(VALUE(SUBSTITUTE(実質収支比率等に係る経年分析!J$49,"▲","-"))),ROUND(VALUE(SUBSTITUTE(実質収支比率等に係る経年分析!J$49,"▲","-")),2),NA())</f>
        <v>-2.15</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4.96</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2.95</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1.82</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0.7</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2.4900000000000002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0.91</v>
      </c>
    </row>
    <row r="31" spans="1:11">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1.01</v>
      </c>
    </row>
    <row r="32" spans="1:11">
      <c r="A32" s="181" t="str">
        <f>IF(連結実質赤字比率に係る赤字・黒字の構成分析!C$38="",NA(),連結実質赤字比率に係る赤字・黒字の構成分析!C$38)</f>
        <v>介護老人保健施設事業特別会計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2.1800000000000002</v>
      </c>
    </row>
    <row r="33" spans="1:16">
      <c r="A33" s="181" t="str">
        <f>IF(連結実質赤字比率に係る赤字・黒字の構成分析!C$37="",NA(),連結実質赤字比率に係る赤字・黒字の構成分析!C$37)</f>
        <v>病院事業特別会計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5.55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3.45</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8.0299999999999994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4.18</v>
      </c>
    </row>
    <row r="35" spans="1:16">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9.75</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2.69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2.67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2.72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2.65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2.56</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2457</v>
      </c>
      <c r="E42" s="182"/>
      <c r="F42" s="182"/>
      <c r="G42" s="182">
        <f>'実質公債費比率（分子）の構造'!L$52</f>
        <v>2357</v>
      </c>
      <c r="H42" s="182"/>
      <c r="I42" s="182"/>
      <c r="J42" s="182">
        <f>'実質公債費比率（分子）の構造'!M$52</f>
        <v>2215</v>
      </c>
      <c r="K42" s="182"/>
      <c r="L42" s="182"/>
      <c r="M42" s="182">
        <f>'実質公債費比率（分子）の構造'!N$52</f>
        <v>2091</v>
      </c>
      <c r="N42" s="182"/>
      <c r="O42" s="182"/>
      <c r="P42" s="182">
        <f>'実質公債費比率（分子）の構造'!O$52</f>
        <v>2103</v>
      </c>
    </row>
    <row r="43" spans="1:16">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12</v>
      </c>
      <c r="C44" s="182"/>
      <c r="D44" s="182"/>
      <c r="E44" s="182">
        <f>'実質公債費比率（分子）の構造'!L$50</f>
        <v>30</v>
      </c>
      <c r="F44" s="182"/>
      <c r="G44" s="182"/>
      <c r="H44" s="182">
        <f>'実質公債費比率（分子）の構造'!M$50</f>
        <v>48</v>
      </c>
      <c r="I44" s="182"/>
      <c r="J44" s="182"/>
      <c r="K44" s="182">
        <f>'実質公債費比率（分子）の構造'!N$50</f>
        <v>67</v>
      </c>
      <c r="L44" s="182"/>
      <c r="M44" s="182"/>
      <c r="N44" s="182">
        <f>'実質公債費比率（分子）の構造'!O$50</f>
        <v>70</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604</v>
      </c>
      <c r="C46" s="182"/>
      <c r="D46" s="182"/>
      <c r="E46" s="182">
        <f>'実質公債費比率（分子）の構造'!L$48</f>
        <v>627</v>
      </c>
      <c r="F46" s="182"/>
      <c r="G46" s="182"/>
      <c r="H46" s="182">
        <f>'実質公債費比率（分子）の構造'!M$48</f>
        <v>574</v>
      </c>
      <c r="I46" s="182"/>
      <c r="J46" s="182"/>
      <c r="K46" s="182">
        <f>'実質公債費比率（分子）の構造'!N$48</f>
        <v>583</v>
      </c>
      <c r="L46" s="182"/>
      <c r="M46" s="182"/>
      <c r="N46" s="182">
        <f>'実質公債費比率（分子）の構造'!O$48</f>
        <v>562</v>
      </c>
      <c r="O46" s="182"/>
      <c r="P46" s="182"/>
    </row>
    <row r="47" spans="1:16">
      <c r="A47" s="182" t="s">
        <v>67</v>
      </c>
      <c r="B47" s="182">
        <f>'実質公債費比率（分子）の構造'!K$47</f>
        <v>1</v>
      </c>
      <c r="C47" s="182"/>
      <c r="D47" s="182"/>
      <c r="E47" s="182">
        <f>'実質公債費比率（分子）の構造'!L$47</f>
        <v>1</v>
      </c>
      <c r="F47" s="182"/>
      <c r="G47" s="182"/>
      <c r="H47" s="182">
        <f>'実質公債費比率（分子）の構造'!M$47</f>
        <v>1</v>
      </c>
      <c r="I47" s="182"/>
      <c r="J47" s="182"/>
      <c r="K47" s="182">
        <f>'実質公債費比率（分子）の構造'!N$47</f>
        <v>1</v>
      </c>
      <c r="L47" s="182"/>
      <c r="M47" s="182"/>
      <c r="N47" s="182">
        <f>'実質公債費比率（分子）の構造'!O$47</f>
        <v>1</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3298</v>
      </c>
      <c r="C49" s="182"/>
      <c r="D49" s="182"/>
      <c r="E49" s="182">
        <f>'実質公債費比率（分子）の構造'!L$45</f>
        <v>3094</v>
      </c>
      <c r="F49" s="182"/>
      <c r="G49" s="182"/>
      <c r="H49" s="182">
        <f>'実質公債費比率（分子）の構造'!M$45</f>
        <v>2874</v>
      </c>
      <c r="I49" s="182"/>
      <c r="J49" s="182"/>
      <c r="K49" s="182">
        <f>'実質公債費比率（分子）の構造'!N$45</f>
        <v>2646</v>
      </c>
      <c r="L49" s="182"/>
      <c r="M49" s="182"/>
      <c r="N49" s="182">
        <f>'実質公債費比率（分子）の構造'!O$45</f>
        <v>2874</v>
      </c>
      <c r="O49" s="182"/>
      <c r="P49" s="182"/>
    </row>
    <row r="50" spans="1:16">
      <c r="A50" s="182" t="s">
        <v>70</v>
      </c>
      <c r="B50" s="182" t="e">
        <f>NA()</f>
        <v>#N/A</v>
      </c>
      <c r="C50" s="182">
        <f>IF(ISNUMBER('実質公債費比率（分子）の構造'!K$53),'実質公債費比率（分子）の構造'!K$53,NA())</f>
        <v>1458</v>
      </c>
      <c r="D50" s="182" t="e">
        <f>NA()</f>
        <v>#N/A</v>
      </c>
      <c r="E50" s="182" t="e">
        <f>NA()</f>
        <v>#N/A</v>
      </c>
      <c r="F50" s="182">
        <f>IF(ISNUMBER('実質公債費比率（分子）の構造'!L$53),'実質公債費比率（分子）の構造'!L$53,NA())</f>
        <v>1395</v>
      </c>
      <c r="G50" s="182" t="e">
        <f>NA()</f>
        <v>#N/A</v>
      </c>
      <c r="H50" s="182" t="e">
        <f>NA()</f>
        <v>#N/A</v>
      </c>
      <c r="I50" s="182">
        <f>IF(ISNUMBER('実質公債費比率（分子）の構造'!M$53),'実質公債費比率（分子）の構造'!M$53,NA())</f>
        <v>1282</v>
      </c>
      <c r="J50" s="182" t="e">
        <f>NA()</f>
        <v>#N/A</v>
      </c>
      <c r="K50" s="182" t="e">
        <f>NA()</f>
        <v>#N/A</v>
      </c>
      <c r="L50" s="182">
        <f>IF(ISNUMBER('実質公債費比率（分子）の構造'!N$53),'実質公債費比率（分子）の構造'!N$53,NA())</f>
        <v>1206</v>
      </c>
      <c r="M50" s="182" t="e">
        <f>NA()</f>
        <v>#N/A</v>
      </c>
      <c r="N50" s="182" t="e">
        <f>NA()</f>
        <v>#N/A</v>
      </c>
      <c r="O50" s="182">
        <f>IF(ISNUMBER('実質公債費比率（分子）の構造'!O$53),'実質公債費比率（分子）の構造'!O$53,NA())</f>
        <v>1404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23113</v>
      </c>
      <c r="E56" s="181"/>
      <c r="F56" s="181"/>
      <c r="G56" s="181">
        <f>'将来負担比率（分子）の構造'!J$52</f>
        <v>22238</v>
      </c>
      <c r="H56" s="181"/>
      <c r="I56" s="181"/>
      <c r="J56" s="181">
        <f>'将来負担比率（分子）の構造'!K$52</f>
        <v>21894</v>
      </c>
      <c r="K56" s="181"/>
      <c r="L56" s="181"/>
      <c r="M56" s="181">
        <f>'将来負担比率（分子）の構造'!L$52</f>
        <v>21320</v>
      </c>
      <c r="N56" s="181"/>
      <c r="O56" s="181"/>
      <c r="P56" s="181">
        <f>'将来負担比率（分子）の構造'!M$52</f>
        <v>20842</v>
      </c>
    </row>
    <row r="57" spans="1:16">
      <c r="A57" s="181" t="s">
        <v>42</v>
      </c>
      <c r="B57" s="181"/>
      <c r="C57" s="181"/>
      <c r="D57" s="181">
        <f>'将来負担比率（分子）の構造'!I$51</f>
        <v>314</v>
      </c>
      <c r="E57" s="181"/>
      <c r="F57" s="181"/>
      <c r="G57" s="181">
        <f>'将来負担比率（分子）の構造'!J$51</f>
        <v>270</v>
      </c>
      <c r="H57" s="181"/>
      <c r="I57" s="181"/>
      <c r="J57" s="181">
        <f>'将来負担比率（分子）の構造'!K$51</f>
        <v>227</v>
      </c>
      <c r="K57" s="181"/>
      <c r="L57" s="181"/>
      <c r="M57" s="181">
        <f>'将来負担比率（分子）の構造'!L$51</f>
        <v>181</v>
      </c>
      <c r="N57" s="181"/>
      <c r="O57" s="181"/>
      <c r="P57" s="181">
        <f>'将来負担比率（分子）の構造'!M$51</f>
        <v>134</v>
      </c>
    </row>
    <row r="58" spans="1:16">
      <c r="A58" s="181" t="s">
        <v>41</v>
      </c>
      <c r="B58" s="181"/>
      <c r="C58" s="181"/>
      <c r="D58" s="181">
        <f>'将来負担比率（分子）の構造'!I$50</f>
        <v>3087</v>
      </c>
      <c r="E58" s="181"/>
      <c r="F58" s="181"/>
      <c r="G58" s="181">
        <f>'将来負担比率（分子）の構造'!J$50</f>
        <v>3320</v>
      </c>
      <c r="H58" s="181"/>
      <c r="I58" s="181"/>
      <c r="J58" s="181">
        <f>'将来負担比率（分子）の構造'!K$50</f>
        <v>3188</v>
      </c>
      <c r="K58" s="181"/>
      <c r="L58" s="181"/>
      <c r="M58" s="181">
        <f>'将来負担比率（分子）の構造'!L$50</f>
        <v>3366</v>
      </c>
      <c r="N58" s="181"/>
      <c r="O58" s="181"/>
      <c r="P58" s="181">
        <f>'将来負担比率（分子）の構造'!M$50</f>
        <v>3168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4653</v>
      </c>
      <c r="C62" s="181"/>
      <c r="D62" s="181"/>
      <c r="E62" s="181">
        <f>'将来負担比率（分子）の構造'!J$45</f>
        <v>4362</v>
      </c>
      <c r="F62" s="181"/>
      <c r="G62" s="181"/>
      <c r="H62" s="181">
        <f>'将来負担比率（分子）の構造'!K$45</f>
        <v>4254</v>
      </c>
      <c r="I62" s="181"/>
      <c r="J62" s="181"/>
      <c r="K62" s="181">
        <f>'将来負担比率（分子）の構造'!L$45</f>
        <v>4046</v>
      </c>
      <c r="L62" s="181"/>
      <c r="M62" s="181"/>
      <c r="N62" s="181">
        <f>'将来負担比率（分子）の構造'!M$45</f>
        <v>3810</v>
      </c>
      <c r="O62" s="181"/>
      <c r="P62" s="181"/>
    </row>
    <row r="63" spans="1:16">
      <c r="A63" s="181" t="s">
        <v>34</v>
      </c>
      <c r="B63" s="181">
        <f>'将来負担比率（分子）の構造'!I$44</f>
        <v>353</v>
      </c>
      <c r="C63" s="181"/>
      <c r="D63" s="181"/>
      <c r="E63" s="181">
        <f>'将来負担比率（分子）の構造'!J$44</f>
        <v>422</v>
      </c>
      <c r="F63" s="181"/>
      <c r="G63" s="181"/>
      <c r="H63" s="181">
        <f>'将来負担比率（分子）の構造'!K$44</f>
        <v>387</v>
      </c>
      <c r="I63" s="181"/>
      <c r="J63" s="181"/>
      <c r="K63" s="181">
        <f>'将来負担比率（分子）の構造'!L$44</f>
        <v>340</v>
      </c>
      <c r="L63" s="181"/>
      <c r="M63" s="181"/>
      <c r="N63" s="181">
        <f>'将来負担比率（分子）の構造'!M$44</f>
        <v>267</v>
      </c>
      <c r="O63" s="181"/>
      <c r="P63" s="181"/>
    </row>
    <row r="64" spans="1:16">
      <c r="A64" s="181" t="s">
        <v>33</v>
      </c>
      <c r="B64" s="181">
        <f>'将来負担比率（分子）の構造'!I$43</f>
        <v>8085</v>
      </c>
      <c r="C64" s="181"/>
      <c r="D64" s="181"/>
      <c r="E64" s="181">
        <f>'将来負担比率（分子）の構造'!J$43</f>
        <v>7695</v>
      </c>
      <c r="F64" s="181"/>
      <c r="G64" s="181"/>
      <c r="H64" s="181">
        <f>'将来負担比率（分子）の構造'!K$43</f>
        <v>5727</v>
      </c>
      <c r="I64" s="181"/>
      <c r="J64" s="181"/>
      <c r="K64" s="181">
        <f>'将来負担比率（分子）の構造'!L$43</f>
        <v>6318</v>
      </c>
      <c r="L64" s="181"/>
      <c r="M64" s="181"/>
      <c r="N64" s="181">
        <f>'将来負担比率（分子）の構造'!M$43</f>
        <v>6621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27153</v>
      </c>
      <c r="C66" s="181"/>
      <c r="D66" s="181"/>
      <c r="E66" s="181">
        <f>'将来負担比率（分子）の構造'!J$41</f>
        <v>26137</v>
      </c>
      <c r="F66" s="181"/>
      <c r="G66" s="181"/>
      <c r="H66" s="181">
        <f>'将来負担比率（分子）の構造'!K$41</f>
        <v>25693</v>
      </c>
      <c r="I66" s="181"/>
      <c r="J66" s="181"/>
      <c r="K66" s="181">
        <f>'将来負担比率（分子）の構造'!L$41</f>
        <v>25206</v>
      </c>
      <c r="L66" s="181"/>
      <c r="M66" s="181"/>
      <c r="N66" s="181">
        <f>'将来負担比率（分子）の構造'!M$41</f>
        <v>24516</v>
      </c>
      <c r="O66" s="181"/>
      <c r="P66" s="181"/>
    </row>
    <row r="67" spans="1:16">
      <c r="A67" s="181" t="s">
        <v>74</v>
      </c>
      <c r="B67" s="181" t="e">
        <f>NA()</f>
        <v>#N/A</v>
      </c>
      <c r="C67" s="181">
        <f>IF(ISNUMBER('将来負担比率（分子）の構造'!I$53), IF('将来負担比率（分子）の構造'!I$53 &lt; 0, 0, '将来負担比率（分子）の構造'!I$53), NA())</f>
        <v>13730</v>
      </c>
      <c r="D67" s="181" t="e">
        <f>NA()</f>
        <v>#N/A</v>
      </c>
      <c r="E67" s="181" t="e">
        <f>NA()</f>
        <v>#N/A</v>
      </c>
      <c r="F67" s="181">
        <f>IF(ISNUMBER('将来負担比率（分子）の構造'!J$53), IF('将来負担比率（分子）の構造'!J$53 &lt; 0, 0, '将来負担比率（分子）の構造'!J$53), NA())</f>
        <v>12786</v>
      </c>
      <c r="G67" s="181" t="e">
        <f>NA()</f>
        <v>#N/A</v>
      </c>
      <c r="H67" s="181" t="e">
        <f>NA()</f>
        <v>#N/A</v>
      </c>
      <c r="I67" s="181">
        <f>IF(ISNUMBER('将来負担比率（分子）の構造'!K$53), IF('将来負担比率（分子）の構造'!K$53 &lt; 0, 0, '将来負担比率（分子）の構造'!K$53), NA())</f>
        <v>10752</v>
      </c>
      <c r="J67" s="181" t="e">
        <f>NA()</f>
        <v>#N/A</v>
      </c>
      <c r="K67" s="181" t="e">
        <f>NA()</f>
        <v>#N/A</v>
      </c>
      <c r="L67" s="181">
        <f>IF(ISNUMBER('将来負担比率（分子）の構造'!L$53), IF('将来負担比率（分子）の構造'!L$53 &lt; 0, 0, '将来負担比率（分子）の構造'!L$53), NA())</f>
        <v>11042</v>
      </c>
      <c r="M67" s="181" t="e">
        <f>NA()</f>
        <v>#N/A</v>
      </c>
      <c r="N67" s="181" t="e">
        <f>NA()</f>
        <v>#N/A</v>
      </c>
      <c r="O67" s="181">
        <f>IF(ISNUMBER('将来負担比率（分子）の構造'!M$53), IF('将来負担比率（分子）の構造'!M$53 &lt; 0, 0, '将来負担比率（分子）の構造'!M$53), NA())</f>
        <v>11071</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2080</v>
      </c>
      <c r="C72" s="185">
        <f>基金残高に係る経年分析!G55</f>
        <v>1961</v>
      </c>
      <c r="D72" s="185">
        <f>基金残高に係る経年分析!H55</f>
        <v>1782</v>
      </c>
    </row>
    <row r="73" spans="1:16">
      <c r="A73" s="184" t="s">
        <v>77</v>
      </c>
      <c r="B73" s="185">
        <f>基金残高に係る経年分析!F56</f>
        <v>328</v>
      </c>
      <c r="C73" s="185">
        <f>基金残高に係る経年分析!G56</f>
        <v>373</v>
      </c>
      <c r="D73" s="185">
        <f>基金残高に係る経年分析!H56</f>
        <v>106</v>
      </c>
    </row>
    <row r="74" spans="1:16">
      <c r="A74" s="184" t="s">
        <v>78</v>
      </c>
      <c r="B74" s="185">
        <f>基金残高に係る経年分析!F57</f>
        <v>2207</v>
      </c>
      <c r="C74" s="185">
        <f>基金残高に係る経年分析!G57</f>
        <v>2196</v>
      </c>
      <c r="D74" s="185">
        <f>基金残高に係る経年分析!H57</f>
        <v>2238</v>
      </c>
    </row>
  </sheetData>
  <sheetProtection algorithmName="SHA-512" hashValue="X+z3DvIPQNeV054GkyCH/GsC1Kh3CCbrdvAq9NsPgs2U35ujYB02s9AKMgm36RaXC6jiU/upyQteQBgv5Eaqdg==" saltValue="4vyRnrQrWUNj1J4z0tfq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2629367</v>
      </c>
      <c r="S5" s="673"/>
      <c r="T5" s="673"/>
      <c r="U5" s="673"/>
      <c r="V5" s="673"/>
      <c r="W5" s="673"/>
      <c r="X5" s="673"/>
      <c r="Y5" s="674"/>
      <c r="Z5" s="675">
        <v>14.1</v>
      </c>
      <c r="AA5" s="675"/>
      <c r="AB5" s="675"/>
      <c r="AC5" s="675"/>
      <c r="AD5" s="676">
        <v>2629367</v>
      </c>
      <c r="AE5" s="676"/>
      <c r="AF5" s="676"/>
      <c r="AG5" s="676"/>
      <c r="AH5" s="676"/>
      <c r="AI5" s="676"/>
      <c r="AJ5" s="676"/>
      <c r="AK5" s="676"/>
      <c r="AL5" s="677">
        <v>24.7</v>
      </c>
      <c r="AM5" s="678"/>
      <c r="AN5" s="678"/>
      <c r="AO5" s="679"/>
      <c r="AP5" s="669" t="s">
        <v>227</v>
      </c>
      <c r="AQ5" s="670"/>
      <c r="AR5" s="670"/>
      <c r="AS5" s="670"/>
      <c r="AT5" s="670"/>
      <c r="AU5" s="670"/>
      <c r="AV5" s="670"/>
      <c r="AW5" s="670"/>
      <c r="AX5" s="670"/>
      <c r="AY5" s="670"/>
      <c r="AZ5" s="670"/>
      <c r="BA5" s="670"/>
      <c r="BB5" s="670"/>
      <c r="BC5" s="670"/>
      <c r="BD5" s="670"/>
      <c r="BE5" s="670"/>
      <c r="BF5" s="671"/>
      <c r="BG5" s="683">
        <v>2629367</v>
      </c>
      <c r="BH5" s="684"/>
      <c r="BI5" s="684"/>
      <c r="BJ5" s="684"/>
      <c r="BK5" s="684"/>
      <c r="BL5" s="684"/>
      <c r="BM5" s="684"/>
      <c r="BN5" s="685"/>
      <c r="BO5" s="686">
        <v>100</v>
      </c>
      <c r="BP5" s="686"/>
      <c r="BQ5" s="686"/>
      <c r="BR5" s="686"/>
      <c r="BS5" s="687" t="s">
        <v>127</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186514</v>
      </c>
      <c r="S6" s="684"/>
      <c r="T6" s="684"/>
      <c r="U6" s="684"/>
      <c r="V6" s="684"/>
      <c r="W6" s="684"/>
      <c r="X6" s="684"/>
      <c r="Y6" s="685"/>
      <c r="Z6" s="686">
        <v>1</v>
      </c>
      <c r="AA6" s="686"/>
      <c r="AB6" s="686"/>
      <c r="AC6" s="686"/>
      <c r="AD6" s="687">
        <v>186514</v>
      </c>
      <c r="AE6" s="687"/>
      <c r="AF6" s="687"/>
      <c r="AG6" s="687"/>
      <c r="AH6" s="687"/>
      <c r="AI6" s="687"/>
      <c r="AJ6" s="687"/>
      <c r="AK6" s="687"/>
      <c r="AL6" s="688">
        <v>1.8</v>
      </c>
      <c r="AM6" s="689"/>
      <c r="AN6" s="689"/>
      <c r="AO6" s="690"/>
      <c r="AP6" s="680" t="s">
        <v>232</v>
      </c>
      <c r="AQ6" s="681"/>
      <c r="AR6" s="681"/>
      <c r="AS6" s="681"/>
      <c r="AT6" s="681"/>
      <c r="AU6" s="681"/>
      <c r="AV6" s="681"/>
      <c r="AW6" s="681"/>
      <c r="AX6" s="681"/>
      <c r="AY6" s="681"/>
      <c r="AZ6" s="681"/>
      <c r="BA6" s="681"/>
      <c r="BB6" s="681"/>
      <c r="BC6" s="681"/>
      <c r="BD6" s="681"/>
      <c r="BE6" s="681"/>
      <c r="BF6" s="682"/>
      <c r="BG6" s="683">
        <v>2629367</v>
      </c>
      <c r="BH6" s="684"/>
      <c r="BI6" s="684"/>
      <c r="BJ6" s="684"/>
      <c r="BK6" s="684"/>
      <c r="BL6" s="684"/>
      <c r="BM6" s="684"/>
      <c r="BN6" s="685"/>
      <c r="BO6" s="686">
        <v>100</v>
      </c>
      <c r="BP6" s="686"/>
      <c r="BQ6" s="686"/>
      <c r="BR6" s="686"/>
      <c r="BS6" s="687" t="s">
        <v>127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148602</v>
      </c>
      <c r="CS6" s="684"/>
      <c r="CT6" s="684"/>
      <c r="CU6" s="684"/>
      <c r="CV6" s="684"/>
      <c r="CW6" s="684"/>
      <c r="CX6" s="684"/>
      <c r="CY6" s="685"/>
      <c r="CZ6" s="677">
        <v>0.8</v>
      </c>
      <c r="DA6" s="678"/>
      <c r="DB6" s="678"/>
      <c r="DC6" s="697"/>
      <c r="DD6" s="692" t="s">
        <v>127</v>
      </c>
      <c r="DE6" s="684"/>
      <c r="DF6" s="684"/>
      <c r="DG6" s="684"/>
      <c r="DH6" s="684"/>
      <c r="DI6" s="684"/>
      <c r="DJ6" s="684"/>
      <c r="DK6" s="684"/>
      <c r="DL6" s="684"/>
      <c r="DM6" s="684"/>
      <c r="DN6" s="684"/>
      <c r="DO6" s="684"/>
      <c r="DP6" s="685"/>
      <c r="DQ6" s="692">
        <v>148602</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4197</v>
      </c>
      <c r="S7" s="684"/>
      <c r="T7" s="684"/>
      <c r="U7" s="684"/>
      <c r="V7" s="684"/>
      <c r="W7" s="684"/>
      <c r="X7" s="684"/>
      <c r="Y7" s="685"/>
      <c r="Z7" s="686">
        <v>0</v>
      </c>
      <c r="AA7" s="686"/>
      <c r="AB7" s="686"/>
      <c r="AC7" s="686"/>
      <c r="AD7" s="687">
        <v>4197</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1211327</v>
      </c>
      <c r="BH7" s="684"/>
      <c r="BI7" s="684"/>
      <c r="BJ7" s="684"/>
      <c r="BK7" s="684"/>
      <c r="BL7" s="684"/>
      <c r="BM7" s="684"/>
      <c r="BN7" s="685"/>
      <c r="BO7" s="686">
        <v>46.1</v>
      </c>
      <c r="BP7" s="686"/>
      <c r="BQ7" s="686"/>
      <c r="BR7" s="686"/>
      <c r="BS7" s="687" t="s">
        <v>236</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2489418</v>
      </c>
      <c r="CS7" s="684"/>
      <c r="CT7" s="684"/>
      <c r="CU7" s="684"/>
      <c r="CV7" s="684"/>
      <c r="CW7" s="684"/>
      <c r="CX7" s="684"/>
      <c r="CY7" s="685"/>
      <c r="CZ7" s="686">
        <v>13.5</v>
      </c>
      <c r="DA7" s="686"/>
      <c r="DB7" s="686"/>
      <c r="DC7" s="686"/>
      <c r="DD7" s="692">
        <v>5914</v>
      </c>
      <c r="DE7" s="684"/>
      <c r="DF7" s="684"/>
      <c r="DG7" s="684"/>
      <c r="DH7" s="684"/>
      <c r="DI7" s="684"/>
      <c r="DJ7" s="684"/>
      <c r="DK7" s="684"/>
      <c r="DL7" s="684"/>
      <c r="DM7" s="684"/>
      <c r="DN7" s="684"/>
      <c r="DO7" s="684"/>
      <c r="DP7" s="685"/>
      <c r="DQ7" s="692">
        <v>2046328</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28026</v>
      </c>
      <c r="S8" s="684"/>
      <c r="T8" s="684"/>
      <c r="U8" s="684"/>
      <c r="V8" s="684"/>
      <c r="W8" s="684"/>
      <c r="X8" s="684"/>
      <c r="Y8" s="685"/>
      <c r="Z8" s="686">
        <v>0.2</v>
      </c>
      <c r="AA8" s="686"/>
      <c r="AB8" s="686"/>
      <c r="AC8" s="686"/>
      <c r="AD8" s="687">
        <v>28026</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46910</v>
      </c>
      <c r="BH8" s="684"/>
      <c r="BI8" s="684"/>
      <c r="BJ8" s="684"/>
      <c r="BK8" s="684"/>
      <c r="BL8" s="684"/>
      <c r="BM8" s="684"/>
      <c r="BN8" s="685"/>
      <c r="BO8" s="686">
        <v>1.8</v>
      </c>
      <c r="BP8" s="686"/>
      <c r="BQ8" s="686"/>
      <c r="BR8" s="686"/>
      <c r="BS8" s="692" t="s">
        <v>127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5087676</v>
      </c>
      <c r="CS8" s="684"/>
      <c r="CT8" s="684"/>
      <c r="CU8" s="684"/>
      <c r="CV8" s="684"/>
      <c r="CW8" s="684"/>
      <c r="CX8" s="684"/>
      <c r="CY8" s="685"/>
      <c r="CZ8" s="686">
        <v>27.7</v>
      </c>
      <c r="DA8" s="686"/>
      <c r="DB8" s="686"/>
      <c r="DC8" s="686"/>
      <c r="DD8" s="692">
        <v>163022</v>
      </c>
      <c r="DE8" s="684"/>
      <c r="DF8" s="684"/>
      <c r="DG8" s="684"/>
      <c r="DH8" s="684"/>
      <c r="DI8" s="684"/>
      <c r="DJ8" s="684"/>
      <c r="DK8" s="684"/>
      <c r="DL8" s="684"/>
      <c r="DM8" s="684"/>
      <c r="DN8" s="684"/>
      <c r="DO8" s="684"/>
      <c r="DP8" s="685"/>
      <c r="DQ8" s="692">
        <v>2800289</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15974</v>
      </c>
      <c r="S9" s="684"/>
      <c r="T9" s="684"/>
      <c r="U9" s="684"/>
      <c r="V9" s="684"/>
      <c r="W9" s="684"/>
      <c r="X9" s="684"/>
      <c r="Y9" s="685"/>
      <c r="Z9" s="686">
        <v>0.1</v>
      </c>
      <c r="AA9" s="686"/>
      <c r="AB9" s="686"/>
      <c r="AC9" s="686"/>
      <c r="AD9" s="687">
        <v>15974</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1068335</v>
      </c>
      <c r="BH9" s="684"/>
      <c r="BI9" s="684"/>
      <c r="BJ9" s="684"/>
      <c r="BK9" s="684"/>
      <c r="BL9" s="684"/>
      <c r="BM9" s="684"/>
      <c r="BN9" s="685"/>
      <c r="BO9" s="686">
        <v>40.6</v>
      </c>
      <c r="BP9" s="686"/>
      <c r="BQ9" s="686"/>
      <c r="BR9" s="686"/>
      <c r="BS9" s="692" t="s">
        <v>127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1631987</v>
      </c>
      <c r="CS9" s="684"/>
      <c r="CT9" s="684"/>
      <c r="CU9" s="684"/>
      <c r="CV9" s="684"/>
      <c r="CW9" s="684"/>
      <c r="CX9" s="684"/>
      <c r="CY9" s="685"/>
      <c r="CZ9" s="686">
        <v>8.9</v>
      </c>
      <c r="DA9" s="686"/>
      <c r="DB9" s="686"/>
      <c r="DC9" s="686"/>
      <c r="DD9" s="692">
        <v>9995</v>
      </c>
      <c r="DE9" s="684"/>
      <c r="DF9" s="684"/>
      <c r="DG9" s="684"/>
      <c r="DH9" s="684"/>
      <c r="DI9" s="684"/>
      <c r="DJ9" s="684"/>
      <c r="DK9" s="684"/>
      <c r="DL9" s="684"/>
      <c r="DM9" s="684"/>
      <c r="DN9" s="684"/>
      <c r="DO9" s="684"/>
      <c r="DP9" s="685"/>
      <c r="DQ9" s="692">
        <v>1398266</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236</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47030</v>
      </c>
      <c r="BH10" s="684"/>
      <c r="BI10" s="684"/>
      <c r="BJ10" s="684"/>
      <c r="BK10" s="684"/>
      <c r="BL10" s="684"/>
      <c r="BM10" s="684"/>
      <c r="BN10" s="685"/>
      <c r="BO10" s="686">
        <v>1.8</v>
      </c>
      <c r="BP10" s="686"/>
      <c r="BQ10" s="686"/>
      <c r="BR10" s="686"/>
      <c r="BS10" s="692" t="s">
        <v>236</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8300</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8300</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462200</v>
      </c>
      <c r="S11" s="684"/>
      <c r="T11" s="684"/>
      <c r="U11" s="684"/>
      <c r="V11" s="684"/>
      <c r="W11" s="684"/>
      <c r="X11" s="684"/>
      <c r="Y11" s="685"/>
      <c r="Z11" s="688">
        <v>2.5</v>
      </c>
      <c r="AA11" s="689"/>
      <c r="AB11" s="689"/>
      <c r="AC11" s="701"/>
      <c r="AD11" s="692">
        <v>462200</v>
      </c>
      <c r="AE11" s="684"/>
      <c r="AF11" s="684"/>
      <c r="AG11" s="684"/>
      <c r="AH11" s="684"/>
      <c r="AI11" s="684"/>
      <c r="AJ11" s="684"/>
      <c r="AK11" s="685"/>
      <c r="AL11" s="688">
        <v>4.3</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49052</v>
      </c>
      <c r="BH11" s="684"/>
      <c r="BI11" s="684"/>
      <c r="BJ11" s="684"/>
      <c r="BK11" s="684"/>
      <c r="BL11" s="684"/>
      <c r="BM11" s="684"/>
      <c r="BN11" s="685"/>
      <c r="BO11" s="686">
        <v>1.9</v>
      </c>
      <c r="BP11" s="686"/>
      <c r="BQ11" s="686"/>
      <c r="BR11" s="686"/>
      <c r="BS11" s="692" t="s">
        <v>127</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523989</v>
      </c>
      <c r="CS11" s="684"/>
      <c r="CT11" s="684"/>
      <c r="CU11" s="684"/>
      <c r="CV11" s="684"/>
      <c r="CW11" s="684"/>
      <c r="CX11" s="684"/>
      <c r="CY11" s="685"/>
      <c r="CZ11" s="686">
        <v>2.8</v>
      </c>
      <c r="DA11" s="686"/>
      <c r="DB11" s="686"/>
      <c r="DC11" s="686"/>
      <c r="DD11" s="692">
        <v>164316</v>
      </c>
      <c r="DE11" s="684"/>
      <c r="DF11" s="684"/>
      <c r="DG11" s="684"/>
      <c r="DH11" s="684"/>
      <c r="DI11" s="684"/>
      <c r="DJ11" s="684"/>
      <c r="DK11" s="684"/>
      <c r="DL11" s="684"/>
      <c r="DM11" s="684"/>
      <c r="DN11" s="684"/>
      <c r="DO11" s="684"/>
      <c r="DP11" s="685"/>
      <c r="DQ11" s="692">
        <v>216016</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v>59353</v>
      </c>
      <c r="S12" s="684"/>
      <c r="T12" s="684"/>
      <c r="U12" s="684"/>
      <c r="V12" s="684"/>
      <c r="W12" s="684"/>
      <c r="X12" s="684"/>
      <c r="Y12" s="685"/>
      <c r="Z12" s="686">
        <v>0.3</v>
      </c>
      <c r="AA12" s="686"/>
      <c r="AB12" s="686"/>
      <c r="AC12" s="686"/>
      <c r="AD12" s="687">
        <v>59353</v>
      </c>
      <c r="AE12" s="687"/>
      <c r="AF12" s="687"/>
      <c r="AG12" s="687"/>
      <c r="AH12" s="687"/>
      <c r="AI12" s="687"/>
      <c r="AJ12" s="687"/>
      <c r="AK12" s="687"/>
      <c r="AL12" s="688">
        <v>0.6</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1168057</v>
      </c>
      <c r="BH12" s="684"/>
      <c r="BI12" s="684"/>
      <c r="BJ12" s="684"/>
      <c r="BK12" s="684"/>
      <c r="BL12" s="684"/>
      <c r="BM12" s="684"/>
      <c r="BN12" s="685"/>
      <c r="BO12" s="686">
        <v>44.4</v>
      </c>
      <c r="BP12" s="686"/>
      <c r="BQ12" s="686"/>
      <c r="BR12" s="686"/>
      <c r="BS12" s="692" t="s">
        <v>127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587108</v>
      </c>
      <c r="CS12" s="684"/>
      <c r="CT12" s="684"/>
      <c r="CU12" s="684"/>
      <c r="CV12" s="684"/>
      <c r="CW12" s="684"/>
      <c r="CX12" s="684"/>
      <c r="CY12" s="685"/>
      <c r="CZ12" s="686">
        <v>3.2</v>
      </c>
      <c r="DA12" s="686"/>
      <c r="DB12" s="686"/>
      <c r="DC12" s="686"/>
      <c r="DD12" s="692">
        <v>87845</v>
      </c>
      <c r="DE12" s="684"/>
      <c r="DF12" s="684"/>
      <c r="DG12" s="684"/>
      <c r="DH12" s="684"/>
      <c r="DI12" s="684"/>
      <c r="DJ12" s="684"/>
      <c r="DK12" s="684"/>
      <c r="DL12" s="684"/>
      <c r="DM12" s="684"/>
      <c r="DN12" s="684"/>
      <c r="DO12" s="684"/>
      <c r="DP12" s="685"/>
      <c r="DQ12" s="692">
        <v>375273</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1168036</v>
      </c>
      <c r="BH13" s="684"/>
      <c r="BI13" s="684"/>
      <c r="BJ13" s="684"/>
      <c r="BK13" s="684"/>
      <c r="BL13" s="684"/>
      <c r="BM13" s="684"/>
      <c r="BN13" s="685"/>
      <c r="BO13" s="686">
        <v>44.4</v>
      </c>
      <c r="BP13" s="686"/>
      <c r="BQ13" s="686"/>
      <c r="BR13" s="686"/>
      <c r="BS13" s="692" t="s">
        <v>127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1569220</v>
      </c>
      <c r="CS13" s="684"/>
      <c r="CT13" s="684"/>
      <c r="CU13" s="684"/>
      <c r="CV13" s="684"/>
      <c r="CW13" s="684"/>
      <c r="CX13" s="684"/>
      <c r="CY13" s="685"/>
      <c r="CZ13" s="686">
        <v>8.5</v>
      </c>
      <c r="DA13" s="686"/>
      <c r="DB13" s="686"/>
      <c r="DC13" s="686"/>
      <c r="DD13" s="692">
        <v>634906</v>
      </c>
      <c r="DE13" s="684"/>
      <c r="DF13" s="684"/>
      <c r="DG13" s="684"/>
      <c r="DH13" s="684"/>
      <c r="DI13" s="684"/>
      <c r="DJ13" s="684"/>
      <c r="DK13" s="684"/>
      <c r="DL13" s="684"/>
      <c r="DM13" s="684"/>
      <c r="DN13" s="684"/>
      <c r="DO13" s="684"/>
      <c r="DP13" s="685"/>
      <c r="DQ13" s="692">
        <v>899862</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27602</v>
      </c>
      <c r="S14" s="684"/>
      <c r="T14" s="684"/>
      <c r="U14" s="684"/>
      <c r="V14" s="684"/>
      <c r="W14" s="684"/>
      <c r="X14" s="684"/>
      <c r="Y14" s="685"/>
      <c r="Z14" s="686">
        <v>0.1</v>
      </c>
      <c r="AA14" s="686"/>
      <c r="AB14" s="686"/>
      <c r="AC14" s="686"/>
      <c r="AD14" s="687">
        <v>27602</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103394</v>
      </c>
      <c r="BH14" s="684"/>
      <c r="BI14" s="684"/>
      <c r="BJ14" s="684"/>
      <c r="BK14" s="684"/>
      <c r="BL14" s="684"/>
      <c r="BM14" s="684"/>
      <c r="BN14" s="685"/>
      <c r="BO14" s="686">
        <v>3.9</v>
      </c>
      <c r="BP14" s="686"/>
      <c r="BQ14" s="686"/>
      <c r="BR14" s="686"/>
      <c r="BS14" s="692" t="s">
        <v>127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1178982</v>
      </c>
      <c r="CS14" s="684"/>
      <c r="CT14" s="684"/>
      <c r="CU14" s="684"/>
      <c r="CV14" s="684"/>
      <c r="CW14" s="684"/>
      <c r="CX14" s="684"/>
      <c r="CY14" s="685"/>
      <c r="CZ14" s="686">
        <v>6.4</v>
      </c>
      <c r="DA14" s="686"/>
      <c r="DB14" s="686"/>
      <c r="DC14" s="686"/>
      <c r="DD14" s="692">
        <v>55756</v>
      </c>
      <c r="DE14" s="684"/>
      <c r="DF14" s="684"/>
      <c r="DG14" s="684"/>
      <c r="DH14" s="684"/>
      <c r="DI14" s="684"/>
      <c r="DJ14" s="684"/>
      <c r="DK14" s="684"/>
      <c r="DL14" s="684"/>
      <c r="DM14" s="684"/>
      <c r="DN14" s="684"/>
      <c r="DO14" s="684"/>
      <c r="DP14" s="685"/>
      <c r="DQ14" s="692">
        <v>1075615</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236</v>
      </c>
      <c r="AE15" s="687"/>
      <c r="AF15" s="687"/>
      <c r="AG15" s="687"/>
      <c r="AH15" s="687"/>
      <c r="AI15" s="687"/>
      <c r="AJ15" s="687"/>
      <c r="AK15" s="687"/>
      <c r="AL15" s="688" t="s">
        <v>127</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146589</v>
      </c>
      <c r="BH15" s="684"/>
      <c r="BI15" s="684"/>
      <c r="BJ15" s="684"/>
      <c r="BK15" s="684"/>
      <c r="BL15" s="684"/>
      <c r="BM15" s="684"/>
      <c r="BN15" s="685"/>
      <c r="BO15" s="686">
        <v>5.6</v>
      </c>
      <c r="BP15" s="686"/>
      <c r="BQ15" s="686"/>
      <c r="BR15" s="686"/>
      <c r="BS15" s="692" t="s">
        <v>127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1956445</v>
      </c>
      <c r="CS15" s="684"/>
      <c r="CT15" s="684"/>
      <c r="CU15" s="684"/>
      <c r="CV15" s="684"/>
      <c r="CW15" s="684"/>
      <c r="CX15" s="684"/>
      <c r="CY15" s="685"/>
      <c r="CZ15" s="686">
        <v>10.6</v>
      </c>
      <c r="DA15" s="686"/>
      <c r="DB15" s="686"/>
      <c r="DC15" s="686"/>
      <c r="DD15" s="692">
        <v>556264</v>
      </c>
      <c r="DE15" s="684"/>
      <c r="DF15" s="684"/>
      <c r="DG15" s="684"/>
      <c r="DH15" s="684"/>
      <c r="DI15" s="684"/>
      <c r="DJ15" s="684"/>
      <c r="DK15" s="684"/>
      <c r="DL15" s="684"/>
      <c r="DM15" s="684"/>
      <c r="DN15" s="684"/>
      <c r="DO15" s="684"/>
      <c r="DP15" s="685"/>
      <c r="DQ15" s="692">
        <v>1240345</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9586</v>
      </c>
      <c r="S16" s="684"/>
      <c r="T16" s="684"/>
      <c r="U16" s="684"/>
      <c r="V16" s="684"/>
      <c r="W16" s="684"/>
      <c r="X16" s="684"/>
      <c r="Y16" s="685"/>
      <c r="Z16" s="686">
        <v>0.1</v>
      </c>
      <c r="AA16" s="686"/>
      <c r="AB16" s="686"/>
      <c r="AC16" s="686"/>
      <c r="AD16" s="687">
        <v>9586</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339947</v>
      </c>
      <c r="CS16" s="684"/>
      <c r="CT16" s="684"/>
      <c r="CU16" s="684"/>
      <c r="CV16" s="684"/>
      <c r="CW16" s="684"/>
      <c r="CX16" s="684"/>
      <c r="CY16" s="685"/>
      <c r="CZ16" s="686">
        <v>1.8</v>
      </c>
      <c r="DA16" s="686"/>
      <c r="DB16" s="686"/>
      <c r="DC16" s="686"/>
      <c r="DD16" s="692" t="s">
        <v>127</v>
      </c>
      <c r="DE16" s="684"/>
      <c r="DF16" s="684"/>
      <c r="DG16" s="684"/>
      <c r="DH16" s="684"/>
      <c r="DI16" s="684"/>
      <c r="DJ16" s="684"/>
      <c r="DK16" s="684"/>
      <c r="DL16" s="684"/>
      <c r="DM16" s="684"/>
      <c r="DN16" s="684"/>
      <c r="DO16" s="684"/>
      <c r="DP16" s="685"/>
      <c r="DQ16" s="692">
        <v>32363</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57132</v>
      </c>
      <c r="S17" s="684"/>
      <c r="T17" s="684"/>
      <c r="U17" s="684"/>
      <c r="V17" s="684"/>
      <c r="W17" s="684"/>
      <c r="X17" s="684"/>
      <c r="Y17" s="685"/>
      <c r="Z17" s="686">
        <v>0.3</v>
      </c>
      <c r="AA17" s="686"/>
      <c r="AB17" s="686"/>
      <c r="AC17" s="686"/>
      <c r="AD17" s="687">
        <v>57132</v>
      </c>
      <c r="AE17" s="687"/>
      <c r="AF17" s="687"/>
      <c r="AG17" s="687"/>
      <c r="AH17" s="687"/>
      <c r="AI17" s="687"/>
      <c r="AJ17" s="687"/>
      <c r="AK17" s="687"/>
      <c r="AL17" s="688">
        <v>0.5</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2874008</v>
      </c>
      <c r="CS17" s="684"/>
      <c r="CT17" s="684"/>
      <c r="CU17" s="684"/>
      <c r="CV17" s="684"/>
      <c r="CW17" s="684"/>
      <c r="CX17" s="684"/>
      <c r="CY17" s="685"/>
      <c r="CZ17" s="686">
        <v>15.6</v>
      </c>
      <c r="DA17" s="686"/>
      <c r="DB17" s="686"/>
      <c r="DC17" s="686"/>
      <c r="DD17" s="692" t="s">
        <v>127</v>
      </c>
      <c r="DE17" s="684"/>
      <c r="DF17" s="684"/>
      <c r="DG17" s="684"/>
      <c r="DH17" s="684"/>
      <c r="DI17" s="684"/>
      <c r="DJ17" s="684"/>
      <c r="DK17" s="684"/>
      <c r="DL17" s="684"/>
      <c r="DM17" s="684"/>
      <c r="DN17" s="684"/>
      <c r="DO17" s="684"/>
      <c r="DP17" s="685"/>
      <c r="DQ17" s="692">
        <v>2834015</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12043</v>
      </c>
      <c r="S18" s="684"/>
      <c r="T18" s="684"/>
      <c r="U18" s="684"/>
      <c r="V18" s="684"/>
      <c r="W18" s="684"/>
      <c r="X18" s="684"/>
      <c r="Y18" s="685"/>
      <c r="Z18" s="686">
        <v>0.1</v>
      </c>
      <c r="AA18" s="686"/>
      <c r="AB18" s="686"/>
      <c r="AC18" s="686"/>
      <c r="AD18" s="687">
        <v>12043</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236</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4148</v>
      </c>
      <c r="S19" s="684"/>
      <c r="T19" s="684"/>
      <c r="U19" s="684"/>
      <c r="V19" s="684"/>
      <c r="W19" s="684"/>
      <c r="X19" s="684"/>
      <c r="Y19" s="685"/>
      <c r="Z19" s="686">
        <v>0</v>
      </c>
      <c r="AA19" s="686"/>
      <c r="AB19" s="686"/>
      <c r="AC19" s="686"/>
      <c r="AD19" s="687">
        <v>4148</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236</v>
      </c>
      <c r="BH19" s="684"/>
      <c r="BI19" s="684"/>
      <c r="BJ19" s="684"/>
      <c r="BK19" s="684"/>
      <c r="BL19" s="684"/>
      <c r="BM19" s="684"/>
      <c r="BN19" s="685"/>
      <c r="BO19" s="686" t="s">
        <v>127</v>
      </c>
      <c r="BP19" s="686"/>
      <c r="BQ19" s="686"/>
      <c r="BR19" s="686"/>
      <c r="BS19" s="692" t="s">
        <v>236</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236</v>
      </c>
      <c r="DA19" s="686"/>
      <c r="DB19" s="686"/>
      <c r="DC19" s="686"/>
      <c r="DD19" s="692" t="s">
        <v>127</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712</v>
      </c>
      <c r="S20" s="684"/>
      <c r="T20" s="684"/>
      <c r="U20" s="684"/>
      <c r="V20" s="684"/>
      <c r="W20" s="684"/>
      <c r="X20" s="684"/>
      <c r="Y20" s="685"/>
      <c r="Z20" s="686">
        <v>0</v>
      </c>
      <c r="AA20" s="686"/>
      <c r="AB20" s="686"/>
      <c r="AC20" s="686"/>
      <c r="AD20" s="687">
        <v>712</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127</v>
      </c>
      <c r="BH20" s="684"/>
      <c r="BI20" s="684"/>
      <c r="BJ20" s="684"/>
      <c r="BK20" s="684"/>
      <c r="BL20" s="684"/>
      <c r="BM20" s="684"/>
      <c r="BN20" s="685"/>
      <c r="BO20" s="686" t="s">
        <v>236</v>
      </c>
      <c r="BP20" s="686"/>
      <c r="BQ20" s="686"/>
      <c r="BR20" s="686"/>
      <c r="BS20" s="692" t="s">
        <v>236</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18395682</v>
      </c>
      <c r="CS20" s="684"/>
      <c r="CT20" s="684"/>
      <c r="CU20" s="684"/>
      <c r="CV20" s="684"/>
      <c r="CW20" s="684"/>
      <c r="CX20" s="684"/>
      <c r="CY20" s="685"/>
      <c r="CZ20" s="686">
        <v>100</v>
      </c>
      <c r="DA20" s="686"/>
      <c r="DB20" s="686"/>
      <c r="DC20" s="686"/>
      <c r="DD20" s="692">
        <v>1678018</v>
      </c>
      <c r="DE20" s="684"/>
      <c r="DF20" s="684"/>
      <c r="DG20" s="684"/>
      <c r="DH20" s="684"/>
      <c r="DI20" s="684"/>
      <c r="DJ20" s="684"/>
      <c r="DK20" s="684"/>
      <c r="DL20" s="684"/>
      <c r="DM20" s="684"/>
      <c r="DN20" s="684"/>
      <c r="DO20" s="684"/>
      <c r="DP20" s="685"/>
      <c r="DQ20" s="692">
        <v>13075274</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40229</v>
      </c>
      <c r="S21" s="684"/>
      <c r="T21" s="684"/>
      <c r="U21" s="684"/>
      <c r="V21" s="684"/>
      <c r="W21" s="684"/>
      <c r="X21" s="684"/>
      <c r="Y21" s="685"/>
      <c r="Z21" s="686">
        <v>0.2</v>
      </c>
      <c r="AA21" s="686"/>
      <c r="AB21" s="686"/>
      <c r="AC21" s="686"/>
      <c r="AD21" s="687">
        <v>40229</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8243134</v>
      </c>
      <c r="S22" s="684"/>
      <c r="T22" s="684"/>
      <c r="U22" s="684"/>
      <c r="V22" s="684"/>
      <c r="W22" s="684"/>
      <c r="X22" s="684"/>
      <c r="Y22" s="685"/>
      <c r="Z22" s="686">
        <v>44.3</v>
      </c>
      <c r="AA22" s="686"/>
      <c r="AB22" s="686"/>
      <c r="AC22" s="686"/>
      <c r="AD22" s="687">
        <v>7131905</v>
      </c>
      <c r="AE22" s="687"/>
      <c r="AF22" s="687"/>
      <c r="AG22" s="687"/>
      <c r="AH22" s="687"/>
      <c r="AI22" s="687"/>
      <c r="AJ22" s="687"/>
      <c r="AK22" s="687"/>
      <c r="AL22" s="688">
        <v>67</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236</v>
      </c>
      <c r="BH22" s="684"/>
      <c r="BI22" s="684"/>
      <c r="BJ22" s="684"/>
      <c r="BK22" s="684"/>
      <c r="BL22" s="684"/>
      <c r="BM22" s="684"/>
      <c r="BN22" s="685"/>
      <c r="BO22" s="686" t="s">
        <v>236</v>
      </c>
      <c r="BP22" s="686"/>
      <c r="BQ22" s="686"/>
      <c r="BR22" s="686"/>
      <c r="BS22" s="692" t="s">
        <v>127</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7131905</v>
      </c>
      <c r="S23" s="684"/>
      <c r="T23" s="684"/>
      <c r="U23" s="684"/>
      <c r="V23" s="684"/>
      <c r="W23" s="684"/>
      <c r="X23" s="684"/>
      <c r="Y23" s="685"/>
      <c r="Z23" s="686">
        <v>38.299999999999997</v>
      </c>
      <c r="AA23" s="686"/>
      <c r="AB23" s="686"/>
      <c r="AC23" s="686"/>
      <c r="AD23" s="687">
        <v>7131905</v>
      </c>
      <c r="AE23" s="687"/>
      <c r="AF23" s="687"/>
      <c r="AG23" s="687"/>
      <c r="AH23" s="687"/>
      <c r="AI23" s="687"/>
      <c r="AJ23" s="687"/>
      <c r="AK23" s="687"/>
      <c r="AL23" s="688">
        <v>67</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1111229</v>
      </c>
      <c r="S24" s="684"/>
      <c r="T24" s="684"/>
      <c r="U24" s="684"/>
      <c r="V24" s="684"/>
      <c r="W24" s="684"/>
      <c r="X24" s="684"/>
      <c r="Y24" s="685"/>
      <c r="Z24" s="686">
        <v>6</v>
      </c>
      <c r="AA24" s="686"/>
      <c r="AB24" s="686"/>
      <c r="AC24" s="686"/>
      <c r="AD24" s="687" t="s">
        <v>127</v>
      </c>
      <c r="AE24" s="687"/>
      <c r="AF24" s="687"/>
      <c r="AG24" s="687"/>
      <c r="AH24" s="687"/>
      <c r="AI24" s="687"/>
      <c r="AJ24" s="687"/>
      <c r="AK24" s="687"/>
      <c r="AL24" s="688" t="s">
        <v>127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8854651</v>
      </c>
      <c r="CS24" s="673"/>
      <c r="CT24" s="673"/>
      <c r="CU24" s="673"/>
      <c r="CV24" s="673"/>
      <c r="CW24" s="673"/>
      <c r="CX24" s="673"/>
      <c r="CY24" s="674"/>
      <c r="CZ24" s="677">
        <v>48.1</v>
      </c>
      <c r="DA24" s="678"/>
      <c r="DB24" s="678"/>
      <c r="DC24" s="697"/>
      <c r="DD24" s="722">
        <v>6917113</v>
      </c>
      <c r="DE24" s="673"/>
      <c r="DF24" s="673"/>
      <c r="DG24" s="673"/>
      <c r="DH24" s="673"/>
      <c r="DI24" s="673"/>
      <c r="DJ24" s="673"/>
      <c r="DK24" s="674"/>
      <c r="DL24" s="722">
        <v>6785185</v>
      </c>
      <c r="DM24" s="673"/>
      <c r="DN24" s="673"/>
      <c r="DO24" s="673"/>
      <c r="DP24" s="673"/>
      <c r="DQ24" s="673"/>
      <c r="DR24" s="673"/>
      <c r="DS24" s="673"/>
      <c r="DT24" s="673"/>
      <c r="DU24" s="673"/>
      <c r="DV24" s="674"/>
      <c r="DW24" s="677">
        <v>61.7</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127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3421665</v>
      </c>
      <c r="CS25" s="719"/>
      <c r="CT25" s="719"/>
      <c r="CU25" s="719"/>
      <c r="CV25" s="719"/>
      <c r="CW25" s="719"/>
      <c r="CX25" s="719"/>
      <c r="CY25" s="720"/>
      <c r="CZ25" s="688">
        <v>18.600000000000001</v>
      </c>
      <c r="DA25" s="717"/>
      <c r="DB25" s="717"/>
      <c r="DC25" s="721"/>
      <c r="DD25" s="692">
        <v>3256077</v>
      </c>
      <c r="DE25" s="719"/>
      <c r="DF25" s="719"/>
      <c r="DG25" s="719"/>
      <c r="DH25" s="719"/>
      <c r="DI25" s="719"/>
      <c r="DJ25" s="719"/>
      <c r="DK25" s="720"/>
      <c r="DL25" s="692">
        <v>3135925</v>
      </c>
      <c r="DM25" s="719"/>
      <c r="DN25" s="719"/>
      <c r="DO25" s="719"/>
      <c r="DP25" s="719"/>
      <c r="DQ25" s="719"/>
      <c r="DR25" s="719"/>
      <c r="DS25" s="719"/>
      <c r="DT25" s="719"/>
      <c r="DU25" s="719"/>
      <c r="DV25" s="720"/>
      <c r="DW25" s="688">
        <v>28.5</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11723085</v>
      </c>
      <c r="S26" s="684"/>
      <c r="T26" s="684"/>
      <c r="U26" s="684"/>
      <c r="V26" s="684"/>
      <c r="W26" s="684"/>
      <c r="X26" s="684"/>
      <c r="Y26" s="685"/>
      <c r="Z26" s="686">
        <v>63</v>
      </c>
      <c r="AA26" s="686"/>
      <c r="AB26" s="686"/>
      <c r="AC26" s="686"/>
      <c r="AD26" s="687">
        <v>10611856</v>
      </c>
      <c r="AE26" s="687"/>
      <c r="AF26" s="687"/>
      <c r="AG26" s="687"/>
      <c r="AH26" s="687"/>
      <c r="AI26" s="687"/>
      <c r="AJ26" s="687"/>
      <c r="AK26" s="687"/>
      <c r="AL26" s="688">
        <v>99.7</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236</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2299795</v>
      </c>
      <c r="CS26" s="684"/>
      <c r="CT26" s="684"/>
      <c r="CU26" s="684"/>
      <c r="CV26" s="684"/>
      <c r="CW26" s="684"/>
      <c r="CX26" s="684"/>
      <c r="CY26" s="685"/>
      <c r="CZ26" s="688">
        <v>12.5</v>
      </c>
      <c r="DA26" s="717"/>
      <c r="DB26" s="717"/>
      <c r="DC26" s="721"/>
      <c r="DD26" s="692">
        <v>2162461</v>
      </c>
      <c r="DE26" s="684"/>
      <c r="DF26" s="684"/>
      <c r="DG26" s="684"/>
      <c r="DH26" s="684"/>
      <c r="DI26" s="684"/>
      <c r="DJ26" s="684"/>
      <c r="DK26" s="685"/>
      <c r="DL26" s="692" t="s">
        <v>127</v>
      </c>
      <c r="DM26" s="684"/>
      <c r="DN26" s="684"/>
      <c r="DO26" s="684"/>
      <c r="DP26" s="684"/>
      <c r="DQ26" s="684"/>
      <c r="DR26" s="684"/>
      <c r="DS26" s="684"/>
      <c r="DT26" s="684"/>
      <c r="DU26" s="684"/>
      <c r="DV26" s="685"/>
      <c r="DW26" s="688" t="s">
        <v>236</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3609</v>
      </c>
      <c r="S27" s="684"/>
      <c r="T27" s="684"/>
      <c r="U27" s="684"/>
      <c r="V27" s="684"/>
      <c r="W27" s="684"/>
      <c r="X27" s="684"/>
      <c r="Y27" s="685"/>
      <c r="Z27" s="686">
        <v>0</v>
      </c>
      <c r="AA27" s="686"/>
      <c r="AB27" s="686"/>
      <c r="AC27" s="686"/>
      <c r="AD27" s="687">
        <v>3609</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2629367</v>
      </c>
      <c r="BH27" s="684"/>
      <c r="BI27" s="684"/>
      <c r="BJ27" s="684"/>
      <c r="BK27" s="684"/>
      <c r="BL27" s="684"/>
      <c r="BM27" s="684"/>
      <c r="BN27" s="685"/>
      <c r="BO27" s="686">
        <v>100</v>
      </c>
      <c r="BP27" s="686"/>
      <c r="BQ27" s="686"/>
      <c r="BR27" s="686"/>
      <c r="BS27" s="692" t="s">
        <v>127</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2558978</v>
      </c>
      <c r="CS27" s="719"/>
      <c r="CT27" s="719"/>
      <c r="CU27" s="719"/>
      <c r="CV27" s="719"/>
      <c r="CW27" s="719"/>
      <c r="CX27" s="719"/>
      <c r="CY27" s="720"/>
      <c r="CZ27" s="688">
        <v>13.9</v>
      </c>
      <c r="DA27" s="717"/>
      <c r="DB27" s="717"/>
      <c r="DC27" s="721"/>
      <c r="DD27" s="692">
        <v>827021</v>
      </c>
      <c r="DE27" s="719"/>
      <c r="DF27" s="719"/>
      <c r="DG27" s="719"/>
      <c r="DH27" s="719"/>
      <c r="DI27" s="719"/>
      <c r="DJ27" s="719"/>
      <c r="DK27" s="720"/>
      <c r="DL27" s="692">
        <v>815245</v>
      </c>
      <c r="DM27" s="719"/>
      <c r="DN27" s="719"/>
      <c r="DO27" s="719"/>
      <c r="DP27" s="719"/>
      <c r="DQ27" s="719"/>
      <c r="DR27" s="719"/>
      <c r="DS27" s="719"/>
      <c r="DT27" s="719"/>
      <c r="DU27" s="719"/>
      <c r="DV27" s="720"/>
      <c r="DW27" s="688">
        <v>7.4</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146011</v>
      </c>
      <c r="S28" s="684"/>
      <c r="T28" s="684"/>
      <c r="U28" s="684"/>
      <c r="V28" s="684"/>
      <c r="W28" s="684"/>
      <c r="X28" s="684"/>
      <c r="Y28" s="685"/>
      <c r="Z28" s="686">
        <v>0.8</v>
      </c>
      <c r="AA28" s="686"/>
      <c r="AB28" s="686"/>
      <c r="AC28" s="686"/>
      <c r="AD28" s="687" t="s">
        <v>236</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2874008</v>
      </c>
      <c r="CS28" s="684"/>
      <c r="CT28" s="684"/>
      <c r="CU28" s="684"/>
      <c r="CV28" s="684"/>
      <c r="CW28" s="684"/>
      <c r="CX28" s="684"/>
      <c r="CY28" s="685"/>
      <c r="CZ28" s="688">
        <v>15.6</v>
      </c>
      <c r="DA28" s="717"/>
      <c r="DB28" s="717"/>
      <c r="DC28" s="721"/>
      <c r="DD28" s="692">
        <v>2834015</v>
      </c>
      <c r="DE28" s="684"/>
      <c r="DF28" s="684"/>
      <c r="DG28" s="684"/>
      <c r="DH28" s="684"/>
      <c r="DI28" s="684"/>
      <c r="DJ28" s="684"/>
      <c r="DK28" s="685"/>
      <c r="DL28" s="692">
        <v>2834015</v>
      </c>
      <c r="DM28" s="684"/>
      <c r="DN28" s="684"/>
      <c r="DO28" s="684"/>
      <c r="DP28" s="684"/>
      <c r="DQ28" s="684"/>
      <c r="DR28" s="684"/>
      <c r="DS28" s="684"/>
      <c r="DT28" s="684"/>
      <c r="DU28" s="684"/>
      <c r="DV28" s="685"/>
      <c r="DW28" s="688">
        <v>25.8</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184831</v>
      </c>
      <c r="S29" s="684"/>
      <c r="T29" s="684"/>
      <c r="U29" s="684"/>
      <c r="V29" s="684"/>
      <c r="W29" s="684"/>
      <c r="X29" s="684"/>
      <c r="Y29" s="685"/>
      <c r="Z29" s="686">
        <v>1</v>
      </c>
      <c r="AA29" s="686"/>
      <c r="AB29" s="686"/>
      <c r="AC29" s="686"/>
      <c r="AD29" s="687">
        <v>6693</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2873943</v>
      </c>
      <c r="CS29" s="719"/>
      <c r="CT29" s="719"/>
      <c r="CU29" s="719"/>
      <c r="CV29" s="719"/>
      <c r="CW29" s="719"/>
      <c r="CX29" s="719"/>
      <c r="CY29" s="720"/>
      <c r="CZ29" s="688">
        <v>15.6</v>
      </c>
      <c r="DA29" s="717"/>
      <c r="DB29" s="717"/>
      <c r="DC29" s="721"/>
      <c r="DD29" s="692">
        <v>2833950</v>
      </c>
      <c r="DE29" s="719"/>
      <c r="DF29" s="719"/>
      <c r="DG29" s="719"/>
      <c r="DH29" s="719"/>
      <c r="DI29" s="719"/>
      <c r="DJ29" s="719"/>
      <c r="DK29" s="720"/>
      <c r="DL29" s="692">
        <v>2833950</v>
      </c>
      <c r="DM29" s="719"/>
      <c r="DN29" s="719"/>
      <c r="DO29" s="719"/>
      <c r="DP29" s="719"/>
      <c r="DQ29" s="719"/>
      <c r="DR29" s="719"/>
      <c r="DS29" s="719"/>
      <c r="DT29" s="719"/>
      <c r="DU29" s="719"/>
      <c r="DV29" s="720"/>
      <c r="DW29" s="688">
        <v>25.8</v>
      </c>
      <c r="DX29" s="717"/>
      <c r="DY29" s="717"/>
      <c r="DZ29" s="717"/>
      <c r="EA29" s="717"/>
      <c r="EB29" s="717"/>
      <c r="EC29" s="718"/>
    </row>
    <row r="30" spans="2:133" ht="11.25" customHeight="1">
      <c r="B30" s="680" t="s">
        <v>306</v>
      </c>
      <c r="C30" s="681"/>
      <c r="D30" s="681"/>
      <c r="E30" s="681"/>
      <c r="F30" s="681"/>
      <c r="G30" s="681"/>
      <c r="H30" s="681"/>
      <c r="I30" s="681"/>
      <c r="J30" s="681"/>
      <c r="K30" s="681"/>
      <c r="L30" s="681"/>
      <c r="M30" s="681"/>
      <c r="N30" s="681"/>
      <c r="O30" s="681"/>
      <c r="P30" s="681"/>
      <c r="Q30" s="682"/>
      <c r="R30" s="683">
        <v>86981</v>
      </c>
      <c r="S30" s="684"/>
      <c r="T30" s="684"/>
      <c r="U30" s="684"/>
      <c r="V30" s="684"/>
      <c r="W30" s="684"/>
      <c r="X30" s="684"/>
      <c r="Y30" s="685"/>
      <c r="Z30" s="686">
        <v>0.5</v>
      </c>
      <c r="AA30" s="686"/>
      <c r="AB30" s="686"/>
      <c r="AC30" s="686"/>
      <c r="AD30" s="687">
        <v>1</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2710149</v>
      </c>
      <c r="CS30" s="684"/>
      <c r="CT30" s="684"/>
      <c r="CU30" s="684"/>
      <c r="CV30" s="684"/>
      <c r="CW30" s="684"/>
      <c r="CX30" s="684"/>
      <c r="CY30" s="685"/>
      <c r="CZ30" s="688">
        <v>14.7</v>
      </c>
      <c r="DA30" s="717"/>
      <c r="DB30" s="717"/>
      <c r="DC30" s="721"/>
      <c r="DD30" s="692">
        <v>2671562</v>
      </c>
      <c r="DE30" s="684"/>
      <c r="DF30" s="684"/>
      <c r="DG30" s="684"/>
      <c r="DH30" s="684"/>
      <c r="DI30" s="684"/>
      <c r="DJ30" s="684"/>
      <c r="DK30" s="685"/>
      <c r="DL30" s="692">
        <v>2671562</v>
      </c>
      <c r="DM30" s="684"/>
      <c r="DN30" s="684"/>
      <c r="DO30" s="684"/>
      <c r="DP30" s="684"/>
      <c r="DQ30" s="684"/>
      <c r="DR30" s="684"/>
      <c r="DS30" s="684"/>
      <c r="DT30" s="684"/>
      <c r="DU30" s="684"/>
      <c r="DV30" s="685"/>
      <c r="DW30" s="688">
        <v>24.3</v>
      </c>
      <c r="DX30" s="717"/>
      <c r="DY30" s="717"/>
      <c r="DZ30" s="717"/>
      <c r="EA30" s="717"/>
      <c r="EB30" s="717"/>
      <c r="EC30" s="718"/>
    </row>
    <row r="31" spans="2:133" ht="11.25" customHeight="1">
      <c r="B31" s="680" t="s">
        <v>310</v>
      </c>
      <c r="C31" s="681"/>
      <c r="D31" s="681"/>
      <c r="E31" s="681"/>
      <c r="F31" s="681"/>
      <c r="G31" s="681"/>
      <c r="H31" s="681"/>
      <c r="I31" s="681"/>
      <c r="J31" s="681"/>
      <c r="K31" s="681"/>
      <c r="L31" s="681"/>
      <c r="M31" s="681"/>
      <c r="N31" s="681"/>
      <c r="O31" s="681"/>
      <c r="P31" s="681"/>
      <c r="Q31" s="682"/>
      <c r="R31" s="683">
        <v>1893252</v>
      </c>
      <c r="S31" s="684"/>
      <c r="T31" s="684"/>
      <c r="U31" s="684"/>
      <c r="V31" s="684"/>
      <c r="W31" s="684"/>
      <c r="X31" s="684"/>
      <c r="Y31" s="685"/>
      <c r="Z31" s="686">
        <v>10.199999999999999</v>
      </c>
      <c r="AA31" s="686"/>
      <c r="AB31" s="686"/>
      <c r="AC31" s="686"/>
      <c r="AD31" s="687" t="s">
        <v>127</v>
      </c>
      <c r="AE31" s="687"/>
      <c r="AF31" s="687"/>
      <c r="AG31" s="687"/>
      <c r="AH31" s="687"/>
      <c r="AI31" s="687"/>
      <c r="AJ31" s="687"/>
      <c r="AK31" s="687"/>
      <c r="AL31" s="688" t="s">
        <v>236</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51">
        <v>99</v>
      </c>
      <c r="BH31" s="738"/>
      <c r="BI31" s="738"/>
      <c r="BJ31" s="738"/>
      <c r="BK31" s="738"/>
      <c r="BL31" s="738"/>
      <c r="BM31" s="678">
        <v>95.8</v>
      </c>
      <c r="BN31" s="738"/>
      <c r="BO31" s="738"/>
      <c r="BP31" s="738"/>
      <c r="BQ31" s="739"/>
      <c r="BR31" s="751">
        <v>99.1</v>
      </c>
      <c r="BS31" s="738"/>
      <c r="BT31" s="738"/>
      <c r="BU31" s="738"/>
      <c r="BV31" s="738"/>
      <c r="BW31" s="738"/>
      <c r="BX31" s="678">
        <v>95.7</v>
      </c>
      <c r="BY31" s="738"/>
      <c r="BZ31" s="738"/>
      <c r="CA31" s="738"/>
      <c r="CB31" s="739"/>
      <c r="CD31" s="725"/>
      <c r="CE31" s="726"/>
      <c r="CF31" s="698" t="s">
        <v>313</v>
      </c>
      <c r="CG31" s="699"/>
      <c r="CH31" s="699"/>
      <c r="CI31" s="699"/>
      <c r="CJ31" s="699"/>
      <c r="CK31" s="699"/>
      <c r="CL31" s="699"/>
      <c r="CM31" s="699"/>
      <c r="CN31" s="699"/>
      <c r="CO31" s="699"/>
      <c r="CP31" s="699"/>
      <c r="CQ31" s="700"/>
      <c r="CR31" s="683">
        <v>163794</v>
      </c>
      <c r="CS31" s="719"/>
      <c r="CT31" s="719"/>
      <c r="CU31" s="719"/>
      <c r="CV31" s="719"/>
      <c r="CW31" s="719"/>
      <c r="CX31" s="719"/>
      <c r="CY31" s="720"/>
      <c r="CZ31" s="688">
        <v>0.9</v>
      </c>
      <c r="DA31" s="717"/>
      <c r="DB31" s="717"/>
      <c r="DC31" s="721"/>
      <c r="DD31" s="692">
        <v>162388</v>
      </c>
      <c r="DE31" s="719"/>
      <c r="DF31" s="719"/>
      <c r="DG31" s="719"/>
      <c r="DH31" s="719"/>
      <c r="DI31" s="719"/>
      <c r="DJ31" s="719"/>
      <c r="DK31" s="720"/>
      <c r="DL31" s="692">
        <v>162388</v>
      </c>
      <c r="DM31" s="719"/>
      <c r="DN31" s="719"/>
      <c r="DO31" s="719"/>
      <c r="DP31" s="719"/>
      <c r="DQ31" s="719"/>
      <c r="DR31" s="719"/>
      <c r="DS31" s="719"/>
      <c r="DT31" s="719"/>
      <c r="DU31" s="719"/>
      <c r="DV31" s="720"/>
      <c r="DW31" s="688">
        <v>1.5</v>
      </c>
      <c r="DX31" s="717"/>
      <c r="DY31" s="717"/>
      <c r="DZ31" s="717"/>
      <c r="EA31" s="717"/>
      <c r="EB31" s="717"/>
      <c r="EC31" s="718"/>
    </row>
    <row r="32" spans="2:133" ht="11.25" customHeight="1">
      <c r="B32" s="729" t="s">
        <v>314</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99.1</v>
      </c>
      <c r="BH32" s="719"/>
      <c r="BI32" s="719"/>
      <c r="BJ32" s="719"/>
      <c r="BK32" s="719"/>
      <c r="BL32" s="719"/>
      <c r="BM32" s="689">
        <v>97.1</v>
      </c>
      <c r="BN32" s="749"/>
      <c r="BO32" s="749"/>
      <c r="BP32" s="749"/>
      <c r="BQ32" s="750"/>
      <c r="BR32" s="752">
        <v>99.3</v>
      </c>
      <c r="BS32" s="719"/>
      <c r="BT32" s="719"/>
      <c r="BU32" s="719"/>
      <c r="BV32" s="719"/>
      <c r="BW32" s="719"/>
      <c r="BX32" s="689">
        <v>96.9</v>
      </c>
      <c r="BY32" s="749"/>
      <c r="BZ32" s="749"/>
      <c r="CA32" s="749"/>
      <c r="CB32" s="750"/>
      <c r="CD32" s="727"/>
      <c r="CE32" s="728"/>
      <c r="CF32" s="698" t="s">
        <v>317</v>
      </c>
      <c r="CG32" s="699"/>
      <c r="CH32" s="699"/>
      <c r="CI32" s="699"/>
      <c r="CJ32" s="699"/>
      <c r="CK32" s="699"/>
      <c r="CL32" s="699"/>
      <c r="CM32" s="699"/>
      <c r="CN32" s="699"/>
      <c r="CO32" s="699"/>
      <c r="CP32" s="699"/>
      <c r="CQ32" s="700"/>
      <c r="CR32" s="683">
        <v>65</v>
      </c>
      <c r="CS32" s="684"/>
      <c r="CT32" s="684"/>
      <c r="CU32" s="684"/>
      <c r="CV32" s="684"/>
      <c r="CW32" s="684"/>
      <c r="CX32" s="684"/>
      <c r="CY32" s="685"/>
      <c r="CZ32" s="688">
        <v>0</v>
      </c>
      <c r="DA32" s="717"/>
      <c r="DB32" s="717"/>
      <c r="DC32" s="721"/>
      <c r="DD32" s="692">
        <v>65</v>
      </c>
      <c r="DE32" s="684"/>
      <c r="DF32" s="684"/>
      <c r="DG32" s="684"/>
      <c r="DH32" s="684"/>
      <c r="DI32" s="684"/>
      <c r="DJ32" s="684"/>
      <c r="DK32" s="685"/>
      <c r="DL32" s="692">
        <v>65</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318</v>
      </c>
      <c r="C33" s="681"/>
      <c r="D33" s="681"/>
      <c r="E33" s="681"/>
      <c r="F33" s="681"/>
      <c r="G33" s="681"/>
      <c r="H33" s="681"/>
      <c r="I33" s="681"/>
      <c r="J33" s="681"/>
      <c r="K33" s="681"/>
      <c r="L33" s="681"/>
      <c r="M33" s="681"/>
      <c r="N33" s="681"/>
      <c r="O33" s="681"/>
      <c r="P33" s="681"/>
      <c r="Q33" s="682"/>
      <c r="R33" s="683">
        <v>1034850</v>
      </c>
      <c r="S33" s="684"/>
      <c r="T33" s="684"/>
      <c r="U33" s="684"/>
      <c r="V33" s="684"/>
      <c r="W33" s="684"/>
      <c r="X33" s="684"/>
      <c r="Y33" s="685"/>
      <c r="Z33" s="686">
        <v>5.6</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98.9</v>
      </c>
      <c r="BH33" s="754"/>
      <c r="BI33" s="754"/>
      <c r="BJ33" s="754"/>
      <c r="BK33" s="754"/>
      <c r="BL33" s="754"/>
      <c r="BM33" s="755">
        <v>94.2</v>
      </c>
      <c r="BN33" s="754"/>
      <c r="BO33" s="754"/>
      <c r="BP33" s="754"/>
      <c r="BQ33" s="756"/>
      <c r="BR33" s="753">
        <v>99</v>
      </c>
      <c r="BS33" s="754"/>
      <c r="BT33" s="754"/>
      <c r="BU33" s="754"/>
      <c r="BV33" s="754"/>
      <c r="BW33" s="754"/>
      <c r="BX33" s="755">
        <v>94.3</v>
      </c>
      <c r="BY33" s="754"/>
      <c r="BZ33" s="754"/>
      <c r="CA33" s="754"/>
      <c r="CB33" s="756"/>
      <c r="CD33" s="698" t="s">
        <v>320</v>
      </c>
      <c r="CE33" s="699"/>
      <c r="CF33" s="699"/>
      <c r="CG33" s="699"/>
      <c r="CH33" s="699"/>
      <c r="CI33" s="699"/>
      <c r="CJ33" s="699"/>
      <c r="CK33" s="699"/>
      <c r="CL33" s="699"/>
      <c r="CM33" s="699"/>
      <c r="CN33" s="699"/>
      <c r="CO33" s="699"/>
      <c r="CP33" s="699"/>
      <c r="CQ33" s="700"/>
      <c r="CR33" s="683">
        <v>7523066</v>
      </c>
      <c r="CS33" s="719"/>
      <c r="CT33" s="719"/>
      <c r="CU33" s="719"/>
      <c r="CV33" s="719"/>
      <c r="CW33" s="719"/>
      <c r="CX33" s="719"/>
      <c r="CY33" s="720"/>
      <c r="CZ33" s="688">
        <v>40.9</v>
      </c>
      <c r="DA33" s="717"/>
      <c r="DB33" s="717"/>
      <c r="DC33" s="721"/>
      <c r="DD33" s="692">
        <v>5964527</v>
      </c>
      <c r="DE33" s="719"/>
      <c r="DF33" s="719"/>
      <c r="DG33" s="719"/>
      <c r="DH33" s="719"/>
      <c r="DI33" s="719"/>
      <c r="DJ33" s="719"/>
      <c r="DK33" s="720"/>
      <c r="DL33" s="692">
        <v>4556341</v>
      </c>
      <c r="DM33" s="719"/>
      <c r="DN33" s="719"/>
      <c r="DO33" s="719"/>
      <c r="DP33" s="719"/>
      <c r="DQ33" s="719"/>
      <c r="DR33" s="719"/>
      <c r="DS33" s="719"/>
      <c r="DT33" s="719"/>
      <c r="DU33" s="719"/>
      <c r="DV33" s="720"/>
      <c r="DW33" s="688">
        <v>41.4</v>
      </c>
      <c r="DX33" s="717"/>
      <c r="DY33" s="717"/>
      <c r="DZ33" s="717"/>
      <c r="EA33" s="717"/>
      <c r="EB33" s="717"/>
      <c r="EC33" s="718"/>
    </row>
    <row r="34" spans="2:133" ht="11.25" customHeight="1">
      <c r="B34" s="680" t="s">
        <v>321</v>
      </c>
      <c r="C34" s="681"/>
      <c r="D34" s="681"/>
      <c r="E34" s="681"/>
      <c r="F34" s="681"/>
      <c r="G34" s="681"/>
      <c r="H34" s="681"/>
      <c r="I34" s="681"/>
      <c r="J34" s="681"/>
      <c r="K34" s="681"/>
      <c r="L34" s="681"/>
      <c r="M34" s="681"/>
      <c r="N34" s="681"/>
      <c r="O34" s="681"/>
      <c r="P34" s="681"/>
      <c r="Q34" s="682"/>
      <c r="R34" s="683">
        <v>26927</v>
      </c>
      <c r="S34" s="684"/>
      <c r="T34" s="684"/>
      <c r="U34" s="684"/>
      <c r="V34" s="684"/>
      <c r="W34" s="684"/>
      <c r="X34" s="684"/>
      <c r="Y34" s="685"/>
      <c r="Z34" s="686">
        <v>0.1</v>
      </c>
      <c r="AA34" s="686"/>
      <c r="AB34" s="686"/>
      <c r="AC34" s="686"/>
      <c r="AD34" s="687">
        <v>9047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2473954</v>
      </c>
      <c r="CS34" s="684"/>
      <c r="CT34" s="684"/>
      <c r="CU34" s="684"/>
      <c r="CV34" s="684"/>
      <c r="CW34" s="684"/>
      <c r="CX34" s="684"/>
      <c r="CY34" s="685"/>
      <c r="CZ34" s="688">
        <v>13.4</v>
      </c>
      <c r="DA34" s="717"/>
      <c r="DB34" s="717"/>
      <c r="DC34" s="721"/>
      <c r="DD34" s="692">
        <v>1728162</v>
      </c>
      <c r="DE34" s="684"/>
      <c r="DF34" s="684"/>
      <c r="DG34" s="684"/>
      <c r="DH34" s="684"/>
      <c r="DI34" s="684"/>
      <c r="DJ34" s="684"/>
      <c r="DK34" s="685"/>
      <c r="DL34" s="692">
        <v>1136562</v>
      </c>
      <c r="DM34" s="684"/>
      <c r="DN34" s="684"/>
      <c r="DO34" s="684"/>
      <c r="DP34" s="684"/>
      <c r="DQ34" s="684"/>
      <c r="DR34" s="684"/>
      <c r="DS34" s="684"/>
      <c r="DT34" s="684"/>
      <c r="DU34" s="684"/>
      <c r="DV34" s="685"/>
      <c r="DW34" s="688">
        <v>10.3</v>
      </c>
      <c r="DX34" s="717"/>
      <c r="DY34" s="717"/>
      <c r="DZ34" s="717"/>
      <c r="EA34" s="717"/>
      <c r="EB34" s="717"/>
      <c r="EC34" s="718"/>
    </row>
    <row r="35" spans="2:133" ht="11.25" customHeight="1">
      <c r="B35" s="680" t="s">
        <v>323</v>
      </c>
      <c r="C35" s="681"/>
      <c r="D35" s="681"/>
      <c r="E35" s="681"/>
      <c r="F35" s="681"/>
      <c r="G35" s="681"/>
      <c r="H35" s="681"/>
      <c r="I35" s="681"/>
      <c r="J35" s="681"/>
      <c r="K35" s="681"/>
      <c r="L35" s="681"/>
      <c r="M35" s="681"/>
      <c r="N35" s="681"/>
      <c r="O35" s="681"/>
      <c r="P35" s="681"/>
      <c r="Q35" s="682"/>
      <c r="R35" s="683">
        <v>111891</v>
      </c>
      <c r="S35" s="684"/>
      <c r="T35" s="684"/>
      <c r="U35" s="684"/>
      <c r="V35" s="684"/>
      <c r="W35" s="684"/>
      <c r="X35" s="684"/>
      <c r="Y35" s="685"/>
      <c r="Z35" s="686">
        <v>0.6</v>
      </c>
      <c r="AA35" s="686"/>
      <c r="AB35" s="686"/>
      <c r="AC35" s="686"/>
      <c r="AD35" s="687" t="s">
        <v>127</v>
      </c>
      <c r="AE35" s="687"/>
      <c r="AF35" s="687"/>
      <c r="AG35" s="687"/>
      <c r="AH35" s="687"/>
      <c r="AI35" s="687"/>
      <c r="AJ35" s="687"/>
      <c r="AK35" s="687"/>
      <c r="AL35" s="688" t="s">
        <v>127</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117097</v>
      </c>
      <c r="CS35" s="719"/>
      <c r="CT35" s="719"/>
      <c r="CU35" s="719"/>
      <c r="CV35" s="719"/>
      <c r="CW35" s="719"/>
      <c r="CX35" s="719"/>
      <c r="CY35" s="720"/>
      <c r="CZ35" s="688">
        <v>0.6</v>
      </c>
      <c r="DA35" s="717"/>
      <c r="DB35" s="717"/>
      <c r="DC35" s="721"/>
      <c r="DD35" s="692">
        <v>103306</v>
      </c>
      <c r="DE35" s="719"/>
      <c r="DF35" s="719"/>
      <c r="DG35" s="719"/>
      <c r="DH35" s="719"/>
      <c r="DI35" s="719"/>
      <c r="DJ35" s="719"/>
      <c r="DK35" s="720"/>
      <c r="DL35" s="692">
        <v>103064</v>
      </c>
      <c r="DM35" s="719"/>
      <c r="DN35" s="719"/>
      <c r="DO35" s="719"/>
      <c r="DP35" s="719"/>
      <c r="DQ35" s="719"/>
      <c r="DR35" s="719"/>
      <c r="DS35" s="719"/>
      <c r="DT35" s="719"/>
      <c r="DU35" s="719"/>
      <c r="DV35" s="720"/>
      <c r="DW35" s="688">
        <v>0.9</v>
      </c>
      <c r="DX35" s="717"/>
      <c r="DY35" s="717"/>
      <c r="DZ35" s="717"/>
      <c r="EA35" s="717"/>
      <c r="EB35" s="717"/>
      <c r="EC35" s="718"/>
    </row>
    <row r="36" spans="2:133" ht="11.25" customHeight="1">
      <c r="B36" s="680" t="s">
        <v>327</v>
      </c>
      <c r="C36" s="681"/>
      <c r="D36" s="681"/>
      <c r="E36" s="681"/>
      <c r="F36" s="681"/>
      <c r="G36" s="681"/>
      <c r="H36" s="681"/>
      <c r="I36" s="681"/>
      <c r="J36" s="681"/>
      <c r="K36" s="681"/>
      <c r="L36" s="681"/>
      <c r="M36" s="681"/>
      <c r="N36" s="681"/>
      <c r="O36" s="681"/>
      <c r="P36" s="681"/>
      <c r="Q36" s="682"/>
      <c r="R36" s="683">
        <v>888893</v>
      </c>
      <c r="S36" s="684"/>
      <c r="T36" s="684"/>
      <c r="U36" s="684"/>
      <c r="V36" s="684"/>
      <c r="W36" s="684"/>
      <c r="X36" s="684"/>
      <c r="Y36" s="685"/>
      <c r="Z36" s="686">
        <v>4.8</v>
      </c>
      <c r="AA36" s="686"/>
      <c r="AB36" s="686"/>
      <c r="AC36" s="686"/>
      <c r="AD36" s="687" t="s">
        <v>127</v>
      </c>
      <c r="AE36" s="687"/>
      <c r="AF36" s="687"/>
      <c r="AG36" s="687"/>
      <c r="AH36" s="687"/>
      <c r="AI36" s="687"/>
      <c r="AJ36" s="687"/>
      <c r="AK36" s="687"/>
      <c r="AL36" s="688" t="s">
        <v>127</v>
      </c>
      <c r="AM36" s="689"/>
      <c r="AN36" s="689"/>
      <c r="AO36" s="690"/>
      <c r="AP36" s="235"/>
      <c r="AQ36" s="757" t="s">
        <v>328</v>
      </c>
      <c r="AR36" s="758"/>
      <c r="AS36" s="758"/>
      <c r="AT36" s="758"/>
      <c r="AU36" s="758"/>
      <c r="AV36" s="758"/>
      <c r="AW36" s="758"/>
      <c r="AX36" s="758"/>
      <c r="AY36" s="759"/>
      <c r="AZ36" s="672">
        <v>2720680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88906</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2528865</v>
      </c>
      <c r="CS36" s="684"/>
      <c r="CT36" s="684"/>
      <c r="CU36" s="684"/>
      <c r="CV36" s="684"/>
      <c r="CW36" s="684"/>
      <c r="CX36" s="684"/>
      <c r="CY36" s="685"/>
      <c r="CZ36" s="688">
        <v>13.7</v>
      </c>
      <c r="DA36" s="717"/>
      <c r="DB36" s="717"/>
      <c r="DC36" s="721"/>
      <c r="DD36" s="692">
        <v>2249594</v>
      </c>
      <c r="DE36" s="684"/>
      <c r="DF36" s="684"/>
      <c r="DG36" s="684"/>
      <c r="DH36" s="684"/>
      <c r="DI36" s="684"/>
      <c r="DJ36" s="684"/>
      <c r="DK36" s="685"/>
      <c r="DL36" s="692">
        <v>1846141</v>
      </c>
      <c r="DM36" s="684"/>
      <c r="DN36" s="684"/>
      <c r="DO36" s="684"/>
      <c r="DP36" s="684"/>
      <c r="DQ36" s="684"/>
      <c r="DR36" s="684"/>
      <c r="DS36" s="684"/>
      <c r="DT36" s="684"/>
      <c r="DU36" s="684"/>
      <c r="DV36" s="685"/>
      <c r="DW36" s="688">
        <v>16.8</v>
      </c>
      <c r="DX36" s="717"/>
      <c r="DY36" s="717"/>
      <c r="DZ36" s="717"/>
      <c r="EA36" s="717"/>
      <c r="EB36" s="717"/>
      <c r="EC36" s="718"/>
    </row>
    <row r="37" spans="2:133" ht="11.25" customHeight="1">
      <c r="B37" s="680" t="s">
        <v>331</v>
      </c>
      <c r="C37" s="681"/>
      <c r="D37" s="681"/>
      <c r="E37" s="681"/>
      <c r="F37" s="681"/>
      <c r="G37" s="681"/>
      <c r="H37" s="681"/>
      <c r="I37" s="681"/>
      <c r="J37" s="681"/>
      <c r="K37" s="681"/>
      <c r="L37" s="681"/>
      <c r="M37" s="681"/>
      <c r="N37" s="681"/>
      <c r="O37" s="681"/>
      <c r="P37" s="681"/>
      <c r="Q37" s="682"/>
      <c r="R37" s="683">
        <v>312301</v>
      </c>
      <c r="S37" s="684"/>
      <c r="T37" s="684"/>
      <c r="U37" s="684"/>
      <c r="V37" s="684"/>
      <c r="W37" s="684"/>
      <c r="X37" s="684"/>
      <c r="Y37" s="685"/>
      <c r="Z37" s="686">
        <v>1.7</v>
      </c>
      <c r="AA37" s="686"/>
      <c r="AB37" s="686"/>
      <c r="AC37" s="686"/>
      <c r="AD37" s="687" t="s">
        <v>236</v>
      </c>
      <c r="AE37" s="687"/>
      <c r="AF37" s="687"/>
      <c r="AG37" s="687"/>
      <c r="AH37" s="687"/>
      <c r="AI37" s="687"/>
      <c r="AJ37" s="687"/>
      <c r="AK37" s="687"/>
      <c r="AL37" s="688" t="s">
        <v>127</v>
      </c>
      <c r="AM37" s="689"/>
      <c r="AN37" s="689"/>
      <c r="AO37" s="690"/>
      <c r="AQ37" s="761" t="s">
        <v>332</v>
      </c>
      <c r="AR37" s="762"/>
      <c r="AS37" s="762"/>
      <c r="AT37" s="762"/>
      <c r="AU37" s="762"/>
      <c r="AV37" s="762"/>
      <c r="AW37" s="762"/>
      <c r="AX37" s="762"/>
      <c r="AY37" s="763"/>
      <c r="AZ37" s="683">
        <v>401278</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88906</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1115554</v>
      </c>
      <c r="CS37" s="719"/>
      <c r="CT37" s="719"/>
      <c r="CU37" s="719"/>
      <c r="CV37" s="719"/>
      <c r="CW37" s="719"/>
      <c r="CX37" s="719"/>
      <c r="CY37" s="720"/>
      <c r="CZ37" s="688">
        <v>6.1</v>
      </c>
      <c r="DA37" s="717"/>
      <c r="DB37" s="717"/>
      <c r="DC37" s="721"/>
      <c r="DD37" s="692">
        <v>1077654</v>
      </c>
      <c r="DE37" s="719"/>
      <c r="DF37" s="719"/>
      <c r="DG37" s="719"/>
      <c r="DH37" s="719"/>
      <c r="DI37" s="719"/>
      <c r="DJ37" s="719"/>
      <c r="DK37" s="720"/>
      <c r="DL37" s="692">
        <v>1056013</v>
      </c>
      <c r="DM37" s="719"/>
      <c r="DN37" s="719"/>
      <c r="DO37" s="719"/>
      <c r="DP37" s="719"/>
      <c r="DQ37" s="719"/>
      <c r="DR37" s="719"/>
      <c r="DS37" s="719"/>
      <c r="DT37" s="719"/>
      <c r="DU37" s="719"/>
      <c r="DV37" s="720"/>
      <c r="DW37" s="688">
        <v>9.6</v>
      </c>
      <c r="DX37" s="717"/>
      <c r="DY37" s="717"/>
      <c r="DZ37" s="717"/>
      <c r="EA37" s="717"/>
      <c r="EB37" s="717"/>
      <c r="EC37" s="718"/>
    </row>
    <row r="38" spans="2:133" ht="11.25" customHeight="1">
      <c r="B38" s="680" t="s">
        <v>335</v>
      </c>
      <c r="C38" s="681"/>
      <c r="D38" s="681"/>
      <c r="E38" s="681"/>
      <c r="F38" s="681"/>
      <c r="G38" s="681"/>
      <c r="H38" s="681"/>
      <c r="I38" s="681"/>
      <c r="J38" s="681"/>
      <c r="K38" s="681"/>
      <c r="L38" s="681"/>
      <c r="M38" s="681"/>
      <c r="N38" s="681"/>
      <c r="O38" s="681"/>
      <c r="P38" s="681"/>
      <c r="Q38" s="682"/>
      <c r="R38" s="683">
        <v>167659</v>
      </c>
      <c r="S38" s="684"/>
      <c r="T38" s="684"/>
      <c r="U38" s="684"/>
      <c r="V38" s="684"/>
      <c r="W38" s="684"/>
      <c r="X38" s="684"/>
      <c r="Y38" s="685"/>
      <c r="Z38" s="686">
        <v>0.9</v>
      </c>
      <c r="AA38" s="686"/>
      <c r="AB38" s="686"/>
      <c r="AC38" s="686"/>
      <c r="AD38" s="687">
        <v>12011</v>
      </c>
      <c r="AE38" s="687"/>
      <c r="AF38" s="687"/>
      <c r="AG38" s="687"/>
      <c r="AH38" s="687"/>
      <c r="AI38" s="687"/>
      <c r="AJ38" s="687"/>
      <c r="AK38" s="687"/>
      <c r="AL38" s="688">
        <v>0.1</v>
      </c>
      <c r="AM38" s="689"/>
      <c r="AN38" s="689"/>
      <c r="AO38" s="690"/>
      <c r="AQ38" s="761" t="s">
        <v>336</v>
      </c>
      <c r="AR38" s="762"/>
      <c r="AS38" s="762"/>
      <c r="AT38" s="762"/>
      <c r="AU38" s="762"/>
      <c r="AV38" s="762"/>
      <c r="AW38" s="762"/>
      <c r="AX38" s="762"/>
      <c r="AY38" s="763"/>
      <c r="AZ38" s="683">
        <v>371500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4872</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1866665</v>
      </c>
      <c r="CS38" s="684"/>
      <c r="CT38" s="684"/>
      <c r="CU38" s="684"/>
      <c r="CV38" s="684"/>
      <c r="CW38" s="684"/>
      <c r="CX38" s="684"/>
      <c r="CY38" s="685"/>
      <c r="CZ38" s="688">
        <v>10.1</v>
      </c>
      <c r="DA38" s="717"/>
      <c r="DB38" s="717"/>
      <c r="DC38" s="721"/>
      <c r="DD38" s="692">
        <v>1576864</v>
      </c>
      <c r="DE38" s="684"/>
      <c r="DF38" s="684"/>
      <c r="DG38" s="684"/>
      <c r="DH38" s="684"/>
      <c r="DI38" s="684"/>
      <c r="DJ38" s="684"/>
      <c r="DK38" s="685"/>
      <c r="DL38" s="692">
        <v>1470574</v>
      </c>
      <c r="DM38" s="684"/>
      <c r="DN38" s="684"/>
      <c r="DO38" s="684"/>
      <c r="DP38" s="684"/>
      <c r="DQ38" s="684"/>
      <c r="DR38" s="684"/>
      <c r="DS38" s="684"/>
      <c r="DT38" s="684"/>
      <c r="DU38" s="684"/>
      <c r="DV38" s="685"/>
      <c r="DW38" s="688">
        <v>13.4</v>
      </c>
      <c r="DX38" s="717"/>
      <c r="DY38" s="717"/>
      <c r="DZ38" s="717"/>
      <c r="EA38" s="717"/>
      <c r="EB38" s="717"/>
      <c r="EC38" s="718"/>
    </row>
    <row r="39" spans="2:133" ht="11.25" customHeight="1">
      <c r="B39" s="680" t="s">
        <v>339</v>
      </c>
      <c r="C39" s="681"/>
      <c r="D39" s="681"/>
      <c r="E39" s="681"/>
      <c r="F39" s="681"/>
      <c r="G39" s="681"/>
      <c r="H39" s="681"/>
      <c r="I39" s="681"/>
      <c r="J39" s="681"/>
      <c r="K39" s="681"/>
      <c r="L39" s="681"/>
      <c r="M39" s="681"/>
      <c r="N39" s="681"/>
      <c r="O39" s="681"/>
      <c r="P39" s="681"/>
      <c r="Q39" s="682"/>
      <c r="R39" s="683">
        <v>2020800</v>
      </c>
      <c r="S39" s="684"/>
      <c r="T39" s="684"/>
      <c r="U39" s="684"/>
      <c r="V39" s="684"/>
      <c r="W39" s="684"/>
      <c r="X39" s="684"/>
      <c r="Y39" s="685"/>
      <c r="Z39" s="686">
        <v>10.9</v>
      </c>
      <c r="AA39" s="686"/>
      <c r="AB39" s="686"/>
      <c r="AC39" s="686"/>
      <c r="AD39" s="687" t="s">
        <v>127</v>
      </c>
      <c r="AE39" s="687"/>
      <c r="AF39" s="687"/>
      <c r="AG39" s="687"/>
      <c r="AH39" s="687"/>
      <c r="AI39" s="687"/>
      <c r="AJ39" s="687"/>
      <c r="AK39" s="687"/>
      <c r="AL39" s="688" t="s">
        <v>127</v>
      </c>
      <c r="AM39" s="689"/>
      <c r="AN39" s="689"/>
      <c r="AO39" s="690"/>
      <c r="AQ39" s="761" t="s">
        <v>340</v>
      </c>
      <c r="AR39" s="762"/>
      <c r="AS39" s="762"/>
      <c r="AT39" s="762"/>
      <c r="AU39" s="762"/>
      <c r="AV39" s="762"/>
      <c r="AW39" s="762"/>
      <c r="AX39" s="762"/>
      <c r="AY39" s="763"/>
      <c r="AZ39" s="683">
        <v>281036</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8147</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476711</v>
      </c>
      <c r="CS39" s="719"/>
      <c r="CT39" s="719"/>
      <c r="CU39" s="719"/>
      <c r="CV39" s="719"/>
      <c r="CW39" s="719"/>
      <c r="CX39" s="719"/>
      <c r="CY39" s="720"/>
      <c r="CZ39" s="688">
        <v>2.6</v>
      </c>
      <c r="DA39" s="717"/>
      <c r="DB39" s="717"/>
      <c r="DC39" s="721"/>
      <c r="DD39" s="692">
        <v>301627</v>
      </c>
      <c r="DE39" s="719"/>
      <c r="DF39" s="719"/>
      <c r="DG39" s="719"/>
      <c r="DH39" s="719"/>
      <c r="DI39" s="719"/>
      <c r="DJ39" s="719"/>
      <c r="DK39" s="720"/>
      <c r="DL39" s="692" t="s">
        <v>127</v>
      </c>
      <c r="DM39" s="719"/>
      <c r="DN39" s="719"/>
      <c r="DO39" s="719"/>
      <c r="DP39" s="719"/>
      <c r="DQ39" s="719"/>
      <c r="DR39" s="719"/>
      <c r="DS39" s="719"/>
      <c r="DT39" s="719"/>
      <c r="DU39" s="719"/>
      <c r="DV39" s="720"/>
      <c r="DW39" s="688" t="s">
        <v>236</v>
      </c>
      <c r="DX39" s="717"/>
      <c r="DY39" s="717"/>
      <c r="DZ39" s="717"/>
      <c r="EA39" s="717"/>
      <c r="EB39" s="717"/>
      <c r="EC39" s="718"/>
    </row>
    <row r="40" spans="2:133" ht="11.25" customHeight="1">
      <c r="B40" s="680" t="s">
        <v>343</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236</v>
      </c>
      <c r="AM40" s="689"/>
      <c r="AN40" s="689"/>
      <c r="AO40" s="690"/>
      <c r="AQ40" s="761" t="s">
        <v>344</v>
      </c>
      <c r="AR40" s="762"/>
      <c r="AS40" s="762"/>
      <c r="AT40" s="762"/>
      <c r="AU40" s="762"/>
      <c r="AV40" s="762"/>
      <c r="AW40" s="762"/>
      <c r="AX40" s="762"/>
      <c r="AY40" s="763"/>
      <c r="AZ40" s="683">
        <v>159707</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96</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59774</v>
      </c>
      <c r="CS40" s="684"/>
      <c r="CT40" s="684"/>
      <c r="CU40" s="684"/>
      <c r="CV40" s="684"/>
      <c r="CW40" s="684"/>
      <c r="CX40" s="684"/>
      <c r="CY40" s="685"/>
      <c r="CZ40" s="688">
        <v>0.3</v>
      </c>
      <c r="DA40" s="717"/>
      <c r="DB40" s="717"/>
      <c r="DC40" s="721"/>
      <c r="DD40" s="692">
        <v>4974</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c r="B41" s="680" t="s">
        <v>348</v>
      </c>
      <c r="C41" s="681"/>
      <c r="D41" s="681"/>
      <c r="E41" s="681"/>
      <c r="F41" s="681"/>
      <c r="G41" s="681"/>
      <c r="H41" s="681"/>
      <c r="I41" s="681"/>
      <c r="J41" s="681"/>
      <c r="K41" s="681"/>
      <c r="L41" s="681"/>
      <c r="M41" s="681"/>
      <c r="N41" s="681"/>
      <c r="O41" s="681"/>
      <c r="P41" s="681"/>
      <c r="Q41" s="682"/>
      <c r="R41" s="683">
        <v>354800</v>
      </c>
      <c r="S41" s="684"/>
      <c r="T41" s="684"/>
      <c r="U41" s="684"/>
      <c r="V41" s="684"/>
      <c r="W41" s="684"/>
      <c r="X41" s="684"/>
      <c r="Y41" s="685"/>
      <c r="Z41" s="686">
        <v>1.9</v>
      </c>
      <c r="AA41" s="686"/>
      <c r="AB41" s="686"/>
      <c r="AC41" s="686"/>
      <c r="AD41" s="687" t="s">
        <v>127</v>
      </c>
      <c r="AE41" s="687"/>
      <c r="AF41" s="687"/>
      <c r="AG41" s="687"/>
      <c r="AH41" s="687"/>
      <c r="AI41" s="687"/>
      <c r="AJ41" s="687"/>
      <c r="AK41" s="687"/>
      <c r="AL41" s="688" t="s">
        <v>127</v>
      </c>
      <c r="AM41" s="689"/>
      <c r="AN41" s="689"/>
      <c r="AO41" s="690"/>
      <c r="AQ41" s="761" t="s">
        <v>349</v>
      </c>
      <c r="AR41" s="762"/>
      <c r="AS41" s="762"/>
      <c r="AT41" s="762"/>
      <c r="AU41" s="762"/>
      <c r="AV41" s="762"/>
      <c r="AW41" s="762"/>
      <c r="AX41" s="762"/>
      <c r="AY41" s="763"/>
      <c r="AZ41" s="683">
        <v>321406</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127</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236</v>
      </c>
      <c r="CS41" s="719"/>
      <c r="CT41" s="719"/>
      <c r="CU41" s="719"/>
      <c r="CV41" s="719"/>
      <c r="CW41" s="719"/>
      <c r="CX41" s="719"/>
      <c r="CY41" s="720"/>
      <c r="CZ41" s="688" t="s">
        <v>127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352</v>
      </c>
      <c r="C42" s="734"/>
      <c r="D42" s="734"/>
      <c r="E42" s="734"/>
      <c r="F42" s="734"/>
      <c r="G42" s="734"/>
      <c r="H42" s="734"/>
      <c r="I42" s="734"/>
      <c r="J42" s="734"/>
      <c r="K42" s="734"/>
      <c r="L42" s="734"/>
      <c r="M42" s="734"/>
      <c r="N42" s="734"/>
      <c r="O42" s="734"/>
      <c r="P42" s="734"/>
      <c r="Q42" s="735"/>
      <c r="R42" s="768">
        <v>18601090</v>
      </c>
      <c r="S42" s="769"/>
      <c r="T42" s="769"/>
      <c r="U42" s="769"/>
      <c r="V42" s="769"/>
      <c r="W42" s="769"/>
      <c r="X42" s="769"/>
      <c r="Y42" s="777"/>
      <c r="Z42" s="778">
        <v>100</v>
      </c>
      <c r="AA42" s="778"/>
      <c r="AB42" s="778"/>
      <c r="AC42" s="778"/>
      <c r="AD42" s="779">
        <v>10643217</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1185753</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346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2017965</v>
      </c>
      <c r="CS42" s="684"/>
      <c r="CT42" s="684"/>
      <c r="CU42" s="684"/>
      <c r="CV42" s="684"/>
      <c r="CW42" s="684"/>
      <c r="CX42" s="684"/>
      <c r="CY42" s="685"/>
      <c r="CZ42" s="688">
        <v>11</v>
      </c>
      <c r="DA42" s="689"/>
      <c r="DB42" s="689"/>
      <c r="DC42" s="701"/>
      <c r="DD42" s="692">
        <v>193634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74357</v>
      </c>
      <c r="CS43" s="719"/>
      <c r="CT43" s="719"/>
      <c r="CU43" s="719"/>
      <c r="CV43" s="719"/>
      <c r="CW43" s="719"/>
      <c r="CX43" s="719"/>
      <c r="CY43" s="720"/>
      <c r="CZ43" s="688">
        <v>0.4</v>
      </c>
      <c r="DA43" s="717"/>
      <c r="DB43" s="717"/>
      <c r="DC43" s="721"/>
      <c r="DD43" s="692">
        <v>64864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357</v>
      </c>
      <c r="CG44" s="681"/>
      <c r="CH44" s="681"/>
      <c r="CI44" s="681"/>
      <c r="CJ44" s="681"/>
      <c r="CK44" s="681"/>
      <c r="CL44" s="681"/>
      <c r="CM44" s="681"/>
      <c r="CN44" s="681"/>
      <c r="CO44" s="681"/>
      <c r="CP44" s="681"/>
      <c r="CQ44" s="682"/>
      <c r="CR44" s="683">
        <v>1678018</v>
      </c>
      <c r="CS44" s="684"/>
      <c r="CT44" s="684"/>
      <c r="CU44" s="684"/>
      <c r="CV44" s="684"/>
      <c r="CW44" s="684"/>
      <c r="CX44" s="684"/>
      <c r="CY44" s="685"/>
      <c r="CZ44" s="688">
        <v>9.1</v>
      </c>
      <c r="DA44" s="689"/>
      <c r="DB44" s="689"/>
      <c r="DC44" s="701"/>
      <c r="DD44" s="692">
        <v>161271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358</v>
      </c>
      <c r="CG45" s="681"/>
      <c r="CH45" s="681"/>
      <c r="CI45" s="681"/>
      <c r="CJ45" s="681"/>
      <c r="CK45" s="681"/>
      <c r="CL45" s="681"/>
      <c r="CM45" s="681"/>
      <c r="CN45" s="681"/>
      <c r="CO45" s="681"/>
      <c r="CP45" s="681"/>
      <c r="CQ45" s="682"/>
      <c r="CR45" s="683">
        <v>634135</v>
      </c>
      <c r="CS45" s="719"/>
      <c r="CT45" s="719"/>
      <c r="CU45" s="719"/>
      <c r="CV45" s="719"/>
      <c r="CW45" s="719"/>
      <c r="CX45" s="719"/>
      <c r="CY45" s="720"/>
      <c r="CZ45" s="688">
        <v>3.4</v>
      </c>
      <c r="DA45" s="717"/>
      <c r="DB45" s="717"/>
      <c r="DC45" s="721"/>
      <c r="DD45" s="692">
        <v>25969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1014976</v>
      </c>
      <c r="CS46" s="684"/>
      <c r="CT46" s="684"/>
      <c r="CU46" s="684"/>
      <c r="CV46" s="684"/>
      <c r="CW46" s="684"/>
      <c r="CX46" s="684"/>
      <c r="CY46" s="685"/>
      <c r="CZ46" s="688">
        <v>5.5</v>
      </c>
      <c r="DA46" s="689"/>
      <c r="DB46" s="689"/>
      <c r="DC46" s="701"/>
      <c r="DD46" s="692">
        <v>135169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339947</v>
      </c>
      <c r="CS47" s="719"/>
      <c r="CT47" s="719"/>
      <c r="CU47" s="719"/>
      <c r="CV47" s="719"/>
      <c r="CW47" s="719"/>
      <c r="CX47" s="719"/>
      <c r="CY47" s="720"/>
      <c r="CZ47" s="688">
        <v>1.8</v>
      </c>
      <c r="DA47" s="717"/>
      <c r="DB47" s="717"/>
      <c r="DC47" s="721"/>
      <c r="DD47" s="692">
        <v>32363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363</v>
      </c>
      <c r="CD48" s="799"/>
      <c r="CE48" s="800"/>
      <c r="CF48" s="680" t="s">
        <v>364</v>
      </c>
      <c r="CG48" s="681"/>
      <c r="CH48" s="681"/>
      <c r="CI48" s="681"/>
      <c r="CJ48" s="681"/>
      <c r="CK48" s="681"/>
      <c r="CL48" s="681"/>
      <c r="CM48" s="681"/>
      <c r="CN48" s="681"/>
      <c r="CO48" s="681"/>
      <c r="CP48" s="681"/>
      <c r="CQ48" s="682"/>
      <c r="CR48" s="683" t="s">
        <v>236</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365</v>
      </c>
      <c r="CE49" s="734"/>
      <c r="CF49" s="734"/>
      <c r="CG49" s="734"/>
      <c r="CH49" s="734"/>
      <c r="CI49" s="734"/>
      <c r="CJ49" s="734"/>
      <c r="CK49" s="734"/>
      <c r="CL49" s="734"/>
      <c r="CM49" s="734"/>
      <c r="CN49" s="734"/>
      <c r="CO49" s="734"/>
      <c r="CP49" s="734"/>
      <c r="CQ49" s="735"/>
      <c r="CR49" s="768">
        <v>18395682</v>
      </c>
      <c r="CS49" s="754"/>
      <c r="CT49" s="754"/>
      <c r="CU49" s="754"/>
      <c r="CV49" s="754"/>
      <c r="CW49" s="754"/>
      <c r="CX49" s="754"/>
      <c r="CY49" s="785"/>
      <c r="CZ49" s="780">
        <v>100</v>
      </c>
      <c r="DA49" s="786"/>
      <c r="DB49" s="786"/>
      <c r="DC49" s="787"/>
      <c r="DD49" s="788">
        <v>13075274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QMM3qi3ugg8gBCp7/WCMzKQQQLtwmDtKklbtBuFoZk+jCKLeOalBRrN/u1hsQN2R9JpO5XNSTgwG35DCqiwRw==" saltValue="A5PqYS5NSB4H6NzG45EEB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388</v>
      </c>
      <c r="C7" s="816"/>
      <c r="D7" s="816"/>
      <c r="E7" s="816"/>
      <c r="F7" s="816"/>
      <c r="G7" s="816"/>
      <c r="H7" s="816"/>
      <c r="I7" s="816"/>
      <c r="J7" s="816"/>
      <c r="K7" s="816"/>
      <c r="L7" s="816"/>
      <c r="M7" s="816"/>
      <c r="N7" s="816"/>
      <c r="O7" s="816"/>
      <c r="P7" s="817"/>
      <c r="Q7" s="818">
        <v>18920</v>
      </c>
      <c r="R7" s="819"/>
      <c r="S7" s="819"/>
      <c r="T7" s="819"/>
      <c r="U7" s="819"/>
      <c r="V7" s="819">
        <v>18437</v>
      </c>
      <c r="W7" s="819"/>
      <c r="X7" s="819"/>
      <c r="Y7" s="819"/>
      <c r="Z7" s="819"/>
      <c r="AA7" s="819">
        <v>483</v>
      </c>
      <c r="AB7" s="819"/>
      <c r="AC7" s="819"/>
      <c r="AD7" s="819"/>
      <c r="AE7" s="820"/>
      <c r="AF7" s="821">
        <v>457</v>
      </c>
      <c r="AG7" s="822"/>
      <c r="AH7" s="822"/>
      <c r="AI7" s="822"/>
      <c r="AJ7" s="823"/>
      <c r="AK7" s="858">
        <v>874</v>
      </c>
      <c r="AL7" s="859"/>
      <c r="AM7" s="859"/>
      <c r="AN7" s="859"/>
      <c r="AO7" s="859"/>
      <c r="AP7" s="859">
        <v>24478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607</v>
      </c>
      <c r="BT7" s="863"/>
      <c r="BU7" s="863"/>
      <c r="BV7" s="863"/>
      <c r="BW7" s="863"/>
      <c r="BX7" s="863"/>
      <c r="BY7" s="863"/>
      <c r="BZ7" s="863"/>
      <c r="CA7" s="863"/>
      <c r="CB7" s="863"/>
      <c r="CC7" s="863"/>
      <c r="CD7" s="863"/>
      <c r="CE7" s="863"/>
      <c r="CF7" s="863"/>
      <c r="CG7" s="864"/>
      <c r="CH7" s="855">
        <v>0</v>
      </c>
      <c r="CI7" s="856"/>
      <c r="CJ7" s="856"/>
      <c r="CK7" s="856"/>
      <c r="CL7" s="857"/>
      <c r="CM7" s="855">
        <v>94</v>
      </c>
      <c r="CN7" s="856"/>
      <c r="CO7" s="856"/>
      <c r="CP7" s="856"/>
      <c r="CQ7" s="857"/>
      <c r="CR7" s="855">
        <v>5</v>
      </c>
      <c r="CS7" s="856"/>
      <c r="CT7" s="856"/>
      <c r="CU7" s="856"/>
      <c r="CV7" s="857"/>
      <c r="CW7" s="855" t="s">
        <v>609</v>
      </c>
      <c r="CX7" s="856"/>
      <c r="CY7" s="856"/>
      <c r="CZ7" s="856"/>
      <c r="DA7" s="857"/>
      <c r="DB7" s="855" t="s">
        <v>609</v>
      </c>
      <c r="DC7" s="856"/>
      <c r="DD7" s="856"/>
      <c r="DE7" s="856"/>
      <c r="DF7" s="857"/>
      <c r="DG7" s="855" t="s">
        <v>609</v>
      </c>
      <c r="DH7" s="856"/>
      <c r="DI7" s="856"/>
      <c r="DJ7" s="856"/>
      <c r="DK7" s="857"/>
      <c r="DL7" s="855" t="s">
        <v>609</v>
      </c>
      <c r="DM7" s="856"/>
      <c r="DN7" s="856"/>
      <c r="DO7" s="856"/>
      <c r="DP7" s="857"/>
      <c r="DQ7" s="855" t="s">
        <v>609</v>
      </c>
      <c r="DR7" s="856"/>
      <c r="DS7" s="856"/>
      <c r="DT7" s="856"/>
      <c r="DU7" s="857"/>
      <c r="DV7" s="836"/>
      <c r="DW7" s="837"/>
      <c r="DX7" s="837"/>
      <c r="DY7" s="837"/>
      <c r="DZ7" s="838"/>
      <c r="EA7" s="255"/>
    </row>
    <row r="8" spans="1:131" s="256" customFormat="1" ht="26.25" customHeight="1">
      <c r="A8" s="262">
        <v>2</v>
      </c>
      <c r="B8" s="839" t="s">
        <v>389</v>
      </c>
      <c r="C8" s="840"/>
      <c r="D8" s="840"/>
      <c r="E8" s="840"/>
      <c r="F8" s="840"/>
      <c r="G8" s="840"/>
      <c r="H8" s="840"/>
      <c r="I8" s="840"/>
      <c r="J8" s="840"/>
      <c r="K8" s="840"/>
      <c r="L8" s="840"/>
      <c r="M8" s="840"/>
      <c r="N8" s="840"/>
      <c r="O8" s="840"/>
      <c r="P8" s="841"/>
      <c r="Q8" s="842">
        <v>25</v>
      </c>
      <c r="R8" s="843"/>
      <c r="S8" s="843"/>
      <c r="T8" s="843"/>
      <c r="U8" s="843"/>
      <c r="V8" s="843">
        <v>305</v>
      </c>
      <c r="W8" s="843"/>
      <c r="X8" s="843"/>
      <c r="Y8" s="843"/>
      <c r="Z8" s="843"/>
      <c r="AA8" s="843">
        <v>-280</v>
      </c>
      <c r="AB8" s="843"/>
      <c r="AC8" s="843"/>
      <c r="AD8" s="843"/>
      <c r="AE8" s="844"/>
      <c r="AF8" s="845">
        <v>-280</v>
      </c>
      <c r="AG8" s="846"/>
      <c r="AH8" s="846"/>
      <c r="AI8" s="846"/>
      <c r="AJ8" s="847"/>
      <c r="AK8" s="848">
        <v>7</v>
      </c>
      <c r="AL8" s="849"/>
      <c r="AM8" s="849"/>
      <c r="AN8" s="849"/>
      <c r="AO8" s="849"/>
      <c r="AP8" s="849">
        <v>17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t="s">
        <v>390</v>
      </c>
      <c r="C9" s="840"/>
      <c r="D9" s="840"/>
      <c r="E9" s="840"/>
      <c r="F9" s="840"/>
      <c r="G9" s="840"/>
      <c r="H9" s="840"/>
      <c r="I9" s="840"/>
      <c r="J9" s="840"/>
      <c r="K9" s="840"/>
      <c r="L9" s="840"/>
      <c r="M9" s="840"/>
      <c r="N9" s="840"/>
      <c r="O9" s="840"/>
      <c r="P9" s="841"/>
      <c r="Q9" s="842">
        <v>14</v>
      </c>
      <c r="R9" s="843"/>
      <c r="S9" s="843"/>
      <c r="T9" s="843"/>
      <c r="U9" s="843"/>
      <c r="V9" s="843">
        <v>12</v>
      </c>
      <c r="W9" s="843"/>
      <c r="X9" s="843"/>
      <c r="Y9" s="843"/>
      <c r="Z9" s="843"/>
      <c r="AA9" s="843">
        <v>2</v>
      </c>
      <c r="AB9" s="843"/>
      <c r="AC9" s="843"/>
      <c r="AD9" s="843"/>
      <c r="AE9" s="844"/>
      <c r="AF9" s="845">
        <v>2</v>
      </c>
      <c r="AG9" s="846"/>
      <c r="AH9" s="846"/>
      <c r="AI9" s="846"/>
      <c r="AJ9" s="847"/>
      <c r="AK9" s="848">
        <v>13</v>
      </c>
      <c r="AL9" s="849"/>
      <c r="AM9" s="849"/>
      <c r="AN9" s="849"/>
      <c r="AO9" s="849"/>
      <c r="AP9" s="849" t="s">
        <v>609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t="s">
        <v>391</v>
      </c>
      <c r="C10" s="840"/>
      <c r="D10" s="840"/>
      <c r="E10" s="840"/>
      <c r="F10" s="840"/>
      <c r="G10" s="840"/>
      <c r="H10" s="840"/>
      <c r="I10" s="840"/>
      <c r="J10" s="840"/>
      <c r="K10" s="840"/>
      <c r="L10" s="840"/>
      <c r="M10" s="840"/>
      <c r="N10" s="840"/>
      <c r="O10" s="840"/>
      <c r="P10" s="841"/>
      <c r="Q10" s="842">
        <v>313</v>
      </c>
      <c r="R10" s="843"/>
      <c r="S10" s="843"/>
      <c r="T10" s="843"/>
      <c r="U10" s="843"/>
      <c r="V10" s="843">
        <v>313</v>
      </c>
      <c r="W10" s="843"/>
      <c r="X10" s="843"/>
      <c r="Y10" s="843"/>
      <c r="Z10" s="843"/>
      <c r="AA10" s="843" t="s">
        <v>609</v>
      </c>
      <c r="AB10" s="843"/>
      <c r="AC10" s="843"/>
      <c r="AD10" s="843"/>
      <c r="AE10" s="844"/>
      <c r="AF10" s="845" t="s">
        <v>392</v>
      </c>
      <c r="AG10" s="846"/>
      <c r="AH10" s="846"/>
      <c r="AI10" s="846"/>
      <c r="AJ10" s="847"/>
      <c r="AK10" s="848">
        <v>313</v>
      </c>
      <c r="AL10" s="849"/>
      <c r="AM10" s="849"/>
      <c r="AN10" s="849"/>
      <c r="AO10" s="849"/>
      <c r="AP10" s="849">
        <v>22</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394</v>
      </c>
      <c r="B23" s="874" t="s">
        <v>395</v>
      </c>
      <c r="C23" s="875"/>
      <c r="D23" s="875"/>
      <c r="E23" s="875"/>
      <c r="F23" s="875"/>
      <c r="G23" s="875"/>
      <c r="H23" s="875"/>
      <c r="I23" s="875"/>
      <c r="J23" s="875"/>
      <c r="K23" s="875"/>
      <c r="L23" s="875"/>
      <c r="M23" s="875"/>
      <c r="N23" s="875"/>
      <c r="O23" s="875"/>
      <c r="P23" s="876"/>
      <c r="Q23" s="877">
        <v>18952</v>
      </c>
      <c r="R23" s="878"/>
      <c r="S23" s="878"/>
      <c r="T23" s="878"/>
      <c r="U23" s="878"/>
      <c r="V23" s="878">
        <v>18747</v>
      </c>
      <c r="W23" s="878"/>
      <c r="X23" s="878"/>
      <c r="Y23" s="878"/>
      <c r="Z23" s="878"/>
      <c r="AA23" s="878">
        <v>205</v>
      </c>
      <c r="AB23" s="878"/>
      <c r="AC23" s="878"/>
      <c r="AD23" s="878"/>
      <c r="AE23" s="879"/>
      <c r="AF23" s="880">
        <v>179</v>
      </c>
      <c r="AG23" s="878"/>
      <c r="AH23" s="878"/>
      <c r="AI23" s="878"/>
      <c r="AJ23" s="881"/>
      <c r="AK23" s="882"/>
      <c r="AL23" s="883"/>
      <c r="AM23" s="883"/>
      <c r="AN23" s="883"/>
      <c r="AO23" s="883"/>
      <c r="AP23" s="878">
        <v>24516</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371</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407</v>
      </c>
      <c r="C28" s="816"/>
      <c r="D28" s="816"/>
      <c r="E28" s="816"/>
      <c r="F28" s="816"/>
      <c r="G28" s="816"/>
      <c r="H28" s="816"/>
      <c r="I28" s="816"/>
      <c r="J28" s="816"/>
      <c r="K28" s="816"/>
      <c r="L28" s="816"/>
      <c r="M28" s="816"/>
      <c r="N28" s="816"/>
      <c r="O28" s="816"/>
      <c r="P28" s="817"/>
      <c r="Q28" s="906">
        <v>4086</v>
      </c>
      <c r="R28" s="907"/>
      <c r="S28" s="907"/>
      <c r="T28" s="907"/>
      <c r="U28" s="907"/>
      <c r="V28" s="907">
        <v>3986</v>
      </c>
      <c r="W28" s="907"/>
      <c r="X28" s="907"/>
      <c r="Y28" s="907"/>
      <c r="Z28" s="907"/>
      <c r="AA28" s="907">
        <v>100</v>
      </c>
      <c r="AB28" s="907"/>
      <c r="AC28" s="907"/>
      <c r="AD28" s="907"/>
      <c r="AE28" s="908"/>
      <c r="AF28" s="909">
        <v>101</v>
      </c>
      <c r="AG28" s="907"/>
      <c r="AH28" s="907"/>
      <c r="AI28" s="907"/>
      <c r="AJ28" s="910"/>
      <c r="AK28" s="911">
        <v>288</v>
      </c>
      <c r="AL28" s="902"/>
      <c r="AM28" s="902"/>
      <c r="AN28" s="902"/>
      <c r="AO28" s="902"/>
      <c r="AP28" s="902">
        <v>6</v>
      </c>
      <c r="AQ28" s="902"/>
      <c r="AR28" s="902"/>
      <c r="AS28" s="902"/>
      <c r="AT28" s="902"/>
      <c r="AU28" s="902"/>
      <c r="AV28" s="902"/>
      <c r="AW28" s="902"/>
      <c r="AX28" s="902"/>
      <c r="AY28" s="902"/>
      <c r="AZ28" s="903" t="s">
        <v>609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408</v>
      </c>
      <c r="C29" s="840"/>
      <c r="D29" s="840"/>
      <c r="E29" s="840"/>
      <c r="F29" s="840"/>
      <c r="G29" s="840"/>
      <c r="H29" s="840"/>
      <c r="I29" s="840"/>
      <c r="J29" s="840"/>
      <c r="K29" s="840"/>
      <c r="L29" s="840"/>
      <c r="M29" s="840"/>
      <c r="N29" s="840"/>
      <c r="O29" s="840"/>
      <c r="P29" s="841"/>
      <c r="Q29" s="842">
        <v>4208</v>
      </c>
      <c r="R29" s="843"/>
      <c r="S29" s="843"/>
      <c r="T29" s="843"/>
      <c r="U29" s="843"/>
      <c r="V29" s="843">
        <v>4098</v>
      </c>
      <c r="W29" s="843"/>
      <c r="X29" s="843"/>
      <c r="Y29" s="843"/>
      <c r="Z29" s="843"/>
      <c r="AA29" s="843">
        <v>110</v>
      </c>
      <c r="AB29" s="843"/>
      <c r="AC29" s="843"/>
      <c r="AD29" s="843"/>
      <c r="AE29" s="844"/>
      <c r="AF29" s="845">
        <v>111</v>
      </c>
      <c r="AG29" s="846"/>
      <c r="AH29" s="846"/>
      <c r="AI29" s="846"/>
      <c r="AJ29" s="847"/>
      <c r="AK29" s="914">
        <v>571</v>
      </c>
      <c r="AL29" s="915"/>
      <c r="AM29" s="915"/>
      <c r="AN29" s="915"/>
      <c r="AO29" s="915"/>
      <c r="AP29" s="915" t="s">
        <v>609</v>
      </c>
      <c r="AQ29" s="915"/>
      <c r="AR29" s="915"/>
      <c r="AS29" s="915"/>
      <c r="AT29" s="915"/>
      <c r="AU29" s="915" t="s">
        <v>609</v>
      </c>
      <c r="AV29" s="915"/>
      <c r="AW29" s="915"/>
      <c r="AX29" s="915"/>
      <c r="AY29" s="915"/>
      <c r="AZ29" s="916" t="s">
        <v>609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409</v>
      </c>
      <c r="C30" s="840"/>
      <c r="D30" s="840"/>
      <c r="E30" s="840"/>
      <c r="F30" s="840"/>
      <c r="G30" s="840"/>
      <c r="H30" s="840"/>
      <c r="I30" s="840"/>
      <c r="J30" s="840"/>
      <c r="K30" s="840"/>
      <c r="L30" s="840"/>
      <c r="M30" s="840"/>
      <c r="N30" s="840"/>
      <c r="O30" s="840"/>
      <c r="P30" s="841"/>
      <c r="Q30" s="842">
        <v>503</v>
      </c>
      <c r="R30" s="843"/>
      <c r="S30" s="843"/>
      <c r="T30" s="843"/>
      <c r="U30" s="843"/>
      <c r="V30" s="843">
        <v>502</v>
      </c>
      <c r="W30" s="843"/>
      <c r="X30" s="843"/>
      <c r="Y30" s="843"/>
      <c r="Z30" s="843"/>
      <c r="AA30" s="843">
        <v>1</v>
      </c>
      <c r="AB30" s="843"/>
      <c r="AC30" s="843"/>
      <c r="AD30" s="843"/>
      <c r="AE30" s="844"/>
      <c r="AF30" s="845">
        <v>1</v>
      </c>
      <c r="AG30" s="846"/>
      <c r="AH30" s="846"/>
      <c r="AI30" s="846"/>
      <c r="AJ30" s="847"/>
      <c r="AK30" s="914">
        <v>133</v>
      </c>
      <c r="AL30" s="915"/>
      <c r="AM30" s="915"/>
      <c r="AN30" s="915"/>
      <c r="AO30" s="915"/>
      <c r="AP30" s="915" t="s">
        <v>609</v>
      </c>
      <c r="AQ30" s="915"/>
      <c r="AR30" s="915"/>
      <c r="AS30" s="915"/>
      <c r="AT30" s="915"/>
      <c r="AU30" s="915" t="s">
        <v>609</v>
      </c>
      <c r="AV30" s="915"/>
      <c r="AW30" s="915"/>
      <c r="AX30" s="915"/>
      <c r="AY30" s="915"/>
      <c r="AZ30" s="916" t="s">
        <v>609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410</v>
      </c>
      <c r="C31" s="840"/>
      <c r="D31" s="840"/>
      <c r="E31" s="840"/>
      <c r="F31" s="840"/>
      <c r="G31" s="840"/>
      <c r="H31" s="840"/>
      <c r="I31" s="840"/>
      <c r="J31" s="840"/>
      <c r="K31" s="840"/>
      <c r="L31" s="840"/>
      <c r="M31" s="840"/>
      <c r="N31" s="840"/>
      <c r="O31" s="840"/>
      <c r="P31" s="841"/>
      <c r="Q31" s="842">
        <v>170</v>
      </c>
      <c r="R31" s="843"/>
      <c r="S31" s="843"/>
      <c r="T31" s="843"/>
      <c r="U31" s="843"/>
      <c r="V31" s="843">
        <v>53</v>
      </c>
      <c r="W31" s="843"/>
      <c r="X31" s="843"/>
      <c r="Y31" s="843"/>
      <c r="Z31" s="843"/>
      <c r="AA31" s="843">
        <v>117</v>
      </c>
      <c r="AB31" s="843"/>
      <c r="AC31" s="843"/>
      <c r="AD31" s="843"/>
      <c r="AE31" s="844"/>
      <c r="AF31" s="845" t="s">
        <v>411</v>
      </c>
      <c r="AG31" s="846"/>
      <c r="AH31" s="846"/>
      <c r="AI31" s="846"/>
      <c r="AJ31" s="847"/>
      <c r="AK31" s="914">
        <v>148</v>
      </c>
      <c r="AL31" s="915"/>
      <c r="AM31" s="915"/>
      <c r="AN31" s="915"/>
      <c r="AO31" s="915"/>
      <c r="AP31" s="915" t="s">
        <v>609</v>
      </c>
      <c r="AQ31" s="915"/>
      <c r="AR31" s="915"/>
      <c r="AS31" s="915"/>
      <c r="AT31" s="915"/>
      <c r="AU31" s="915" t="s">
        <v>609</v>
      </c>
      <c r="AV31" s="915"/>
      <c r="AW31" s="915"/>
      <c r="AX31" s="915"/>
      <c r="AY31" s="915"/>
      <c r="AZ31" s="916" t="s">
        <v>609</v>
      </c>
      <c r="BA31" s="916"/>
      <c r="BB31" s="916"/>
      <c r="BC31" s="916"/>
      <c r="BD31" s="916"/>
      <c r="BE31" s="912" t="s">
        <v>412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413</v>
      </c>
      <c r="C32" s="840"/>
      <c r="D32" s="840"/>
      <c r="E32" s="840"/>
      <c r="F32" s="840"/>
      <c r="G32" s="840"/>
      <c r="H32" s="840"/>
      <c r="I32" s="840"/>
      <c r="J32" s="840"/>
      <c r="K32" s="840"/>
      <c r="L32" s="840"/>
      <c r="M32" s="840"/>
      <c r="N32" s="840"/>
      <c r="O32" s="840"/>
      <c r="P32" s="841"/>
      <c r="Q32" s="842">
        <v>3515</v>
      </c>
      <c r="R32" s="843"/>
      <c r="S32" s="843"/>
      <c r="T32" s="843"/>
      <c r="U32" s="843"/>
      <c r="V32" s="843">
        <v>3658</v>
      </c>
      <c r="W32" s="843"/>
      <c r="X32" s="843"/>
      <c r="Y32" s="843"/>
      <c r="Z32" s="843"/>
      <c r="AA32" s="843">
        <v>-143</v>
      </c>
      <c r="AB32" s="843"/>
      <c r="AC32" s="843"/>
      <c r="AD32" s="843"/>
      <c r="AE32" s="844"/>
      <c r="AF32" s="845">
        <v>378</v>
      </c>
      <c r="AG32" s="846"/>
      <c r="AH32" s="846"/>
      <c r="AI32" s="846"/>
      <c r="AJ32" s="847"/>
      <c r="AK32" s="914">
        <v>239</v>
      </c>
      <c r="AL32" s="915"/>
      <c r="AM32" s="915"/>
      <c r="AN32" s="915"/>
      <c r="AO32" s="915"/>
      <c r="AP32" s="915">
        <v>2979</v>
      </c>
      <c r="AQ32" s="915"/>
      <c r="AR32" s="915"/>
      <c r="AS32" s="915"/>
      <c r="AT32" s="915"/>
      <c r="AU32" s="915">
        <v>1564</v>
      </c>
      <c r="AV32" s="915"/>
      <c r="AW32" s="915"/>
      <c r="AX32" s="915"/>
      <c r="AY32" s="915"/>
      <c r="AZ32" s="916" t="s">
        <v>609</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415</v>
      </c>
      <c r="C33" s="840"/>
      <c r="D33" s="840"/>
      <c r="E33" s="840"/>
      <c r="F33" s="840"/>
      <c r="G33" s="840"/>
      <c r="H33" s="840"/>
      <c r="I33" s="840"/>
      <c r="J33" s="840"/>
      <c r="K33" s="840"/>
      <c r="L33" s="840"/>
      <c r="M33" s="840"/>
      <c r="N33" s="840"/>
      <c r="O33" s="840"/>
      <c r="P33" s="841"/>
      <c r="Q33" s="842">
        <v>480</v>
      </c>
      <c r="R33" s="843"/>
      <c r="S33" s="843"/>
      <c r="T33" s="843"/>
      <c r="U33" s="843"/>
      <c r="V33" s="843">
        <v>504</v>
      </c>
      <c r="W33" s="843"/>
      <c r="X33" s="843"/>
      <c r="Y33" s="843"/>
      <c r="Z33" s="843"/>
      <c r="AA33" s="843">
        <v>-24</v>
      </c>
      <c r="AB33" s="843"/>
      <c r="AC33" s="843"/>
      <c r="AD33" s="843"/>
      <c r="AE33" s="844"/>
      <c r="AF33" s="845">
        <v>239</v>
      </c>
      <c r="AG33" s="846"/>
      <c r="AH33" s="846"/>
      <c r="AI33" s="846"/>
      <c r="AJ33" s="847"/>
      <c r="AK33" s="914">
        <v>12</v>
      </c>
      <c r="AL33" s="915"/>
      <c r="AM33" s="915"/>
      <c r="AN33" s="915"/>
      <c r="AO33" s="915"/>
      <c r="AP33" s="915">
        <v>494</v>
      </c>
      <c r="AQ33" s="915"/>
      <c r="AR33" s="915"/>
      <c r="AS33" s="915"/>
      <c r="AT33" s="915"/>
      <c r="AU33" s="915" t="s">
        <v>609</v>
      </c>
      <c r="AV33" s="915"/>
      <c r="AW33" s="915"/>
      <c r="AX33" s="915"/>
      <c r="AY33" s="915"/>
      <c r="AZ33" s="916" t="s">
        <v>609</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416</v>
      </c>
      <c r="C34" s="840"/>
      <c r="D34" s="840"/>
      <c r="E34" s="840"/>
      <c r="F34" s="840"/>
      <c r="G34" s="840"/>
      <c r="H34" s="840"/>
      <c r="I34" s="840"/>
      <c r="J34" s="840"/>
      <c r="K34" s="840"/>
      <c r="L34" s="840"/>
      <c r="M34" s="840"/>
      <c r="N34" s="840"/>
      <c r="O34" s="840"/>
      <c r="P34" s="841"/>
      <c r="Q34" s="842">
        <v>1057</v>
      </c>
      <c r="R34" s="843"/>
      <c r="S34" s="843"/>
      <c r="T34" s="843"/>
      <c r="U34" s="843"/>
      <c r="V34" s="843">
        <v>1052</v>
      </c>
      <c r="W34" s="843"/>
      <c r="X34" s="843"/>
      <c r="Y34" s="843"/>
      <c r="Z34" s="843"/>
      <c r="AA34" s="843">
        <v>5</v>
      </c>
      <c r="AB34" s="843"/>
      <c r="AC34" s="843"/>
      <c r="AD34" s="843"/>
      <c r="AE34" s="844"/>
      <c r="AF34" s="845">
        <v>1067</v>
      </c>
      <c r="AG34" s="846"/>
      <c r="AH34" s="846"/>
      <c r="AI34" s="846"/>
      <c r="AJ34" s="847"/>
      <c r="AK34" s="914">
        <v>152</v>
      </c>
      <c r="AL34" s="915"/>
      <c r="AM34" s="915"/>
      <c r="AN34" s="915"/>
      <c r="AO34" s="915"/>
      <c r="AP34" s="915">
        <v>3467</v>
      </c>
      <c r="AQ34" s="915"/>
      <c r="AR34" s="915"/>
      <c r="AS34" s="915"/>
      <c r="AT34" s="915"/>
      <c r="AU34" s="915">
        <v>1626</v>
      </c>
      <c r="AV34" s="915"/>
      <c r="AW34" s="915"/>
      <c r="AX34" s="915"/>
      <c r="AY34" s="915"/>
      <c r="AZ34" s="916" t="s">
        <v>609</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417</v>
      </c>
      <c r="C35" s="840"/>
      <c r="D35" s="840"/>
      <c r="E35" s="840"/>
      <c r="F35" s="840"/>
      <c r="G35" s="840"/>
      <c r="H35" s="840"/>
      <c r="I35" s="840"/>
      <c r="J35" s="840"/>
      <c r="K35" s="840"/>
      <c r="L35" s="840"/>
      <c r="M35" s="840"/>
      <c r="N35" s="840"/>
      <c r="O35" s="840"/>
      <c r="P35" s="841"/>
      <c r="Q35" s="842">
        <v>777</v>
      </c>
      <c r="R35" s="843"/>
      <c r="S35" s="843"/>
      <c r="T35" s="843"/>
      <c r="U35" s="843"/>
      <c r="V35" s="843">
        <v>770</v>
      </c>
      <c r="W35" s="843"/>
      <c r="X35" s="843"/>
      <c r="Y35" s="843"/>
      <c r="Z35" s="843"/>
      <c r="AA35" s="843">
        <v>7</v>
      </c>
      <c r="AB35" s="843"/>
      <c r="AC35" s="843"/>
      <c r="AD35" s="843"/>
      <c r="AE35" s="844"/>
      <c r="AF35" s="845">
        <v>7</v>
      </c>
      <c r="AG35" s="846"/>
      <c r="AH35" s="846"/>
      <c r="AI35" s="846"/>
      <c r="AJ35" s="847"/>
      <c r="AK35" s="914">
        <v>372</v>
      </c>
      <c r="AL35" s="915"/>
      <c r="AM35" s="915"/>
      <c r="AN35" s="915"/>
      <c r="AO35" s="915"/>
      <c r="AP35" s="915">
        <v>4082</v>
      </c>
      <c r="AQ35" s="915"/>
      <c r="AR35" s="915"/>
      <c r="AS35" s="915"/>
      <c r="AT35" s="915"/>
      <c r="AU35" s="915">
        <v>3208</v>
      </c>
      <c r="AV35" s="915"/>
      <c r="AW35" s="915"/>
      <c r="AX35" s="915"/>
      <c r="AY35" s="915"/>
      <c r="AZ35" s="916" t="s">
        <v>609</v>
      </c>
      <c r="BA35" s="916"/>
      <c r="BB35" s="916"/>
      <c r="BC35" s="916"/>
      <c r="BD35" s="916"/>
      <c r="BE35" s="912" t="s">
        <v>418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394</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1903</v>
      </c>
      <c r="AG63" s="926"/>
      <c r="AH63" s="926"/>
      <c r="AI63" s="926"/>
      <c r="AJ63" s="927"/>
      <c r="AK63" s="928"/>
      <c r="AL63" s="923"/>
      <c r="AM63" s="923"/>
      <c r="AN63" s="923"/>
      <c r="AO63" s="923"/>
      <c r="AP63" s="926">
        <v>11028</v>
      </c>
      <c r="AQ63" s="926"/>
      <c r="AR63" s="926"/>
      <c r="AS63" s="926"/>
      <c r="AT63" s="926"/>
      <c r="AU63" s="926">
        <v>6398</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424</v>
      </c>
      <c r="W66" s="802"/>
      <c r="X66" s="802"/>
      <c r="Y66" s="802"/>
      <c r="Z66" s="803"/>
      <c r="AA66" s="801" t="s">
        <v>425</v>
      </c>
      <c r="AB66" s="802"/>
      <c r="AC66" s="802"/>
      <c r="AD66" s="802"/>
      <c r="AE66" s="803"/>
      <c r="AF66" s="936" t="s">
        <v>426</v>
      </c>
      <c r="AG66" s="897"/>
      <c r="AH66" s="897"/>
      <c r="AI66" s="897"/>
      <c r="AJ66" s="937"/>
      <c r="AK66" s="801" t="s">
        <v>427</v>
      </c>
      <c r="AL66" s="825"/>
      <c r="AM66" s="825"/>
      <c r="AN66" s="825"/>
      <c r="AO66" s="826"/>
      <c r="AP66" s="801" t="s">
        <v>428</v>
      </c>
      <c r="AQ66" s="802"/>
      <c r="AR66" s="802"/>
      <c r="AS66" s="802"/>
      <c r="AT66" s="803"/>
      <c r="AU66" s="801" t="s">
        <v>429</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599</v>
      </c>
      <c r="C68" s="954"/>
      <c r="D68" s="954"/>
      <c r="E68" s="954"/>
      <c r="F68" s="954"/>
      <c r="G68" s="954"/>
      <c r="H68" s="954"/>
      <c r="I68" s="954"/>
      <c r="J68" s="954"/>
      <c r="K68" s="954"/>
      <c r="L68" s="954"/>
      <c r="M68" s="954"/>
      <c r="N68" s="954"/>
      <c r="O68" s="954"/>
      <c r="P68" s="955"/>
      <c r="Q68" s="956">
        <v>118</v>
      </c>
      <c r="R68" s="950"/>
      <c r="S68" s="950"/>
      <c r="T68" s="950"/>
      <c r="U68" s="950"/>
      <c r="V68" s="950">
        <v>111</v>
      </c>
      <c r="W68" s="950"/>
      <c r="X68" s="950"/>
      <c r="Y68" s="950"/>
      <c r="Z68" s="950"/>
      <c r="AA68" s="950">
        <v>7</v>
      </c>
      <c r="AB68" s="950"/>
      <c r="AC68" s="950"/>
      <c r="AD68" s="950"/>
      <c r="AE68" s="950"/>
      <c r="AF68" s="950">
        <v>7</v>
      </c>
      <c r="AG68" s="950"/>
      <c r="AH68" s="950"/>
      <c r="AI68" s="950"/>
      <c r="AJ68" s="950"/>
      <c r="AK68" s="950">
        <v>5</v>
      </c>
      <c r="AL68" s="950"/>
      <c r="AM68" s="950"/>
      <c r="AN68" s="950"/>
      <c r="AO68" s="950"/>
      <c r="AP68" s="950" t="s">
        <v>608</v>
      </c>
      <c r="AQ68" s="950"/>
      <c r="AR68" s="950"/>
      <c r="AS68" s="950"/>
      <c r="AT68" s="950"/>
      <c r="AU68" s="950" t="s">
        <v>608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600</v>
      </c>
      <c r="C69" s="958"/>
      <c r="D69" s="958"/>
      <c r="E69" s="958"/>
      <c r="F69" s="958"/>
      <c r="G69" s="958"/>
      <c r="H69" s="958"/>
      <c r="I69" s="958"/>
      <c r="J69" s="958"/>
      <c r="K69" s="958"/>
      <c r="L69" s="958"/>
      <c r="M69" s="958"/>
      <c r="N69" s="958"/>
      <c r="O69" s="958"/>
      <c r="P69" s="959"/>
      <c r="Q69" s="960">
        <v>4724</v>
      </c>
      <c r="R69" s="915"/>
      <c r="S69" s="915"/>
      <c r="T69" s="915"/>
      <c r="U69" s="915"/>
      <c r="V69" s="915">
        <v>4670</v>
      </c>
      <c r="W69" s="915"/>
      <c r="X69" s="915"/>
      <c r="Y69" s="915"/>
      <c r="Z69" s="915"/>
      <c r="AA69" s="915">
        <v>54</v>
      </c>
      <c r="AB69" s="915"/>
      <c r="AC69" s="915"/>
      <c r="AD69" s="915"/>
      <c r="AE69" s="915"/>
      <c r="AF69" s="915">
        <v>16</v>
      </c>
      <c r="AG69" s="915"/>
      <c r="AH69" s="915"/>
      <c r="AI69" s="915"/>
      <c r="AJ69" s="915"/>
      <c r="AK69" s="915">
        <v>38</v>
      </c>
      <c r="AL69" s="915"/>
      <c r="AM69" s="915"/>
      <c r="AN69" s="915"/>
      <c r="AO69" s="915"/>
      <c r="AP69" s="915" t="s">
        <v>608</v>
      </c>
      <c r="AQ69" s="915"/>
      <c r="AR69" s="915"/>
      <c r="AS69" s="915"/>
      <c r="AT69" s="915"/>
      <c r="AU69" s="915" t="s">
        <v>608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601</v>
      </c>
      <c r="C70" s="958"/>
      <c r="D70" s="958"/>
      <c r="E70" s="958"/>
      <c r="F70" s="958"/>
      <c r="G70" s="958"/>
      <c r="H70" s="958"/>
      <c r="I70" s="958"/>
      <c r="J70" s="958"/>
      <c r="K70" s="958"/>
      <c r="L70" s="958"/>
      <c r="M70" s="958"/>
      <c r="N70" s="958"/>
      <c r="O70" s="958"/>
      <c r="P70" s="959"/>
      <c r="Q70" s="960">
        <v>180</v>
      </c>
      <c r="R70" s="915"/>
      <c r="S70" s="915"/>
      <c r="T70" s="915"/>
      <c r="U70" s="915"/>
      <c r="V70" s="915">
        <v>176</v>
      </c>
      <c r="W70" s="915"/>
      <c r="X70" s="915"/>
      <c r="Y70" s="915"/>
      <c r="Z70" s="915"/>
      <c r="AA70" s="915">
        <v>4</v>
      </c>
      <c r="AB70" s="915"/>
      <c r="AC70" s="915"/>
      <c r="AD70" s="915"/>
      <c r="AE70" s="915"/>
      <c r="AF70" s="915">
        <v>4</v>
      </c>
      <c r="AG70" s="915"/>
      <c r="AH70" s="915"/>
      <c r="AI70" s="915"/>
      <c r="AJ70" s="915"/>
      <c r="AK70" s="915">
        <v>0</v>
      </c>
      <c r="AL70" s="915"/>
      <c r="AM70" s="915"/>
      <c r="AN70" s="915"/>
      <c r="AO70" s="915"/>
      <c r="AP70" s="915" t="s">
        <v>608</v>
      </c>
      <c r="AQ70" s="915"/>
      <c r="AR70" s="915"/>
      <c r="AS70" s="915"/>
      <c r="AT70" s="915"/>
      <c r="AU70" s="915" t="s">
        <v>608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602</v>
      </c>
      <c r="C71" s="958"/>
      <c r="D71" s="958"/>
      <c r="E71" s="958"/>
      <c r="F71" s="958"/>
      <c r="G71" s="958"/>
      <c r="H71" s="958"/>
      <c r="I71" s="958"/>
      <c r="J71" s="958"/>
      <c r="K71" s="958"/>
      <c r="L71" s="958"/>
      <c r="M71" s="958"/>
      <c r="N71" s="958"/>
      <c r="O71" s="958"/>
      <c r="P71" s="959"/>
      <c r="Q71" s="960">
        <v>117</v>
      </c>
      <c r="R71" s="915"/>
      <c r="S71" s="915"/>
      <c r="T71" s="915"/>
      <c r="U71" s="915"/>
      <c r="V71" s="915">
        <v>116</v>
      </c>
      <c r="W71" s="915"/>
      <c r="X71" s="915"/>
      <c r="Y71" s="915"/>
      <c r="Z71" s="915"/>
      <c r="AA71" s="915">
        <v>1</v>
      </c>
      <c r="AB71" s="915"/>
      <c r="AC71" s="915"/>
      <c r="AD71" s="915"/>
      <c r="AE71" s="915"/>
      <c r="AF71" s="915">
        <v>1</v>
      </c>
      <c r="AG71" s="915"/>
      <c r="AH71" s="915"/>
      <c r="AI71" s="915"/>
      <c r="AJ71" s="915"/>
      <c r="AK71" s="915">
        <v>17</v>
      </c>
      <c r="AL71" s="915"/>
      <c r="AM71" s="915"/>
      <c r="AN71" s="915"/>
      <c r="AO71" s="915"/>
      <c r="AP71" s="915" t="s">
        <v>608</v>
      </c>
      <c r="AQ71" s="915"/>
      <c r="AR71" s="915"/>
      <c r="AS71" s="915"/>
      <c r="AT71" s="915"/>
      <c r="AU71" s="915" t="s">
        <v>608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603</v>
      </c>
      <c r="C72" s="958"/>
      <c r="D72" s="958"/>
      <c r="E72" s="958"/>
      <c r="F72" s="958"/>
      <c r="G72" s="958"/>
      <c r="H72" s="958"/>
      <c r="I72" s="958"/>
      <c r="J72" s="958"/>
      <c r="K72" s="958"/>
      <c r="L72" s="958"/>
      <c r="M72" s="958"/>
      <c r="N72" s="958"/>
      <c r="O72" s="958"/>
      <c r="P72" s="959"/>
      <c r="Q72" s="960">
        <v>84</v>
      </c>
      <c r="R72" s="915"/>
      <c r="S72" s="915"/>
      <c r="T72" s="915"/>
      <c r="U72" s="915"/>
      <c r="V72" s="915">
        <v>68</v>
      </c>
      <c r="W72" s="915"/>
      <c r="X72" s="915"/>
      <c r="Y72" s="915"/>
      <c r="Z72" s="915"/>
      <c r="AA72" s="915">
        <v>16</v>
      </c>
      <c r="AB72" s="915"/>
      <c r="AC72" s="915"/>
      <c r="AD72" s="915"/>
      <c r="AE72" s="915"/>
      <c r="AF72" s="915">
        <v>16</v>
      </c>
      <c r="AG72" s="915"/>
      <c r="AH72" s="915"/>
      <c r="AI72" s="915"/>
      <c r="AJ72" s="915"/>
      <c r="AK72" s="915">
        <v>0</v>
      </c>
      <c r="AL72" s="915"/>
      <c r="AM72" s="915"/>
      <c r="AN72" s="915"/>
      <c r="AO72" s="915"/>
      <c r="AP72" s="915" t="s">
        <v>608</v>
      </c>
      <c r="AQ72" s="915"/>
      <c r="AR72" s="915"/>
      <c r="AS72" s="915"/>
      <c r="AT72" s="915"/>
      <c r="AU72" s="915" t="s">
        <v>608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604</v>
      </c>
      <c r="C73" s="958"/>
      <c r="D73" s="958"/>
      <c r="E73" s="958"/>
      <c r="F73" s="958"/>
      <c r="G73" s="958"/>
      <c r="H73" s="958"/>
      <c r="I73" s="958"/>
      <c r="J73" s="958"/>
      <c r="K73" s="958"/>
      <c r="L73" s="958"/>
      <c r="M73" s="958"/>
      <c r="N73" s="958"/>
      <c r="O73" s="958"/>
      <c r="P73" s="959"/>
      <c r="Q73" s="960">
        <v>167</v>
      </c>
      <c r="R73" s="915"/>
      <c r="S73" s="915"/>
      <c r="T73" s="915"/>
      <c r="U73" s="915"/>
      <c r="V73" s="915">
        <v>167</v>
      </c>
      <c r="W73" s="915"/>
      <c r="X73" s="915"/>
      <c r="Y73" s="915"/>
      <c r="Z73" s="915"/>
      <c r="AA73" s="915">
        <v>0</v>
      </c>
      <c r="AB73" s="915"/>
      <c r="AC73" s="915"/>
      <c r="AD73" s="915"/>
      <c r="AE73" s="915"/>
      <c r="AF73" s="915">
        <v>0</v>
      </c>
      <c r="AG73" s="915"/>
      <c r="AH73" s="915"/>
      <c r="AI73" s="915"/>
      <c r="AJ73" s="915"/>
      <c r="AK73" s="915">
        <v>2</v>
      </c>
      <c r="AL73" s="915"/>
      <c r="AM73" s="915"/>
      <c r="AN73" s="915"/>
      <c r="AO73" s="915"/>
      <c r="AP73" s="915" t="s">
        <v>608</v>
      </c>
      <c r="AQ73" s="915"/>
      <c r="AR73" s="915"/>
      <c r="AS73" s="915"/>
      <c r="AT73" s="915"/>
      <c r="AU73" s="915" t="s">
        <v>608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605</v>
      </c>
      <c r="C74" s="958"/>
      <c r="D74" s="958"/>
      <c r="E74" s="958"/>
      <c r="F74" s="958"/>
      <c r="G74" s="958"/>
      <c r="H74" s="958"/>
      <c r="I74" s="958"/>
      <c r="J74" s="958"/>
      <c r="K74" s="958"/>
      <c r="L74" s="958"/>
      <c r="M74" s="958"/>
      <c r="N74" s="958"/>
      <c r="O74" s="958"/>
      <c r="P74" s="959"/>
      <c r="Q74" s="960">
        <v>131</v>
      </c>
      <c r="R74" s="915"/>
      <c r="S74" s="915"/>
      <c r="T74" s="915"/>
      <c r="U74" s="915"/>
      <c r="V74" s="915">
        <v>95</v>
      </c>
      <c r="W74" s="915"/>
      <c r="X74" s="915"/>
      <c r="Y74" s="915"/>
      <c r="Z74" s="915"/>
      <c r="AA74" s="915">
        <v>36</v>
      </c>
      <c r="AB74" s="915"/>
      <c r="AC74" s="915"/>
      <c r="AD74" s="915"/>
      <c r="AE74" s="915"/>
      <c r="AF74" s="915">
        <v>36</v>
      </c>
      <c r="AG74" s="915"/>
      <c r="AH74" s="915"/>
      <c r="AI74" s="915"/>
      <c r="AJ74" s="915"/>
      <c r="AK74" s="915">
        <v>0</v>
      </c>
      <c r="AL74" s="915"/>
      <c r="AM74" s="915"/>
      <c r="AN74" s="915"/>
      <c r="AO74" s="915"/>
      <c r="AP74" s="915" t="s">
        <v>608</v>
      </c>
      <c r="AQ74" s="915"/>
      <c r="AR74" s="915"/>
      <c r="AS74" s="915"/>
      <c r="AT74" s="915"/>
      <c r="AU74" s="915" t="s">
        <v>608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606</v>
      </c>
      <c r="C75" s="958"/>
      <c r="D75" s="958"/>
      <c r="E75" s="958"/>
      <c r="F75" s="958"/>
      <c r="G75" s="958"/>
      <c r="H75" s="958"/>
      <c r="I75" s="958"/>
      <c r="J75" s="958"/>
      <c r="K75" s="958"/>
      <c r="L75" s="958"/>
      <c r="M75" s="958"/>
      <c r="N75" s="958"/>
      <c r="O75" s="958"/>
      <c r="P75" s="959"/>
      <c r="Q75" s="963">
        <v>13584</v>
      </c>
      <c r="R75" s="964"/>
      <c r="S75" s="964"/>
      <c r="T75" s="964"/>
      <c r="U75" s="914"/>
      <c r="V75" s="965">
        <v>13134</v>
      </c>
      <c r="W75" s="964"/>
      <c r="X75" s="964"/>
      <c r="Y75" s="964"/>
      <c r="Z75" s="914"/>
      <c r="AA75" s="965">
        <v>450</v>
      </c>
      <c r="AB75" s="964"/>
      <c r="AC75" s="964"/>
      <c r="AD75" s="964"/>
      <c r="AE75" s="914"/>
      <c r="AF75" s="965">
        <v>447</v>
      </c>
      <c r="AG75" s="964"/>
      <c r="AH75" s="964"/>
      <c r="AI75" s="964"/>
      <c r="AJ75" s="914"/>
      <c r="AK75" s="965">
        <v>156</v>
      </c>
      <c r="AL75" s="964"/>
      <c r="AM75" s="964"/>
      <c r="AN75" s="964"/>
      <c r="AO75" s="914"/>
      <c r="AP75" s="965">
        <v>2822</v>
      </c>
      <c r="AQ75" s="964"/>
      <c r="AR75" s="964"/>
      <c r="AS75" s="964"/>
      <c r="AT75" s="914"/>
      <c r="AU75" s="965">
        <v>267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394</v>
      </c>
      <c r="B88" s="874" t="s">
        <v>430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527</v>
      </c>
      <c r="AG88" s="926"/>
      <c r="AH88" s="926"/>
      <c r="AI88" s="926"/>
      <c r="AJ88" s="926"/>
      <c r="AK88" s="923"/>
      <c r="AL88" s="923"/>
      <c r="AM88" s="923"/>
      <c r="AN88" s="923"/>
      <c r="AO88" s="923"/>
      <c r="AP88" s="926">
        <v>2822</v>
      </c>
      <c r="AQ88" s="926"/>
      <c r="AR88" s="926"/>
      <c r="AS88" s="926"/>
      <c r="AT88" s="926"/>
      <c r="AU88" s="926">
        <v>267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439</v>
      </c>
      <c r="AB109" s="979"/>
      <c r="AC109" s="979"/>
      <c r="AD109" s="979"/>
      <c r="AE109" s="980"/>
      <c r="AF109" s="978" t="s">
        <v>308</v>
      </c>
      <c r="AG109" s="979"/>
      <c r="AH109" s="979"/>
      <c r="AI109" s="979"/>
      <c r="AJ109" s="980"/>
      <c r="AK109" s="978" t="s">
        <v>307</v>
      </c>
      <c r="AL109" s="979"/>
      <c r="AM109" s="979"/>
      <c r="AN109" s="979"/>
      <c r="AO109" s="980"/>
      <c r="AP109" s="978" t="s">
        <v>440</v>
      </c>
      <c r="AQ109" s="979"/>
      <c r="AR109" s="979"/>
      <c r="AS109" s="979"/>
      <c r="AT109" s="981"/>
      <c r="AU109" s="998" t="s">
        <v>438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439</v>
      </c>
      <c r="BR109" s="979"/>
      <c r="BS109" s="979"/>
      <c r="BT109" s="979"/>
      <c r="BU109" s="980"/>
      <c r="BV109" s="978" t="s">
        <v>308</v>
      </c>
      <c r="BW109" s="979"/>
      <c r="BX109" s="979"/>
      <c r="BY109" s="979"/>
      <c r="BZ109" s="980"/>
      <c r="CA109" s="978" t="s">
        <v>307</v>
      </c>
      <c r="CB109" s="979"/>
      <c r="CC109" s="979"/>
      <c r="CD109" s="979"/>
      <c r="CE109" s="980"/>
      <c r="CF109" s="999" t="s">
        <v>440</v>
      </c>
      <c r="CG109" s="999"/>
      <c r="CH109" s="999"/>
      <c r="CI109" s="999"/>
      <c r="CJ109" s="999"/>
      <c r="CK109" s="978" t="s">
        <v>441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439</v>
      </c>
      <c r="DH109" s="979"/>
      <c r="DI109" s="979"/>
      <c r="DJ109" s="979"/>
      <c r="DK109" s="980"/>
      <c r="DL109" s="978" t="s">
        <v>308</v>
      </c>
      <c r="DM109" s="979"/>
      <c r="DN109" s="979"/>
      <c r="DO109" s="979"/>
      <c r="DP109" s="980"/>
      <c r="DQ109" s="978" t="s">
        <v>307</v>
      </c>
      <c r="DR109" s="979"/>
      <c r="DS109" s="979"/>
      <c r="DT109" s="979"/>
      <c r="DU109" s="980"/>
      <c r="DV109" s="978" t="s">
        <v>440</v>
      </c>
      <c r="DW109" s="979"/>
      <c r="DX109" s="979"/>
      <c r="DY109" s="979"/>
      <c r="DZ109" s="981"/>
    </row>
    <row r="110" spans="1:131" s="247" customFormat="1" ht="26.25" customHeight="1">
      <c r="A110" s="982" t="s">
        <v>442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2874055</v>
      </c>
      <c r="AB110" s="986"/>
      <c r="AC110" s="986"/>
      <c r="AD110" s="986"/>
      <c r="AE110" s="987"/>
      <c r="AF110" s="988">
        <v>2646366</v>
      </c>
      <c r="AG110" s="986"/>
      <c r="AH110" s="986"/>
      <c r="AI110" s="986"/>
      <c r="AJ110" s="987"/>
      <c r="AK110" s="988">
        <v>2873943</v>
      </c>
      <c r="AL110" s="986"/>
      <c r="AM110" s="986"/>
      <c r="AN110" s="986"/>
      <c r="AO110" s="987"/>
      <c r="AP110" s="989">
        <v>32.4</v>
      </c>
      <c r="AQ110" s="990"/>
      <c r="AR110" s="990"/>
      <c r="AS110" s="990"/>
      <c r="AT110" s="991"/>
      <c r="AU110" s="992" t="s">
        <v>72</v>
      </c>
      <c r="AV110" s="993"/>
      <c r="AW110" s="993"/>
      <c r="AX110" s="993"/>
      <c r="AY110" s="993"/>
      <c r="AZ110" s="1034" t="s">
        <v>443</v>
      </c>
      <c r="BA110" s="983"/>
      <c r="BB110" s="983"/>
      <c r="BC110" s="983"/>
      <c r="BD110" s="983"/>
      <c r="BE110" s="983"/>
      <c r="BF110" s="983"/>
      <c r="BG110" s="983"/>
      <c r="BH110" s="983"/>
      <c r="BI110" s="983"/>
      <c r="BJ110" s="983"/>
      <c r="BK110" s="983"/>
      <c r="BL110" s="983"/>
      <c r="BM110" s="983"/>
      <c r="BN110" s="983"/>
      <c r="BO110" s="983"/>
      <c r="BP110" s="984"/>
      <c r="BQ110" s="1020">
        <v>25692570</v>
      </c>
      <c r="BR110" s="1021"/>
      <c r="BS110" s="1021"/>
      <c r="BT110" s="1021"/>
      <c r="BU110" s="1021"/>
      <c r="BV110" s="1021">
        <v>25205689</v>
      </c>
      <c r="BW110" s="1021"/>
      <c r="BX110" s="1021"/>
      <c r="BY110" s="1021"/>
      <c r="BZ110" s="1021"/>
      <c r="CA110" s="1021">
        <v>24516340</v>
      </c>
      <c r="CB110" s="1021"/>
      <c r="CC110" s="1021"/>
      <c r="CD110" s="1021"/>
      <c r="CE110" s="1021"/>
      <c r="CF110" s="1035">
        <v>276.3</v>
      </c>
      <c r="CG110" s="1036"/>
      <c r="CH110" s="1036"/>
      <c r="CI110" s="1036"/>
      <c r="CJ110" s="1036"/>
      <c r="CK110" s="1037" t="s">
        <v>444</v>
      </c>
      <c r="CL110" s="1038"/>
      <c r="CM110" s="1017" t="s">
        <v>445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446</v>
      </c>
      <c r="DM110" s="1021"/>
      <c r="DN110" s="1021"/>
      <c r="DO110" s="1021"/>
      <c r="DP110" s="1021"/>
      <c r="DQ110" s="1021" t="s">
        <v>411</v>
      </c>
      <c r="DR110" s="1021"/>
      <c r="DS110" s="1021"/>
      <c r="DT110" s="1021"/>
      <c r="DU110" s="1021"/>
      <c r="DV110" s="1022" t="s">
        <v>127</v>
      </c>
      <c r="DW110" s="1022"/>
      <c r="DX110" s="1022"/>
      <c r="DY110" s="1022"/>
      <c r="DZ110" s="1023"/>
    </row>
    <row r="111" spans="1:131" s="247" customFormat="1" ht="26.25" customHeight="1">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127</v>
      </c>
      <c r="AG111" s="1028"/>
      <c r="AH111" s="1028"/>
      <c r="AI111" s="1028"/>
      <c r="AJ111" s="1029"/>
      <c r="AK111" s="1030" t="s">
        <v>127</v>
      </c>
      <c r="AL111" s="1028"/>
      <c r="AM111" s="1028"/>
      <c r="AN111" s="1028"/>
      <c r="AO111" s="1029"/>
      <c r="AP111" s="1031" t="s">
        <v>448</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t="s">
        <v>450</v>
      </c>
      <c r="BR111" s="1014"/>
      <c r="BS111" s="1014"/>
      <c r="BT111" s="1014"/>
      <c r="BU111" s="1014"/>
      <c r="BV111" s="1014" t="s">
        <v>127</v>
      </c>
      <c r="BW111" s="1014"/>
      <c r="BX111" s="1014"/>
      <c r="BY111" s="1014"/>
      <c r="BZ111" s="1014"/>
      <c r="CA111" s="1014" t="s">
        <v>127</v>
      </c>
      <c r="CB111" s="1014"/>
      <c r="CC111" s="1014"/>
      <c r="CD111" s="1014"/>
      <c r="CE111" s="1014"/>
      <c r="CF111" s="1008" t="s">
        <v>451</v>
      </c>
      <c r="CG111" s="1009"/>
      <c r="CH111" s="1009"/>
      <c r="CI111" s="1009"/>
      <c r="CJ111" s="1009"/>
      <c r="CK111" s="1039"/>
      <c r="CL111" s="1040"/>
      <c r="CM111" s="1010" t="s">
        <v>452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411</v>
      </c>
      <c r="DH111" s="1014"/>
      <c r="DI111" s="1014"/>
      <c r="DJ111" s="1014"/>
      <c r="DK111" s="1014"/>
      <c r="DL111" s="1014" t="s">
        <v>127</v>
      </c>
      <c r="DM111" s="1014"/>
      <c r="DN111" s="1014"/>
      <c r="DO111" s="1014"/>
      <c r="DP111" s="1014"/>
      <c r="DQ111" s="1014" t="s">
        <v>411</v>
      </c>
      <c r="DR111" s="1014"/>
      <c r="DS111" s="1014"/>
      <c r="DT111" s="1014"/>
      <c r="DU111" s="1014"/>
      <c r="DV111" s="1015" t="s">
        <v>448</v>
      </c>
      <c r="DW111" s="1015"/>
      <c r="DX111" s="1015"/>
      <c r="DY111" s="1015"/>
      <c r="DZ111" s="1016"/>
    </row>
    <row r="112" spans="1:131" s="247" customFormat="1" ht="26.25" customHeight="1">
      <c r="A112" s="1046" t="s">
        <v>453</v>
      </c>
      <c r="B112" s="1047"/>
      <c r="C112" s="1044" t="s">
        <v>454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943</v>
      </c>
      <c r="AB112" s="1053"/>
      <c r="AC112" s="1053"/>
      <c r="AD112" s="1053"/>
      <c r="AE112" s="1054"/>
      <c r="AF112" s="1055">
        <v>943</v>
      </c>
      <c r="AG112" s="1053"/>
      <c r="AH112" s="1053"/>
      <c r="AI112" s="1053"/>
      <c r="AJ112" s="1054"/>
      <c r="AK112" s="1055">
        <v>943</v>
      </c>
      <c r="AL112" s="1053"/>
      <c r="AM112" s="1053"/>
      <c r="AN112" s="1053"/>
      <c r="AO112" s="1054"/>
      <c r="AP112" s="1056">
        <v>0</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5727211</v>
      </c>
      <c r="BR112" s="1014"/>
      <c r="BS112" s="1014"/>
      <c r="BT112" s="1014"/>
      <c r="BU112" s="1014"/>
      <c r="BV112" s="1014">
        <v>6318160</v>
      </c>
      <c r="BW112" s="1014"/>
      <c r="BX112" s="1014"/>
      <c r="BY112" s="1014"/>
      <c r="BZ112" s="1014"/>
      <c r="CA112" s="1014">
        <v>6621377</v>
      </c>
      <c r="CB112" s="1014"/>
      <c r="CC112" s="1014"/>
      <c r="CD112" s="1014"/>
      <c r="CE112" s="1014"/>
      <c r="CF112" s="1008">
        <v>74.599999999999994</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448</v>
      </c>
      <c r="DH112" s="1014"/>
      <c r="DI112" s="1014"/>
      <c r="DJ112" s="1014"/>
      <c r="DK112" s="1014"/>
      <c r="DL112" s="1014" t="s">
        <v>448</v>
      </c>
      <c r="DM112" s="1014"/>
      <c r="DN112" s="1014"/>
      <c r="DO112" s="1014"/>
      <c r="DP112" s="1014"/>
      <c r="DQ112" s="1014" t="s">
        <v>127</v>
      </c>
      <c r="DR112" s="1014"/>
      <c r="DS112" s="1014"/>
      <c r="DT112" s="1014"/>
      <c r="DU112" s="1014"/>
      <c r="DV112" s="1015" t="s">
        <v>451</v>
      </c>
      <c r="DW112" s="1015"/>
      <c r="DX112" s="1015"/>
      <c r="DY112" s="1015"/>
      <c r="DZ112" s="1016"/>
    </row>
    <row r="113" spans="1:130" s="247" customFormat="1" ht="26.25" customHeight="1">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574021</v>
      </c>
      <c r="AB113" s="1028"/>
      <c r="AC113" s="1028"/>
      <c r="AD113" s="1028"/>
      <c r="AE113" s="1029"/>
      <c r="AF113" s="1030">
        <v>583013</v>
      </c>
      <c r="AG113" s="1028"/>
      <c r="AH113" s="1028"/>
      <c r="AI113" s="1028"/>
      <c r="AJ113" s="1029"/>
      <c r="AK113" s="1030">
        <v>561659</v>
      </c>
      <c r="AL113" s="1028"/>
      <c r="AM113" s="1028"/>
      <c r="AN113" s="1028"/>
      <c r="AO113" s="1029"/>
      <c r="AP113" s="1031">
        <v>6.3</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386528</v>
      </c>
      <c r="BR113" s="1014"/>
      <c r="BS113" s="1014"/>
      <c r="BT113" s="1014"/>
      <c r="BU113" s="1014"/>
      <c r="BV113" s="1014">
        <v>339740</v>
      </c>
      <c r="BW113" s="1014"/>
      <c r="BX113" s="1014"/>
      <c r="BY113" s="1014"/>
      <c r="BZ113" s="1014"/>
      <c r="CA113" s="1014">
        <v>267292</v>
      </c>
      <c r="CB113" s="1014"/>
      <c r="CC113" s="1014"/>
      <c r="CD113" s="1014"/>
      <c r="CE113" s="1014"/>
      <c r="CF113" s="1008">
        <v>3</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127</v>
      </c>
      <c r="DR113" s="1053"/>
      <c r="DS113" s="1053"/>
      <c r="DT113" s="1053"/>
      <c r="DU113" s="1054"/>
      <c r="DV113" s="1056" t="s">
        <v>411</v>
      </c>
      <c r="DW113" s="1057"/>
      <c r="DX113" s="1057"/>
      <c r="DY113" s="1057"/>
      <c r="DZ113" s="1058"/>
    </row>
    <row r="114" spans="1:130" s="247" customFormat="1" ht="26.25" customHeight="1">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127</v>
      </c>
      <c r="AB114" s="1053"/>
      <c r="AC114" s="1053"/>
      <c r="AD114" s="1053"/>
      <c r="AE114" s="1054"/>
      <c r="AF114" s="1055" t="s">
        <v>451</v>
      </c>
      <c r="AG114" s="1053"/>
      <c r="AH114" s="1053"/>
      <c r="AI114" s="1053"/>
      <c r="AJ114" s="1054"/>
      <c r="AK114" s="1055" t="s">
        <v>127</v>
      </c>
      <c r="AL114" s="1053"/>
      <c r="AM114" s="1053"/>
      <c r="AN114" s="1053"/>
      <c r="AO114" s="1054"/>
      <c r="AP114" s="1056" t="s">
        <v>127</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4254429</v>
      </c>
      <c r="BR114" s="1014"/>
      <c r="BS114" s="1014"/>
      <c r="BT114" s="1014"/>
      <c r="BU114" s="1014"/>
      <c r="BV114" s="1014">
        <v>4045646</v>
      </c>
      <c r="BW114" s="1014"/>
      <c r="BX114" s="1014"/>
      <c r="BY114" s="1014"/>
      <c r="BZ114" s="1014"/>
      <c r="CA114" s="1014">
        <v>3809930</v>
      </c>
      <c r="CB114" s="1014"/>
      <c r="CC114" s="1014"/>
      <c r="CD114" s="1014"/>
      <c r="CE114" s="1014"/>
      <c r="CF114" s="1008">
        <v>42.9</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411</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48256</v>
      </c>
      <c r="AB115" s="1028"/>
      <c r="AC115" s="1028"/>
      <c r="AD115" s="1028"/>
      <c r="AE115" s="1029"/>
      <c r="AF115" s="1030">
        <v>67436</v>
      </c>
      <c r="AG115" s="1028"/>
      <c r="AH115" s="1028"/>
      <c r="AI115" s="1028"/>
      <c r="AJ115" s="1029"/>
      <c r="AK115" s="1030">
        <v>70214</v>
      </c>
      <c r="AL115" s="1028"/>
      <c r="AM115" s="1028"/>
      <c r="AN115" s="1028"/>
      <c r="AO115" s="1029"/>
      <c r="AP115" s="1031">
        <v>0.8</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127</v>
      </c>
      <c r="BW115" s="1014"/>
      <c r="BX115" s="1014"/>
      <c r="BY115" s="1014"/>
      <c r="BZ115" s="1014"/>
      <c r="CA115" s="1014" t="s">
        <v>411</v>
      </c>
      <c r="CB115" s="1014"/>
      <c r="CC115" s="1014"/>
      <c r="CD115" s="1014"/>
      <c r="CE115" s="1014"/>
      <c r="CF115" s="1008" t="s">
        <v>127</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127</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127</v>
      </c>
      <c r="AG116" s="1053"/>
      <c r="AH116" s="1053"/>
      <c r="AI116" s="1053"/>
      <c r="AJ116" s="1054"/>
      <c r="AK116" s="1055" t="s">
        <v>127</v>
      </c>
      <c r="AL116" s="1053"/>
      <c r="AM116" s="1053"/>
      <c r="AN116" s="1053"/>
      <c r="AO116" s="1054"/>
      <c r="AP116" s="1056" t="s">
        <v>127</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411</v>
      </c>
      <c r="DM116" s="1053"/>
      <c r="DN116" s="1053"/>
      <c r="DO116" s="1053"/>
      <c r="DP116" s="1054"/>
      <c r="DQ116" s="1055" t="s">
        <v>411</v>
      </c>
      <c r="DR116" s="1053"/>
      <c r="DS116" s="1053"/>
      <c r="DT116" s="1053"/>
      <c r="DU116" s="1054"/>
      <c r="DV116" s="1056" t="s">
        <v>127</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3497275</v>
      </c>
      <c r="AB117" s="1071"/>
      <c r="AC117" s="1071"/>
      <c r="AD117" s="1071"/>
      <c r="AE117" s="1072"/>
      <c r="AF117" s="1073">
        <v>3297758</v>
      </c>
      <c r="AG117" s="1071"/>
      <c r="AH117" s="1071"/>
      <c r="AI117" s="1071"/>
      <c r="AJ117" s="1072"/>
      <c r="AK117" s="1073">
        <v>3506759</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451</v>
      </c>
      <c r="CB117" s="1014"/>
      <c r="CC117" s="1014"/>
      <c r="CD117" s="1014"/>
      <c r="CE117" s="1014"/>
      <c r="CF117" s="1008" t="s">
        <v>127</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451</v>
      </c>
      <c r="DH117" s="1053"/>
      <c r="DI117" s="1053"/>
      <c r="DJ117" s="1053"/>
      <c r="DK117" s="1054"/>
      <c r="DL117" s="1055" t="s">
        <v>411</v>
      </c>
      <c r="DM117" s="1053"/>
      <c r="DN117" s="1053"/>
      <c r="DO117" s="1053"/>
      <c r="DP117" s="1054"/>
      <c r="DQ117" s="1055" t="s">
        <v>411</v>
      </c>
      <c r="DR117" s="1053"/>
      <c r="DS117" s="1053"/>
      <c r="DT117" s="1053"/>
      <c r="DU117" s="1054"/>
      <c r="DV117" s="1056" t="s">
        <v>127</v>
      </c>
      <c r="DW117" s="1057"/>
      <c r="DX117" s="1057"/>
      <c r="DY117" s="1057"/>
      <c r="DZ117" s="1058"/>
    </row>
    <row r="118" spans="1:130" s="247" customFormat="1" ht="26.25" customHeight="1">
      <c r="A118" s="998" t="s">
        <v>441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439</v>
      </c>
      <c r="AB118" s="979"/>
      <c r="AC118" s="979"/>
      <c r="AD118" s="979"/>
      <c r="AE118" s="980"/>
      <c r="AF118" s="978" t="s">
        <v>308</v>
      </c>
      <c r="AG118" s="979"/>
      <c r="AH118" s="979"/>
      <c r="AI118" s="979"/>
      <c r="AJ118" s="980"/>
      <c r="AK118" s="978" t="s">
        <v>307</v>
      </c>
      <c r="AL118" s="979"/>
      <c r="AM118" s="979"/>
      <c r="AN118" s="979"/>
      <c r="AO118" s="980"/>
      <c r="AP118" s="1065" t="s">
        <v>440</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411</v>
      </c>
      <c r="CB118" s="1092"/>
      <c r="CC118" s="1092"/>
      <c r="CD118" s="1092"/>
      <c r="CE118" s="1092"/>
      <c r="CF118" s="1008" t="s">
        <v>411</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411</v>
      </c>
      <c r="DM118" s="1053"/>
      <c r="DN118" s="1053"/>
      <c r="DO118" s="1053"/>
      <c r="DP118" s="1054"/>
      <c r="DQ118" s="1055" t="s">
        <v>411</v>
      </c>
      <c r="DR118" s="1053"/>
      <c r="DS118" s="1053"/>
      <c r="DT118" s="1053"/>
      <c r="DU118" s="1054"/>
      <c r="DV118" s="1056" t="s">
        <v>451</v>
      </c>
      <c r="DW118" s="1057"/>
      <c r="DX118" s="1057"/>
      <c r="DY118" s="1057"/>
      <c r="DZ118" s="1058"/>
    </row>
    <row r="119" spans="1:130" s="247" customFormat="1" ht="26.25" customHeight="1">
      <c r="A119" s="1152" t="s">
        <v>444</v>
      </c>
      <c r="B119" s="1038"/>
      <c r="C119" s="1017" t="s">
        <v>445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411</v>
      </c>
      <c r="AB119" s="986"/>
      <c r="AC119" s="986"/>
      <c r="AD119" s="986"/>
      <c r="AE119" s="987"/>
      <c r="AF119" s="988" t="s">
        <v>127</v>
      </c>
      <c r="AG119" s="986"/>
      <c r="AH119" s="986"/>
      <c r="AI119" s="986"/>
      <c r="AJ119" s="987"/>
      <c r="AK119" s="988" t="s">
        <v>127</v>
      </c>
      <c r="AL119" s="986"/>
      <c r="AM119" s="986"/>
      <c r="AN119" s="986"/>
      <c r="AO119" s="987"/>
      <c r="AP119" s="989" t="s">
        <v>451</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474</v>
      </c>
      <c r="BP119" s="1100"/>
      <c r="BQ119" s="1091">
        <v>36060738</v>
      </c>
      <c r="BR119" s="1092"/>
      <c r="BS119" s="1092"/>
      <c r="BT119" s="1092"/>
      <c r="BU119" s="1092"/>
      <c r="BV119" s="1092">
        <v>35909235</v>
      </c>
      <c r="BW119" s="1092"/>
      <c r="BX119" s="1092"/>
      <c r="BY119" s="1092"/>
      <c r="BZ119" s="1092"/>
      <c r="CA119" s="1092">
        <v>35214939</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451</v>
      </c>
      <c r="DH119" s="1078"/>
      <c r="DI119" s="1078"/>
      <c r="DJ119" s="1078"/>
      <c r="DK119" s="1079"/>
      <c r="DL119" s="1077" t="s">
        <v>127</v>
      </c>
      <c r="DM119" s="1078"/>
      <c r="DN119" s="1078"/>
      <c r="DO119" s="1078"/>
      <c r="DP119" s="1079"/>
      <c r="DQ119" s="1077" t="s">
        <v>411</v>
      </c>
      <c r="DR119" s="1078"/>
      <c r="DS119" s="1078"/>
      <c r="DT119" s="1078"/>
      <c r="DU119" s="1079"/>
      <c r="DV119" s="1080" t="s">
        <v>451</v>
      </c>
      <c r="DW119" s="1081"/>
      <c r="DX119" s="1081"/>
      <c r="DY119" s="1081"/>
      <c r="DZ119" s="1082"/>
    </row>
    <row r="120" spans="1:130" s="247" customFormat="1" ht="26.25" customHeight="1">
      <c r="A120" s="1153"/>
      <c r="B120" s="1040"/>
      <c r="C120" s="1010" t="s">
        <v>452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451</v>
      </c>
      <c r="AB120" s="1053"/>
      <c r="AC120" s="1053"/>
      <c r="AD120" s="1053"/>
      <c r="AE120" s="1054"/>
      <c r="AF120" s="1055" t="s">
        <v>127</v>
      </c>
      <c r="AG120" s="1053"/>
      <c r="AH120" s="1053"/>
      <c r="AI120" s="1053"/>
      <c r="AJ120" s="1054"/>
      <c r="AK120" s="1055" t="s">
        <v>411</v>
      </c>
      <c r="AL120" s="1053"/>
      <c r="AM120" s="1053"/>
      <c r="AN120" s="1053"/>
      <c r="AO120" s="1054"/>
      <c r="AP120" s="1056" t="s">
        <v>411</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3188298</v>
      </c>
      <c r="BR120" s="1021"/>
      <c r="BS120" s="1021"/>
      <c r="BT120" s="1021"/>
      <c r="BU120" s="1021"/>
      <c r="BV120" s="1021">
        <v>3366289</v>
      </c>
      <c r="BW120" s="1021"/>
      <c r="BX120" s="1021"/>
      <c r="BY120" s="1021"/>
      <c r="BZ120" s="1021"/>
      <c r="CA120" s="1021">
        <v>3168186</v>
      </c>
      <c r="CB120" s="1021"/>
      <c r="CC120" s="1021"/>
      <c r="CD120" s="1021"/>
      <c r="CE120" s="1021"/>
      <c r="CF120" s="1035">
        <v>35.700000000000003</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3578818</v>
      </c>
      <c r="DH120" s="1021"/>
      <c r="DI120" s="1021"/>
      <c r="DJ120" s="1021"/>
      <c r="DK120" s="1021"/>
      <c r="DL120" s="1021">
        <v>3528551</v>
      </c>
      <c r="DM120" s="1021"/>
      <c r="DN120" s="1021"/>
      <c r="DO120" s="1021"/>
      <c r="DP120" s="1021"/>
      <c r="DQ120" s="1021">
        <v>3430108</v>
      </c>
      <c r="DR120" s="1021"/>
      <c r="DS120" s="1021"/>
      <c r="DT120" s="1021"/>
      <c r="DU120" s="1021"/>
      <c r="DV120" s="1022">
        <v>38.700000000000003</v>
      </c>
      <c r="DW120" s="1022"/>
      <c r="DX120" s="1022"/>
      <c r="DY120" s="1022"/>
      <c r="DZ120" s="1023"/>
    </row>
    <row r="121" spans="1:130" s="247" customFormat="1" ht="26.25" customHeight="1">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411</v>
      </c>
      <c r="AB121" s="1053"/>
      <c r="AC121" s="1053"/>
      <c r="AD121" s="1053"/>
      <c r="AE121" s="1054"/>
      <c r="AF121" s="1055" t="s">
        <v>127</v>
      </c>
      <c r="AG121" s="1053"/>
      <c r="AH121" s="1053"/>
      <c r="AI121" s="1053"/>
      <c r="AJ121" s="1054"/>
      <c r="AK121" s="1055" t="s">
        <v>451</v>
      </c>
      <c r="AL121" s="1053"/>
      <c r="AM121" s="1053"/>
      <c r="AN121" s="1053"/>
      <c r="AO121" s="1054"/>
      <c r="AP121" s="1056" t="s">
        <v>127</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226940</v>
      </c>
      <c r="BR121" s="1014"/>
      <c r="BS121" s="1014"/>
      <c r="BT121" s="1014"/>
      <c r="BU121" s="1014"/>
      <c r="BV121" s="1014">
        <v>180634</v>
      </c>
      <c r="BW121" s="1014"/>
      <c r="BX121" s="1014"/>
      <c r="BY121" s="1014"/>
      <c r="BZ121" s="1014"/>
      <c r="CA121" s="1014">
        <v>133624</v>
      </c>
      <c r="CB121" s="1014"/>
      <c r="CC121" s="1014"/>
      <c r="CD121" s="1014"/>
      <c r="CE121" s="1014"/>
      <c r="CF121" s="1008">
        <v>1.5</v>
      </c>
      <c r="CG121" s="1009"/>
      <c r="CH121" s="1009"/>
      <c r="CI121" s="1009"/>
      <c r="CJ121" s="1009"/>
      <c r="CK121" s="1104"/>
      <c r="CL121" s="1105"/>
      <c r="CM121" s="1105"/>
      <c r="CN121" s="1105"/>
      <c r="CO121" s="1106"/>
      <c r="CP121" s="1114" t="s">
        <v>416</v>
      </c>
      <c r="CQ121" s="1115"/>
      <c r="CR121" s="1115"/>
      <c r="CS121" s="1115"/>
      <c r="CT121" s="1115"/>
      <c r="CU121" s="1115"/>
      <c r="CV121" s="1115"/>
      <c r="CW121" s="1115"/>
      <c r="CX121" s="1115"/>
      <c r="CY121" s="1115"/>
      <c r="CZ121" s="1115"/>
      <c r="DA121" s="1115"/>
      <c r="DB121" s="1115"/>
      <c r="DC121" s="1115"/>
      <c r="DD121" s="1115"/>
      <c r="DE121" s="1115"/>
      <c r="DF121" s="1116"/>
      <c r="DG121" s="1013">
        <v>570053</v>
      </c>
      <c r="DH121" s="1014"/>
      <c r="DI121" s="1014"/>
      <c r="DJ121" s="1014"/>
      <c r="DK121" s="1014"/>
      <c r="DL121" s="1014">
        <v>1150236</v>
      </c>
      <c r="DM121" s="1014"/>
      <c r="DN121" s="1014"/>
      <c r="DO121" s="1014"/>
      <c r="DP121" s="1014"/>
      <c r="DQ121" s="1014">
        <v>1626022</v>
      </c>
      <c r="DR121" s="1014"/>
      <c r="DS121" s="1014"/>
      <c r="DT121" s="1014"/>
      <c r="DU121" s="1014"/>
      <c r="DV121" s="1015">
        <v>18.3</v>
      </c>
      <c r="DW121" s="1015"/>
      <c r="DX121" s="1015"/>
      <c r="DY121" s="1015"/>
      <c r="DZ121" s="1016"/>
    </row>
    <row r="122" spans="1:130" s="247" customFormat="1" ht="26.25" customHeight="1">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411</v>
      </c>
      <c r="AB122" s="1053"/>
      <c r="AC122" s="1053"/>
      <c r="AD122" s="1053"/>
      <c r="AE122" s="1054"/>
      <c r="AF122" s="1055" t="s">
        <v>411</v>
      </c>
      <c r="AG122" s="1053"/>
      <c r="AH122" s="1053"/>
      <c r="AI122" s="1053"/>
      <c r="AJ122" s="1054"/>
      <c r="AK122" s="1055" t="s">
        <v>411</v>
      </c>
      <c r="AL122" s="1053"/>
      <c r="AM122" s="1053"/>
      <c r="AN122" s="1053"/>
      <c r="AO122" s="1054"/>
      <c r="AP122" s="1056" t="s">
        <v>451</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21893907</v>
      </c>
      <c r="BR122" s="1092"/>
      <c r="BS122" s="1092"/>
      <c r="BT122" s="1092"/>
      <c r="BU122" s="1092"/>
      <c r="BV122" s="1092">
        <v>21320050</v>
      </c>
      <c r="BW122" s="1092"/>
      <c r="BX122" s="1092"/>
      <c r="BY122" s="1092"/>
      <c r="BZ122" s="1092"/>
      <c r="CA122" s="1092">
        <v>20842012</v>
      </c>
      <c r="CB122" s="1092"/>
      <c r="CC122" s="1092"/>
      <c r="CD122" s="1092"/>
      <c r="CE122" s="1092"/>
      <c r="CF122" s="1112">
        <v>234.9</v>
      </c>
      <c r="CG122" s="1113"/>
      <c r="CH122" s="1113"/>
      <c r="CI122" s="1113"/>
      <c r="CJ122" s="1113"/>
      <c r="CK122" s="1104"/>
      <c r="CL122" s="1105"/>
      <c r="CM122" s="1105"/>
      <c r="CN122" s="1105"/>
      <c r="CO122" s="1106"/>
      <c r="CP122" s="1114" t="s">
        <v>483</v>
      </c>
      <c r="CQ122" s="1115"/>
      <c r="CR122" s="1115"/>
      <c r="CS122" s="1115"/>
      <c r="CT122" s="1115"/>
      <c r="CU122" s="1115"/>
      <c r="CV122" s="1115"/>
      <c r="CW122" s="1115"/>
      <c r="CX122" s="1115"/>
      <c r="CY122" s="1115"/>
      <c r="CZ122" s="1115"/>
      <c r="DA122" s="1115"/>
      <c r="DB122" s="1115"/>
      <c r="DC122" s="1115"/>
      <c r="DD122" s="1115"/>
      <c r="DE122" s="1115"/>
      <c r="DF122" s="1116"/>
      <c r="DG122" s="1013">
        <v>1577389</v>
      </c>
      <c r="DH122" s="1014"/>
      <c r="DI122" s="1014"/>
      <c r="DJ122" s="1014"/>
      <c r="DK122" s="1014"/>
      <c r="DL122" s="1014">
        <v>1637828</v>
      </c>
      <c r="DM122" s="1014"/>
      <c r="DN122" s="1014"/>
      <c r="DO122" s="1014"/>
      <c r="DP122" s="1014"/>
      <c r="DQ122" s="1014">
        <v>1563758</v>
      </c>
      <c r="DR122" s="1014"/>
      <c r="DS122" s="1014"/>
      <c r="DT122" s="1014"/>
      <c r="DU122" s="1014"/>
      <c r="DV122" s="1015">
        <v>17.600000000000001</v>
      </c>
      <c r="DW122" s="1015"/>
      <c r="DX122" s="1015"/>
      <c r="DY122" s="1015"/>
      <c r="DZ122" s="1016"/>
    </row>
    <row r="123" spans="1:130" s="247" customFormat="1" ht="26.25" customHeight="1">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411</v>
      </c>
      <c r="AB123" s="1053"/>
      <c r="AC123" s="1053"/>
      <c r="AD123" s="1053"/>
      <c r="AE123" s="1054"/>
      <c r="AF123" s="1055" t="s">
        <v>411</v>
      </c>
      <c r="AG123" s="1053"/>
      <c r="AH123" s="1053"/>
      <c r="AI123" s="1053"/>
      <c r="AJ123" s="1054"/>
      <c r="AK123" s="1055" t="s">
        <v>411</v>
      </c>
      <c r="AL123" s="1053"/>
      <c r="AM123" s="1053"/>
      <c r="AN123" s="1053"/>
      <c r="AO123" s="1054"/>
      <c r="AP123" s="1056" t="s">
        <v>127</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484</v>
      </c>
      <c r="BP123" s="1100"/>
      <c r="BQ123" s="1159">
        <v>25309145</v>
      </c>
      <c r="BR123" s="1160"/>
      <c r="BS123" s="1160"/>
      <c r="BT123" s="1160"/>
      <c r="BU123" s="1160"/>
      <c r="BV123" s="1160">
        <v>24866973</v>
      </c>
      <c r="BW123" s="1160"/>
      <c r="BX123" s="1160"/>
      <c r="BY123" s="1160"/>
      <c r="BZ123" s="1160"/>
      <c r="CA123" s="1160">
        <v>24143822</v>
      </c>
      <c r="CB123" s="1160"/>
      <c r="CC123" s="1160"/>
      <c r="CD123" s="1160"/>
      <c r="CE123" s="1160"/>
      <c r="CF123" s="1093"/>
      <c r="CG123" s="1094"/>
      <c r="CH123" s="1094"/>
      <c r="CI123" s="1094"/>
      <c r="CJ123" s="1095"/>
      <c r="CK123" s="1104"/>
      <c r="CL123" s="1105"/>
      <c r="CM123" s="1105"/>
      <c r="CN123" s="1105"/>
      <c r="CO123" s="1106"/>
      <c r="CP123" s="1114" t="s">
        <v>407</v>
      </c>
      <c r="CQ123" s="1115"/>
      <c r="CR123" s="1115"/>
      <c r="CS123" s="1115"/>
      <c r="CT123" s="1115"/>
      <c r="CU123" s="1115"/>
      <c r="CV123" s="1115"/>
      <c r="CW123" s="1115"/>
      <c r="CX123" s="1115"/>
      <c r="CY123" s="1115"/>
      <c r="CZ123" s="1115"/>
      <c r="DA123" s="1115"/>
      <c r="DB123" s="1115"/>
      <c r="DC123" s="1115"/>
      <c r="DD123" s="1115"/>
      <c r="DE123" s="1115"/>
      <c r="DF123" s="1116"/>
      <c r="DG123" s="1052">
        <v>951</v>
      </c>
      <c r="DH123" s="1053"/>
      <c r="DI123" s="1053"/>
      <c r="DJ123" s="1053"/>
      <c r="DK123" s="1054"/>
      <c r="DL123" s="1055">
        <v>1545</v>
      </c>
      <c r="DM123" s="1053"/>
      <c r="DN123" s="1053"/>
      <c r="DO123" s="1053"/>
      <c r="DP123" s="1054"/>
      <c r="DQ123" s="1055">
        <v>1489</v>
      </c>
      <c r="DR123" s="1053"/>
      <c r="DS123" s="1053"/>
      <c r="DT123" s="1053"/>
      <c r="DU123" s="1054"/>
      <c r="DV123" s="1056">
        <v>0</v>
      </c>
      <c r="DW123" s="1057"/>
      <c r="DX123" s="1057"/>
      <c r="DY123" s="1057"/>
      <c r="DZ123" s="1058"/>
    </row>
    <row r="124" spans="1:130" s="247" customFormat="1" ht="26.25" customHeight="1" thickBot="1">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127</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118.2</v>
      </c>
      <c r="BR124" s="1122"/>
      <c r="BS124" s="1122"/>
      <c r="BT124" s="1122"/>
      <c r="BU124" s="1122"/>
      <c r="BV124" s="1122">
        <v>123.1</v>
      </c>
      <c r="BW124" s="1122"/>
      <c r="BX124" s="1122"/>
      <c r="BY124" s="1122"/>
      <c r="BZ124" s="1122"/>
      <c r="CA124" s="1122">
        <v>124.7</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451</v>
      </c>
      <c r="DR124" s="1078"/>
      <c r="DS124" s="1078"/>
      <c r="DT124" s="1078"/>
      <c r="DU124" s="1079"/>
      <c r="DV124" s="1080" t="s">
        <v>127</v>
      </c>
      <c r="DW124" s="1081"/>
      <c r="DX124" s="1081"/>
      <c r="DY124" s="1081"/>
      <c r="DZ124" s="1082"/>
    </row>
    <row r="125" spans="1:130" s="247" customFormat="1" ht="26.25" customHeight="1">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411</v>
      </c>
      <c r="DW125" s="1022"/>
      <c r="DX125" s="1022"/>
      <c r="DY125" s="1022"/>
      <c r="DZ125" s="1023"/>
    </row>
    <row r="126" spans="1:130" s="247" customFormat="1" ht="26.25" customHeight="1" thickBot="1">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48256</v>
      </c>
      <c r="AB126" s="1053"/>
      <c r="AC126" s="1053"/>
      <c r="AD126" s="1053"/>
      <c r="AE126" s="1054"/>
      <c r="AF126" s="1055">
        <v>67436</v>
      </c>
      <c r="AG126" s="1053"/>
      <c r="AH126" s="1053"/>
      <c r="AI126" s="1053"/>
      <c r="AJ126" s="1054"/>
      <c r="AK126" s="1055">
        <v>70214</v>
      </c>
      <c r="AL126" s="1053"/>
      <c r="AM126" s="1053"/>
      <c r="AN126" s="1053"/>
      <c r="AO126" s="1054"/>
      <c r="AP126" s="1056">
        <v>0.8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54228</v>
      </c>
      <c r="AB128" s="1142"/>
      <c r="AC128" s="1142"/>
      <c r="AD128" s="1142"/>
      <c r="AE128" s="1143"/>
      <c r="AF128" s="1144">
        <v>44345</v>
      </c>
      <c r="AG128" s="1142"/>
      <c r="AH128" s="1142"/>
      <c r="AI128" s="1142"/>
      <c r="AJ128" s="1143"/>
      <c r="AK128" s="1144">
        <v>39993</v>
      </c>
      <c r="AL128" s="1142"/>
      <c r="AM128" s="1142"/>
      <c r="AN128" s="1142"/>
      <c r="AO128" s="1143"/>
      <c r="AP128" s="1145"/>
      <c r="AQ128" s="1146"/>
      <c r="AR128" s="1146"/>
      <c r="AS128" s="1146"/>
      <c r="AT128" s="1147"/>
      <c r="AU128" s="283"/>
      <c r="AV128" s="283"/>
      <c r="AW128" s="283"/>
      <c r="AX128" s="982" t="s">
        <v>498</v>
      </c>
      <c r="AY128" s="983"/>
      <c r="AZ128" s="983"/>
      <c r="BA128" s="983"/>
      <c r="BB128" s="983"/>
      <c r="BC128" s="983"/>
      <c r="BD128" s="983"/>
      <c r="BE128" s="984"/>
      <c r="BF128" s="1148" t="s">
        <v>127</v>
      </c>
      <c r="BG128" s="1149"/>
      <c r="BH128" s="1149"/>
      <c r="BI128" s="1149"/>
      <c r="BJ128" s="1149"/>
      <c r="BK128" s="1149"/>
      <c r="BL128" s="1150"/>
      <c r="BM128" s="1148">
        <v>13.19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127</v>
      </c>
      <c r="DM128" s="1134"/>
      <c r="DN128" s="1134"/>
      <c r="DO128" s="1134"/>
      <c r="DP128" s="1134"/>
      <c r="DQ128" s="1134" t="s">
        <v>127</v>
      </c>
      <c r="DR128" s="1134"/>
      <c r="DS128" s="1134"/>
      <c r="DT128" s="1134"/>
      <c r="DU128" s="1134"/>
      <c r="DV128" s="1135" t="s">
        <v>500</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11250525</v>
      </c>
      <c r="AB129" s="1053"/>
      <c r="AC129" s="1053"/>
      <c r="AD129" s="1053"/>
      <c r="AE129" s="1054"/>
      <c r="AF129" s="1055">
        <v>11016275</v>
      </c>
      <c r="AG129" s="1053"/>
      <c r="AH129" s="1053"/>
      <c r="AI129" s="1053"/>
      <c r="AJ129" s="1054"/>
      <c r="AK129" s="1055">
        <v>10934961</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500</v>
      </c>
      <c r="BG129" s="1163"/>
      <c r="BH129" s="1163"/>
      <c r="BI129" s="1163"/>
      <c r="BJ129" s="1163"/>
      <c r="BK129" s="1163"/>
      <c r="BL129" s="1164"/>
      <c r="BM129" s="1162">
        <v>18.190000000000001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2160622</v>
      </c>
      <c r="AB130" s="1053"/>
      <c r="AC130" s="1053"/>
      <c r="AD130" s="1053"/>
      <c r="AE130" s="1054"/>
      <c r="AF130" s="1055">
        <v>2046715</v>
      </c>
      <c r="AG130" s="1053"/>
      <c r="AH130" s="1053"/>
      <c r="AI130" s="1053"/>
      <c r="AJ130" s="1054"/>
      <c r="AK130" s="1055">
        <v>2062705</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14.4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9089903</v>
      </c>
      <c r="AB131" s="1078"/>
      <c r="AC131" s="1078"/>
      <c r="AD131" s="1078"/>
      <c r="AE131" s="1079"/>
      <c r="AF131" s="1077">
        <v>8969560</v>
      </c>
      <c r="AG131" s="1078"/>
      <c r="AH131" s="1078"/>
      <c r="AI131" s="1078"/>
      <c r="AJ131" s="1079"/>
      <c r="AK131" s="1077">
        <v>8872256</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v>124.7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14.108236359999999</v>
      </c>
      <c r="AB132" s="1194"/>
      <c r="AC132" s="1194"/>
      <c r="AD132" s="1194"/>
      <c r="AE132" s="1195"/>
      <c r="AF132" s="1196">
        <v>13.45325746</v>
      </c>
      <c r="AG132" s="1194"/>
      <c r="AH132" s="1194"/>
      <c r="AI132" s="1194"/>
      <c r="AJ132" s="1195"/>
      <c r="AK132" s="1196">
        <v>15.825298549999999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14.7</v>
      </c>
      <c r="AB133" s="1177"/>
      <c r="AC133" s="1177"/>
      <c r="AD133" s="1177"/>
      <c r="AE133" s="1178"/>
      <c r="AF133" s="1176">
        <v>14.1</v>
      </c>
      <c r="AG133" s="1177"/>
      <c r="AH133" s="1177"/>
      <c r="AI133" s="1177"/>
      <c r="AJ133" s="1178"/>
      <c r="AK133" s="1176">
        <v>14.4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lc+GutQzlQJZv4YmfBcvg44ZsJYwKfVpIZEsNTXyopZ6ZtlXGpr7sUJgvIMUkrw87fL/5gqJIJ8s5jjfaD4YQ==" saltValue="cNqO2uM5gOjvlUifxvaa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zZbdc/QEEwCDeKxaEPAdViFF1mrrCb2WuUkf3ArJAk/1QaC5J0d5hvdaE2jETw09qDK+rXZn4Ri1Kqy7GHoJaQ==" saltValue="9uVEZvJk7N88HIaTN64z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GJHrlVr+DgdKjuC0+yY6aiUcJhIPqgv4S+N42lhP87rDsFiSiIfXwOgIfvhyIG5Xg3xHcGLDZKSveMXGvdGGw==" saltValue="aGnplIQhdj9Bvk1rn6y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XFD1"/>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3421665</v>
      </c>
      <c r="AP9" s="313">
        <v>115064</v>
      </c>
      <c r="AQ9" s="314">
        <v>90613</v>
      </c>
      <c r="AR9" s="315">
        <v>27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270292</v>
      </c>
      <c r="AP10" s="316">
        <v>9089</v>
      </c>
      <c r="AQ10" s="317">
        <v>7525</v>
      </c>
      <c r="AR10" s="318">
        <v>20.8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876128</v>
      </c>
      <c r="AP11" s="316">
        <v>29463</v>
      </c>
      <c r="AQ11" s="317">
        <v>9582</v>
      </c>
      <c r="AR11" s="318">
        <v>207.5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1356</v>
      </c>
      <c r="AR12" s="318" t="s">
        <v>523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v>2</v>
      </c>
      <c r="AR13" s="318" t="s">
        <v>523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103662</v>
      </c>
      <c r="AP14" s="316">
        <v>3486</v>
      </c>
      <c r="AQ14" s="317">
        <v>4182</v>
      </c>
      <c r="AR14" s="318">
        <v>-16.600000000000001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74357</v>
      </c>
      <c r="AP15" s="316">
        <v>2500</v>
      </c>
      <c r="AQ15" s="317">
        <v>2331</v>
      </c>
      <c r="AR15" s="318">
        <v>7.3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-409821</v>
      </c>
      <c r="AP16" s="316">
        <v>-13782</v>
      </c>
      <c r="AQ16" s="317">
        <v>-8270</v>
      </c>
      <c r="AR16" s="318">
        <v>66.7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4336283</v>
      </c>
      <c r="AP17" s="316">
        <v>145821</v>
      </c>
      <c r="AQ17" s="317">
        <v>107322</v>
      </c>
      <c r="AR17" s="318">
        <v>35.9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11.84</v>
      </c>
      <c r="AP21" s="329">
        <v>10.18</v>
      </c>
      <c r="AQ21" s="330">
        <v>1.66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98.8</v>
      </c>
      <c r="AP22" s="334">
        <v>97.7</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2873943</v>
      </c>
      <c r="AP32" s="343">
        <v>96645</v>
      </c>
      <c r="AQ32" s="344">
        <v>67619</v>
      </c>
      <c r="AR32" s="345">
        <v>42.9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v>943</v>
      </c>
      <c r="AP34" s="343">
        <v>32</v>
      </c>
      <c r="AQ34" s="344">
        <v>3</v>
      </c>
      <c r="AR34" s="345">
        <v>966.7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561659</v>
      </c>
      <c r="AP35" s="343">
        <v>18888</v>
      </c>
      <c r="AQ35" s="344">
        <v>17835</v>
      </c>
      <c r="AR35" s="345">
        <v>5.9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t="s">
        <v>523</v>
      </c>
      <c r="AP36" s="343" t="s">
        <v>523</v>
      </c>
      <c r="AQ36" s="344">
        <v>2401</v>
      </c>
      <c r="AR36" s="345" t="s">
        <v>523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70214</v>
      </c>
      <c r="AP37" s="343">
        <v>2361</v>
      </c>
      <c r="AQ37" s="344">
        <v>732</v>
      </c>
      <c r="AR37" s="345">
        <v>222.5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5</v>
      </c>
      <c r="AR38" s="335" t="s">
        <v>523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-39993</v>
      </c>
      <c r="AP39" s="343">
        <v>-1345</v>
      </c>
      <c r="AQ39" s="344">
        <v>-3806</v>
      </c>
      <c r="AR39" s="345">
        <v>-64.7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-2062705</v>
      </c>
      <c r="AP40" s="343">
        <v>-69365</v>
      </c>
      <c r="AQ40" s="344">
        <v>-59049</v>
      </c>
      <c r="AR40" s="345">
        <v>17.5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1404061</v>
      </c>
      <c r="AP41" s="343">
        <v>47216</v>
      </c>
      <c r="AQ41" s="344">
        <v>25740</v>
      </c>
      <c r="AR41" s="345">
        <v>83.4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2424438</v>
      </c>
      <c r="AN51" s="365">
        <v>75083</v>
      </c>
      <c r="AO51" s="366">
        <v>-5.0999999999999996</v>
      </c>
      <c r="AP51" s="367">
        <v>85459</v>
      </c>
      <c r="AQ51" s="368">
        <v>-19.8</v>
      </c>
      <c r="AR51" s="369">
        <v>14.7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1365623</v>
      </c>
      <c r="AN52" s="373">
        <v>42292</v>
      </c>
      <c r="AO52" s="374">
        <v>6.4</v>
      </c>
      <c r="AP52" s="375">
        <v>44378</v>
      </c>
      <c r="AQ52" s="376">
        <v>-2.6</v>
      </c>
      <c r="AR52" s="377">
        <v>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1873918</v>
      </c>
      <c r="AN53" s="365">
        <v>59189</v>
      </c>
      <c r="AO53" s="366">
        <v>-21.2</v>
      </c>
      <c r="AP53" s="367">
        <v>83280</v>
      </c>
      <c r="AQ53" s="368">
        <v>-2.5</v>
      </c>
      <c r="AR53" s="369">
        <v>-18.7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1102154</v>
      </c>
      <c r="AN54" s="373">
        <v>34812</v>
      </c>
      <c r="AO54" s="374">
        <v>-17.7</v>
      </c>
      <c r="AP54" s="375">
        <v>43123</v>
      </c>
      <c r="AQ54" s="376">
        <v>-2.8</v>
      </c>
      <c r="AR54" s="377">
        <v>-14.9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1854975</v>
      </c>
      <c r="AN55" s="365">
        <v>59527</v>
      </c>
      <c r="AO55" s="366">
        <v>0.6</v>
      </c>
      <c r="AP55" s="367">
        <v>88968</v>
      </c>
      <c r="AQ55" s="368">
        <v>6.8</v>
      </c>
      <c r="AR55" s="369">
        <v>-6.2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1036472</v>
      </c>
      <c r="AN56" s="373">
        <v>33261</v>
      </c>
      <c r="AO56" s="374">
        <v>-4.5</v>
      </c>
      <c r="AP56" s="375">
        <v>45482</v>
      </c>
      <c r="AQ56" s="376">
        <v>5.5</v>
      </c>
      <c r="AR56" s="377">
        <v>-10</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1135811</v>
      </c>
      <c r="AN57" s="365">
        <v>37314</v>
      </c>
      <c r="AO57" s="366">
        <v>-37.299999999999997</v>
      </c>
      <c r="AP57" s="367">
        <v>85173</v>
      </c>
      <c r="AQ57" s="368">
        <v>-4.3</v>
      </c>
      <c r="AR57" s="369">
        <v>-33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810022</v>
      </c>
      <c r="AN58" s="373">
        <v>26611</v>
      </c>
      <c r="AO58" s="374">
        <v>-20</v>
      </c>
      <c r="AP58" s="375">
        <v>43913</v>
      </c>
      <c r="AQ58" s="376">
        <v>-3.4</v>
      </c>
      <c r="AR58" s="377">
        <v>-16.600000000000001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1678018</v>
      </c>
      <c r="AN59" s="365">
        <v>56429</v>
      </c>
      <c r="AO59" s="366">
        <v>51.2</v>
      </c>
      <c r="AP59" s="367">
        <v>94081</v>
      </c>
      <c r="AQ59" s="368">
        <v>10.5</v>
      </c>
      <c r="AR59" s="369">
        <v>40.700000000000003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1014976</v>
      </c>
      <c r="AN60" s="373">
        <v>34132</v>
      </c>
      <c r="AO60" s="374">
        <v>28.3</v>
      </c>
      <c r="AP60" s="375">
        <v>48949</v>
      </c>
      <c r="AQ60" s="376">
        <v>11.5</v>
      </c>
      <c r="AR60" s="377">
        <v>16.8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1793432</v>
      </c>
      <c r="AN61" s="380">
        <v>57508</v>
      </c>
      <c r="AO61" s="381">
        <v>-2.4</v>
      </c>
      <c r="AP61" s="382">
        <v>87392</v>
      </c>
      <c r="AQ61" s="383">
        <v>-1.9</v>
      </c>
      <c r="AR61" s="369">
        <v>-0.5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1065849</v>
      </c>
      <c r="AN62" s="373">
        <v>34222</v>
      </c>
      <c r="AO62" s="374">
        <v>-1.5</v>
      </c>
      <c r="AP62" s="375">
        <v>45169</v>
      </c>
      <c r="AQ62" s="376">
        <v>1.6</v>
      </c>
      <c r="AR62" s="377">
        <v>-3.1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PWLK2G6fMypkGelSdfCbHV3xkedl/GRxQuVI0RCiRT+7G2fOIKSNScwHWZM0pVpRdSIibmitqFvaPLlfy4Bf+Q==" saltValue="hN5KUW/rzomtyM5+qCOq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563</v>
      </c>
    </row>
    <row r="120" spans="125:125" ht="13.5" hidden="1" customHeight="1"/>
    <row r="121" spans="125:125" ht="13.5" hidden="1" customHeight="1">
      <c r="DU121" s="291"/>
    </row>
  </sheetData>
  <sheetProtection algorithmName="SHA-512" hashValue="z3agHrZBswHVHV1bxmRe9oeuOFAnDWACjqmS0vIiGQbhzzb7V4CLBhSUy/yX56xQpOfwwnD49yD8K9tbJC3/Tg==" saltValue="lctLian+b3nLzII2et+G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564</v>
      </c>
    </row>
  </sheetData>
  <sheetProtection algorithmName="SHA-512" hashValue="HcEsycWN5Ji6T0wpJCi6r0clGsXEJnYF7JhdOr/keGHpxzOg151rTNJBQFF9mcSiikI32JgfeGvkAattV6dd7A==" saltValue="nYc+aRJOiPWh0QPp9aTt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6" t="s">
        <v>3</v>
      </c>
      <c r="D47" s="1236"/>
      <c r="E47" s="1237"/>
      <c r="F47" s="11">
        <v>19.47</v>
      </c>
      <c r="G47" s="12">
        <v>20.95</v>
      </c>
      <c r="H47" s="12">
        <v>18.48</v>
      </c>
      <c r="I47" s="12">
        <v>17.8</v>
      </c>
      <c r="J47" s="13">
        <v>16.29</v>
      </c>
    </row>
    <row r="48" spans="2:10" ht="57.75" customHeight="1">
      <c r="B48" s="14"/>
      <c r="C48" s="1238" t="s">
        <v>4</v>
      </c>
      <c r="D48" s="1238"/>
      <c r="E48" s="1239"/>
      <c r="F48" s="15">
        <v>5.36</v>
      </c>
      <c r="G48" s="16">
        <v>3.17</v>
      </c>
      <c r="H48" s="16">
        <v>3.25</v>
      </c>
      <c r="I48" s="16">
        <v>2.14</v>
      </c>
      <c r="J48" s="17">
        <v>1.64</v>
      </c>
    </row>
    <row r="49" spans="2:10" ht="57.75" customHeight="1" thickBot="1">
      <c r="B49" s="18"/>
      <c r="C49" s="1240" t="s">
        <v>5</v>
      </c>
      <c r="D49" s="1240"/>
      <c r="E49" s="1241"/>
      <c r="F49" s="19">
        <v>3.1</v>
      </c>
      <c r="G49" s="20" t="s">
        <v>570</v>
      </c>
      <c r="H49" s="20" t="s">
        <v>571</v>
      </c>
      <c r="I49" s="20" t="s">
        <v>572</v>
      </c>
      <c r="J49" s="21" t="s">
        <v>573</v>
      </c>
    </row>
    <row r="50" spans="2:10" ht="13.5" customHeight="1"/>
  </sheetData>
  <sheetProtection algorithmName="SHA-512" hashValue="737O+N2SKmtd0JeZupFnxexn0U6rPnXVGOBOgPnZE7VrigTI7Xk9Jflrmw160B/ptnpB8gFkGwiEPLClDnNmXg==" saltValue="8Le8DBrJFdv9IsFa/M/f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2021-10-26T09:16:34Z</cp:lastPrinted>
  <dcterms:created xsi:type="dcterms:W3CDTF">2021-02-05T03:35:14Z</dcterms:created>
  <dcterms:modified xsi:type="dcterms:W3CDTF">2021-10-26T09:16:55Z</dcterms:modified>
  <cp:category/>
</cp:coreProperties>
</file>