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R3(Ｒ1決算)\06令和元年度財政状況資料集の作成について(２回目)\03市町村回答\"/>
    </mc:Choice>
  </mc:AlternateContent>
  <bookViews>
    <workbookView xWindow="-120" yWindow="-120" windowWidth="20730" windowHeight="11160" tabRatio="8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V23" i="12"/>
  <c r="Q23" i="12"/>
  <c r="AA11" i="12"/>
  <c r="AA23" i="12" s="1"/>
  <c r="AA10" i="12"/>
  <c r="AA9" i="12"/>
  <c r="AA8" i="12"/>
  <c r="AA7"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O37" i="10"/>
  <c r="BE37" i="10"/>
  <c r="AM37" i="10"/>
  <c r="U37" i="10"/>
  <c r="CO36" i="10"/>
  <c r="BE36" i="10"/>
  <c r="AM36" i="10"/>
  <c r="CO35" i="10"/>
  <c r="BW35" i="10"/>
  <c r="BW36" i="10" s="1"/>
  <c r="BW37" i="10" s="1"/>
  <c r="BW38" i="10" s="1"/>
  <c r="BE35" i="10"/>
  <c r="CO34" i="10"/>
  <c r="BW34" i="10"/>
  <c r="C34" i="10"/>
  <c r="C35" i="10" l="1"/>
  <c r="C36" i="10" s="1"/>
  <c r="C37" i="10" s="1"/>
  <c r="C38"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alcChain>
</file>

<file path=xl/sharedStrings.xml><?xml version="1.0" encoding="utf-8"?>
<sst xmlns="http://schemas.openxmlformats.org/spreadsheetml/2006/main" count="1132" uniqueCount="611">
  <si>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</si>
  <si>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</si>
  <si>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</si>
  <si>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</si>
  <si>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</si>
  <si>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</si>
  <si>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</si>
  <si>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</si>
  <si>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</si>
  <si>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</si>
  <si>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</si>
  <si>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</si>
  <si>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</si>
  <si>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</si>
  <si>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</si>
  <si>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</si>
  <si>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</si>
  <si>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</si>
  <si>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</si>
  <si>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</si>
  <si>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</si>
  <si>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</si>
  <si>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</si>
  <si>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</si>
  <si>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</si>
  <si>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</si>
  <si>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</si>
  <si>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</si>
  <si>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</si>
  <si>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</si>
  <si>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</si>
  <si>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</si>
  <si>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</si>
  <si>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</si>
  <si>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</si>
  <si>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</si>
  <si>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</si>
  <si>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</si>
  <si>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</si>
  <si>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</si>
  <si>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</si>
  <si>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</si>
  <si>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</si>
  <si>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</si>
  <si>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</si>
  <si>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</si>
  <si>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</si>
  <si>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</si>
  <si>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</si>
  <si>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</si>
  <si>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</si>
  <si>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</si>
  <si>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</si>
  <si>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</si>
  <si>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</si>
  <si>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</si>
  <si>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</si>
  <si>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</si>
  <si>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</si>
  <si>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</si>
  <si>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</si>
  <si>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</si>
  <si>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</si>
  <si>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</si>
  <si>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</si>
  <si>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</si>
  <si>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</si>
  <si>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</si>
  <si>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</si>
  <si>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</si>
  <si>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</si>
  <si>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</si>
  <si>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</si>
  <si>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</si>
  <si>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</si>
  <si>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</si>
  <si>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</si>
  <si>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</si>
  <si>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</si>
  <si>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</si>
  <si>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</si>
  <si>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</si>
  <si>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</si>
  <si>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</si>
  <si>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</si>
  <si>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</si>
  <si>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</si>
  <si>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</si>
  <si>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</si>
  <si>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</si>
  <si>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</si>
  <si>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</si>
  <si>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</si>
  <si>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</si>
  <si>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</si>
  <si>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</si>
  <si>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</si>
  <si>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</si>
  <si>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平群町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</si>
  <si>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</si>
  <si>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</si>
  <si>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</si>
  <si>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</si>
  <si>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</si>
  <si>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</si>
  <si>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</si>
  <si>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</si>
  <si>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</si>
  <si>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</si>
  <si>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</si>
  <si>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</si>
  <si>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</si>
  <si>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</si>
  <si>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</si>
  <si>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</si>
  <si>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</si>
  <si>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</si>
  <si>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</si>
  <si>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</si>
  <si>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</si>
  <si>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</si>
  <si>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</si>
  <si>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</si>
  <si>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</si>
  <si>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</si>
  <si>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</si>
  <si>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</si>
  <si>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</si>
  <si>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</si>
  <si>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</si>
  <si>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</si>
  <si>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</si>
  <si>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</si>
  <si>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</si>
  <si>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</si>
  <si>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</si>
  <si>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</si>
  <si>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</si>
  <si>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</si>
  <si>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</si>
  <si>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</si>
  <si>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</si>
  <si>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</si>
  <si>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</si>
  <si>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</si>
  <si>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</si>
  <si>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</si>
  <si>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</si>
  <si>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</si>
  <si>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</si>
  <si>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</si>
  <si>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</si>
  <si>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</si>
  <si>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</si>
  <si>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</si>
  <si>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</si>
  <si>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</si>
  <si>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</si>
  <si>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</si>
  <si>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</si>
  <si>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</si>
  <si>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</si>
  <si>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</si>
  <si>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</si>
  <si>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</si>
  <si>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</si>
  <si>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</si>
  <si>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</si>
  <si>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</si>
  <si>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</si>
  <si>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</si>
  <si>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</si>
  <si>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</si>
  <si>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</si>
  <si>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</si>
  <si>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</si>
  <si>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</si>
  <si>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</si>
  <si>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</si>
  <si>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</si>
  <si>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</si>
  <si>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</si>
  <si>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</si>
  <si>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</si>
  <si>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</si>
  <si>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</si>
  <si>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</si>
  <si>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</si>
  <si>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</si>
  <si>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</si>
  <si>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</si>
  <si>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</si>
  <si>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</si>
  <si>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</si>
  <si>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</si>
  <si>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</si>
  <si>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</si>
  <si>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</si>
  <si>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</si>
  <si>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</si>
  <si>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</si>
  <si>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</si>
  <si>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</si>
  <si>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</si>
  <si>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</si>
  <si>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</si>
  <si>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</si>
  <si>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</si>
  <si>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</si>
  <si>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</si>
  <si>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</si>
  <si>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</si>
  <si>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</si>
  <si>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奈良県平群町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</si>
  <si>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</si>
  <si>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</si>
  <si>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</si>
  <si>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</si>
  <si>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</si>
  <si>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</si>
  <si>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</si>
  <si>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</si>
  <si>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</si>
  <si>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</si>
  <si>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</si>
  <si>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</si>
  <si>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</si>
  <si>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</si>
  <si>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</si>
  <si>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</si>
  <si>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</si>
  <si>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</si>
  <si>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</si>
  <si>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</si>
  <si>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</si>
  <si>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</si>
  <si>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</si>
  <si>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</si>
  <si>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</si>
  <si>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</si>
  <si>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</si>
  <si>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</si>
  <si>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</si>
  <si>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</si>
  <si>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</si>
  <si>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</si>
  <si>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</si>
  <si>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</si>
  <si>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</si>
  <si>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</si>
  <si>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</si>
  <si>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</si>
  <si>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</si>
  <si>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</si>
  <si>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</si>
  <si>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</si>
  <si>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</si>
  <si>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</si>
  <si>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</si>
  <si>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</si>
  <si>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</si>
  <si>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</si>
  <si>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</si>
  <si>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</si>
  <si>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</si>
  <si>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</si>
  <si>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</si>
  <si>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</si>
  <si>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</si>
  <si>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</si>
  <si>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</si>
  <si>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</si>
  <si>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</si>
  <si>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</si>
  <si>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</si>
  <si>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</si>
  <si>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</si>
  <si>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</si>
  <si>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</si>
  <si>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</si>
  <si>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</si>
  <si>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</si>
  <si>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</si>
  <si>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</si>
  <si>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</si>
  <si>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</si>
  <si>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</si>
  <si>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</si>
  <si>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</si>
  <si>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</si>
  <si>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</si>
  <si>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</si>
  <si>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</si>
  <si>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</si>
  <si>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</si>
  <si>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</si>
  <si>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</si>
  <si>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</si>
  <si>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</si>
  <si>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</si>
  <si>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</si>
  <si>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</si>
  <si>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</si>
  <si>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</si>
  <si>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</si>
  <si>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</si>
  <si>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</si>
  <si>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</si>
  <si>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</si>
  <si>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</si>
  <si>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</si>
  <si>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</si>
  <si>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</si>
  <si>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</si>
  <si>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</si>
  <si>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</si>
  <si>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</si>
  <si>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</si>
  <si>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</si>
  <si>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</si>
  <si>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</si>
  <si>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</si>
  <si>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</si>
  <si>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</si>
  <si>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</si>
  <si>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</si>
  <si>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</si>
  <si>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</si>
  <si>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</si>
  <si>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</si>
  <si>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</si>
  <si>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</si>
  <si>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</si>
  <si>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</si>
  <si>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</si>
  <si>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</si>
  <si>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</si>
  <si>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</si>
  <si>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</si>
  <si>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</si>
  <si>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</si>
  <si>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</si>
  <si>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</si>
  <si>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</si>
  <si>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</si>
  <si>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</si>
  <si>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</si>
  <si>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</si>
  <si>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</si>
  <si>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</si>
  <si>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</si>
  <si>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</si>
  <si>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</si>
  <si>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</si>
  <si>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</si>
  <si>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</si>
  <si>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</si>
  <si>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</si>
  <si>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</si>
  <si>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</si>
  <si>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</si>
  <si>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</si>
  <si>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</si>
  <si>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</si>
  <si>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</si>
  <si>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</si>
  <si>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</si>
  <si>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奈良県平群町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</si>
  <si>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</si>
  <si>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</si>
  <si>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</si>
  <si>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</si>
  <si>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</si>
  <si>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</si>
  <si>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</si>
  <si>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</si>
  <si>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</si>
  <si>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</si>
  <si>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</si>
  <si>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</si>
  <si>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</si>
  <si>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</si>
  <si>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</si>
  <si>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</si>
  <si>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</si>
  <si>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</si>
  <si>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</si>
  <si>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</si>
  <si>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</si>
  <si>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学校給食費特別会計</t>
    <phoneticPr fontId="5"/>
  </si>
  <si>
    <t>奨学資金貸付事業特別会計</t>
    <phoneticPr fontId="5"/>
  </si>
  <si>
    <t>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</si>
  <si>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</si>
  <si>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</si>
  <si>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</si>
  <si>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</si>
  <si>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</si>
  <si>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</si>
  <si>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</si>
  <si>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</si>
  <si>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</si>
  <si>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</si>
  <si>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</si>
  <si>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</si>
  <si>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</si>
  <si>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</si>
  <si>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</si>
  <si>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</si>
  <si>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</si>
  <si>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</si>
  <si>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</si>
  <si>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</si>
  <si>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</si>
  <si>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</si>
  <si>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</si>
  <si>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</si>
  <si>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</si>
  <si>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</si>
  <si>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</si>
  <si>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</si>
  <si>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</si>
  <si>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</si>
  <si>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</si>
  <si>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</si>
  <si>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</si>
  <si>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</si>
  <si>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</si>
  <si>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</si>
  <si>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</si>
  <si>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</si>
  <si>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</si>
  <si>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</si>
  <si>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</si>
  <si>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</si>
  <si>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</si>
  <si>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</si>
  <si>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</si>
  <si>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</si>
  <si>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</si>
  <si>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</si>
  <si>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</si>
  <si>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</si>
  <si>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</si>
  <si>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</si>
  <si>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</si>
  <si>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</si>
  <si>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</si>
  <si>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</si>
  <si>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</si>
  <si>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</si>
  <si>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</si>
  <si>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</si>
  <si>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</si>
  <si>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</si>
  <si>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</si>
  <si>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</si>
  <si>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</si>
  <si>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</si>
  <si>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</si>
  <si>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</si>
  <si>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</si>
  <si>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</si>
  <si>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</si>
  <si>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</si>
  <si>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</si>
  <si>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</si>
  <si>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</si>
  <si>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</si>
  <si>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</si>
  <si>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</si>
  <si>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</si>
  <si>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</si>
  <si>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</si>
  <si>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</si>
  <si>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</si>
  <si>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</si>
  <si>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</si>
  <si>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</si>
  <si>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</si>
  <si>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</si>
  <si>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</si>
  <si>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</si>
  <si>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</si>
  <si>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</si>
  <si>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</si>
  <si>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</si>
  <si>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</si>
  <si>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</si>
  <si>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</si>
  <si>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</si>
  <si>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</si>
  <si>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</si>
  <si>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</si>
  <si>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</si>
  <si>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</si>
  <si>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</si>
  <si>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</si>
  <si>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</si>
  <si>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</si>
  <si>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</si>
  <si>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</si>
  <si>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</si>
  <si>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</si>
  <si>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</si>
  <si>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</si>
  <si>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</si>
  <si>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</si>
  <si>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</si>
  <si>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</si>
  <si>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</si>
  <si>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</si>
  <si>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</si>
  <si>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</si>
  <si>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</si>
  <si>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</si>
  <si>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</si>
  <si>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</si>
  <si>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</si>
  <si>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</si>
  <si>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</si>
  <si>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</si>
  <si>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</si>
  <si>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</si>
  <si>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</si>
  <si>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</si>
  <si>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</si>
  <si>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</si>
  <si>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</si>
  <si>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</si>
  <si>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</si>
  <si>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</si>
  <si>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</si>
  <si>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</si>
  <si>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</si>
  <si>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</si>
  <si>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</si>
  <si>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</si>
  <si>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</si>
  <si>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</si>
  <si>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</si>
  <si>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</si>
  <si>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</si>
  <si>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</si>
  <si>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</si>
  <si>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</si>
  <si>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</si>
  <si>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</si>
  <si>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</si>
  <si>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</si>
  <si>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</si>
  <si>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</si>
  <si>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</si>
  <si>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</si>
  <si>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</si>
  <si>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</si>
  <si>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</si>
  <si>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</si>
  <si>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</si>
  <si>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</si>
  <si>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</si>
  <si>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5.88</t>
  </si>
  <si>
    <t>▲ 0.46</t>
  </si>
  <si>
    <t>▲ 3.14</t>
  </si>
  <si>
    <t>学校給食費特別会計</t>
  </si>
  <si>
    <t>▲ 0.02</t>
  </si>
  <si>
    <t>下水道事業会計</t>
  </si>
  <si>
    <t>水道事業会計</t>
  </si>
  <si>
    <t>一般会計</t>
  </si>
  <si>
    <t>国民健康保険特別会計</t>
  </si>
  <si>
    <t>▲ 0.59</t>
  </si>
  <si>
    <t>▲ 2.57</t>
  </si>
  <si>
    <t>介護保険特別会計</t>
  </si>
  <si>
    <t>住宅新築資金等貸付事業特別会計</t>
  </si>
  <si>
    <t>▲ 0.22</t>
  </si>
  <si>
    <t>▲ 0.17</t>
  </si>
  <si>
    <t>▲ 0.07</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</si>
  <si>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</si>
  <si>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</si>
  <si>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</si>
  <si>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</si>
  <si>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</si>
  <si>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</si>
  <si>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</si>
  <si>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</si>
  <si>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</si>
  <si>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</si>
  <si>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老人福祉施設三室園組合</t>
  </si>
  <si>
    <t>奈良県市町村総合事務組合</t>
    <rPh sb="0" eb="3">
      <t>ナラケン</t>
    </rPh>
    <rPh sb="3" eb="6">
      <t>シチョウソン</t>
    </rPh>
    <rPh sb="6" eb="8">
      <t>ソウゴウ</t>
    </rPh>
    <rPh sb="8" eb="10">
      <t>ジム</t>
    </rPh>
    <rPh sb="10" eb="12">
      <t>クミアイ</t>
    </rPh>
    <phoneticPr fontId="11"/>
  </si>
  <si>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11"/>
  </si>
  <si>
    <t>奈良県後期高齢者医療広域連合</t>
    <rPh sb="0" eb="3">
      <t>ナラケン</t>
    </rPh>
    <rPh sb="3" eb="5">
      <t>コウキ</t>
    </rPh>
    <rPh sb="5" eb="8">
      <t>コウレイシャ</t>
    </rPh>
    <rPh sb="8" eb="10">
      <t>イリョウ</t>
    </rPh>
    <rPh sb="10" eb="12">
      <t>コウイキ</t>
    </rPh>
    <rPh sb="12" eb="14">
      <t>レンゴウ</t>
    </rPh>
    <phoneticPr fontId="11"/>
  </si>
  <si>
    <t>奈良県広域消防組合</t>
    <rPh sb="0" eb="3">
      <t>ナラケン</t>
    </rPh>
    <rPh sb="3" eb="5">
      <t>コウイキ</t>
    </rPh>
    <rPh sb="5" eb="7">
      <t>ショウボウ</t>
    </rPh>
    <rPh sb="7" eb="9">
      <t>クミアイ</t>
    </rPh>
    <phoneticPr fontId="11"/>
  </si>
  <si>
    <t>-</t>
    <phoneticPr fontId="2"/>
  </si>
  <si>
    <t>公益財団法人平群町地域振興センター</t>
    <rPh sb="0" eb="6">
      <t>コウエキザイダンホウジン</t>
    </rPh>
    <rPh sb="6" eb="9">
      <t>ヘグリチョウ</t>
    </rPh>
    <rPh sb="9" eb="13">
      <t>チイキシンコウ</t>
    </rPh>
    <phoneticPr fontId="2"/>
  </si>
  <si>
    <t>ふるさと基金</t>
    <phoneticPr fontId="5"/>
  </si>
  <si>
    <t>公共施設整備基金</t>
    <phoneticPr fontId="5"/>
  </si>
  <si>
    <t>観光環境施設整備基金</t>
    <phoneticPr fontId="5"/>
  </si>
  <si>
    <t>庁舎建設基金</t>
  </si>
  <si>
    <t>町営住宅等敷金管理運用基金</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</si>
  <si>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</si>
  <si>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</si>
  <si>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</si>
  <si>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</si>
  <si>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と比較すると、平成27年度時点では低い水準となっているが、平成28年度以降では高い水準となっている。将来負担比率についても、幼保一体化こども園建設事業、平群駅周辺整備事業、総合文化センター建設事業に加え、老朽化が進行している道路橋梁の点検や保全工事の実施に伴い、高い水準が続いている。対策として、適正な有形固定資産の修繕・改修を実施し、入札による執行額の削減を行うことで歳出の増加抑制を図る。</t>
    <rPh sb="102" eb="104">
      <t>ソウゴウ</t>
    </rPh>
    <rPh sb="147" eb="148">
      <t>タカ</t>
    </rPh>
    <rPh sb="149" eb="151">
      <t>スイジュン</t>
    </rPh>
    <rPh sb="152" eb="153">
      <t>ツヅ</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</si>
  <si>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</si>
  <si>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</si>
  <si>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</si>
  <si>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</si>
  <si>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</si>
  <si>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</si>
  <si>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共に類似団体と比較して高い水準となっている。幼保一体化施設建設事業、平群駅周辺整備事業、総合文化センター建設事業等、普通建設事業に係る起債の借入及び、第三セクター債の償還に加え、老朽化が進行している道路橋梁の点検や保全工事の実施に伴い、高い水準が続いている。対策として、入札による執行額の削減や地方債借換による金利見直しにより公債費の増加抑制を図る。</t>
    <rPh sb="133" eb="134">
      <t>タカ</t>
    </rPh>
    <rPh sb="135" eb="137">
      <t>スイジュン</t>
    </rPh>
    <rPh sb="138" eb="139">
      <t>ツヅ</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</si>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</sst>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medium">
        <color indexed="64"/>
      </left>
      <right/>
      <top style="thin">
        <color indexed="64"/>
      </top>
      <bottom style="medium">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88" xfId="15" applyNumberFormat="1" applyFont="1" applyFill="1" applyBorder="1" applyAlignment="1" applyProtection="1">
      <alignment horizontal="right" vertical="center" shrinkToFit="1"/>
      <protection locked="0"/>
    </xf>
    <xf numFmtId="177" fontId="34" fillId="8" borderId="149"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xmlns:c16r2="http://schemas.microsoft.com/office/drawing/2015/06/chart">
            <c:ext xmlns:c16="http://schemas.microsoft.com/office/drawing/2014/chart" uri="{C3380CC4-5D6E-409C-BE32-E72D297353CC}">
              <c16:uniqueId val="{00000000-153D-407A-BB85-69A81BDCC00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50312</c:v>
                </c:pt>
                <c:pt idx="1">
                  <c:v>64397</c:v>
                </c:pt>
                <c:pt idx="2">
                  <c:v>35991</c:v>
                </c:pt>
                <c:pt idx="3">
                  <c:v>144931</c:v>
                </c:pt>
                <c:pt idx="4">
                  <c:v>102608</c:v>
                </c:pt>
              </c:numCache>
            </c:numRef>
          </c:val>
          <c:smooth val="0"/>
          <c:extLst xmlns:c16r2="http://schemas.microsoft.com/office/drawing/2015/06/chart">
            <c:ext xmlns:c16="http://schemas.microsoft.com/office/drawing/2014/chart" uri="{C3380CC4-5D6E-409C-BE32-E72D297353CC}">
              <c16:uniqueId val="{00000001-153D-407A-BB85-69A81BDCC003}"/>
            </c:ext>
          </c:extLst>
        </c:ser>
        <c:dLbls>
          <c:showLegendKey val="0"/>
          <c:showVal val="0"/>
          <c:showCatName val="0"/>
          <c:showSerName val="0"/>
          <c:showPercent val="0"/>
          <c:showBubbleSize val="0"/>
        </c:dLbls>
        <c:marker val="1"/>
        <c:smooth val="0"/>
        <c:axId val="393276296"/>
        <c:axId val="393270024"/>
      </c:lineChart>
      <c:catAx>
        <c:axId val="393276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270024"/>
        <c:crosses val="autoZero"/>
        <c:auto val="1"/>
        <c:lblAlgn val="ctr"/>
        <c:lblOffset val="100"/>
        <c:tickLblSkip val="1"/>
        <c:tickMarkSkip val="1"/>
        <c:noMultiLvlLbl val="0"/>
      </c:catAx>
      <c:valAx>
        <c:axId val="39327002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276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5.33</c:v>
                </c:pt>
                <c:pt idx="1">
                  <c:v>3.78</c:v>
                </c:pt>
                <c:pt idx="2">
                  <c:v>4.32</c:v>
                </c:pt>
                <c:pt idx="3">
                  <c:v>1.63</c:v>
                </c:pt>
                <c:pt idx="4">
                  <c:v>3.74</c:v>
                </c:pt>
              </c:numCache>
            </c:numRef>
          </c:val>
          <c:extLst xmlns:c16r2="http://schemas.microsoft.com/office/drawing/2015/06/chart">
            <c:ext xmlns:c16="http://schemas.microsoft.com/office/drawing/2014/chart" uri="{C3380CC4-5D6E-409C-BE32-E72D297353CC}">
              <c16:uniqueId val="{00000000-024B-4834-A883-F40BFEC677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7.95</c:v>
                </c:pt>
                <c:pt idx="1">
                  <c:v>3.7</c:v>
                </c:pt>
                <c:pt idx="2">
                  <c:v>2.6</c:v>
                </c:pt>
                <c:pt idx="3">
                  <c:v>2.04</c:v>
                </c:pt>
                <c:pt idx="4">
                  <c:v>3.14</c:v>
                </c:pt>
              </c:numCache>
            </c:numRef>
          </c:val>
          <c:extLst xmlns:c16r2="http://schemas.microsoft.com/office/drawing/2015/06/chart">
            <c:ext xmlns:c16="http://schemas.microsoft.com/office/drawing/2014/chart" uri="{C3380CC4-5D6E-409C-BE32-E72D297353CC}">
              <c16:uniqueId val="{00000001-024B-4834-A883-F40BFEC67741}"/>
            </c:ext>
          </c:extLst>
        </c:ser>
        <c:dLbls>
          <c:showLegendKey val="0"/>
          <c:showVal val="0"/>
          <c:showCatName val="0"/>
          <c:showSerName val="0"/>
          <c:showPercent val="0"/>
          <c:showBubbleSize val="0"/>
        </c:dLbls>
        <c:gapWidth val="250"/>
        <c:overlap val="100"/>
        <c:axId val="393271592"/>
        <c:axId val="393268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5.56</c:v>
                </c:pt>
                <c:pt idx="1">
                  <c:v>-5.88</c:v>
                </c:pt>
                <c:pt idx="2">
                  <c:v>-0.46</c:v>
                </c:pt>
                <c:pt idx="3">
                  <c:v>-3.14</c:v>
                </c:pt>
                <c:pt idx="4">
                  <c:v>3.2</c:v>
                </c:pt>
              </c:numCache>
            </c:numRef>
          </c:val>
          <c:smooth val="0"/>
          <c:extLst xmlns:c16r2="http://schemas.microsoft.com/office/drawing/2015/06/chart">
            <c:ext xmlns:c16="http://schemas.microsoft.com/office/drawing/2014/chart" uri="{C3380CC4-5D6E-409C-BE32-E72D297353CC}">
              <c16:uniqueId val="{00000002-024B-4834-A883-F40BFEC67741}"/>
            </c:ext>
          </c:extLst>
        </c:ser>
        <c:dLbls>
          <c:showLegendKey val="0"/>
          <c:showVal val="0"/>
          <c:showCatName val="0"/>
          <c:showSerName val="0"/>
          <c:showPercent val="0"/>
          <c:showBubbleSize val="0"/>
        </c:dLbls>
        <c:marker val="1"/>
        <c:smooth val="0"/>
        <c:axId val="393271592"/>
        <c:axId val="393268848"/>
      </c:lineChart>
      <c:catAx>
        <c:axId val="393271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3268848"/>
        <c:crosses val="autoZero"/>
        <c:auto val="1"/>
        <c:lblAlgn val="ctr"/>
        <c:lblOffset val="100"/>
        <c:tickLblSkip val="1"/>
        <c:tickMarkSkip val="1"/>
        <c:noMultiLvlLbl val="0"/>
      </c:catAx>
      <c:valAx>
        <c:axId val="393268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271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0.52</c:v>
                </c:pt>
                <c:pt idx="2">
                  <c:v>#N/A</c:v>
                </c:pt>
                <c:pt idx="3">
                  <c:v>0.53</c:v>
                </c:pt>
                <c:pt idx="4">
                  <c:v>#N/A</c:v>
                </c:pt>
                <c:pt idx="5">
                  <c:v>0.5</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8838-4B1F-AB59-64EA492F14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838-4B1F-AB59-64EA492F14F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8838-4B1F-AB59-64EA492F14F2}"/>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0.22</c:v>
                </c:pt>
                <c:pt idx="1">
                  <c:v>#N/A</c:v>
                </c:pt>
                <c:pt idx="2">
                  <c:v>0.17</c:v>
                </c:pt>
                <c:pt idx="3">
                  <c:v>#N/A</c:v>
                </c:pt>
                <c:pt idx="4">
                  <c:v>7.0000000000000007E-2</c:v>
                </c:pt>
                <c:pt idx="5">
                  <c:v>#N/A</c:v>
                </c:pt>
                <c:pt idx="6">
                  <c:v>0.02</c:v>
                </c:pt>
                <c:pt idx="7">
                  <c:v>#N/A</c:v>
                </c:pt>
                <c:pt idx="8">
                  <c:v>#N/A</c:v>
                </c:pt>
                <c:pt idx="9">
                  <c:v>0.1</c:v>
                </c:pt>
              </c:numCache>
            </c:numRef>
          </c:val>
          <c:extLst xmlns:c16r2="http://schemas.microsoft.com/office/drawing/2015/06/chart">
            <c:ext xmlns:c16="http://schemas.microsoft.com/office/drawing/2014/chart" uri="{C3380CC4-5D6E-409C-BE32-E72D297353CC}">
              <c16:uniqueId val="{00000003-8838-4B1F-AB59-64EA492F14F2}"/>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1.54</c:v>
                </c:pt>
                <c:pt idx="2">
                  <c:v>#N/A</c:v>
                </c:pt>
                <c:pt idx="3">
                  <c:v>1.65</c:v>
                </c:pt>
                <c:pt idx="4">
                  <c:v>#N/A</c:v>
                </c:pt>
                <c:pt idx="5">
                  <c:v>1.97</c:v>
                </c:pt>
                <c:pt idx="6">
                  <c:v>#N/A</c:v>
                </c:pt>
                <c:pt idx="7">
                  <c:v>1.41</c:v>
                </c:pt>
                <c:pt idx="8">
                  <c:v>#N/A</c:v>
                </c:pt>
                <c:pt idx="9">
                  <c:v>1.7</c:v>
                </c:pt>
              </c:numCache>
            </c:numRef>
          </c:val>
          <c:extLst xmlns:c16r2="http://schemas.microsoft.com/office/drawing/2015/06/chart">
            <c:ext xmlns:c16="http://schemas.microsoft.com/office/drawing/2014/chart" uri="{C3380CC4-5D6E-409C-BE32-E72D297353CC}">
              <c16:uniqueId val="{00000004-8838-4B1F-AB59-64EA492F14F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0.59</c:v>
                </c:pt>
                <c:pt idx="1">
                  <c:v>#N/A</c:v>
                </c:pt>
                <c:pt idx="2">
                  <c:v>2.57</c:v>
                </c:pt>
                <c:pt idx="3">
                  <c:v>#N/A</c:v>
                </c:pt>
                <c:pt idx="4">
                  <c:v>#N/A</c:v>
                </c:pt>
                <c:pt idx="5">
                  <c:v>3.2</c:v>
                </c:pt>
                <c:pt idx="6">
                  <c:v>#N/A</c:v>
                </c:pt>
                <c:pt idx="7">
                  <c:v>0.82</c:v>
                </c:pt>
                <c:pt idx="8">
                  <c:v>#N/A</c:v>
                </c:pt>
                <c:pt idx="9">
                  <c:v>2.2000000000000002</c:v>
                </c:pt>
              </c:numCache>
            </c:numRef>
          </c:val>
          <c:extLst xmlns:c16r2="http://schemas.microsoft.com/office/drawing/2015/06/chart">
            <c:ext xmlns:c16="http://schemas.microsoft.com/office/drawing/2014/chart" uri="{C3380CC4-5D6E-409C-BE32-E72D297353CC}">
              <c16:uniqueId val="{00000005-8838-4B1F-AB59-64EA492F14F2}"/>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5.56</c:v>
                </c:pt>
                <c:pt idx="2">
                  <c:v>#N/A</c:v>
                </c:pt>
                <c:pt idx="3">
                  <c:v>3.95</c:v>
                </c:pt>
                <c:pt idx="4">
                  <c:v>#N/A</c:v>
                </c:pt>
                <c:pt idx="5">
                  <c:v>4.4000000000000004</c:v>
                </c:pt>
                <c:pt idx="6">
                  <c:v>#N/A</c:v>
                </c:pt>
                <c:pt idx="7">
                  <c:v>1.66</c:v>
                </c:pt>
                <c:pt idx="8">
                  <c:v>#N/A</c:v>
                </c:pt>
                <c:pt idx="9">
                  <c:v>3.65</c:v>
                </c:pt>
              </c:numCache>
            </c:numRef>
          </c:val>
          <c:extLst xmlns:c16r2="http://schemas.microsoft.com/office/drawing/2015/06/chart">
            <c:ext xmlns:c16="http://schemas.microsoft.com/office/drawing/2014/chart" uri="{C3380CC4-5D6E-409C-BE32-E72D297353CC}">
              <c16:uniqueId val="{00000006-8838-4B1F-AB59-64EA492F14F2}"/>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5.42</c:v>
                </c:pt>
                <c:pt idx="2">
                  <c:v>#N/A</c:v>
                </c:pt>
                <c:pt idx="3">
                  <c:v>8.35</c:v>
                </c:pt>
                <c:pt idx="4">
                  <c:v>#N/A</c:v>
                </c:pt>
                <c:pt idx="5">
                  <c:v>7.67</c:v>
                </c:pt>
                <c:pt idx="6">
                  <c:v>#N/A</c:v>
                </c:pt>
                <c:pt idx="7">
                  <c:v>6.57</c:v>
                </c:pt>
                <c:pt idx="8">
                  <c:v>#N/A</c:v>
                </c:pt>
                <c:pt idx="9">
                  <c:v>4.92</c:v>
                </c:pt>
              </c:numCache>
            </c:numRef>
          </c:val>
          <c:extLst xmlns:c16r2="http://schemas.microsoft.com/office/drawing/2015/06/chart">
            <c:ext xmlns:c16="http://schemas.microsoft.com/office/drawing/2014/chart" uri="{C3380CC4-5D6E-409C-BE32-E72D297353CC}">
              <c16:uniqueId val="{00000007-8838-4B1F-AB59-64EA492F14F2}"/>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4.38</c:v>
                </c:pt>
                <c:pt idx="8">
                  <c:v>#N/A</c:v>
                </c:pt>
                <c:pt idx="9">
                  <c:v>6.04</c:v>
                </c:pt>
              </c:numCache>
            </c:numRef>
          </c:val>
          <c:extLst xmlns:c16r2="http://schemas.microsoft.com/office/drawing/2015/06/chart">
            <c:ext xmlns:c16="http://schemas.microsoft.com/office/drawing/2014/chart" uri="{C3380CC4-5D6E-409C-BE32-E72D297353CC}">
              <c16:uniqueId val="{00000008-8838-4B1F-AB59-64EA492F14F2}"/>
            </c:ext>
          </c:extLst>
        </c:ser>
        <c:ser>
          <c:idx val="9"/>
          <c:order val="9"/>
          <c:tx>
            <c:strRef>
              <c:f>データシート!$A$36</c:f>
              <c:strCache>
                <c:ptCount val="1"/>
                <c:pt idx="0">
                  <c:v>学校給食費特別会計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0.02</c:v>
                </c:pt>
                <c:pt idx="9">
                  <c:v>#N/A</c:v>
                </c:pt>
              </c:numCache>
            </c:numRef>
          </c:val>
          <c:extLst xmlns:c16r2="http://schemas.microsoft.com/office/drawing/2015/06/chart">
            <c:ext xmlns:c16="http://schemas.microsoft.com/office/drawing/2014/chart" uri="{C3380CC4-5D6E-409C-BE32-E72D297353CC}">
              <c16:uniqueId val="{00000009-8838-4B1F-AB59-64EA492F14F2}"/>
            </c:ext>
          </c:extLst>
        </c:ser>
        <c:dLbls>
          <c:showLegendKey val="0"/>
          <c:showVal val="0"/>
          <c:showCatName val="0"/>
          <c:showSerName val="0"/>
          <c:showPercent val="0"/>
          <c:showBubbleSize val="0"/>
        </c:dLbls>
        <c:gapWidth val="150"/>
        <c:overlap val="100"/>
        <c:axId val="393273160"/>
        <c:axId val="393275512"/>
      </c:barChart>
      <c:catAx>
        <c:axId val="393273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275512"/>
        <c:crosses val="autoZero"/>
        <c:auto val="1"/>
        <c:lblAlgn val="ctr"/>
        <c:lblOffset val="100"/>
        <c:tickLblSkip val="1"/>
        <c:tickMarkSkip val="1"/>
        <c:noMultiLvlLbl val="0"/>
      </c:catAx>
      <c:valAx>
        <c:axId val="393275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273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532</c:v>
                </c:pt>
                <c:pt idx="5">
                  <c:v>551</c:v>
                </c:pt>
                <c:pt idx="8">
                  <c:v>580</c:v>
                </c:pt>
                <c:pt idx="11">
                  <c:v>587</c:v>
                </c:pt>
                <c:pt idx="14">
                  <c:v>612</c:v>
                </c:pt>
              </c:numCache>
            </c:numRef>
          </c:val>
          <c:extLst xmlns:c16r2="http://schemas.microsoft.com/office/drawing/2015/06/chart">
            <c:ext xmlns:c16="http://schemas.microsoft.com/office/drawing/2014/chart" uri="{C3380CC4-5D6E-409C-BE32-E72D297353CC}">
              <c16:uniqueId val="{00000000-AEBC-4334-845E-5558756067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2</c:v>
                </c:pt>
                <c:pt idx="12">
                  <c:v>0</c:v>
                </c:pt>
              </c:numCache>
            </c:numRef>
          </c:val>
          <c:extLst xmlns:c16r2="http://schemas.microsoft.com/office/drawing/2015/06/chart">
            <c:ext xmlns:c16="http://schemas.microsoft.com/office/drawing/2014/chart" uri="{C3380CC4-5D6E-409C-BE32-E72D297353CC}">
              <c16:uniqueId val="{00000001-AEBC-4334-845E-5558756067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AEBC-4334-845E-5558756067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c:v>
                </c:pt>
                <c:pt idx="3">
                  <c:v>10</c:v>
                </c:pt>
                <c:pt idx="6">
                  <c:v>11</c:v>
                </c:pt>
                <c:pt idx="9">
                  <c:v>11</c:v>
                </c:pt>
                <c:pt idx="12">
                  <c:v>11</c:v>
                </c:pt>
              </c:numCache>
            </c:numRef>
          </c:val>
          <c:extLst xmlns:c16r2="http://schemas.microsoft.com/office/drawing/2015/06/chart">
            <c:ext xmlns:c16="http://schemas.microsoft.com/office/drawing/2014/chart" uri="{C3380CC4-5D6E-409C-BE32-E72D297353CC}">
              <c16:uniqueId val="{00000003-AEBC-4334-845E-5558756067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99</c:v>
                </c:pt>
                <c:pt idx="3">
                  <c:v>107</c:v>
                </c:pt>
                <c:pt idx="6">
                  <c:v>106</c:v>
                </c:pt>
                <c:pt idx="9">
                  <c:v>184</c:v>
                </c:pt>
                <c:pt idx="12">
                  <c:v>183</c:v>
                </c:pt>
              </c:numCache>
            </c:numRef>
          </c:val>
          <c:extLst xmlns:c16r2="http://schemas.microsoft.com/office/drawing/2015/06/chart">
            <c:ext xmlns:c16="http://schemas.microsoft.com/office/drawing/2014/chart" uri="{C3380CC4-5D6E-409C-BE32-E72D297353CC}">
              <c16:uniqueId val="{00000004-AEBC-4334-845E-5558756067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EBC-4334-845E-5558756067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EBC-4334-845E-5558756067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921</c:v>
                </c:pt>
                <c:pt idx="3">
                  <c:v>1039</c:v>
                </c:pt>
                <c:pt idx="6">
                  <c:v>1040</c:v>
                </c:pt>
                <c:pt idx="9">
                  <c:v>1061</c:v>
                </c:pt>
                <c:pt idx="12">
                  <c:v>1094</c:v>
                </c:pt>
              </c:numCache>
            </c:numRef>
          </c:val>
          <c:extLst xmlns:c16r2="http://schemas.microsoft.com/office/drawing/2015/06/chart">
            <c:ext xmlns:c16="http://schemas.microsoft.com/office/drawing/2014/chart" uri="{C3380CC4-5D6E-409C-BE32-E72D297353CC}">
              <c16:uniqueId val="{00000007-AEBC-4334-845E-5558756067A6}"/>
            </c:ext>
          </c:extLst>
        </c:ser>
        <c:dLbls>
          <c:showLegendKey val="0"/>
          <c:showVal val="0"/>
          <c:showCatName val="0"/>
          <c:showSerName val="0"/>
          <c:showPercent val="0"/>
          <c:showBubbleSize val="0"/>
        </c:dLbls>
        <c:gapWidth val="100"/>
        <c:overlap val="100"/>
        <c:axId val="393274336"/>
        <c:axId val="393272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495</c:v>
                </c:pt>
                <c:pt idx="2">
                  <c:v>#N/A</c:v>
                </c:pt>
                <c:pt idx="3">
                  <c:v>#N/A</c:v>
                </c:pt>
                <c:pt idx="4">
                  <c:v>605</c:v>
                </c:pt>
                <c:pt idx="5">
                  <c:v>#N/A</c:v>
                </c:pt>
                <c:pt idx="6">
                  <c:v>#N/A</c:v>
                </c:pt>
                <c:pt idx="7">
                  <c:v>577</c:v>
                </c:pt>
                <c:pt idx="8">
                  <c:v>#N/A</c:v>
                </c:pt>
                <c:pt idx="9">
                  <c:v>#N/A</c:v>
                </c:pt>
                <c:pt idx="10">
                  <c:v>671</c:v>
                </c:pt>
                <c:pt idx="11">
                  <c:v>#N/A</c:v>
                </c:pt>
                <c:pt idx="12">
                  <c:v>#N/A</c:v>
                </c:pt>
                <c:pt idx="13">
                  <c:v>676</c:v>
                </c:pt>
                <c:pt idx="14">
                  <c:v>#N/A</c:v>
                </c:pt>
              </c:numCache>
            </c:numRef>
          </c:val>
          <c:smooth val="0"/>
          <c:extLst xmlns:c16r2="http://schemas.microsoft.com/office/drawing/2015/06/chart">
            <c:ext xmlns:c16="http://schemas.microsoft.com/office/drawing/2014/chart" uri="{C3380CC4-5D6E-409C-BE32-E72D297353CC}">
              <c16:uniqueId val="{00000008-AEBC-4334-845E-5558756067A6}"/>
            </c:ext>
          </c:extLst>
        </c:ser>
        <c:dLbls>
          <c:showLegendKey val="0"/>
          <c:showVal val="0"/>
          <c:showCatName val="0"/>
          <c:showSerName val="0"/>
          <c:showPercent val="0"/>
          <c:showBubbleSize val="0"/>
        </c:dLbls>
        <c:marker val="1"/>
        <c:smooth val="0"/>
        <c:axId val="393274336"/>
        <c:axId val="393272768"/>
      </c:lineChart>
      <c:catAx>
        <c:axId val="39327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272768"/>
        <c:crosses val="autoZero"/>
        <c:auto val="1"/>
        <c:lblAlgn val="ctr"/>
        <c:lblOffset val="100"/>
        <c:tickLblSkip val="1"/>
        <c:tickMarkSkip val="1"/>
        <c:noMultiLvlLbl val="0"/>
      </c:catAx>
      <c:valAx>
        <c:axId val="393272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27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7794</c:v>
                </c:pt>
                <c:pt idx="5">
                  <c:v>7745</c:v>
                </c:pt>
                <c:pt idx="8">
                  <c:v>7633</c:v>
                </c:pt>
                <c:pt idx="11">
                  <c:v>8295</c:v>
                </c:pt>
                <c:pt idx="14">
                  <c:v>8492</c:v>
                </c:pt>
              </c:numCache>
            </c:numRef>
          </c:val>
          <c:extLst xmlns:c16r2="http://schemas.microsoft.com/office/drawing/2015/06/chart">
            <c:ext xmlns:c16="http://schemas.microsoft.com/office/drawing/2014/chart" uri="{C3380CC4-5D6E-409C-BE32-E72D297353CC}">
              <c16:uniqueId val="{00000000-AC5C-4A48-A8AF-D22CAC6BB1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71</c:v>
                </c:pt>
                <c:pt idx="5">
                  <c:v>44</c:v>
                </c:pt>
                <c:pt idx="8">
                  <c:v>29</c:v>
                </c:pt>
                <c:pt idx="11">
                  <c:v>22</c:v>
                </c:pt>
                <c:pt idx="14">
                  <c:v>13</c:v>
                </c:pt>
              </c:numCache>
            </c:numRef>
          </c:val>
          <c:extLst xmlns:c16r2="http://schemas.microsoft.com/office/drawing/2015/06/chart">
            <c:ext xmlns:c16="http://schemas.microsoft.com/office/drawing/2014/chart" uri="{C3380CC4-5D6E-409C-BE32-E72D297353CC}">
              <c16:uniqueId val="{00000001-AC5C-4A48-A8AF-D22CAC6BB1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693</c:v>
                </c:pt>
                <c:pt idx="5">
                  <c:v>561</c:v>
                </c:pt>
                <c:pt idx="8">
                  <c:v>563</c:v>
                </c:pt>
                <c:pt idx="11">
                  <c:v>661</c:v>
                </c:pt>
                <c:pt idx="14">
                  <c:v>789</c:v>
                </c:pt>
              </c:numCache>
            </c:numRef>
          </c:val>
          <c:extLst xmlns:c16r2="http://schemas.microsoft.com/office/drawing/2015/06/chart">
            <c:ext xmlns:c16="http://schemas.microsoft.com/office/drawing/2014/chart" uri="{C3380CC4-5D6E-409C-BE32-E72D297353CC}">
              <c16:uniqueId val="{00000002-AC5C-4A48-A8AF-D22CAC6BB1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C5C-4A48-A8AF-D22CAC6BB1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C5C-4A48-A8AF-D22CAC6BB1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C5C-4A48-A8AF-D22CAC6BB1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1440</c:v>
                </c:pt>
                <c:pt idx="3">
                  <c:v>1437</c:v>
                </c:pt>
                <c:pt idx="6">
                  <c:v>1151</c:v>
                </c:pt>
                <c:pt idx="9">
                  <c:v>1014</c:v>
                </c:pt>
                <c:pt idx="12">
                  <c:v>1015</c:v>
                </c:pt>
              </c:numCache>
            </c:numRef>
          </c:val>
          <c:extLst xmlns:c16r2="http://schemas.microsoft.com/office/drawing/2015/06/chart">
            <c:ext xmlns:c16="http://schemas.microsoft.com/office/drawing/2014/chart" uri="{C3380CC4-5D6E-409C-BE32-E72D297353CC}">
              <c16:uniqueId val="{00000006-AC5C-4A48-A8AF-D22CAC6BB1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118</c:v>
                </c:pt>
                <c:pt idx="3">
                  <c:v>117</c:v>
                </c:pt>
                <c:pt idx="6">
                  <c:v>134</c:v>
                </c:pt>
                <c:pt idx="9">
                  <c:v>133</c:v>
                </c:pt>
                <c:pt idx="12">
                  <c:v>122</c:v>
                </c:pt>
              </c:numCache>
            </c:numRef>
          </c:val>
          <c:extLst xmlns:c16r2="http://schemas.microsoft.com/office/drawing/2015/06/chart">
            <c:ext xmlns:c16="http://schemas.microsoft.com/office/drawing/2014/chart" uri="{C3380CC4-5D6E-409C-BE32-E72D297353CC}">
              <c16:uniqueId val="{00000007-AC5C-4A48-A8AF-D22CAC6BB1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1388</c:v>
                </c:pt>
                <c:pt idx="3">
                  <c:v>1601</c:v>
                </c:pt>
                <c:pt idx="6">
                  <c:v>1895</c:v>
                </c:pt>
                <c:pt idx="9">
                  <c:v>2252</c:v>
                </c:pt>
                <c:pt idx="12">
                  <c:v>2470</c:v>
                </c:pt>
              </c:numCache>
            </c:numRef>
          </c:val>
          <c:extLst xmlns:c16r2="http://schemas.microsoft.com/office/drawing/2015/06/chart">
            <c:ext xmlns:c16="http://schemas.microsoft.com/office/drawing/2014/chart" uri="{C3380CC4-5D6E-409C-BE32-E72D297353CC}">
              <c16:uniqueId val="{00000008-AC5C-4A48-A8AF-D22CAC6BB1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C5C-4A48-A8AF-D22CAC6BB1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13625</c:v>
                </c:pt>
                <c:pt idx="3">
                  <c:v>13762</c:v>
                </c:pt>
                <c:pt idx="6">
                  <c:v>13552</c:v>
                </c:pt>
                <c:pt idx="9">
                  <c:v>14588</c:v>
                </c:pt>
                <c:pt idx="12">
                  <c:v>15224</c:v>
                </c:pt>
              </c:numCache>
            </c:numRef>
          </c:val>
          <c:extLst xmlns:c16r2="http://schemas.microsoft.com/office/drawing/2015/06/chart">
            <c:ext xmlns:c16="http://schemas.microsoft.com/office/drawing/2014/chart" uri="{C3380CC4-5D6E-409C-BE32-E72D297353CC}">
              <c16:uniqueId val="{0000000A-AC5C-4A48-A8AF-D22CAC6BB113}"/>
            </c:ext>
          </c:extLst>
        </c:ser>
        <c:dLbls>
          <c:showLegendKey val="0"/>
          <c:showVal val="0"/>
          <c:showCatName val="0"/>
          <c:showSerName val="0"/>
          <c:showPercent val="0"/>
          <c:showBubbleSize val="0"/>
        </c:dLbls>
        <c:gapWidth val="100"/>
        <c:overlap val="100"/>
        <c:axId val="511422504"/>
        <c:axId val="511422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8012</c:v>
                </c:pt>
                <c:pt idx="2">
                  <c:v>#N/A</c:v>
                </c:pt>
                <c:pt idx="3">
                  <c:v>#N/A</c:v>
                </c:pt>
                <c:pt idx="4">
                  <c:v>8566</c:v>
                </c:pt>
                <c:pt idx="5">
                  <c:v>#N/A</c:v>
                </c:pt>
                <c:pt idx="6">
                  <c:v>#N/A</c:v>
                </c:pt>
                <c:pt idx="7">
                  <c:v>8506</c:v>
                </c:pt>
                <c:pt idx="8">
                  <c:v>#N/A</c:v>
                </c:pt>
                <c:pt idx="9">
                  <c:v>#N/A</c:v>
                </c:pt>
                <c:pt idx="10">
                  <c:v>9009</c:v>
                </c:pt>
                <c:pt idx="11">
                  <c:v>#N/A</c:v>
                </c:pt>
                <c:pt idx="12">
                  <c:v>#N/A</c:v>
                </c:pt>
                <c:pt idx="13">
                  <c:v>9537</c:v>
                </c:pt>
                <c:pt idx="14">
                  <c:v>#N/A</c:v>
                </c:pt>
              </c:numCache>
            </c:numRef>
          </c:val>
          <c:smooth val="0"/>
          <c:extLst xmlns:c16r2="http://schemas.microsoft.com/office/drawing/2015/06/chart">
            <c:ext xmlns:c16="http://schemas.microsoft.com/office/drawing/2014/chart" uri="{C3380CC4-5D6E-409C-BE32-E72D297353CC}">
              <c16:uniqueId val="{0000000B-AC5C-4A48-A8AF-D22CAC6BB113}"/>
            </c:ext>
          </c:extLst>
        </c:ser>
        <c:dLbls>
          <c:showLegendKey val="0"/>
          <c:showVal val="0"/>
          <c:showCatName val="0"/>
          <c:showSerName val="0"/>
          <c:showPercent val="0"/>
          <c:showBubbleSize val="0"/>
        </c:dLbls>
        <c:marker val="1"/>
        <c:smooth val="0"/>
        <c:axId val="511422504"/>
        <c:axId val="511422896"/>
      </c:lineChart>
      <c:catAx>
        <c:axId val="511422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1422896"/>
        <c:crosses val="autoZero"/>
        <c:auto val="1"/>
        <c:lblAlgn val="ctr"/>
        <c:lblOffset val="100"/>
        <c:tickLblSkip val="1"/>
        <c:tickMarkSkip val="1"/>
        <c:noMultiLvlLbl val="0"/>
      </c:catAx>
      <c:valAx>
        <c:axId val="511422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1422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117</c:v>
                </c:pt>
                <c:pt idx="1">
                  <c:v>93</c:v>
                </c:pt>
                <c:pt idx="2">
                  <c:v>143</c:v>
                </c:pt>
              </c:numCache>
            </c:numRef>
          </c:val>
          <c:extLst xmlns:c16r2="http://schemas.microsoft.com/office/drawing/2015/06/chart">
            <c:ext xmlns:c16="http://schemas.microsoft.com/office/drawing/2014/chart" uri="{C3380CC4-5D6E-409C-BE32-E72D297353CC}">
              <c16:uniqueId val="{00000000-B899-4AD1-9240-57E6551793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3</c:v>
                </c:pt>
              </c:numCache>
            </c:numRef>
          </c:val>
          <c:extLst xmlns:c16r2="http://schemas.microsoft.com/office/drawing/2015/06/chart">
            <c:ext xmlns:c16="http://schemas.microsoft.com/office/drawing/2014/chart" uri="{C3380CC4-5D6E-409C-BE32-E72D297353CC}">
              <c16:uniqueId val="{00000001-B899-4AD1-9240-57E6551793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198</c:v>
                </c:pt>
                <c:pt idx="1">
                  <c:v>196</c:v>
                </c:pt>
                <c:pt idx="2">
                  <c:v>214</c:v>
                </c:pt>
              </c:numCache>
            </c:numRef>
          </c:val>
          <c:extLst xmlns:c16r2="http://schemas.microsoft.com/office/drawing/2015/06/chart">
            <c:ext xmlns:c16="http://schemas.microsoft.com/office/drawing/2014/chart" uri="{C3380CC4-5D6E-409C-BE32-E72D297353CC}">
              <c16:uniqueId val="{00000002-B899-4AD1-9240-57E655179370}"/>
            </c:ext>
          </c:extLst>
        </c:ser>
        <c:dLbls>
          <c:showLegendKey val="0"/>
          <c:showVal val="0"/>
          <c:showCatName val="0"/>
          <c:showSerName val="0"/>
          <c:showPercent val="0"/>
          <c:showBubbleSize val="0"/>
        </c:dLbls>
        <c:gapWidth val="120"/>
        <c:overlap val="100"/>
        <c:axId val="511415840"/>
        <c:axId val="511421720"/>
      </c:barChart>
      <c:catAx>
        <c:axId val="51141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1421720"/>
        <c:crosses val="autoZero"/>
        <c:auto val="1"/>
        <c:lblAlgn val="ctr"/>
        <c:lblOffset val="100"/>
        <c:tickLblSkip val="1"/>
        <c:tickMarkSkip val="1"/>
        <c:noMultiLvlLbl val="0"/>
      </c:catAx>
      <c:valAx>
        <c:axId val="5114217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1415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F39-42AE-8425-822D2E39C1BC}"/>
                </c:ext>
                <c:ext xmlns:c15="http://schemas.microsoft.com/office/drawing/2012/chart" uri="{CE6537A1-D6FC-4f65-9D91-7224C49458BB}">
                  <c15:layout/>
                  <c15:dlblFieldTable>
                    <c15:dlblFTEntry>
                      <c15:txfldGUID>{443C40E8-1B5C-41AD-BD64-FBBCA138B05D}</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F39-42AE-8425-822D2E39C1BC}"/>
                </c:ext>
                <c:ext xmlns:c15="http://schemas.microsoft.com/office/drawing/2012/chart" uri="{CE6537A1-D6FC-4f65-9D91-7224C49458BB}">
                  <c15:dlblFieldTable>
                    <c15:dlblFTEntry>
                      <c15:txfldGUID>{B0445434-7326-4F0C-8B9C-4857F68CA04E}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F39-42AE-8425-822D2E39C1BC}"/>
                </c:ext>
                <c:ext xmlns:c15="http://schemas.microsoft.com/office/drawing/2012/chart" uri="{CE6537A1-D6FC-4f65-9D91-7224C49458BB}">
                  <c15:dlblFieldTable>
                    <c15:dlblFTEntry>
                      <c15:txfldGUID>{C42AE682-E7AE-46BE-8305-E735CC51F8A8}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F39-42AE-8425-822D2E39C1BC}"/>
                </c:ext>
                <c:ext xmlns:c15="http://schemas.microsoft.com/office/drawing/2012/chart" uri="{CE6537A1-D6FC-4f65-9D91-7224C49458BB}">
                  <c15:dlblFieldTable>
                    <c15:dlblFTEntry>
                      <c15:txfldGUID>{467EB9EC-393F-455F-90BF-B2351541B08D}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F39-42AE-8425-822D2E39C1BC}"/>
                </c:ext>
                <c:ext xmlns:c15="http://schemas.microsoft.com/office/drawing/2012/chart" uri="{CE6537A1-D6FC-4f65-9D91-7224C49458BB}">
                  <c15:dlblFieldTable>
                    <c15:dlblFTEntry>
                      <c15:txfldGUID>{35C61A23-715B-452F-89DB-1073AB3FF8E0}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F39-42AE-8425-822D2E39C1BC}"/>
                </c:ext>
                <c:ext xmlns:c15="http://schemas.microsoft.com/office/drawing/2012/chart" uri="{CE6537A1-D6FC-4f65-9D91-7224C49458BB}">
                  <c15:layout/>
                  <c15:dlblFieldTable>
                    <c15:dlblFTEntry>
                      <c15:txfldGUID>{112309AB-082B-4E4D-A3AE-A51169F797C6}</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F39-42AE-8425-822D2E39C1BC}"/>
                </c:ext>
                <c:ext xmlns:c15="http://schemas.microsoft.com/office/drawing/2012/chart" uri="{CE6537A1-D6FC-4f65-9D91-7224C49458BB}">
                  <c15:layout/>
                  <c15:dlblFieldTable>
                    <c15:dlblFTEntry>
                      <c15:txfldGUID>{F3857084-A246-4761-BBC6-444287D2F1E7}</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F39-42AE-8425-822D2E39C1BC}"/>
                </c:ext>
                <c:ext xmlns:c15="http://schemas.microsoft.com/office/drawing/2012/chart" uri="{CE6537A1-D6FC-4f65-9D91-7224C49458BB}">
                  <c15:layout/>
                  <c15:dlblFieldTable>
                    <c15:dlblFTEntry>
                      <c15:txfldGUID>{91578A94-B0FE-46B0-ABF3-4CF002B0A160}</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F39-42AE-8425-822D2E39C1BC}"/>
                </c:ext>
                <c:ext xmlns:c15="http://schemas.microsoft.com/office/drawing/2012/chart" uri="{CE6537A1-D6FC-4f65-9D91-7224C49458BB}">
                  <c15:layout/>
                  <c15:dlblFieldTable>
                    <c15:dlblFTEntry>
                      <c15:txfldGUID>{9EC41251-14AD-45B3-AFA3-5D3C9DA78238}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48.6</c:v>
                </c:pt>
                <c:pt idx="8">
                  <c:v>57.8</c:v>
                </c:pt>
                <c:pt idx="16">
                  <c:v>64.400000000000006</c:v>
                </c:pt>
                <c:pt idx="24">
                  <c:v>65.900000000000006</c:v>
                </c:pt>
                <c:pt idx="32">
                  <c:v>66.8</c:v>
                </c:pt>
              </c:numCache>
            </c:numRef>
          </c:xVal>
          <c:yVal>
            <c:numRef>
              <c:f>公会計指標分析・財政指標組合せ分析表!$BP$51:$DC$51</c:f>
              <c:numCache>
                <c:formatCode>#,##0.0;"▲ "#,##0.0</c:formatCode>
                <c:ptCount val="40"/>
                <c:pt idx="0">
                  <c:v>202.4</c:v>
                </c:pt>
                <c:pt idx="8">
                  <c:v>219.3</c:v>
                </c:pt>
                <c:pt idx="16">
                  <c:v>216.1</c:v>
                </c:pt>
                <c:pt idx="24">
                  <c:v>225.7</c:v>
                </c:pt>
                <c:pt idx="32">
                  <c:v>241.3</c:v>
                </c:pt>
              </c:numCache>
            </c:numRef>
          </c:yVal>
          <c:smooth val="0"/>
          <c:extLst xmlns:c16r2="http://schemas.microsoft.com/office/drawing/2015/06/chart">
            <c:ext xmlns:c16="http://schemas.microsoft.com/office/drawing/2014/chart" uri="{C3380CC4-5D6E-409C-BE32-E72D297353CC}">
              <c16:uniqueId val="{00000009-4F39-42AE-8425-822D2E39C1B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F39-42AE-8425-822D2E39C1BC}"/>
                </c:ext>
                <c:ext xmlns:c15="http://schemas.microsoft.com/office/drawing/2012/chart" uri="{CE6537A1-D6FC-4f65-9D91-7224C49458BB}">
                  <c15:layout/>
                  <c15:dlblFieldTable>
                    <c15:dlblFTEntry>
                      <c15:txfldGUID>{AC53D3AF-653E-4FC5-93C5-5C511A2ADCC0}</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F39-42AE-8425-822D2E39C1BC}"/>
                </c:ext>
                <c:ext xmlns:c15="http://schemas.microsoft.com/office/drawing/2012/chart" uri="{CE6537A1-D6FC-4f65-9D91-7224C49458BB}">
                  <c15:dlblFieldTable>
                    <c15:dlblFTEntry>
                      <c15:txfldGUID>{207F17AD-1B9E-4A16-9372-367D631D2A2A}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F39-42AE-8425-822D2E39C1BC}"/>
                </c:ext>
                <c:ext xmlns:c15="http://schemas.microsoft.com/office/drawing/2012/chart" uri="{CE6537A1-D6FC-4f65-9D91-7224C49458BB}">
                  <c15:dlblFieldTable>
                    <c15:dlblFTEntry>
                      <c15:txfldGUID>{E4906537-FDAF-457D-B02D-0291479CCDE3}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F39-42AE-8425-822D2E39C1BC}"/>
                </c:ext>
                <c:ext xmlns:c15="http://schemas.microsoft.com/office/drawing/2012/chart" uri="{CE6537A1-D6FC-4f65-9D91-7224C49458BB}">
                  <c15:dlblFieldTable>
                    <c15:dlblFTEntry>
                      <c15:txfldGUID>{F5F5C0E3-6D3A-4DAB-8747-50C33E6CB896}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F39-42AE-8425-822D2E39C1BC}"/>
                </c:ext>
                <c:ext xmlns:c15="http://schemas.microsoft.com/office/drawing/2012/chart" uri="{CE6537A1-D6FC-4f65-9D91-7224C49458BB}">
                  <c15:dlblFieldTable>
                    <c15:dlblFTEntry>
                      <c15:txfldGUID>{461D1101-87C3-46D4-8707-0FC37783AE0F}</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F39-42AE-8425-822D2E39C1BC}"/>
                </c:ext>
                <c:ext xmlns:c15="http://schemas.microsoft.com/office/drawing/2012/chart" uri="{CE6537A1-D6FC-4f65-9D91-7224C49458BB}">
                  <c15:layout/>
                  <c15:dlblFieldTable>
                    <c15:dlblFTEntry>
                      <c15:txfldGUID>{FAD7AE6D-A086-43BC-8C41-AD2ED13AFE94}</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3.9949175292528991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F39-42AE-8425-822D2E39C1BC}"/>
                </c:ext>
                <c:ext xmlns:c15="http://schemas.microsoft.com/office/drawing/2012/chart" uri="{CE6537A1-D6FC-4f65-9D91-7224C49458BB}">
                  <c15:layout/>
                  <c15:dlblFieldTable>
                    <c15:dlblFTEntry>
                      <c15:txfldGUID>{1F96D3F6-C9D5-4DA0-8B92-C195B2327DE2}</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2.4341225646615748E-2"/>
                  <c:y val="-4.6367214183940735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F39-42AE-8425-822D2E39C1BC}"/>
                </c:ext>
                <c:ext xmlns:c15="http://schemas.microsoft.com/office/drawing/2012/chart" uri="{CE6537A1-D6FC-4f65-9D91-7224C49458BB}">
                  <c15:layout/>
                  <c15:dlblFieldTable>
                    <c15:dlblFTEntry>
                      <c15:txfldGUID>{F094E27C-3EAD-4AE7-9B3F-9988B6A09D08}</c15:txfldGUID>
                      <c15:f>公会計指標分析・財政指標組合せ分析表!$CN$50</c15:f>
                      <c15:dlblFieldTableCache>
                        <c:ptCount val="1"/>
                        <c:pt idx="0">
                          <c:v>H30</c:v>
                        </c:pt>
                      </c15:dlblFieldTableCache>
                    </c15:dlblFTEntry>
                  </c15:dlblFieldTable>
                  <c15:showDataLabelsRange val="0"/>
                </c:ext>
              </c:extLst>
            </c:dLbl>
            <c:dLbl>
              <c:idx val="32"/>
              <c:layout>
                <c:manualLayout>
                  <c:x val="-3.2015750650234161E-2"/>
                  <c:y val="-8.311087002778970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F39-42AE-8425-822D2E39C1BC}"/>
                </c:ext>
                <c:ext xmlns:c15="http://schemas.microsoft.com/office/drawing/2012/chart" uri="{CE6537A1-D6FC-4f65-9D91-7224C49458BB}">
                  <c15:layout/>
                  <c15:dlblFieldTable>
                    <c15:dlblFTEntry>
                      <c15:txfldGUID>{5E714F46-2E28-4BF1-AB9E-700520ADE7E5}</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54.1</c:v>
                </c:pt>
                <c:pt idx="8">
                  <c:v>57</c:v>
                </c:pt>
                <c:pt idx="16">
                  <c:v>59.7</c:v>
                </c:pt>
                <c:pt idx="24">
                  <c:v>60</c:v>
                </c:pt>
                <c:pt idx="32">
                  <c:v>60.2</c:v>
                </c:pt>
              </c:numCache>
            </c:numRef>
          </c:xVal>
          <c:yVal>
            <c:numRef>
              <c:f>公会計指標分析・財政指標組合せ分析表!$BP$55:$DC$55</c:f>
              <c:numCache>
                <c:formatCode>#,##0.0;"▲ "#,##0.0</c:formatCode>
                <c:ptCount val="40"/>
                <c:pt idx="0">
                  <c:v>36.5</c:v>
                </c:pt>
                <c:pt idx="8">
                  <c:v>32.9</c:v>
                </c:pt>
                <c:pt idx="16">
                  <c:v>28.5</c:v>
                </c:pt>
                <c:pt idx="24">
                  <c:v>20.5</c:v>
                </c:pt>
                <c:pt idx="32">
                  <c:v>21.4</c:v>
                </c:pt>
              </c:numCache>
            </c:numRef>
          </c:yVal>
          <c:smooth val="0"/>
          <c:extLst xmlns:c16r2="http://schemas.microsoft.com/office/drawing/2015/06/chart">
            <c:ext xmlns:c16="http://schemas.microsoft.com/office/drawing/2014/chart" uri="{C3380CC4-5D6E-409C-BE32-E72D297353CC}">
              <c16:uniqueId val="{00000013-4F39-42AE-8425-822D2E39C1BC}"/>
            </c:ext>
          </c:extLst>
        </c:ser>
        <c:dLbls>
          <c:showLegendKey val="0"/>
          <c:showVal val="1"/>
          <c:showCatName val="0"/>
          <c:showSerName val="0"/>
          <c:showPercent val="0"/>
          <c:showBubbleSize val="0"/>
        </c:dLbls>
        <c:axId val="511417408"/>
        <c:axId val="511421328"/>
      </c:scatterChart>
      <c:valAx>
        <c:axId val="511417408"/>
        <c:scaling>
          <c:orientation val="minMax"/>
          <c:max val="69"/>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1421328"/>
        <c:crosses val="autoZero"/>
        <c:crossBetween val="midCat"/>
      </c:valAx>
      <c:valAx>
        <c:axId val="511421328"/>
        <c:scaling>
          <c:orientation val="minMax"/>
          <c:max val="2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1417408"/>
        <c:crosses val="autoZero"/>
        <c:crossBetween val="midCat"/>
        <c:majorUnit val="3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1DB-4EBB-80A5-706F33E3EC76}"/>
                </c:ext>
                <c:ext xmlns:c15="http://schemas.microsoft.com/office/drawing/2012/chart" uri="{CE6537A1-D6FC-4f65-9D91-7224C49458BB}">
                  <c15:layout/>
                  <c15:dlblFieldTable>
                    <c15:dlblFTEntry>
                      <c15:txfldGUID>{9C372154-37D1-4178-BD0A-736E81A983E9}</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1DB-4EBB-80A5-706F33E3EC76}"/>
                </c:ext>
                <c:ext xmlns:c15="http://schemas.microsoft.com/office/drawing/2012/chart" uri="{CE6537A1-D6FC-4f65-9D91-7224C49458BB}">
                  <c15:dlblFieldTable>
                    <c15:dlblFTEntry>
                      <c15:txfldGUID>{DCBAFA7D-8E08-4F02-AE7C-0F063A588481}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1DB-4EBB-80A5-706F33E3EC76}"/>
                </c:ext>
                <c:ext xmlns:c15="http://schemas.microsoft.com/office/drawing/2012/chart" uri="{CE6537A1-D6FC-4f65-9D91-7224C49458BB}">
                  <c15:dlblFieldTable>
                    <c15:dlblFTEntry>
                      <c15:txfldGUID>{383F9A7D-C237-466E-A59B-7FA1441A7227}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1DB-4EBB-80A5-706F33E3EC76}"/>
                </c:ext>
                <c:ext xmlns:c15="http://schemas.microsoft.com/office/drawing/2012/chart" uri="{CE6537A1-D6FC-4f65-9D91-7224C49458BB}">
                  <c15:dlblFieldTable>
                    <c15:dlblFTEntry>
                      <c15:txfldGUID>{C518A1FA-ED7B-4449-AB51-24FC4654A201}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1DB-4EBB-80A5-706F33E3EC76}"/>
                </c:ext>
                <c:ext xmlns:c15="http://schemas.microsoft.com/office/drawing/2012/chart" uri="{CE6537A1-D6FC-4f65-9D91-7224C49458BB}">
                  <c15:dlblFieldTable>
                    <c15:dlblFTEntry>
                      <c15:txfldGUID>{CB560235-87C5-4AAF-B7FD-CDDF8A86F8AF}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1DB-4EBB-80A5-706F33E3EC76}"/>
                </c:ext>
                <c:ext xmlns:c15="http://schemas.microsoft.com/office/drawing/2012/chart" uri="{CE6537A1-D6FC-4f65-9D91-7224C49458BB}">
                  <c15:layout/>
                  <c15:dlblFieldTable>
                    <c15:dlblFTEntry>
                      <c15:txfldGUID>{328738DA-41D1-482F-8755-87641704C5BF}</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1DB-4EBB-80A5-706F33E3EC76}"/>
                </c:ext>
                <c:ext xmlns:c15="http://schemas.microsoft.com/office/drawing/2012/chart" uri="{CE6537A1-D6FC-4f65-9D91-7224C49458BB}">
                  <c15:layout/>
                  <c15:dlblFieldTable>
                    <c15:dlblFTEntry>
                      <c15:txfldGUID>{45EE3AC7-98F8-4C99-A699-EB038408C1DA}</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1DB-4EBB-80A5-706F33E3EC76}"/>
                </c:ext>
                <c:ext xmlns:c15="http://schemas.microsoft.com/office/drawing/2012/chart" uri="{CE6537A1-D6FC-4f65-9D91-7224C49458BB}">
                  <c15:layout/>
                  <c15:dlblFieldTable>
                    <c15:dlblFTEntry>
                      <c15:txfldGUID>{8AD59CA3-C367-4514-BBD6-7AE78D42D21D}</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1DB-4EBB-80A5-706F33E3EC76}"/>
                </c:ext>
                <c:ext xmlns:c15="http://schemas.microsoft.com/office/drawing/2012/chart" uri="{CE6537A1-D6FC-4f65-9D91-7224C49458BB}">
                  <c15:layout/>
                  <c15:dlblFieldTable>
                    <c15:dlblFTEntry>
                      <c15:txfldGUID>{0092F152-2600-4A17-9613-F87A5697733A}</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13.2</c:v>
                </c:pt>
                <c:pt idx="16">
                  <c:v>14.2</c:v>
                </c:pt>
                <c:pt idx="24">
                  <c:v>15.6</c:v>
                </c:pt>
                <c:pt idx="32">
                  <c:v>16.100000000000001</c:v>
                </c:pt>
              </c:numCache>
            </c:numRef>
          </c:xVal>
          <c:yVal>
            <c:numRef>
              <c:f>公会計指標分析・財政指標組合せ分析表!$BP$73:$DC$73</c:f>
              <c:numCache>
                <c:formatCode>#,##0.0;"▲ "#,##0.0</c:formatCode>
                <c:ptCount val="40"/>
                <c:pt idx="0">
                  <c:v>202.4</c:v>
                </c:pt>
                <c:pt idx="8">
                  <c:v>219.3</c:v>
                </c:pt>
                <c:pt idx="16">
                  <c:v>216.1</c:v>
                </c:pt>
                <c:pt idx="24">
                  <c:v>225.7</c:v>
                </c:pt>
                <c:pt idx="32">
                  <c:v>241.3</c:v>
                </c:pt>
              </c:numCache>
            </c:numRef>
          </c:yVal>
          <c:smooth val="0"/>
          <c:extLst xmlns:c16r2="http://schemas.microsoft.com/office/drawing/2015/06/chart">
            <c:ext xmlns:c16="http://schemas.microsoft.com/office/drawing/2014/chart" uri="{C3380CC4-5D6E-409C-BE32-E72D297353CC}">
              <c16:uniqueId val="{00000009-D1DB-4EBB-80A5-706F33E3EC7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1DB-4EBB-80A5-706F33E3EC76}"/>
                </c:ext>
                <c:ext xmlns:c15="http://schemas.microsoft.com/office/drawing/2012/chart" uri="{CE6537A1-D6FC-4f65-9D91-7224C49458BB}">
                  <c15:layout/>
                  <c15:dlblFieldTable>
                    <c15:dlblFTEntry>
                      <c15:txfldGUID>{C3B170B5-4861-4B11-9EC9-EC2C70AE661E}</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1DB-4EBB-80A5-706F33E3EC76}"/>
                </c:ext>
                <c:ext xmlns:c15="http://schemas.microsoft.com/office/drawing/2012/chart" uri="{CE6537A1-D6FC-4f65-9D91-7224C49458BB}">
                  <c15:dlblFieldTable>
                    <c15:dlblFTEntry>
                      <c15:txfldGUID>{E71C43B2-D144-490F-8EB0-386CC7D7CA2F}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1DB-4EBB-80A5-706F33E3EC76}"/>
                </c:ext>
                <c:ext xmlns:c15="http://schemas.microsoft.com/office/drawing/2012/chart" uri="{CE6537A1-D6FC-4f65-9D91-7224C49458BB}">
                  <c15:dlblFieldTable>
                    <c15:dlblFTEntry>
                      <c15:txfldGUID>{C4056EA7-045C-4FBD-A4D0-F2591A66C24A}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1DB-4EBB-80A5-706F33E3EC76}"/>
                </c:ext>
                <c:ext xmlns:c15="http://schemas.microsoft.com/office/drawing/2012/chart" uri="{CE6537A1-D6FC-4f65-9D91-7224C49458BB}">
                  <c15:dlblFieldTable>
                    <c15:dlblFTEntry>
                      <c15:txfldGUID>{A2CCD98E-3B0C-4E01-9544-BB4F2E43F005}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1DB-4EBB-80A5-706F33E3EC76}"/>
                </c:ext>
                <c:ext xmlns:c15="http://schemas.microsoft.com/office/drawing/2012/chart" uri="{CE6537A1-D6FC-4f65-9D91-7224C49458BB}">
                  <c15:dlblFieldTable>
                    <c15:dlblFTEntry>
                      <c15:txfldGUID>{6FE7BCC9-7106-49A8-939C-1D31B1FB1AEE}</c15:txfldGUID>
                      <c15:f>#REF!</c15:f>
                      <c15:dlblFieldTableCache>
                        <c:ptCount val="1"/>
                        <c:pt idx="0">
                          <c:v>#REF!</c:v>
                        </c:pt>
                      </c15:dlblFieldTableCache>
                    </c15:dlblFTEntry>
                  </c15:dlblFieldTable>
                  <c15:showDataLabelsRange val="0"/>
                </c:ext>
              </c:extLst>
            </c:dLbl>
            <c:dLbl>
              <c:idx val="8"/>
              <c:layout>
                <c:manualLayout>
                  <c:x val="-2.706407830893502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1DB-4EBB-80A5-706F33E3EC76}"/>
                </c:ext>
                <c:ext xmlns:c15="http://schemas.microsoft.com/office/drawing/2012/chart" uri="{CE6537A1-D6FC-4f65-9D91-7224C49458BB}">
                  <c15:layout/>
                  <c15:dlblFieldTable>
                    <c15:dlblFTEntry>
                      <c15:txfldGUID>{CBB6C54F-5E59-456F-82F3-83ACC319FD2D}</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6331904929286243E-2"/>
                  <c:y val="-8.6081681915355035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1DB-4EBB-80A5-706F33E3EC76}"/>
                </c:ext>
                <c:ext xmlns:c15="http://schemas.microsoft.com/office/drawing/2012/chart" uri="{CE6537A1-D6FC-4f65-9D91-7224C49458BB}">
                  <c15:layout/>
                  <c15:dlblFieldTable>
                    <c15:dlblFTEntry>
                      <c15:txfldGUID>{DA1707C8-5012-424E-AC64-4C9EBB3D3BDC}</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697991619110633E-2"/>
                  <c:y val="-3.291545283363948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1DB-4EBB-80A5-706F33E3EC76}"/>
                </c:ext>
                <c:ext xmlns:c15="http://schemas.microsoft.com/office/drawing/2012/chart" uri="{CE6537A1-D6FC-4f65-9D91-7224C49458BB}">
                  <c15:layout/>
                  <c15:dlblFieldTable>
                    <c15:dlblFTEntry>
                      <c15:txfldGUID>{592A3821-7049-4DE2-AD53-23FEA74E27E5}</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570342725075584E-2"/>
                  <c:y val="-6.8252635270602852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1DB-4EBB-80A5-706F33E3EC76}"/>
                </c:ext>
                <c:ext xmlns:c15="http://schemas.microsoft.com/office/drawing/2012/chart" uri="{CE6537A1-D6FC-4f65-9D91-7224C49458BB}">
                  <c15:layout/>
                  <c15:dlblFieldTable>
                    <c15:dlblFTEntry>
                      <c15:txfldGUID>{E4114164-1436-4ED2-8C10-839886749364}</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xmlns:c16r2="http://schemas.microsoft.com/office/drawing/2015/06/chart">
            <c:ext xmlns:c16="http://schemas.microsoft.com/office/drawing/2014/chart" uri="{C3380CC4-5D6E-409C-BE32-E72D297353CC}">
              <c16:uniqueId val="{00000013-D1DB-4EBB-80A5-706F33E3EC76}"/>
            </c:ext>
          </c:extLst>
        </c:ser>
        <c:dLbls>
          <c:showLegendKey val="0"/>
          <c:showVal val="1"/>
          <c:showCatName val="0"/>
          <c:showSerName val="0"/>
          <c:showPercent val="0"/>
          <c:showBubbleSize val="0"/>
        </c:dLbls>
        <c:axId val="511422112"/>
        <c:axId val="511420152"/>
      </c:scatterChart>
      <c:valAx>
        <c:axId val="511422112"/>
        <c:scaling>
          <c:orientation val="minMax"/>
          <c:max val="16.8"/>
          <c:min val="7.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1420152"/>
        <c:crosses val="autoZero"/>
        <c:crossBetween val="midCat"/>
      </c:valAx>
      <c:valAx>
        <c:axId val="511420152"/>
        <c:scaling>
          <c:orientation val="minMax"/>
          <c:max val="2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1422112"/>
        <c:crosses val="autoZero"/>
        <c:crossBetween val="midCat"/>
        <c:majorUnit val="3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奈良県平群町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平群駅西特定土地区画整理事業や幼保一体化施設建設事業、第三セクター債の元金据置期間終了に伴い、元金の償還が開始されたことにより、公債費が増加してきている。</a:t>
          </a:r>
        </a:p>
        <a:p>
          <a:r>
            <a:rPr kumimoji="1" lang="ja-JP" altLang="en-US" sz="1400">
              <a:latin typeface="ＭＳ ゴシック" pitchFamily="49" charset="-128"/>
              <a:ea typeface="ＭＳ ゴシック" pitchFamily="49" charset="-128"/>
            </a:rPr>
            <a:t>　また総合文化センター建設事業や、老朽化が進む道路橋梁の補修工事財源として地方債の発行を行っており、公債費の上昇が今後予想される。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対策として、令和２年度より「緊急財政健全化計画」を策定し、普通建設事業などの抑制による起債発行額の抑制</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億円以内</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、既発行債の借換えによる公債費の平準化及び抑制を図る。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奈良県平群町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これまで財源に多額の地方債を充当してきた平群駅西特定土地区画整理事業や幼保一体化施設に加え、平成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年度から令和元年度に建設工事が行われている総合文化センター建設事業や老朽化が著しい道路橋梁等のインフラ保全工事の実施に伴い、公債費及び地方債の借入れが増加していく見込みである。</a:t>
          </a:r>
        </a:p>
        <a:p>
          <a:r>
            <a:rPr kumimoji="1" lang="ja-JP" altLang="en-US" sz="1400">
              <a:latin typeface="ＭＳ ゴシック" pitchFamily="49" charset="-128"/>
              <a:ea typeface="ＭＳ ゴシック" pitchFamily="49" charset="-128"/>
            </a:rPr>
            <a:t>　また、一般会計全体の収支悪化が見込まれ、充当可能基金の取り崩しも見込まれることから、将来負担比率の分子としての数値は、今後ますます増加するとみている。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対策として、令和２年度より「緊急財政健全化計画」を策定し、普通建設事業などの抑制による起債発行額の抑制</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億円以内</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、既発行債の借換えによる公債費の平準化及び抑制を図り、財政調整基金の積立に努める。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奈良県平群町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年度以降、清掃センターの敷地内に仮置きされている高濃度ダイオキシンが含まれる焼却灰の撤去・処分に対して、財政調整基金よ毎年取り崩しを行っております。この仮置き灰は、昭和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年の稼働以来、焼却灰を敷地内に埋め立て処分してきており、平成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年ごろ埋設許容量の約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トンに達したが、その後も約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年間埋設を続けてきた。平成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年にダイオキシン対策としてセンターの改修工事を実施し、平成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年以降は全焼却灰を大阪湾の埋め立て処分地に搬出してきたが、過去の焼却灰は財政上の問題で敷地内に仮置きしたままであったため、平成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年度以降に財政調整基金を取り崩して対応している。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令和元年度は、平群駅西特定土地区画整理事業の終了に伴い、平群駅西特定土地区画整理組合より入金された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千円の保留地清算金を財政調整基金に積立てたため、基金残高が増加しております。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令和元年度においても仮置き焼却灰の最終処分業務を実施しており、予定では令和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年度ごろまで基金を取り崩して実施する予定である。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及び基金残高の状況を鑑みて実施するが、実施した場合の財政調整基金残高は、ほぼ枯渇状態となることが予想されるため、対策として、令和２年度より「緊急財政健全化計画」を策定し、総人件費、物件費及び公債費など経常経費の抑制を図り、余剰金を基金に積立てれるよう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・ふるさと基金：「地域づくり（福祉・教育、少子化対策・自然環境保全・歴史文化保存等）」事業の円滑な執行を図るための資金を積み立てる。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・公共施設整備基金：宅地造成事業に関して受けた寄附をもって公共施設の整備事業を実施するため、資金を積み立てる。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・観光環境施設整備基金：町内観光環境施設の整備事業推進に必要な資金を積み立てる。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・庁舎建設基金：平群町役場庁舎の建設資金に充当する資金を積み立てる。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・町営住宅等敷金管理運用基金：町営住宅等入居に係わる敷金の適正な管理及び運用を図ることを目的として資金を積み立てる。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・ふるさと基金：近年、ふるさと納税の影響によりふるさと基金として積み立てる資金が増加傾向にある。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・公共施設整備基金：毎年、道路橋梁保全事業に一定額充当しているため、減少傾向にある。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・観光環境施設整備基金：毎年、入湯税を積み立てており、取崩がないため、一定の増加傾向にある。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老朽化が著しい道路・橋梁を含む各種公共施設の維持補修・整備費用が増加傾向にあり、また、常に住民サービスの質の向上を求める住民の声があることから、必要時に常に対応できるよう、余裕をもって基金を積み立てている必要がある。そのため、基金の取り崩しには、慎重に精査を重ね計画的に実施することに努め、積み立てる資金の確保に注視し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上記と同じ。</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基金残高は回復傾向にあるが、令和２年度以降、総合文化センター建設に伴い廃館となった旧中央公民館、図書館、人権交流センター３施設の除却事業が控えており、また、平群駅西特定土地区画整理組合に対する損失補填等もありますので、今後も収支改善に不断の努力をしつつ、基金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公立小中学校の空調設備整備事業に充てた地方債の償還金に充当する目的で県より交付された「公立小中学校空調設備設置緊急支援補助金」を減債基金に積立てたことで、基金残高が増加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適切に取り崩してまいります。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25A3FB01-4AD4-44BF-AC76-BB5D52735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69EEC6C6-0074-464C-AB32-99A54B34EB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01EAB432-019D-493A-879E-75200940537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EF7DBD68-5DA7-481E-A8D7-3475FFB91F0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D89A9895-CD83-41F3-B434-D700328B4D9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94BF0B1F-49F5-4C17-84D4-5B70A3F8277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6D2526A9-8C1D-4BC2-BF2F-807299A3B14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9165F135-B4D9-4650-98FB-1C13D28C9B0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158B59B1-B1C3-4931-B4D4-278BD27D060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856AF5A1-8CA2-4DD2-A3D7-CEF767939AE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A55AF2ED-382E-463E-A819-D140994DA66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5925F21E-52EC-4E58-B780-F388859874F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18,795
18,664
23.90
8,468,850
8,285,728
170,433
4,558,657
15,223,538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E75A7F4D-A355-4BF7-BB81-EF4857D5FEC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4D1E29ED-E164-453B-8A7D-3A36143162E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99F3A875-A672-4996-99EC-0492B6A8E0F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241.3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3ABC7FBB-7B57-4F13-8653-47787B564DF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856786B5-FCD9-4D2E-8AC0-445B9F1DF8C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71A7EDCB-B5EE-43E7-A3C5-9178BB63900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053757FF-CDEE-489F-94AD-E69C78AA402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6754D3AA-7660-4AF1-BC9D-650EE04FF78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A972F8A9-2FDB-47C3-8B2C-40A29FA638B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EAF51E07-9754-40A4-9CFE-9E9CE3A03AC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F5777D02-EC09-4339-9BD5-F91923C9280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DE2688AB-FE84-458A-9E75-796104C3979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33952F1D-A220-4A50-9316-8230B8E463A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C8B6A7BD-CCA3-4F06-8D2D-B7A797E1C89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1A4F41E1-C2F2-4ADA-8374-92F3911400F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1A6677ED-2B0E-460F-959F-4FC39E50F27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D152C425-068D-4910-8206-E4A45BD1CFC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B94FD4F9-BE6F-4C83-B4E2-565AB1FD38D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31BFAF9F-E7A7-4B81-AB98-870979E380B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xmlns="" id="{F71F2F28-3C94-4CAE-85F9-54E23DF7DA2F}"/>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60EBB2C3-B010-47B0-85F2-73D376DC363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48971E89-8CF2-4242-95D9-CAF75982714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FEA7ED51-ADC7-4632-BB68-7F3B34BEF4C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EF9CE396-6EAE-42E2-947E-5F8C84427A9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0DD59EA2-59C3-4CC3-BDD4-0126FE4050C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C3D53E08-2290-4BAC-BD7A-E3C98F71744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A6C4E41C-6C6B-4DC4-B150-D4266239EFC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3212C228-0C36-44FA-B94B-E83772E2F7B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CE11FD2D-2E6C-4B9A-8C1E-51B1E2830F9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E866A2A4-B5F4-4D4B-9EC1-12054BE7F29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AAB25BC4-EAAF-4BCD-9454-A8D7ECA9B48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B939F851-1C60-47E9-A959-AEE95416FBB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ABE80C77-0659-4C61-B1F9-B2D02DD8782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3BE79A7A-CCA4-4BAB-919E-590D7069A68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D8654C60-3938-42E5-9B38-E2C1729B86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年度時点における有形固定資産減価償却率は類似団体平均を下回っているが、平群町内の施設・設備ともに古いものが多く、平成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年度以降は増加傾向が続き、令和元年度では全国平均、奈良県平均を上回っている。今後は効率的な改修・修繕業務に努める。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BF96816F-545E-477F-BC68-3D3AA9256C6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9F7039AE-1A4E-4D45-BFB9-0C92277F568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xmlns="" id="{8AA8F434-374A-4374-AFD7-D2631C32A51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xmlns="" id="{B0EE71E8-5C05-4AAE-9179-C9B28759A20D}"/>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xmlns="" id="{DFA720C6-8348-4BA5-B521-D1B006F9FA4F}"/>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xmlns="" id="{16B35329-F106-45CD-AC3E-F336D39BB182}"/>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xmlns="" id="{39A66A98-0B84-41CB-B891-3E547785C364}"/>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xmlns="" id="{C1C2FB41-2965-4168-94A6-CA6B33935799}"/>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xmlns="" id="{93D97DA2-42DD-4309-BE9F-2461C10EC571}"/>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xmlns="" id="{278D0B77-66D4-466D-8463-DF99F9F45EA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xmlns="" id="{EB3B4612-8B7C-4E83-9D29-6A54681AE8E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xmlns="" id="{E5EDED49-7C25-4552-8150-D6BFCF6B191C}"/>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xmlns="" id="{591A0E97-87C7-4D47-B64E-3BA278E7DBC2}"/>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xmlns="" id="{022F939A-6736-4DD1-9139-CC247D28683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xmlns="" id="{B0D33C5C-2383-4E55-97CC-E0122B083E2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xmlns="" id="{1DC7B2AD-846A-46D1-A09D-CC0DA2904E6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65" name="直線コネクタ 64">
          <a:extLst>
            <a:ext uri="{FF2B5EF4-FFF2-40B4-BE49-F238E27FC236}">
              <a16:creationId xmlns:a16="http://schemas.microsoft.com/office/drawing/2014/main" xmlns="" id="{B74A3D77-7E94-45FF-BCEB-FBFE594321B4}"/>
            </a:ext>
          </a:extLst>
        </xdr:cNvPr>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66" name="有形固定資産減価償却率最小値テキスト">
          <a:extLst>
            <a:ext uri="{FF2B5EF4-FFF2-40B4-BE49-F238E27FC236}">
              <a16:creationId xmlns:a16="http://schemas.microsoft.com/office/drawing/2014/main" xmlns="" id="{EC5B3FA2-130D-42BF-80E0-66834BBA5EF7}"/>
            </a:ext>
          </a:extLst>
        </xdr:cNvPr>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67" name="直線コネクタ 66">
          <a:extLst>
            <a:ext uri="{FF2B5EF4-FFF2-40B4-BE49-F238E27FC236}">
              <a16:creationId xmlns:a16="http://schemas.microsoft.com/office/drawing/2014/main" xmlns="" id="{EDA771CE-EE9E-4FBD-9F57-12B5C5854B2E}"/>
            </a:ext>
          </a:extLst>
        </xdr:cNvPr>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8" name="有形固定資産減価償却率最大値テキスト">
          <a:extLst>
            <a:ext uri="{FF2B5EF4-FFF2-40B4-BE49-F238E27FC236}">
              <a16:creationId xmlns:a16="http://schemas.microsoft.com/office/drawing/2014/main" xmlns="" id="{E96EA601-13C6-42F9-8A88-3570227A9D48}"/>
            </a:ext>
          </a:extLst>
        </xdr:cNvPr>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9" name="直線コネクタ 68">
          <a:extLst>
            <a:ext uri="{FF2B5EF4-FFF2-40B4-BE49-F238E27FC236}">
              <a16:creationId xmlns:a16="http://schemas.microsoft.com/office/drawing/2014/main" xmlns="" id="{CA724B12-E54F-4EBD-95FE-3ABB36F1C4AA}"/>
            </a:ext>
          </a:extLst>
        </xdr:cNvPr>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96749</xdr:rowOff>
    </xdr:from>
    <xdr:ext cx="405111" cy="259045"/>
    <xdr:sp macro="" textlink="">
      <xdr:nvSpPr>
        <xdr:cNvPr id="70" name="有形固定資産減価償却率平均値テキスト">
          <a:extLst>
            <a:ext uri="{FF2B5EF4-FFF2-40B4-BE49-F238E27FC236}">
              <a16:creationId xmlns:a16="http://schemas.microsoft.com/office/drawing/2014/main" xmlns="" id="{76BC4012-2312-4E56-9749-DAD165558EA3}"/>
            </a:ext>
          </a:extLst>
        </xdr:cNvPr>
        <xdr:cNvSpPr txBox="1"/>
      </xdr:nvSpPr>
      <xdr:spPr>
        <a:xfrm>
          <a:off x="4813300" y="5840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1" name="フローチャート: 判断 70">
          <a:extLst>
            <a:ext uri="{FF2B5EF4-FFF2-40B4-BE49-F238E27FC236}">
              <a16:creationId xmlns:a16="http://schemas.microsoft.com/office/drawing/2014/main" xmlns="" id="{418215F2-72D8-4DCF-B68A-81063C81C5B1}"/>
            </a:ext>
          </a:extLst>
        </xdr:cNvPr>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72" name="フローチャート: 判断 71">
          <a:extLst>
            <a:ext uri="{FF2B5EF4-FFF2-40B4-BE49-F238E27FC236}">
              <a16:creationId xmlns:a16="http://schemas.microsoft.com/office/drawing/2014/main" xmlns="" id="{9597DA9A-7391-4B59-850C-BE1110706F41}"/>
            </a:ext>
          </a:extLst>
        </xdr:cNvPr>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3" name="フローチャート: 判断 72">
          <a:extLst>
            <a:ext uri="{FF2B5EF4-FFF2-40B4-BE49-F238E27FC236}">
              <a16:creationId xmlns:a16="http://schemas.microsoft.com/office/drawing/2014/main" xmlns="" id="{386F7BF8-D542-4BCD-9513-AAE6957F03DB}"/>
            </a:ext>
          </a:extLst>
        </xdr:cNvPr>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74" name="フローチャート: 判断 73">
          <a:extLst>
            <a:ext uri="{FF2B5EF4-FFF2-40B4-BE49-F238E27FC236}">
              <a16:creationId xmlns:a16="http://schemas.microsoft.com/office/drawing/2014/main" xmlns="" id="{1A230388-5AA0-4AD7-ACDA-8ADECCE124C4}"/>
            </a:ext>
          </a:extLst>
        </xdr:cNvPr>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75" name="フローチャート: 判断 74">
          <a:extLst>
            <a:ext uri="{FF2B5EF4-FFF2-40B4-BE49-F238E27FC236}">
              <a16:creationId xmlns:a16="http://schemas.microsoft.com/office/drawing/2014/main" xmlns="" id="{8766E86E-8A51-42BD-8299-1CB2F3B49FE1}"/>
            </a:ext>
          </a:extLst>
        </xdr:cNvPr>
        <xdr:cNvSpPr/>
      </xdr:nvSpPr>
      <xdr:spPr>
        <a:xfrm>
          <a:off x="1714500" y="576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0A078B28-37C0-4B82-AD23-816B31FEDA4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8F9140E2-F4A9-49D0-ABC3-1F746FEEA23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E6877574-1CFE-48F4-AB3F-7EB9916DA41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2C0E2DF8-691F-49DB-BFAE-730A127745C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B4ACF16C-E6A7-4C0F-AB1C-CC6F35637D7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139912</xdr:rowOff>
    </xdr:from>
    <xdr:to>
      <xdr:col>23</xdr:col>
      <xdr:colOff>136525</xdr:colOff>
      <xdr:row>32</xdr:row>
      <xdr:rowOff>70062</xdr:rowOff>
    </xdr:to>
    <xdr:sp macro="" textlink="">
      <xdr:nvSpPr>
        <xdr:cNvPr id="81" name="楕円 80">
          <a:extLst>
            <a:ext uri="{FF2B5EF4-FFF2-40B4-BE49-F238E27FC236}">
              <a16:creationId xmlns:a16="http://schemas.microsoft.com/office/drawing/2014/main" xmlns="" id="{ECD29A22-1E13-4DF2-BE74-06312CEE548F}"/>
            </a:ext>
          </a:extLst>
        </xdr:cNvPr>
        <xdr:cNvSpPr/>
      </xdr:nvSpPr>
      <xdr:spPr>
        <a:xfrm>
          <a:off x="47117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118339</xdr:rowOff>
    </xdr:from>
    <xdr:ext cx="405111" cy="259045"/>
    <xdr:sp macro="" textlink="">
      <xdr:nvSpPr>
        <xdr:cNvPr id="82" name="有形固定資産減価償却率該当値テキスト">
          <a:extLst>
            <a:ext uri="{FF2B5EF4-FFF2-40B4-BE49-F238E27FC236}">
              <a16:creationId xmlns:a16="http://schemas.microsoft.com/office/drawing/2014/main" xmlns="" id="{2006C91E-C5B1-4178-80D6-AC12C2CAAD31}"/>
            </a:ext>
          </a:extLst>
        </xdr:cNvPr>
        <xdr:cNvSpPr txBox="1"/>
      </xdr:nvSpPr>
      <xdr:spPr>
        <a:xfrm>
          <a:off x="4813300" y="6204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107527</xdr:rowOff>
    </xdr:from>
    <xdr:to>
      <xdr:col>19</xdr:col>
      <xdr:colOff>187325</xdr:colOff>
      <xdr:row>32</xdr:row>
      <xdr:rowOff>37677</xdr:rowOff>
    </xdr:to>
    <xdr:sp macro="" textlink="">
      <xdr:nvSpPr>
        <xdr:cNvPr id="83" name="楕円 82">
          <a:extLst>
            <a:ext uri="{FF2B5EF4-FFF2-40B4-BE49-F238E27FC236}">
              <a16:creationId xmlns:a16="http://schemas.microsoft.com/office/drawing/2014/main" xmlns="" id="{83C4E9B7-B8A7-4141-9255-21E70F32F411}"/>
            </a:ext>
          </a:extLst>
        </xdr:cNvPr>
        <xdr:cNvSpPr/>
      </xdr:nvSpPr>
      <xdr:spPr>
        <a:xfrm>
          <a:off x="4000500" y="61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158327</xdr:rowOff>
    </xdr:from>
    <xdr:to>
      <xdr:col>23</xdr:col>
      <xdr:colOff>85725</xdr:colOff>
      <xdr:row>32</xdr:row>
      <xdr:rowOff>19262</xdr:rowOff>
    </xdr:to>
    <xdr:cxnSp macro="">
      <xdr:nvCxnSpPr>
        <xdr:cNvPr id="84" name="直線コネクタ 83">
          <a:extLst>
            <a:ext uri="{FF2B5EF4-FFF2-40B4-BE49-F238E27FC236}">
              <a16:creationId xmlns:a16="http://schemas.microsoft.com/office/drawing/2014/main" xmlns="" id="{7A47CED4-821E-46DD-B75D-D9618D70EBB2}"/>
            </a:ext>
          </a:extLst>
        </xdr:cNvPr>
        <xdr:cNvCxnSpPr/>
      </xdr:nvCxnSpPr>
      <xdr:spPr>
        <a:xfrm>
          <a:off x="4051300" y="6244802"/>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53552</xdr:rowOff>
    </xdr:from>
    <xdr:to>
      <xdr:col>15</xdr:col>
      <xdr:colOff>187325</xdr:colOff>
      <xdr:row>31</xdr:row>
      <xdr:rowOff>155152</xdr:rowOff>
    </xdr:to>
    <xdr:sp macro="" textlink="">
      <xdr:nvSpPr>
        <xdr:cNvPr id="85" name="楕円 84">
          <a:extLst>
            <a:ext uri="{FF2B5EF4-FFF2-40B4-BE49-F238E27FC236}">
              <a16:creationId xmlns:a16="http://schemas.microsoft.com/office/drawing/2014/main" xmlns="" id="{21AA28BE-B0DA-47C5-A5E6-7F352DB865AA}"/>
            </a:ext>
          </a:extLst>
        </xdr:cNvPr>
        <xdr:cNvSpPr/>
      </xdr:nvSpPr>
      <xdr:spPr>
        <a:xfrm>
          <a:off x="3238500" y="61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104352</xdr:rowOff>
    </xdr:from>
    <xdr:to>
      <xdr:col>19</xdr:col>
      <xdr:colOff>136525</xdr:colOff>
      <xdr:row>31</xdr:row>
      <xdr:rowOff>158327</xdr:rowOff>
    </xdr:to>
    <xdr:cxnSp macro="">
      <xdr:nvCxnSpPr>
        <xdr:cNvPr id="86" name="直線コネクタ 85">
          <a:extLst>
            <a:ext uri="{FF2B5EF4-FFF2-40B4-BE49-F238E27FC236}">
              <a16:creationId xmlns:a16="http://schemas.microsoft.com/office/drawing/2014/main" xmlns="" id="{42932DD7-58FD-43D2-A624-253C78E2E714}"/>
            </a:ext>
          </a:extLst>
        </xdr:cNvPr>
        <xdr:cNvCxnSpPr/>
      </xdr:nvCxnSpPr>
      <xdr:spPr>
        <a:xfrm>
          <a:off x="3289300" y="619082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158962</xdr:rowOff>
    </xdr:from>
    <xdr:to>
      <xdr:col>11</xdr:col>
      <xdr:colOff>187325</xdr:colOff>
      <xdr:row>30</xdr:row>
      <xdr:rowOff>89112</xdr:rowOff>
    </xdr:to>
    <xdr:sp macro="" textlink="">
      <xdr:nvSpPr>
        <xdr:cNvPr id="87" name="楕円 86">
          <a:extLst>
            <a:ext uri="{FF2B5EF4-FFF2-40B4-BE49-F238E27FC236}">
              <a16:creationId xmlns:a16="http://schemas.microsoft.com/office/drawing/2014/main" xmlns="" id="{47319E03-2E3A-44E9-A19E-68009D71607F}"/>
            </a:ext>
          </a:extLst>
        </xdr:cNvPr>
        <xdr:cNvSpPr/>
      </xdr:nvSpPr>
      <xdr:spPr>
        <a:xfrm>
          <a:off x="2476500" y="59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38312</xdr:rowOff>
    </xdr:from>
    <xdr:to>
      <xdr:col>15</xdr:col>
      <xdr:colOff>136525</xdr:colOff>
      <xdr:row>31</xdr:row>
      <xdr:rowOff>104352</xdr:rowOff>
    </xdr:to>
    <xdr:cxnSp macro="">
      <xdr:nvCxnSpPr>
        <xdr:cNvPr id="88" name="直線コネクタ 87">
          <a:extLst>
            <a:ext uri="{FF2B5EF4-FFF2-40B4-BE49-F238E27FC236}">
              <a16:creationId xmlns:a16="http://schemas.microsoft.com/office/drawing/2014/main" xmlns="" id="{F52B009B-21CC-4DE7-8C3C-B34F1C80AB35}"/>
            </a:ext>
          </a:extLst>
        </xdr:cNvPr>
        <xdr:cNvCxnSpPr/>
      </xdr:nvCxnSpPr>
      <xdr:spPr>
        <a:xfrm>
          <a:off x="2527300" y="5953337"/>
          <a:ext cx="762000" cy="2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170815</xdr:rowOff>
    </xdr:from>
    <xdr:to>
      <xdr:col>7</xdr:col>
      <xdr:colOff>187325</xdr:colOff>
      <xdr:row>28</xdr:row>
      <xdr:rowOff>100965</xdr:rowOff>
    </xdr:to>
    <xdr:sp macro="" textlink="">
      <xdr:nvSpPr>
        <xdr:cNvPr id="89" name="楕円 88">
          <a:extLst>
            <a:ext uri="{FF2B5EF4-FFF2-40B4-BE49-F238E27FC236}">
              <a16:creationId xmlns:a16="http://schemas.microsoft.com/office/drawing/2014/main" xmlns="" id="{F63B69A5-BC1C-4802-8E13-7371C3449CC2}"/>
            </a:ext>
          </a:extLst>
        </xdr:cNvPr>
        <xdr:cNvSpPr/>
      </xdr:nvSpPr>
      <xdr:spPr>
        <a:xfrm>
          <a:off x="17145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50165</xdr:rowOff>
    </xdr:from>
    <xdr:to>
      <xdr:col>11</xdr:col>
      <xdr:colOff>136525</xdr:colOff>
      <xdr:row>30</xdr:row>
      <xdr:rowOff>38312</xdr:rowOff>
    </xdr:to>
    <xdr:cxnSp macro="">
      <xdr:nvCxnSpPr>
        <xdr:cNvPr id="90" name="直線コネクタ 89">
          <a:extLst>
            <a:ext uri="{FF2B5EF4-FFF2-40B4-BE49-F238E27FC236}">
              <a16:creationId xmlns:a16="http://schemas.microsoft.com/office/drawing/2014/main" xmlns="" id="{D96E84FA-1477-4014-8ADC-B64182926F27}"/>
            </a:ext>
          </a:extLst>
        </xdr:cNvPr>
        <xdr:cNvCxnSpPr/>
      </xdr:nvCxnSpPr>
      <xdr:spPr>
        <a:xfrm>
          <a:off x="1765300" y="5622290"/>
          <a:ext cx="762000" cy="33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13352</xdr:rowOff>
    </xdr:from>
    <xdr:ext cx="405111" cy="259045"/>
    <xdr:sp macro="" textlink="">
      <xdr:nvSpPr>
        <xdr:cNvPr id="91" name="n_1aveValue有形固定資産減価償却率">
          <a:extLst>
            <a:ext uri="{FF2B5EF4-FFF2-40B4-BE49-F238E27FC236}">
              <a16:creationId xmlns:a16="http://schemas.microsoft.com/office/drawing/2014/main" xmlns="" id="{1F9B0893-0C55-4C1A-B653-16D09BFD4422}"/>
            </a:ext>
          </a:extLst>
        </xdr:cNvPr>
        <xdr:cNvSpPr txBox="1"/>
      </xdr:nvSpPr>
      <xdr:spPr>
        <a:xfrm>
          <a:off x="38360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2557</xdr:rowOff>
    </xdr:from>
    <xdr:ext cx="405111" cy="259045"/>
    <xdr:sp macro="" textlink="">
      <xdr:nvSpPr>
        <xdr:cNvPr id="92" name="n_2aveValue有形固定資産減価償却率">
          <a:extLst>
            <a:ext uri="{FF2B5EF4-FFF2-40B4-BE49-F238E27FC236}">
              <a16:creationId xmlns:a16="http://schemas.microsoft.com/office/drawing/2014/main" xmlns="" id="{35738886-4DC4-40C4-ADCD-C14804AB3B60}"/>
            </a:ext>
          </a:extLst>
        </xdr:cNvPr>
        <xdr:cNvSpPr txBox="1"/>
      </xdr:nvSpPr>
      <xdr:spPr>
        <a:xfrm>
          <a:off x="3086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76852</xdr:rowOff>
    </xdr:from>
    <xdr:ext cx="405111" cy="259045"/>
    <xdr:sp macro="" textlink="">
      <xdr:nvSpPr>
        <xdr:cNvPr id="93" name="n_3aveValue有形固定資産減価償却率">
          <a:extLst>
            <a:ext uri="{FF2B5EF4-FFF2-40B4-BE49-F238E27FC236}">
              <a16:creationId xmlns:a16="http://schemas.microsoft.com/office/drawing/2014/main" xmlns="" id="{C5B1957C-244E-479F-BF26-FE79CCF0A042}"/>
            </a:ext>
          </a:extLst>
        </xdr:cNvPr>
        <xdr:cNvSpPr txBox="1"/>
      </xdr:nvSpPr>
      <xdr:spPr>
        <a:xfrm>
          <a:off x="2324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118550</xdr:rowOff>
    </xdr:from>
    <xdr:ext cx="405111" cy="259045"/>
    <xdr:sp macro="" textlink="">
      <xdr:nvSpPr>
        <xdr:cNvPr id="94" name="n_4aveValue有形固定資産減価償却率">
          <a:extLst>
            <a:ext uri="{FF2B5EF4-FFF2-40B4-BE49-F238E27FC236}">
              <a16:creationId xmlns:a16="http://schemas.microsoft.com/office/drawing/2014/main" xmlns="" id="{FD518188-FF29-424B-91D6-BDC9412D9024}"/>
            </a:ext>
          </a:extLst>
        </xdr:cNvPr>
        <xdr:cNvSpPr txBox="1"/>
      </xdr:nvSpPr>
      <xdr:spPr>
        <a:xfrm>
          <a:off x="1562744" y="586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28804</xdr:rowOff>
    </xdr:from>
    <xdr:ext cx="405111" cy="259045"/>
    <xdr:sp macro="" textlink="">
      <xdr:nvSpPr>
        <xdr:cNvPr id="95" name="n_1mainValue有形固定資産減価償却率">
          <a:extLst>
            <a:ext uri="{FF2B5EF4-FFF2-40B4-BE49-F238E27FC236}">
              <a16:creationId xmlns:a16="http://schemas.microsoft.com/office/drawing/2014/main" xmlns="" id="{07424380-A9C9-43ED-8F75-3F12F087F8D9}"/>
            </a:ext>
          </a:extLst>
        </xdr:cNvPr>
        <xdr:cNvSpPr txBox="1"/>
      </xdr:nvSpPr>
      <xdr:spPr>
        <a:xfrm>
          <a:off x="3836044" y="628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146279</xdr:rowOff>
    </xdr:from>
    <xdr:ext cx="405111" cy="259045"/>
    <xdr:sp macro="" textlink="">
      <xdr:nvSpPr>
        <xdr:cNvPr id="96" name="n_2mainValue有形固定資産減価償却率">
          <a:extLst>
            <a:ext uri="{FF2B5EF4-FFF2-40B4-BE49-F238E27FC236}">
              <a16:creationId xmlns:a16="http://schemas.microsoft.com/office/drawing/2014/main" xmlns="" id="{114869E2-17FD-4F49-B32C-D0B728DB9CC7}"/>
            </a:ext>
          </a:extLst>
        </xdr:cNvPr>
        <xdr:cNvSpPr txBox="1"/>
      </xdr:nvSpPr>
      <xdr:spPr>
        <a:xfrm>
          <a:off x="3086744" y="6232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80239</xdr:rowOff>
    </xdr:from>
    <xdr:ext cx="405111" cy="259045"/>
    <xdr:sp macro="" textlink="">
      <xdr:nvSpPr>
        <xdr:cNvPr id="97" name="n_3mainValue有形固定資産減価償却率">
          <a:extLst>
            <a:ext uri="{FF2B5EF4-FFF2-40B4-BE49-F238E27FC236}">
              <a16:creationId xmlns:a16="http://schemas.microsoft.com/office/drawing/2014/main" xmlns="" id="{7DAC315A-A2A8-435F-A092-F08AD0C1BE28}"/>
            </a:ext>
          </a:extLst>
        </xdr:cNvPr>
        <xdr:cNvSpPr txBox="1"/>
      </xdr:nvSpPr>
      <xdr:spPr>
        <a:xfrm>
          <a:off x="2324744" y="5995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117492</xdr:rowOff>
    </xdr:from>
    <xdr:ext cx="405111" cy="259045"/>
    <xdr:sp macro="" textlink="">
      <xdr:nvSpPr>
        <xdr:cNvPr id="98" name="n_4mainValue有形固定資産減価償却率">
          <a:extLst>
            <a:ext uri="{FF2B5EF4-FFF2-40B4-BE49-F238E27FC236}">
              <a16:creationId xmlns:a16="http://schemas.microsoft.com/office/drawing/2014/main" xmlns="" id="{51498126-BACD-4EA8-8373-E8ABC16858AA}"/>
            </a:ext>
          </a:extLst>
        </xdr:cNvPr>
        <xdr:cNvSpPr txBox="1"/>
      </xdr:nvSpPr>
      <xdr:spPr>
        <a:xfrm>
          <a:off x="1562744"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xmlns="" id="{8CF89727-733A-42A7-935F-00BEEDFCF60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xmlns="" id="{1202F454-F111-4538-9A3A-4A4E143478A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1" name="正方形/長方形 100">
          <a:extLst>
            <a:ext uri="{FF2B5EF4-FFF2-40B4-BE49-F238E27FC236}">
              <a16:creationId xmlns:a16="http://schemas.microsoft.com/office/drawing/2014/main" xmlns="" id="{6D27DCFC-31E0-488C-9DAA-EF595B6103AC}"/>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[ 1,502.7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xmlns="" id="{B050D843-1AF9-433F-8A71-100B6588CF7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xmlns="" id="{2FB84C30-376C-42E8-BC0F-F1F0CCD88E0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xmlns="" id="{6F9DC9F9-539B-4DED-9C30-3A936B5528E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xmlns="" id="{AADA7FEB-0497-4597-84C1-32965915615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xmlns="" id="{B15EB483-D052-4236-83F1-82E8BBC5851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xmlns="" id="{7F6492B2-211D-4827-A9E9-D120BCB7011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xmlns="" id="{6DF23EE2-EE7C-4C0A-8F1B-1B2778889BC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xmlns="" id="{C2ECF89F-68AE-4353-AD58-404B97257FC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xmlns="" id="{C0CF1D94-A47C-4D74-B41F-3B0C4B11BE3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xmlns="" id="{C8E85960-FAA1-4A7C-9BB2-72ADFB44EC2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全国平均、奈良県平均、類似団体平均と比較すると、</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高い値となっている。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要因としては、近年実施し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幼保一体化施設建設事業、平群駅周辺整備事業、総合文化センター建設事業等、普通建設事業に係る起債の借入及び、第三セクター債の償還により、公債費が増加している。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また、道路橋梁の老朽化が進んでおり、点検及び補修工事による公債費の増加が見込まれるため、より慎重に地方債の発行に努める。</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xmlns="" id="{7E8443D7-BDBF-4239-9780-78D52A09360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xmlns="" id="{6970A8C0-6A3C-4A62-B6DE-21F5F87C29B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xmlns="" id="{E1E333A2-0544-4D32-A331-0D265E79FD3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a:extLst>
            <a:ext uri="{FF2B5EF4-FFF2-40B4-BE49-F238E27FC236}">
              <a16:creationId xmlns:a16="http://schemas.microsoft.com/office/drawing/2014/main" xmlns="" id="{2A25CC58-FCB8-44B7-A858-864F91AEB7A1}"/>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6" name="テキスト ボックス 115">
          <a:extLst>
            <a:ext uri="{FF2B5EF4-FFF2-40B4-BE49-F238E27FC236}">
              <a16:creationId xmlns:a16="http://schemas.microsoft.com/office/drawing/2014/main" xmlns="" id="{4A891F14-8BFD-4097-8400-C8327159C4D2}"/>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a:extLst>
            <a:ext uri="{FF2B5EF4-FFF2-40B4-BE49-F238E27FC236}">
              <a16:creationId xmlns:a16="http://schemas.microsoft.com/office/drawing/2014/main" xmlns="" id="{4F8351DC-38FD-4CB1-97F3-8A4E661E5073}"/>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8" name="テキスト ボックス 117">
          <a:extLst>
            <a:ext uri="{FF2B5EF4-FFF2-40B4-BE49-F238E27FC236}">
              <a16:creationId xmlns:a16="http://schemas.microsoft.com/office/drawing/2014/main" xmlns="" id="{9AD093FB-8D4F-400A-8666-F07EB9BA730C}"/>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a:extLst>
            <a:ext uri="{FF2B5EF4-FFF2-40B4-BE49-F238E27FC236}">
              <a16:creationId xmlns:a16="http://schemas.microsoft.com/office/drawing/2014/main" xmlns="" id="{C99D9CA9-96ED-4459-9A4D-90C960920958}"/>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a:extLst>
            <a:ext uri="{FF2B5EF4-FFF2-40B4-BE49-F238E27FC236}">
              <a16:creationId xmlns:a16="http://schemas.microsoft.com/office/drawing/2014/main" xmlns="" id="{DBF58008-BD38-4C31-8D98-867C2A64087E}"/>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a:extLst>
            <a:ext uri="{FF2B5EF4-FFF2-40B4-BE49-F238E27FC236}">
              <a16:creationId xmlns:a16="http://schemas.microsoft.com/office/drawing/2014/main" xmlns="" id="{9780FD99-4B11-4463-969D-5B8B5055E5B8}"/>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2" name="テキスト ボックス 121">
          <a:extLst>
            <a:ext uri="{FF2B5EF4-FFF2-40B4-BE49-F238E27FC236}">
              <a16:creationId xmlns:a16="http://schemas.microsoft.com/office/drawing/2014/main" xmlns="" id="{36C1CA73-BC76-4CC9-9E88-BCCF0190B71F}"/>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xmlns="" id="{3C3DDE9F-9E9C-4515-970A-1214830BCAA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xmlns="" id="{783AC997-7087-4D1C-B2FD-1EB735BFFB6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25" name="直線コネクタ 124">
          <a:extLst>
            <a:ext uri="{FF2B5EF4-FFF2-40B4-BE49-F238E27FC236}">
              <a16:creationId xmlns:a16="http://schemas.microsoft.com/office/drawing/2014/main" xmlns="" id="{C19FB70D-B110-40B8-AA5F-35296228360F}"/>
            </a:ext>
          </a:extLst>
        </xdr:cNvPr>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26" name="債務償還比率最小値テキスト">
          <a:extLst>
            <a:ext uri="{FF2B5EF4-FFF2-40B4-BE49-F238E27FC236}">
              <a16:creationId xmlns:a16="http://schemas.microsoft.com/office/drawing/2014/main" xmlns="" id="{F844C8A9-26D7-414E-AE00-0643D97F89E4}"/>
            </a:ext>
          </a:extLst>
        </xdr:cNvPr>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27" name="直線コネクタ 126">
          <a:extLst>
            <a:ext uri="{FF2B5EF4-FFF2-40B4-BE49-F238E27FC236}">
              <a16:creationId xmlns:a16="http://schemas.microsoft.com/office/drawing/2014/main" xmlns="" id="{6441051A-7880-44A7-A40E-D81E75944C4E}"/>
            </a:ext>
          </a:extLst>
        </xdr:cNvPr>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8" name="債務償還比率最大値テキスト">
          <a:extLst>
            <a:ext uri="{FF2B5EF4-FFF2-40B4-BE49-F238E27FC236}">
              <a16:creationId xmlns:a16="http://schemas.microsoft.com/office/drawing/2014/main" xmlns="" id="{86B6DE1F-D12D-41C7-A2F2-BC0E9A06C6D4}"/>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9" name="直線コネクタ 128">
          <a:extLst>
            <a:ext uri="{FF2B5EF4-FFF2-40B4-BE49-F238E27FC236}">
              <a16:creationId xmlns:a16="http://schemas.microsoft.com/office/drawing/2014/main" xmlns="" id="{E464962E-25C1-4F1F-B724-D9DFD789D15D}"/>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122221</xdr:rowOff>
    </xdr:from>
    <xdr:ext cx="469744" cy="259045"/>
    <xdr:sp macro="" textlink="">
      <xdr:nvSpPr>
        <xdr:cNvPr id="130" name="債務償還比率平均値テキスト">
          <a:extLst>
            <a:ext uri="{FF2B5EF4-FFF2-40B4-BE49-F238E27FC236}">
              <a16:creationId xmlns:a16="http://schemas.microsoft.com/office/drawing/2014/main" xmlns="" id="{15B264DC-245A-407F-BDB9-57D0965CE677}"/>
            </a:ext>
          </a:extLst>
        </xdr:cNvPr>
        <xdr:cNvSpPr txBox="1"/>
      </xdr:nvSpPr>
      <xdr:spPr>
        <a:xfrm>
          <a:off x="14846300" y="5694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31" name="フローチャート: 判断 130">
          <a:extLst>
            <a:ext uri="{FF2B5EF4-FFF2-40B4-BE49-F238E27FC236}">
              <a16:creationId xmlns:a16="http://schemas.microsoft.com/office/drawing/2014/main" xmlns="" id="{4DAF92EF-C9C3-4D8B-9987-EA3CCC6C2286}"/>
            </a:ext>
          </a:extLst>
        </xdr:cNvPr>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32" name="フローチャート: 判断 131">
          <a:extLst>
            <a:ext uri="{FF2B5EF4-FFF2-40B4-BE49-F238E27FC236}">
              <a16:creationId xmlns:a16="http://schemas.microsoft.com/office/drawing/2014/main" xmlns="" id="{52397762-110C-4C5E-A45D-5AFB15DF6D96}"/>
            </a:ext>
          </a:extLst>
        </xdr:cNvPr>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33" name="フローチャート: 判断 132">
          <a:extLst>
            <a:ext uri="{FF2B5EF4-FFF2-40B4-BE49-F238E27FC236}">
              <a16:creationId xmlns:a16="http://schemas.microsoft.com/office/drawing/2014/main" xmlns="" id="{9C5DF62E-22DA-4681-B5C1-3AAC8D688843}"/>
            </a:ext>
          </a:extLst>
        </xdr:cNvPr>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34" name="フローチャート: 判断 133">
          <a:extLst>
            <a:ext uri="{FF2B5EF4-FFF2-40B4-BE49-F238E27FC236}">
              <a16:creationId xmlns:a16="http://schemas.microsoft.com/office/drawing/2014/main" xmlns="" id="{417EC0C4-91A4-4BD1-94F4-2A3E2E60B75A}"/>
            </a:ext>
          </a:extLst>
        </xdr:cNvPr>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35" name="フローチャート: 判断 134">
          <a:extLst>
            <a:ext uri="{FF2B5EF4-FFF2-40B4-BE49-F238E27FC236}">
              <a16:creationId xmlns:a16="http://schemas.microsoft.com/office/drawing/2014/main" xmlns="" id="{12DC2813-208B-4735-9662-A2F71DF758E7}"/>
            </a:ext>
          </a:extLst>
        </xdr:cNvPr>
        <xdr:cNvSpPr/>
      </xdr:nvSpPr>
      <xdr:spPr>
        <a:xfrm>
          <a:off x="11747500" y="581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xmlns="" id="{2ADE7F1B-109D-4F59-AD34-DC25044ACE5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xmlns="" id="{6EDB41DD-1F9C-4167-A51B-126A7D434DC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14CC8D5E-E2C0-49D6-AFAB-04CFF13A09E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C8413614-646C-4F8C-9F8F-BC983DF7598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9389FA5E-EEB3-4F77-8223-B9FE5AFFA79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30907</xdr:rowOff>
    </xdr:from>
    <xdr:to>
      <xdr:col>76</xdr:col>
      <xdr:colOff>73025</xdr:colOff>
      <xdr:row>34</xdr:row>
      <xdr:rowOff>132507</xdr:rowOff>
    </xdr:to>
    <xdr:sp macro="" textlink="">
      <xdr:nvSpPr>
        <xdr:cNvPr id="141" name="楕円 140">
          <a:extLst>
            <a:ext uri="{FF2B5EF4-FFF2-40B4-BE49-F238E27FC236}">
              <a16:creationId xmlns:a16="http://schemas.microsoft.com/office/drawing/2014/main" xmlns="" id="{BB408718-649F-4C31-AE1E-C1C0EC1E5171}"/>
            </a:ext>
          </a:extLst>
        </xdr:cNvPr>
        <xdr:cNvSpPr/>
      </xdr:nvSpPr>
      <xdr:spPr>
        <a:xfrm>
          <a:off x="14744700" y="66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117284</xdr:rowOff>
    </xdr:from>
    <xdr:ext cx="560923" cy="259045"/>
    <xdr:sp macro="" textlink="">
      <xdr:nvSpPr>
        <xdr:cNvPr id="142" name="債務償還比率該当値テキスト">
          <a:extLst>
            <a:ext uri="{FF2B5EF4-FFF2-40B4-BE49-F238E27FC236}">
              <a16:creationId xmlns:a16="http://schemas.microsoft.com/office/drawing/2014/main" xmlns="" id="{84FC2A3F-77DE-4C48-9600-B50F775CBE27}"/>
            </a:ext>
          </a:extLst>
        </xdr:cNvPr>
        <xdr:cNvSpPr txBox="1"/>
      </xdr:nvSpPr>
      <xdr:spPr>
        <a:xfrm>
          <a:off x="14846300" y="65466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140609</xdr:rowOff>
    </xdr:from>
    <xdr:to>
      <xdr:col>72</xdr:col>
      <xdr:colOff>123825</xdr:colOff>
      <xdr:row>34</xdr:row>
      <xdr:rowOff>70759</xdr:rowOff>
    </xdr:to>
    <xdr:sp macro="" textlink="">
      <xdr:nvSpPr>
        <xdr:cNvPr id="143" name="楕円 142">
          <a:extLst>
            <a:ext uri="{FF2B5EF4-FFF2-40B4-BE49-F238E27FC236}">
              <a16:creationId xmlns:a16="http://schemas.microsoft.com/office/drawing/2014/main" xmlns="" id="{29A2E4C7-154F-44DB-9928-94BFDC8AE608}"/>
            </a:ext>
          </a:extLst>
        </xdr:cNvPr>
        <xdr:cNvSpPr/>
      </xdr:nvSpPr>
      <xdr:spPr>
        <a:xfrm>
          <a:off x="14033500" y="656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19959</xdr:rowOff>
    </xdr:from>
    <xdr:to>
      <xdr:col>76</xdr:col>
      <xdr:colOff>22225</xdr:colOff>
      <xdr:row>34</xdr:row>
      <xdr:rowOff>81707</xdr:rowOff>
    </xdr:to>
    <xdr:cxnSp macro="">
      <xdr:nvCxnSpPr>
        <xdr:cNvPr id="144" name="直線コネクタ 143">
          <a:extLst>
            <a:ext uri="{FF2B5EF4-FFF2-40B4-BE49-F238E27FC236}">
              <a16:creationId xmlns:a16="http://schemas.microsoft.com/office/drawing/2014/main" xmlns="" id="{A1E2114E-2E89-4493-BF70-31DABE708C34}"/>
            </a:ext>
          </a:extLst>
        </xdr:cNvPr>
        <xdr:cNvCxnSpPr/>
      </xdr:nvCxnSpPr>
      <xdr:spPr>
        <a:xfrm>
          <a:off x="14084300" y="6620784"/>
          <a:ext cx="711200" cy="6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47859</xdr:rowOff>
    </xdr:from>
    <xdr:to>
      <xdr:col>68</xdr:col>
      <xdr:colOff>123825</xdr:colOff>
      <xdr:row>33</xdr:row>
      <xdr:rowOff>149459</xdr:rowOff>
    </xdr:to>
    <xdr:sp macro="" textlink="">
      <xdr:nvSpPr>
        <xdr:cNvPr id="145" name="楕円 144">
          <a:extLst>
            <a:ext uri="{FF2B5EF4-FFF2-40B4-BE49-F238E27FC236}">
              <a16:creationId xmlns:a16="http://schemas.microsoft.com/office/drawing/2014/main" xmlns="" id="{A677C64A-2D48-40AE-9A14-B45933DC02E0}"/>
            </a:ext>
          </a:extLst>
        </xdr:cNvPr>
        <xdr:cNvSpPr/>
      </xdr:nvSpPr>
      <xdr:spPr>
        <a:xfrm>
          <a:off x="13271500" y="647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98658</xdr:rowOff>
    </xdr:from>
    <xdr:to>
      <xdr:col>72</xdr:col>
      <xdr:colOff>73025</xdr:colOff>
      <xdr:row>34</xdr:row>
      <xdr:rowOff>19959</xdr:rowOff>
    </xdr:to>
    <xdr:cxnSp macro="">
      <xdr:nvCxnSpPr>
        <xdr:cNvPr id="146" name="直線コネクタ 145">
          <a:extLst>
            <a:ext uri="{FF2B5EF4-FFF2-40B4-BE49-F238E27FC236}">
              <a16:creationId xmlns:a16="http://schemas.microsoft.com/office/drawing/2014/main" xmlns="" id="{4E2F60BE-B597-4F7C-861E-2863B27D0D98}"/>
            </a:ext>
          </a:extLst>
        </xdr:cNvPr>
        <xdr:cNvCxnSpPr/>
      </xdr:nvCxnSpPr>
      <xdr:spPr>
        <a:xfrm>
          <a:off x="13322300" y="6528033"/>
          <a:ext cx="762000" cy="9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50165</xdr:rowOff>
    </xdr:from>
    <xdr:to>
      <xdr:col>64</xdr:col>
      <xdr:colOff>123825</xdr:colOff>
      <xdr:row>34</xdr:row>
      <xdr:rowOff>151765</xdr:rowOff>
    </xdr:to>
    <xdr:sp macro="" textlink="">
      <xdr:nvSpPr>
        <xdr:cNvPr id="147" name="楕円 146">
          <a:extLst>
            <a:ext uri="{FF2B5EF4-FFF2-40B4-BE49-F238E27FC236}">
              <a16:creationId xmlns:a16="http://schemas.microsoft.com/office/drawing/2014/main" xmlns="" id="{554FE738-8F01-4D89-9514-65841AED897E}"/>
            </a:ext>
          </a:extLst>
        </xdr:cNvPr>
        <xdr:cNvSpPr/>
      </xdr:nvSpPr>
      <xdr:spPr>
        <a:xfrm>
          <a:off x="12509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98658</xdr:rowOff>
    </xdr:from>
    <xdr:to>
      <xdr:col>68</xdr:col>
      <xdr:colOff>73025</xdr:colOff>
      <xdr:row>34</xdr:row>
      <xdr:rowOff>100965</xdr:rowOff>
    </xdr:to>
    <xdr:cxnSp macro="">
      <xdr:nvCxnSpPr>
        <xdr:cNvPr id="148" name="直線コネクタ 147">
          <a:extLst>
            <a:ext uri="{FF2B5EF4-FFF2-40B4-BE49-F238E27FC236}">
              <a16:creationId xmlns:a16="http://schemas.microsoft.com/office/drawing/2014/main" xmlns="" id="{05ECEBED-C0F1-4978-9267-80FCD5495010}"/>
            </a:ext>
          </a:extLst>
        </xdr:cNvPr>
        <xdr:cNvCxnSpPr/>
      </xdr:nvCxnSpPr>
      <xdr:spPr>
        <a:xfrm flipV="1">
          <a:off x="12560300" y="6528033"/>
          <a:ext cx="762000" cy="17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64612</xdr:rowOff>
    </xdr:from>
    <xdr:to>
      <xdr:col>60</xdr:col>
      <xdr:colOff>123825</xdr:colOff>
      <xdr:row>33</xdr:row>
      <xdr:rowOff>166212</xdr:rowOff>
    </xdr:to>
    <xdr:sp macro="" textlink="">
      <xdr:nvSpPr>
        <xdr:cNvPr id="149" name="楕円 148">
          <a:extLst>
            <a:ext uri="{FF2B5EF4-FFF2-40B4-BE49-F238E27FC236}">
              <a16:creationId xmlns:a16="http://schemas.microsoft.com/office/drawing/2014/main" xmlns="" id="{678CD540-E620-4BF3-8C42-67AFD395AA9E}"/>
            </a:ext>
          </a:extLst>
        </xdr:cNvPr>
        <xdr:cNvSpPr/>
      </xdr:nvSpPr>
      <xdr:spPr>
        <a:xfrm>
          <a:off x="11747500" y="64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115412</xdr:rowOff>
    </xdr:from>
    <xdr:to>
      <xdr:col>64</xdr:col>
      <xdr:colOff>73025</xdr:colOff>
      <xdr:row>34</xdr:row>
      <xdr:rowOff>100965</xdr:rowOff>
    </xdr:to>
    <xdr:cxnSp macro="">
      <xdr:nvCxnSpPr>
        <xdr:cNvPr id="150" name="直線コネクタ 149">
          <a:extLst>
            <a:ext uri="{FF2B5EF4-FFF2-40B4-BE49-F238E27FC236}">
              <a16:creationId xmlns:a16="http://schemas.microsoft.com/office/drawing/2014/main" xmlns="" id="{1B412603-FE6A-4924-B8F2-8BFDB1525138}"/>
            </a:ext>
          </a:extLst>
        </xdr:cNvPr>
        <xdr:cNvCxnSpPr/>
      </xdr:nvCxnSpPr>
      <xdr:spPr>
        <a:xfrm>
          <a:off x="11798300" y="6544787"/>
          <a:ext cx="762000" cy="15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26072</xdr:rowOff>
    </xdr:from>
    <xdr:ext cx="469744" cy="259045"/>
    <xdr:sp macro="" textlink="">
      <xdr:nvSpPr>
        <xdr:cNvPr id="151" name="n_1aveValue債務償還比率">
          <a:extLst>
            <a:ext uri="{FF2B5EF4-FFF2-40B4-BE49-F238E27FC236}">
              <a16:creationId xmlns:a16="http://schemas.microsoft.com/office/drawing/2014/main" xmlns="" id="{F84CC1EF-9F07-41CD-9F44-D09A20FD3DF7}"/>
            </a:ext>
          </a:extLst>
        </xdr:cNvPr>
        <xdr:cNvSpPr txBox="1"/>
      </xdr:nvSpPr>
      <xdr:spPr>
        <a:xfrm>
          <a:off x="13836727" y="5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34881</xdr:rowOff>
    </xdr:from>
    <xdr:ext cx="469744" cy="259045"/>
    <xdr:sp macro="" textlink="">
      <xdr:nvSpPr>
        <xdr:cNvPr id="152" name="n_2aveValue債務償還比率">
          <a:extLst>
            <a:ext uri="{FF2B5EF4-FFF2-40B4-BE49-F238E27FC236}">
              <a16:creationId xmlns:a16="http://schemas.microsoft.com/office/drawing/2014/main" xmlns="" id="{4F1F3F62-FCD6-46A8-B497-FB1CE66497B0}"/>
            </a:ext>
          </a:extLst>
        </xdr:cNvPr>
        <xdr:cNvSpPr txBox="1"/>
      </xdr:nvSpPr>
      <xdr:spPr>
        <a:xfrm>
          <a:off x="13087427" y="56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50080</xdr:rowOff>
    </xdr:from>
    <xdr:ext cx="469744" cy="259045"/>
    <xdr:sp macro="" textlink="">
      <xdr:nvSpPr>
        <xdr:cNvPr id="153" name="n_3aveValue債務償還比率">
          <a:extLst>
            <a:ext uri="{FF2B5EF4-FFF2-40B4-BE49-F238E27FC236}">
              <a16:creationId xmlns:a16="http://schemas.microsoft.com/office/drawing/2014/main" xmlns="" id="{2E65EBD1-AE71-4459-B992-D766E83F5CB2}"/>
            </a:ext>
          </a:extLst>
        </xdr:cNvPr>
        <xdr:cNvSpPr txBox="1"/>
      </xdr:nvSpPr>
      <xdr:spPr>
        <a:xfrm>
          <a:off x="12325427" y="56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19336</xdr:rowOff>
    </xdr:from>
    <xdr:ext cx="469744" cy="259045"/>
    <xdr:sp macro="" textlink="">
      <xdr:nvSpPr>
        <xdr:cNvPr id="154" name="n_4aveValue債務償還比率">
          <a:extLst>
            <a:ext uri="{FF2B5EF4-FFF2-40B4-BE49-F238E27FC236}">
              <a16:creationId xmlns:a16="http://schemas.microsoft.com/office/drawing/2014/main" xmlns="" id="{046738FF-2FF2-4FA1-B619-158C251265BA}"/>
            </a:ext>
          </a:extLst>
        </xdr:cNvPr>
        <xdr:cNvSpPr txBox="1"/>
      </xdr:nvSpPr>
      <xdr:spPr>
        <a:xfrm>
          <a:off x="11563427" y="559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61886</xdr:rowOff>
    </xdr:from>
    <xdr:ext cx="560923" cy="259045"/>
    <xdr:sp macro="" textlink="">
      <xdr:nvSpPr>
        <xdr:cNvPr id="155" name="n_1mainValue債務償還比率">
          <a:extLst>
            <a:ext uri="{FF2B5EF4-FFF2-40B4-BE49-F238E27FC236}">
              <a16:creationId xmlns:a16="http://schemas.microsoft.com/office/drawing/2014/main" xmlns="" id="{B2A90CCC-DA13-432B-BCE6-1930DF1629B1}"/>
            </a:ext>
          </a:extLst>
        </xdr:cNvPr>
        <xdr:cNvSpPr txBox="1"/>
      </xdr:nvSpPr>
      <xdr:spPr>
        <a:xfrm>
          <a:off x="13791138" y="666271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140585</xdr:rowOff>
    </xdr:from>
    <xdr:ext cx="560923" cy="259045"/>
    <xdr:sp macro="" textlink="">
      <xdr:nvSpPr>
        <xdr:cNvPr id="156" name="n_2mainValue債務償還比率">
          <a:extLst>
            <a:ext uri="{FF2B5EF4-FFF2-40B4-BE49-F238E27FC236}">
              <a16:creationId xmlns:a16="http://schemas.microsoft.com/office/drawing/2014/main" xmlns="" id="{36F5E230-D4CE-40F8-A7A5-3A456D335A0A}"/>
            </a:ext>
          </a:extLst>
        </xdr:cNvPr>
        <xdr:cNvSpPr txBox="1"/>
      </xdr:nvSpPr>
      <xdr:spPr>
        <a:xfrm>
          <a:off x="13041838" y="65699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142892</xdr:rowOff>
    </xdr:from>
    <xdr:ext cx="560923" cy="259045"/>
    <xdr:sp macro="" textlink="">
      <xdr:nvSpPr>
        <xdr:cNvPr id="157" name="n_3mainValue債務償還比率">
          <a:extLst>
            <a:ext uri="{FF2B5EF4-FFF2-40B4-BE49-F238E27FC236}">
              <a16:creationId xmlns:a16="http://schemas.microsoft.com/office/drawing/2014/main" xmlns="" id="{41F9E876-4E83-4D65-BEE4-3EA8EDDE5EAC}"/>
            </a:ext>
          </a:extLst>
        </xdr:cNvPr>
        <xdr:cNvSpPr txBox="1"/>
      </xdr:nvSpPr>
      <xdr:spPr>
        <a:xfrm>
          <a:off x="12279838" y="674371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157339</xdr:rowOff>
    </xdr:from>
    <xdr:ext cx="560923" cy="259045"/>
    <xdr:sp macro="" textlink="">
      <xdr:nvSpPr>
        <xdr:cNvPr id="158" name="n_4mainValue債務償還比率">
          <a:extLst>
            <a:ext uri="{FF2B5EF4-FFF2-40B4-BE49-F238E27FC236}">
              <a16:creationId xmlns:a16="http://schemas.microsoft.com/office/drawing/2014/main" xmlns="" id="{3F7A4A93-F193-440A-93F4-85D2035D468D}"/>
            </a:ext>
          </a:extLst>
        </xdr:cNvPr>
        <xdr:cNvSpPr txBox="1"/>
      </xdr:nvSpPr>
      <xdr:spPr>
        <a:xfrm>
          <a:off x="11517838" y="65867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xmlns="" id="{D48C54B7-96CF-404C-B7D3-6A0F68699B9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xmlns="" id="{1273EC7F-F5C3-4FF0-9B85-24D9ED66174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xmlns="" id="{D7108BB0-277A-45BE-AC7E-B957360DF59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xmlns="" id="{42222C34-4D04-44C6-87A2-1514E3F52E8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xmlns="" id="{F44EA647-EAE9-4078-ABE7-BA0A303B4E9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xmlns="" id="{365AAFD0-CD34-4889-B04B-16DFD8E5F2D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9DE18FF-7CFF-480E-8177-A8BD2199284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DB6A3A8-F3A9-4BCC-9BDC-710F0471351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DCBC60AB-074A-457B-9AB8-2D1DD89FCD8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1D4D2CB6-0965-4935-9754-435009F4526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B061B005-53B9-49E7-AF87-36B6E9525F7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F7124D53-1EEF-45EB-BA50-9E6B034C203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E6DB21FA-6BD5-4825-9BBC-E8AF6D8710F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DC1C8922-84CF-4E1D-990F-722DB491377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EF315FA9-DCE5-4B0D-BA82-6B7DD94FFE7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84A5EECF-0D24-496E-85E1-0A43AB2649E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18,795
18,664
23.90
8,468,850
8,285,728
170,433
4,558,657
15,223,538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A5FE5327-C9A2-44C4-AFC0-D6667FECA66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84C5D3DB-4AC0-4FF7-B64F-C9E188EEF0C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FF043EB0-CBBC-4E9F-BA2D-4DB5874A9B3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241.3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A7862063-CE6E-4E89-8B97-6AB88FA938E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5834814-6628-4813-A786-A9EA9D42CE5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7698CAFA-69C2-44D2-9FAD-81F8EC59DF5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8700E1F-62A1-42B8-9378-4499113D2C1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BFE18CFE-F01A-4509-AAD6-9D961C78340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1A435225-944F-49A3-A01F-2C7CF8E0E7B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FF7184BA-1041-4923-8842-0EDD763E0DF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CF7BFF95-C0C3-4E72-BBCC-D36EB926DA0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209CAC8-AB30-440E-9217-A2138560AA9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8EF441C4-FC5E-4019-87C1-148287BFCD3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1D251461-4059-4DF6-82D5-64925CC29EB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B31B7A25-B42E-48E9-8B3F-908FB80D92A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21E6502E-DFC3-4AF5-BA30-ED0A4463BCF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B96B994E-E33D-49FA-B926-88D06182963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61B79714-E98D-41AC-9EBC-1BDF556EAD7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9C55FBCB-2BBB-4FC8-A13F-B34433A2A4C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6C1533AF-CB3B-4AFB-9BF6-0C3A8D60DCB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43140587-064D-4CF6-A357-F57635DC81B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F9E5DDF8-C953-49FE-A919-8F5724FC916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59549D63-45BB-4D28-A92C-8674C213A70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9E8C8D76-F276-44C8-92CB-6F958CC8E11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6472F51A-5637-4BFD-8E44-4E371F4558C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F611790D-DD7C-46B6-848A-D3F44275208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97B2F6F7-E03A-48E9-8325-07FE92C39E6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28A3C453-B88E-4B2D-B85F-A045C782C36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E5185EB-7340-4940-94DF-D8547092DD6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A78D68A9-4F40-45CB-9027-73945DDD76B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DE1E446C-4575-4630-ABF4-3673EFDB915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5C18B31C-E7F2-4FAC-9FC1-B35428CBB99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F6696A28-9DD4-4C4B-8BFE-F752C2ADA1D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EC1ECDF9-5946-45FB-9DE5-4F5298D34A6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37E3EA00-ADA4-42C3-8387-4C270F4D644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8D15CF7B-7311-489C-BC21-55E94BDE290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5F7A3149-A7C3-4E24-B5D6-2BF950FAC8C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B2398C3A-CC3C-4DC2-86C2-A426817F159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859CD0D1-A0B1-4607-AF59-2D2E08F6D55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730601BE-DE0C-4E52-A08F-5ED51C37244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25FA71C1-D3D4-4681-BF88-0E1988C6229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F04BC9BE-1FF5-4F18-853B-21888B2F1FD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A2ED37CF-A143-408D-9DAB-CFE84F7C5B5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A5F8A15C-525B-4FE3-8727-EEF405A61CD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735E8868-337E-4FEB-B878-2C03E2A7547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a:extLst>
            <a:ext uri="{FF2B5EF4-FFF2-40B4-BE49-F238E27FC236}">
              <a16:creationId xmlns:a16="http://schemas.microsoft.com/office/drawing/2014/main" xmlns="" id="{3D1B19D8-A487-42E5-ACE0-5540434C1BF6}"/>
            </a:ext>
          </a:extLst>
        </xdr:cNvPr>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11A001F4-4026-4F83-B1D4-C627477E2F9A}"/>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a:extLst>
            <a:ext uri="{FF2B5EF4-FFF2-40B4-BE49-F238E27FC236}">
              <a16:creationId xmlns:a16="http://schemas.microsoft.com/office/drawing/2014/main" xmlns="" id="{EBA0286B-052F-4052-B43D-83D66C1D0AF2}"/>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D255C907-6659-4B43-93E0-FEFA0D8ADBC5}"/>
            </a:ext>
          </a:extLst>
        </xdr:cNvPr>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a:extLst>
            <a:ext uri="{FF2B5EF4-FFF2-40B4-BE49-F238E27FC236}">
              <a16:creationId xmlns:a16="http://schemas.microsoft.com/office/drawing/2014/main" xmlns="" id="{3CA07A6A-C771-4254-B6B9-9754CCD27233}"/>
            </a:ext>
          </a:extLst>
        </xdr:cNvPr>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154957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12917E5E-A193-43F6-8A20-C4D8EB3BBCF7}"/>
            </a:ext>
          </a:extLst>
        </xdr:cNvPr>
        <xdr:cNvSpPr txBox="1"/>
      </xdr:nvSpPr>
      <xdr:spPr>
        <a:xfrm>
          <a:off x="4673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a:extLst>
            <a:ext uri="{FF2B5EF4-FFF2-40B4-BE49-F238E27FC236}">
              <a16:creationId xmlns:a16="http://schemas.microsoft.com/office/drawing/2014/main" xmlns="" id="{3C04E683-E2EC-4DE3-B5D3-D469A4E423F0}"/>
            </a:ext>
          </a:extLst>
        </xdr:cNvPr>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a:extLst>
            <a:ext uri="{FF2B5EF4-FFF2-40B4-BE49-F238E27FC236}">
              <a16:creationId xmlns:a16="http://schemas.microsoft.com/office/drawing/2014/main" xmlns="" id="{827306BD-C8B6-4BF8-BB2F-923BCC001174}"/>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a:extLst>
            <a:ext uri="{FF2B5EF4-FFF2-40B4-BE49-F238E27FC236}">
              <a16:creationId xmlns:a16="http://schemas.microsoft.com/office/drawing/2014/main" xmlns="" id="{BDF2597D-3D51-4790-97C8-ECDFB878EF0D}"/>
            </a:ext>
          </a:extLst>
        </xdr:cNvPr>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xmlns="" id="{B98F7D04-CE48-44D7-881E-FA8E020BDDE8}"/>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a:extLst>
            <a:ext uri="{FF2B5EF4-FFF2-40B4-BE49-F238E27FC236}">
              <a16:creationId xmlns:a16="http://schemas.microsoft.com/office/drawing/2014/main" xmlns="" id="{22F56977-2BF5-4294-9A36-275D69AC83E5}"/>
            </a:ext>
          </a:extLst>
        </xdr:cNvPr>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BEC2891C-6A26-4360-B409-8DECF7C8FC1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E8F4392B-FDAD-4DCC-A3ED-8EC7E8D5A2E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35190752-0D84-4537-9EFB-E6C548F7BF6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5338E7C3-C840-4505-AA29-6C661C61CFC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7EF4B26-EC42-4237-8EBA-A4F16261E21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130175</xdr:rowOff>
    </xdr:from>
    <xdr:to>
      <xdr:col>24</xdr:col>
      <xdr:colOff>114300</xdr:colOff>
      <xdr:row>41</xdr:row>
      <xdr:rowOff>60325</xdr:rowOff>
    </xdr:to>
    <xdr:sp macro="" textlink="">
      <xdr:nvSpPr>
        <xdr:cNvPr id="73" name="楕円 72">
          <a:extLst>
            <a:ext uri="{FF2B5EF4-FFF2-40B4-BE49-F238E27FC236}">
              <a16:creationId xmlns:a16="http://schemas.microsoft.com/office/drawing/2014/main" xmlns="" id="{EF7350D3-E0D9-439E-AD2E-94BE72BD6BE7}"/>
            </a:ext>
          </a:extLst>
        </xdr:cNvPr>
        <xdr:cNvSpPr/>
      </xdr:nvSpPr>
      <xdr:spPr>
        <a:xfrm>
          <a:off x="4584700" y="69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45102</xdr:rowOff>
    </xdr:from>
    <xdr:ext cx="405111" cy="259045"/>
    <xdr:sp macro="" textlink="">
      <xdr:nvSpPr>
        <xdr:cNvPr id="74" name="【道路】&#10;有形固定資産減価償却率該当値テキスト">
          <a:extLst>
            <a:ext uri="{FF2B5EF4-FFF2-40B4-BE49-F238E27FC236}">
              <a16:creationId xmlns:a16="http://schemas.microsoft.com/office/drawing/2014/main" xmlns="" id="{A1A2BC2C-D785-4FBA-B01A-130510DFC159}"/>
            </a:ext>
          </a:extLst>
        </xdr:cNvPr>
        <xdr:cNvSpPr txBox="1"/>
      </xdr:nvSpPr>
      <xdr:spPr>
        <a:xfrm>
          <a:off x="4673600" y="690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124460</xdr:rowOff>
    </xdr:from>
    <xdr:to>
      <xdr:col>20</xdr:col>
      <xdr:colOff>38100</xdr:colOff>
      <xdr:row>41</xdr:row>
      <xdr:rowOff>54610</xdr:rowOff>
    </xdr:to>
    <xdr:sp macro="" textlink="">
      <xdr:nvSpPr>
        <xdr:cNvPr id="75" name="楕円 74">
          <a:extLst>
            <a:ext uri="{FF2B5EF4-FFF2-40B4-BE49-F238E27FC236}">
              <a16:creationId xmlns:a16="http://schemas.microsoft.com/office/drawing/2014/main" xmlns="" id="{65337933-FC18-4B6B-A254-47C13CCAAB91}"/>
            </a:ext>
          </a:extLst>
        </xdr:cNvPr>
        <xdr:cNvSpPr/>
      </xdr:nvSpPr>
      <xdr:spPr>
        <a:xfrm>
          <a:off x="3746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3810</xdr:rowOff>
    </xdr:from>
    <xdr:to>
      <xdr:col>24</xdr:col>
      <xdr:colOff>63500</xdr:colOff>
      <xdr:row>41</xdr:row>
      <xdr:rowOff>9525</xdr:rowOff>
    </xdr:to>
    <xdr:cxnSp macro="">
      <xdr:nvCxnSpPr>
        <xdr:cNvPr id="76" name="直線コネクタ 75">
          <a:extLst>
            <a:ext uri="{FF2B5EF4-FFF2-40B4-BE49-F238E27FC236}">
              <a16:creationId xmlns:a16="http://schemas.microsoft.com/office/drawing/2014/main" xmlns="" id="{3C065260-0C40-4849-AC70-39DAC7ACD7BD}"/>
            </a:ext>
          </a:extLst>
        </xdr:cNvPr>
        <xdr:cNvCxnSpPr/>
      </xdr:nvCxnSpPr>
      <xdr:spPr>
        <a:xfrm>
          <a:off x="3797300" y="70332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143510</xdr:rowOff>
    </xdr:from>
    <xdr:to>
      <xdr:col>15</xdr:col>
      <xdr:colOff>101600</xdr:colOff>
      <xdr:row>41</xdr:row>
      <xdr:rowOff>73660</xdr:rowOff>
    </xdr:to>
    <xdr:sp macro="" textlink="">
      <xdr:nvSpPr>
        <xdr:cNvPr id="77" name="楕円 76">
          <a:extLst>
            <a:ext uri="{FF2B5EF4-FFF2-40B4-BE49-F238E27FC236}">
              <a16:creationId xmlns:a16="http://schemas.microsoft.com/office/drawing/2014/main" xmlns="" id="{56E233BE-1EF0-4968-AF08-5F7167982CC2}"/>
            </a:ext>
          </a:extLst>
        </xdr:cNvPr>
        <xdr:cNvSpPr/>
      </xdr:nvSpPr>
      <xdr:spPr>
        <a:xfrm>
          <a:off x="2857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3810</xdr:rowOff>
    </xdr:from>
    <xdr:to>
      <xdr:col>19</xdr:col>
      <xdr:colOff>177800</xdr:colOff>
      <xdr:row>41</xdr:row>
      <xdr:rowOff>22860</xdr:rowOff>
    </xdr:to>
    <xdr:cxnSp macro="">
      <xdr:nvCxnSpPr>
        <xdr:cNvPr id="78" name="直線コネクタ 77">
          <a:extLst>
            <a:ext uri="{FF2B5EF4-FFF2-40B4-BE49-F238E27FC236}">
              <a16:creationId xmlns:a16="http://schemas.microsoft.com/office/drawing/2014/main" xmlns="" id="{321AE159-62CF-4F8F-9524-825C3A904696}"/>
            </a:ext>
          </a:extLst>
        </xdr:cNvPr>
        <xdr:cNvCxnSpPr/>
      </xdr:nvCxnSpPr>
      <xdr:spPr>
        <a:xfrm flipV="1">
          <a:off x="2908300" y="70332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132080</xdr:rowOff>
    </xdr:from>
    <xdr:to>
      <xdr:col>10</xdr:col>
      <xdr:colOff>165100</xdr:colOff>
      <xdr:row>41</xdr:row>
      <xdr:rowOff>62230</xdr:rowOff>
    </xdr:to>
    <xdr:sp macro="" textlink="">
      <xdr:nvSpPr>
        <xdr:cNvPr id="79" name="楕円 78">
          <a:extLst>
            <a:ext uri="{FF2B5EF4-FFF2-40B4-BE49-F238E27FC236}">
              <a16:creationId xmlns:a16="http://schemas.microsoft.com/office/drawing/2014/main" xmlns="" id="{32946261-5751-43F9-9DA6-E1CF53D32F93}"/>
            </a:ext>
          </a:extLst>
        </xdr:cNvPr>
        <xdr:cNvSpPr/>
      </xdr:nvSpPr>
      <xdr:spPr>
        <a:xfrm>
          <a:off x="1968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11430</xdr:rowOff>
    </xdr:from>
    <xdr:to>
      <xdr:col>15</xdr:col>
      <xdr:colOff>50800</xdr:colOff>
      <xdr:row>41</xdr:row>
      <xdr:rowOff>22860</xdr:rowOff>
    </xdr:to>
    <xdr:cxnSp macro="">
      <xdr:nvCxnSpPr>
        <xdr:cNvPr id="80" name="直線コネクタ 79">
          <a:extLst>
            <a:ext uri="{FF2B5EF4-FFF2-40B4-BE49-F238E27FC236}">
              <a16:creationId xmlns:a16="http://schemas.microsoft.com/office/drawing/2014/main" xmlns="" id="{CBC88B64-181D-4003-8471-B88B29DE13E6}"/>
            </a:ext>
          </a:extLst>
        </xdr:cNvPr>
        <xdr:cNvCxnSpPr/>
      </xdr:nvCxnSpPr>
      <xdr:spPr>
        <a:xfrm>
          <a:off x="2019300" y="70408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126365</xdr:rowOff>
    </xdr:from>
    <xdr:to>
      <xdr:col>6</xdr:col>
      <xdr:colOff>38100</xdr:colOff>
      <xdr:row>41</xdr:row>
      <xdr:rowOff>56515</xdr:rowOff>
    </xdr:to>
    <xdr:sp macro="" textlink="">
      <xdr:nvSpPr>
        <xdr:cNvPr id="81" name="楕円 80">
          <a:extLst>
            <a:ext uri="{FF2B5EF4-FFF2-40B4-BE49-F238E27FC236}">
              <a16:creationId xmlns:a16="http://schemas.microsoft.com/office/drawing/2014/main" xmlns="" id="{C2941F61-F56C-4910-8D9F-0F9BB98C727E}"/>
            </a:ext>
          </a:extLst>
        </xdr:cNvPr>
        <xdr:cNvSpPr/>
      </xdr:nvSpPr>
      <xdr:spPr>
        <a:xfrm>
          <a:off x="10795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5715</xdr:rowOff>
    </xdr:from>
    <xdr:to>
      <xdr:col>10</xdr:col>
      <xdr:colOff>114300</xdr:colOff>
      <xdr:row>41</xdr:row>
      <xdr:rowOff>11430</xdr:rowOff>
    </xdr:to>
    <xdr:cxnSp macro="">
      <xdr:nvCxnSpPr>
        <xdr:cNvPr id="82" name="直線コネクタ 81">
          <a:extLst>
            <a:ext uri="{FF2B5EF4-FFF2-40B4-BE49-F238E27FC236}">
              <a16:creationId xmlns:a16="http://schemas.microsoft.com/office/drawing/2014/main" xmlns="" id="{EFDFF8DC-25B3-49D8-B574-7B1FEA104216}"/>
            </a:ext>
          </a:extLst>
        </xdr:cNvPr>
        <xdr:cNvCxnSpPr/>
      </xdr:nvCxnSpPr>
      <xdr:spPr>
        <a:xfrm>
          <a:off x="1130300" y="70351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83" name="n_1aveValue【道路】&#10;有形固定資産減価償却率">
          <a:extLst>
            <a:ext uri="{FF2B5EF4-FFF2-40B4-BE49-F238E27FC236}">
              <a16:creationId xmlns:a16="http://schemas.microsoft.com/office/drawing/2014/main" xmlns="" id="{6EC6D26F-35CA-4826-A267-614488492118}"/>
            </a:ext>
          </a:extLst>
        </xdr:cNvPr>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36847</xdr:rowOff>
    </xdr:from>
    <xdr:ext cx="405111" cy="259045"/>
    <xdr:sp macro="" textlink="">
      <xdr:nvSpPr>
        <xdr:cNvPr id="84" name="n_2aveValue【道路】&#10;有形固定資産減価償却率">
          <a:extLst>
            <a:ext uri="{FF2B5EF4-FFF2-40B4-BE49-F238E27FC236}">
              <a16:creationId xmlns:a16="http://schemas.microsoft.com/office/drawing/2014/main" xmlns="" id="{7825425E-BF5D-44B2-9FE2-4CC80E938179}"/>
            </a:ext>
          </a:extLst>
        </xdr:cNvPr>
        <xdr:cNvSpPr txBox="1"/>
      </xdr:nvSpPr>
      <xdr:spPr>
        <a:xfrm>
          <a:off x="2705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a:extLst>
            <a:ext uri="{FF2B5EF4-FFF2-40B4-BE49-F238E27FC236}">
              <a16:creationId xmlns:a16="http://schemas.microsoft.com/office/drawing/2014/main" xmlns="" id="{0FC816AE-F19C-4D8A-A262-DD33F862B451}"/>
            </a:ext>
          </a:extLst>
        </xdr:cNvPr>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86" name="n_4aveValue【道路】&#10;有形固定資産減価償却率">
          <a:extLst>
            <a:ext uri="{FF2B5EF4-FFF2-40B4-BE49-F238E27FC236}">
              <a16:creationId xmlns:a16="http://schemas.microsoft.com/office/drawing/2014/main" xmlns="" id="{45E3640B-64F2-48E1-B7B8-8F6CE08EBD85}"/>
            </a:ext>
          </a:extLst>
        </xdr:cNvPr>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45737</xdr:rowOff>
    </xdr:from>
    <xdr:ext cx="405111" cy="259045"/>
    <xdr:sp macro="" textlink="">
      <xdr:nvSpPr>
        <xdr:cNvPr id="87" name="n_1mainValue【道路】&#10;有形固定資産減価償却率">
          <a:extLst>
            <a:ext uri="{FF2B5EF4-FFF2-40B4-BE49-F238E27FC236}">
              <a16:creationId xmlns:a16="http://schemas.microsoft.com/office/drawing/2014/main" xmlns="" id="{551F194B-70BC-4613-9E17-A8D7434E669E}"/>
            </a:ext>
          </a:extLst>
        </xdr:cNvPr>
        <xdr:cNvSpPr txBox="1"/>
      </xdr:nvSpPr>
      <xdr:spPr>
        <a:xfrm>
          <a:off x="3582044"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64787</xdr:rowOff>
    </xdr:from>
    <xdr:ext cx="405111" cy="259045"/>
    <xdr:sp macro="" textlink="">
      <xdr:nvSpPr>
        <xdr:cNvPr id="88" name="n_2mainValue【道路】&#10;有形固定資産減価償却率">
          <a:extLst>
            <a:ext uri="{FF2B5EF4-FFF2-40B4-BE49-F238E27FC236}">
              <a16:creationId xmlns:a16="http://schemas.microsoft.com/office/drawing/2014/main" xmlns="" id="{750BF9D0-C918-457D-B0A5-35003D9FE008}"/>
            </a:ext>
          </a:extLst>
        </xdr:cNvPr>
        <xdr:cNvSpPr txBox="1"/>
      </xdr:nvSpPr>
      <xdr:spPr>
        <a:xfrm>
          <a:off x="2705744"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53357</xdr:rowOff>
    </xdr:from>
    <xdr:ext cx="405111" cy="259045"/>
    <xdr:sp macro="" textlink="">
      <xdr:nvSpPr>
        <xdr:cNvPr id="89" name="n_3mainValue【道路】&#10;有形固定資産減価償却率">
          <a:extLst>
            <a:ext uri="{FF2B5EF4-FFF2-40B4-BE49-F238E27FC236}">
              <a16:creationId xmlns:a16="http://schemas.microsoft.com/office/drawing/2014/main" xmlns="" id="{F3C6BE2A-C1C5-43C5-9BE4-EBF27782C715}"/>
            </a:ext>
          </a:extLst>
        </xdr:cNvPr>
        <xdr:cNvSpPr txBox="1"/>
      </xdr:nvSpPr>
      <xdr:spPr>
        <a:xfrm>
          <a:off x="1816744" y="708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47642</xdr:rowOff>
    </xdr:from>
    <xdr:ext cx="405111" cy="259045"/>
    <xdr:sp macro="" textlink="">
      <xdr:nvSpPr>
        <xdr:cNvPr id="90" name="n_4mainValue【道路】&#10;有形固定資産減価償却率">
          <a:extLst>
            <a:ext uri="{FF2B5EF4-FFF2-40B4-BE49-F238E27FC236}">
              <a16:creationId xmlns:a16="http://schemas.microsoft.com/office/drawing/2014/main" xmlns="" id="{AF1C5DB1-0FD7-4DA5-891E-46C15CFDDC08}"/>
            </a:ext>
          </a:extLst>
        </xdr:cNvPr>
        <xdr:cNvSpPr txBox="1"/>
      </xdr:nvSpPr>
      <xdr:spPr>
        <a:xfrm>
          <a:off x="927744"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FE025E34-4A8E-4857-91FB-029BFADDDF5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66E6994D-5500-49C6-B5BB-A0FFBA0C4C4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29D17865-B2B4-483D-8D90-0B4D04300E8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5F73C15E-97E0-4B85-A097-FC4283BB951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BDEAA081-0C55-4917-84BB-1516966940D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B9909B10-1900-4E8F-A7D3-E41BDF2D644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93E0C1B3-221A-4F1F-AEFA-889F99F304B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CB2C7010-C6C2-42A1-ADC7-342726A5C7A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9165F84D-D088-41BD-A99A-DCD9821B59B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669EFCF7-A980-4697-9F55-39835B5DC48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xmlns="" id="{D6DEDEF8-31D6-4C0F-818B-A0E311AB003D}"/>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xmlns="" id="{E1C03225-B887-4C14-8E3D-5B860038620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xmlns="" id="{0086E88A-93C3-440F-BBBD-0531D13E608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xmlns="" id="{FC24255D-B267-4335-B635-58420E7FBC49}"/>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xmlns="" id="{98BC463E-D300-458B-8EAF-9D7981CC937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xmlns="" id="{7401C49D-20E7-4F3D-BF6D-ED564071CF6B}"/>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xmlns="" id="{E49889A1-735D-4A9F-B660-89CC44299C8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xmlns="" id="{846A2312-6EA6-4A71-A0CF-F4A831FF1EFC}"/>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xmlns="" id="{A3AA370C-07E2-4760-A26A-2F4E1DB38E1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xmlns="" id="{61F92FE3-13BF-4274-A11B-6978871BB1FC}"/>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xmlns="" id="{612C5495-A85B-47FC-BD10-AC4A71E129C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12" name="直線コネクタ 111">
          <a:extLst>
            <a:ext uri="{FF2B5EF4-FFF2-40B4-BE49-F238E27FC236}">
              <a16:creationId xmlns:a16="http://schemas.microsoft.com/office/drawing/2014/main" xmlns="" id="{168D7A34-8B41-4AF1-A407-120EA8ED4C2E}"/>
            </a:ext>
          </a:extLst>
        </xdr:cNvPr>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3" name="【道路】&#10;一人当たり延長最小値テキスト">
          <a:extLst>
            <a:ext uri="{FF2B5EF4-FFF2-40B4-BE49-F238E27FC236}">
              <a16:creationId xmlns:a16="http://schemas.microsoft.com/office/drawing/2014/main" xmlns="" id="{87913EF2-32E0-4636-AC91-A9EB0BA9E91E}"/>
            </a:ext>
          </a:extLst>
        </xdr:cNvPr>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4" name="直線コネクタ 113">
          <a:extLst>
            <a:ext uri="{FF2B5EF4-FFF2-40B4-BE49-F238E27FC236}">
              <a16:creationId xmlns:a16="http://schemas.microsoft.com/office/drawing/2014/main" xmlns="" id="{257D1AE2-F852-4599-8F28-416A40BF9ECC}"/>
            </a:ext>
          </a:extLst>
        </xdr:cNvPr>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5" name="【道路】&#10;一人当たり延長最大値テキスト">
          <a:extLst>
            <a:ext uri="{FF2B5EF4-FFF2-40B4-BE49-F238E27FC236}">
              <a16:creationId xmlns:a16="http://schemas.microsoft.com/office/drawing/2014/main" xmlns="" id="{514568C7-056F-4E65-8F95-91CFC84C050C}"/>
            </a:ext>
          </a:extLst>
        </xdr:cNvPr>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6" name="直線コネクタ 115">
          <a:extLst>
            <a:ext uri="{FF2B5EF4-FFF2-40B4-BE49-F238E27FC236}">
              <a16:creationId xmlns:a16="http://schemas.microsoft.com/office/drawing/2014/main" xmlns="" id="{DCA204F1-57FE-45C4-920E-909E69AF7428}"/>
            </a:ext>
          </a:extLst>
        </xdr:cNvPr>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7" name="【道路】&#10;一人当たり延長平均値テキスト">
          <a:extLst>
            <a:ext uri="{FF2B5EF4-FFF2-40B4-BE49-F238E27FC236}">
              <a16:creationId xmlns:a16="http://schemas.microsoft.com/office/drawing/2014/main" xmlns="" id="{5C094DD6-ED59-4BBC-B7D3-3219C7255D48}"/>
            </a:ext>
          </a:extLst>
        </xdr:cNvPr>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8" name="フローチャート: 判断 117">
          <a:extLst>
            <a:ext uri="{FF2B5EF4-FFF2-40B4-BE49-F238E27FC236}">
              <a16:creationId xmlns:a16="http://schemas.microsoft.com/office/drawing/2014/main" xmlns="" id="{7F2447AB-A5C2-4241-AF18-245E1766E35D}"/>
            </a:ext>
          </a:extLst>
        </xdr:cNvPr>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9" name="フローチャート: 判断 118">
          <a:extLst>
            <a:ext uri="{FF2B5EF4-FFF2-40B4-BE49-F238E27FC236}">
              <a16:creationId xmlns:a16="http://schemas.microsoft.com/office/drawing/2014/main" xmlns="" id="{17870001-79F0-4B46-AA6D-81AA83CE8ECB}"/>
            </a:ext>
          </a:extLst>
        </xdr:cNvPr>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20" name="フローチャート: 判断 119">
          <a:extLst>
            <a:ext uri="{FF2B5EF4-FFF2-40B4-BE49-F238E27FC236}">
              <a16:creationId xmlns:a16="http://schemas.microsoft.com/office/drawing/2014/main" xmlns="" id="{D8E0840D-12D5-4299-BF7E-AD23758CE826}"/>
            </a:ext>
          </a:extLst>
        </xdr:cNvPr>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21" name="フローチャート: 判断 120">
          <a:extLst>
            <a:ext uri="{FF2B5EF4-FFF2-40B4-BE49-F238E27FC236}">
              <a16:creationId xmlns:a16="http://schemas.microsoft.com/office/drawing/2014/main" xmlns="" id="{6479DD5D-3A7A-434D-96B2-BCD679D6FFA8}"/>
            </a:ext>
          </a:extLst>
        </xdr:cNvPr>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22" name="フローチャート: 判断 121">
          <a:extLst>
            <a:ext uri="{FF2B5EF4-FFF2-40B4-BE49-F238E27FC236}">
              <a16:creationId xmlns:a16="http://schemas.microsoft.com/office/drawing/2014/main" xmlns="" id="{682CEA62-A219-4735-A805-8505F65F9D34}"/>
            </a:ext>
          </a:extLst>
        </xdr:cNvPr>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862604C6-D340-4F73-BC3C-99BC054B1F2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6460230E-301E-4E8C-81D4-4C03D1C9673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E9BEC269-234D-4DF3-9C5D-D92FC8D68ED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8A64D649-8041-42C9-B08F-8FD052B31A9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9D551D37-18DD-446F-BF59-0FA3DB742C6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57055</xdr:rowOff>
    </xdr:from>
    <xdr:to>
      <xdr:col>55</xdr:col>
      <xdr:colOff>50800</xdr:colOff>
      <xdr:row>41</xdr:row>
      <xdr:rowOff>158655</xdr:rowOff>
    </xdr:to>
    <xdr:sp macro="" textlink="">
      <xdr:nvSpPr>
        <xdr:cNvPr id="128" name="楕円 127">
          <a:extLst>
            <a:ext uri="{FF2B5EF4-FFF2-40B4-BE49-F238E27FC236}">
              <a16:creationId xmlns:a16="http://schemas.microsoft.com/office/drawing/2014/main" xmlns="" id="{9FD03A90-564D-4944-B648-5EE289CDC2BE}"/>
            </a:ext>
          </a:extLst>
        </xdr:cNvPr>
        <xdr:cNvSpPr/>
      </xdr:nvSpPr>
      <xdr:spPr>
        <a:xfrm>
          <a:off x="10426700" y="70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16888</xdr:rowOff>
    </xdr:from>
    <xdr:ext cx="534377" cy="259045"/>
    <xdr:sp macro="" textlink="">
      <xdr:nvSpPr>
        <xdr:cNvPr id="129" name="【道路】&#10;一人当たり延長該当値テキスト">
          <a:extLst>
            <a:ext uri="{FF2B5EF4-FFF2-40B4-BE49-F238E27FC236}">
              <a16:creationId xmlns:a16="http://schemas.microsoft.com/office/drawing/2014/main" xmlns="" id="{27D32288-C932-4245-9EC3-DD3CDF122034}"/>
            </a:ext>
          </a:extLst>
        </xdr:cNvPr>
        <xdr:cNvSpPr txBox="1"/>
      </xdr:nvSpPr>
      <xdr:spPr>
        <a:xfrm>
          <a:off x="10515600" y="704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57139</xdr:rowOff>
    </xdr:from>
    <xdr:to>
      <xdr:col>50</xdr:col>
      <xdr:colOff>165100</xdr:colOff>
      <xdr:row>41</xdr:row>
      <xdr:rowOff>158739</xdr:rowOff>
    </xdr:to>
    <xdr:sp macro="" textlink="">
      <xdr:nvSpPr>
        <xdr:cNvPr id="130" name="楕円 129">
          <a:extLst>
            <a:ext uri="{FF2B5EF4-FFF2-40B4-BE49-F238E27FC236}">
              <a16:creationId xmlns:a16="http://schemas.microsoft.com/office/drawing/2014/main" xmlns="" id="{0A1E4469-3018-4ADB-903E-3A1081FECD81}"/>
            </a:ext>
          </a:extLst>
        </xdr:cNvPr>
        <xdr:cNvSpPr/>
      </xdr:nvSpPr>
      <xdr:spPr>
        <a:xfrm>
          <a:off x="9588500" y="708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107855</xdr:rowOff>
    </xdr:from>
    <xdr:to>
      <xdr:col>55</xdr:col>
      <xdr:colOff>0</xdr:colOff>
      <xdr:row>41</xdr:row>
      <xdr:rowOff>107939</xdr:rowOff>
    </xdr:to>
    <xdr:cxnSp macro="">
      <xdr:nvCxnSpPr>
        <xdr:cNvPr id="131" name="直線コネクタ 130">
          <a:extLst>
            <a:ext uri="{FF2B5EF4-FFF2-40B4-BE49-F238E27FC236}">
              <a16:creationId xmlns:a16="http://schemas.microsoft.com/office/drawing/2014/main" xmlns="" id="{39E81775-3857-4ACC-BAEA-7C88E04620EA}"/>
            </a:ext>
          </a:extLst>
        </xdr:cNvPr>
        <xdr:cNvCxnSpPr/>
      </xdr:nvCxnSpPr>
      <xdr:spPr>
        <a:xfrm flipV="1">
          <a:off x="9639300" y="7137305"/>
          <a:ext cx="8382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56412</xdr:rowOff>
    </xdr:from>
    <xdr:to>
      <xdr:col>46</xdr:col>
      <xdr:colOff>38100</xdr:colOff>
      <xdr:row>41</xdr:row>
      <xdr:rowOff>158012</xdr:rowOff>
    </xdr:to>
    <xdr:sp macro="" textlink="">
      <xdr:nvSpPr>
        <xdr:cNvPr id="132" name="楕円 131">
          <a:extLst>
            <a:ext uri="{FF2B5EF4-FFF2-40B4-BE49-F238E27FC236}">
              <a16:creationId xmlns:a16="http://schemas.microsoft.com/office/drawing/2014/main" xmlns="" id="{F78C4D60-05D3-43CE-9BE5-F6D6C7966A78}"/>
            </a:ext>
          </a:extLst>
        </xdr:cNvPr>
        <xdr:cNvSpPr/>
      </xdr:nvSpPr>
      <xdr:spPr>
        <a:xfrm>
          <a:off x="8699500" y="708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107212</xdr:rowOff>
    </xdr:from>
    <xdr:to>
      <xdr:col>50</xdr:col>
      <xdr:colOff>114300</xdr:colOff>
      <xdr:row>41</xdr:row>
      <xdr:rowOff>107939</xdr:rowOff>
    </xdr:to>
    <xdr:cxnSp macro="">
      <xdr:nvCxnSpPr>
        <xdr:cNvPr id="133" name="直線コネクタ 132">
          <a:extLst>
            <a:ext uri="{FF2B5EF4-FFF2-40B4-BE49-F238E27FC236}">
              <a16:creationId xmlns:a16="http://schemas.microsoft.com/office/drawing/2014/main" xmlns="" id="{1A3C4FEB-BB5B-4311-AA44-660D5EB09FC3}"/>
            </a:ext>
          </a:extLst>
        </xdr:cNvPr>
        <xdr:cNvCxnSpPr/>
      </xdr:nvCxnSpPr>
      <xdr:spPr>
        <a:xfrm>
          <a:off x="8750300" y="7136662"/>
          <a:ext cx="8890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57430</xdr:rowOff>
    </xdr:from>
    <xdr:to>
      <xdr:col>41</xdr:col>
      <xdr:colOff>101600</xdr:colOff>
      <xdr:row>41</xdr:row>
      <xdr:rowOff>159030</xdr:rowOff>
    </xdr:to>
    <xdr:sp macro="" textlink="">
      <xdr:nvSpPr>
        <xdr:cNvPr id="134" name="楕円 133">
          <a:extLst>
            <a:ext uri="{FF2B5EF4-FFF2-40B4-BE49-F238E27FC236}">
              <a16:creationId xmlns:a16="http://schemas.microsoft.com/office/drawing/2014/main" xmlns="" id="{F3608717-C3CC-4003-BD5D-B0C27032B706}"/>
            </a:ext>
          </a:extLst>
        </xdr:cNvPr>
        <xdr:cNvSpPr/>
      </xdr:nvSpPr>
      <xdr:spPr>
        <a:xfrm>
          <a:off x="7810500" y="708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107212</xdr:rowOff>
    </xdr:from>
    <xdr:to>
      <xdr:col>45</xdr:col>
      <xdr:colOff>177800</xdr:colOff>
      <xdr:row>41</xdr:row>
      <xdr:rowOff>108230</xdr:rowOff>
    </xdr:to>
    <xdr:cxnSp macro="">
      <xdr:nvCxnSpPr>
        <xdr:cNvPr id="135" name="直線コネクタ 134">
          <a:extLst>
            <a:ext uri="{FF2B5EF4-FFF2-40B4-BE49-F238E27FC236}">
              <a16:creationId xmlns:a16="http://schemas.microsoft.com/office/drawing/2014/main" xmlns="" id="{91D9CB66-CCDB-4079-93C4-D44D436AC6BE}"/>
            </a:ext>
          </a:extLst>
        </xdr:cNvPr>
        <xdr:cNvCxnSpPr/>
      </xdr:nvCxnSpPr>
      <xdr:spPr>
        <a:xfrm flipV="1">
          <a:off x="7861300" y="7136662"/>
          <a:ext cx="889000" cy="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68834</xdr:rowOff>
    </xdr:from>
    <xdr:to>
      <xdr:col>36</xdr:col>
      <xdr:colOff>165100</xdr:colOff>
      <xdr:row>41</xdr:row>
      <xdr:rowOff>170434</xdr:rowOff>
    </xdr:to>
    <xdr:sp macro="" textlink="">
      <xdr:nvSpPr>
        <xdr:cNvPr id="136" name="楕円 135">
          <a:extLst>
            <a:ext uri="{FF2B5EF4-FFF2-40B4-BE49-F238E27FC236}">
              <a16:creationId xmlns:a16="http://schemas.microsoft.com/office/drawing/2014/main" xmlns="" id="{490E7487-4E26-4FCD-AD79-E3BDF63F9633}"/>
            </a:ext>
          </a:extLst>
        </xdr:cNvPr>
        <xdr:cNvSpPr/>
      </xdr:nvSpPr>
      <xdr:spPr>
        <a:xfrm>
          <a:off x="69215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108230</xdr:rowOff>
    </xdr:from>
    <xdr:to>
      <xdr:col>41</xdr:col>
      <xdr:colOff>50800</xdr:colOff>
      <xdr:row>41</xdr:row>
      <xdr:rowOff>119634</xdr:rowOff>
    </xdr:to>
    <xdr:cxnSp macro="">
      <xdr:nvCxnSpPr>
        <xdr:cNvPr id="137" name="直線コネクタ 136">
          <a:extLst>
            <a:ext uri="{FF2B5EF4-FFF2-40B4-BE49-F238E27FC236}">
              <a16:creationId xmlns:a16="http://schemas.microsoft.com/office/drawing/2014/main" xmlns="" id="{2B969167-4D1B-498E-8E0A-90ED7ACEC1E9}"/>
            </a:ext>
          </a:extLst>
        </xdr:cNvPr>
        <xdr:cNvCxnSpPr/>
      </xdr:nvCxnSpPr>
      <xdr:spPr>
        <a:xfrm flipV="1">
          <a:off x="6972300" y="7137680"/>
          <a:ext cx="889000" cy="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8" name="n_1aveValue【道路】&#10;一人当たり延長">
          <a:extLst>
            <a:ext uri="{FF2B5EF4-FFF2-40B4-BE49-F238E27FC236}">
              <a16:creationId xmlns:a16="http://schemas.microsoft.com/office/drawing/2014/main" xmlns="" id="{9A337E5D-ECD0-41CF-A380-7C99DDCE13C2}"/>
            </a:ext>
          </a:extLst>
        </xdr:cNvPr>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9" name="n_2aveValue【道路】&#10;一人当たり延長">
          <a:extLst>
            <a:ext uri="{FF2B5EF4-FFF2-40B4-BE49-F238E27FC236}">
              <a16:creationId xmlns:a16="http://schemas.microsoft.com/office/drawing/2014/main" xmlns="" id="{A8A8D094-0561-4B1E-86E8-6A2E1C7ADAA9}"/>
            </a:ext>
          </a:extLst>
        </xdr:cNvPr>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158731</xdr:rowOff>
    </xdr:from>
    <xdr:ext cx="534377" cy="259045"/>
    <xdr:sp macro="" textlink="">
      <xdr:nvSpPr>
        <xdr:cNvPr id="140" name="n_3aveValue【道路】&#10;一人当たり延長">
          <a:extLst>
            <a:ext uri="{FF2B5EF4-FFF2-40B4-BE49-F238E27FC236}">
              <a16:creationId xmlns:a16="http://schemas.microsoft.com/office/drawing/2014/main" xmlns="" id="{F4BC7FA2-524C-4BE8-A5E7-B6EB750220AC}"/>
            </a:ext>
          </a:extLst>
        </xdr:cNvPr>
        <xdr:cNvSpPr txBox="1"/>
      </xdr:nvSpPr>
      <xdr:spPr>
        <a:xfrm>
          <a:off x="7594111" y="71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41" name="n_4aveValue【道路】&#10;一人当たり延長">
          <a:extLst>
            <a:ext uri="{FF2B5EF4-FFF2-40B4-BE49-F238E27FC236}">
              <a16:creationId xmlns:a16="http://schemas.microsoft.com/office/drawing/2014/main" xmlns="" id="{617D0453-0112-4AEE-988B-0534FC1ED2F9}"/>
            </a:ext>
          </a:extLst>
        </xdr:cNvPr>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149866</xdr:rowOff>
    </xdr:from>
    <xdr:ext cx="534377" cy="259045"/>
    <xdr:sp macro="" textlink="">
      <xdr:nvSpPr>
        <xdr:cNvPr id="142" name="n_1mainValue【道路】&#10;一人当たり延長">
          <a:extLst>
            <a:ext uri="{FF2B5EF4-FFF2-40B4-BE49-F238E27FC236}">
              <a16:creationId xmlns:a16="http://schemas.microsoft.com/office/drawing/2014/main" xmlns="" id="{125EE01C-E31F-4417-BDB6-6DBAA2A4E168}"/>
            </a:ext>
          </a:extLst>
        </xdr:cNvPr>
        <xdr:cNvSpPr txBox="1"/>
      </xdr:nvSpPr>
      <xdr:spPr>
        <a:xfrm>
          <a:off x="9359411" y="717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149139</xdr:rowOff>
    </xdr:from>
    <xdr:ext cx="534377" cy="259045"/>
    <xdr:sp macro="" textlink="">
      <xdr:nvSpPr>
        <xdr:cNvPr id="143" name="n_2mainValue【道路】&#10;一人当たり延長">
          <a:extLst>
            <a:ext uri="{FF2B5EF4-FFF2-40B4-BE49-F238E27FC236}">
              <a16:creationId xmlns:a16="http://schemas.microsoft.com/office/drawing/2014/main" xmlns="" id="{2C7A76EA-019F-49CF-BE1D-5D812637ED2A}"/>
            </a:ext>
          </a:extLst>
        </xdr:cNvPr>
        <xdr:cNvSpPr txBox="1"/>
      </xdr:nvSpPr>
      <xdr:spPr>
        <a:xfrm>
          <a:off x="8483111" y="717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4107</xdr:rowOff>
    </xdr:from>
    <xdr:ext cx="534377" cy="259045"/>
    <xdr:sp macro="" textlink="">
      <xdr:nvSpPr>
        <xdr:cNvPr id="144" name="n_3mainValue【道路】&#10;一人当たり延長">
          <a:extLst>
            <a:ext uri="{FF2B5EF4-FFF2-40B4-BE49-F238E27FC236}">
              <a16:creationId xmlns:a16="http://schemas.microsoft.com/office/drawing/2014/main" xmlns="" id="{DDB10840-490B-459F-875A-2FDEC7DF228D}"/>
            </a:ext>
          </a:extLst>
        </xdr:cNvPr>
        <xdr:cNvSpPr txBox="1"/>
      </xdr:nvSpPr>
      <xdr:spPr>
        <a:xfrm>
          <a:off x="7594111" y="686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161561</xdr:rowOff>
    </xdr:from>
    <xdr:ext cx="534377" cy="259045"/>
    <xdr:sp macro="" textlink="">
      <xdr:nvSpPr>
        <xdr:cNvPr id="145" name="n_4mainValue【道路】&#10;一人当たり延長">
          <a:extLst>
            <a:ext uri="{FF2B5EF4-FFF2-40B4-BE49-F238E27FC236}">
              <a16:creationId xmlns:a16="http://schemas.microsoft.com/office/drawing/2014/main" xmlns="" id="{9BF64D0E-23E2-45AD-A04A-D654D862C8B2}"/>
            </a:ext>
          </a:extLst>
        </xdr:cNvPr>
        <xdr:cNvSpPr txBox="1"/>
      </xdr:nvSpPr>
      <xdr:spPr>
        <a:xfrm>
          <a:off x="6705111" y="719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xmlns="" id="{196F1F23-BD9C-475D-9811-46FF0851558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xmlns="" id="{12F368C8-7239-46DA-9064-8BC1E979820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xmlns="" id="{0B1F20A4-CB85-4104-9899-4443AF6548C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xmlns="" id="{9D82AB40-C24E-4493-A024-DB2BE0D06B7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xmlns="" id="{E5DFF0A3-6A83-4C9F-AA7F-ED3BE15BC71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xmlns="" id="{EE376155-B152-4B5B-8485-0B921A953EE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xmlns="" id="{09E5C527-60AC-420B-9BC0-A344B0EEB32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xmlns="" id="{883B8D3A-4A50-4DF4-A000-8C22969520F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xmlns="" id="{C7DB2150-56C8-4F0B-958A-C517DC9E3E9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xmlns="" id="{E15E5BFE-962A-424E-9CC4-54428BCA4C7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xmlns="" id="{930DC9A7-C879-4D8F-B64B-6EC60344B10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xmlns="" id="{C6460106-A347-4D60-B0CD-F3826D62A47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xmlns="" id="{731804C9-A11D-4A91-B072-ADBB9735DAD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xmlns="" id="{05F8E3E2-2D3E-49D2-8888-D2AD9A52481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xmlns="" id="{79C7E0B1-24B4-48E2-9D02-ED6CD451F06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xmlns="" id="{E2C6D402-84C6-44EF-B5C2-DBFAB072360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xmlns="" id="{6FC9AD17-D3F9-4AB3-AAEF-5D11D6991C3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xmlns="" id="{A41EAC19-6F12-4EDA-B795-E16154EF238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xmlns="" id="{FFC24C6E-BA65-4140-B1EC-50B79FCB1F0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xmlns="" id="{B16B72EB-B6BF-4982-8E08-8373A2E5C49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xmlns="" id="{668A96C7-B91D-47EA-92BD-CBD0526D998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xmlns="" id="{EADFA358-010E-48EB-BA50-77983EE2F63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xmlns="" id="{D540EB19-050C-469B-BA09-0D9D22AC863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xmlns="" id="{57A9B094-8B5D-41CF-9108-107243C95EB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xmlns="" id="{FDE7F0B1-D69E-45B0-9943-7E17EB992A2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71" name="直線コネクタ 170">
          <a:extLst>
            <a:ext uri="{FF2B5EF4-FFF2-40B4-BE49-F238E27FC236}">
              <a16:creationId xmlns:a16="http://schemas.microsoft.com/office/drawing/2014/main" xmlns="" id="{B0BB0B74-5D7A-46D9-A935-24AC8F83EB42}"/>
            </a:ext>
          </a:extLst>
        </xdr:cNvPr>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xmlns="" id="{86057A42-BF62-4B74-963B-C4CE860F7D05}"/>
            </a:ext>
          </a:extLst>
        </xdr:cNvPr>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73" name="直線コネクタ 172">
          <a:extLst>
            <a:ext uri="{FF2B5EF4-FFF2-40B4-BE49-F238E27FC236}">
              <a16:creationId xmlns:a16="http://schemas.microsoft.com/office/drawing/2014/main" xmlns="" id="{849F372F-D889-4AAF-A8FB-409C18CB8E4D}"/>
            </a:ext>
          </a:extLst>
        </xdr:cNvPr>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xmlns="" id="{50870F35-3E98-462B-8F24-A73443DD36EA}"/>
            </a:ext>
          </a:extLst>
        </xdr:cNvPr>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75" name="直線コネクタ 174">
          <a:extLst>
            <a:ext uri="{FF2B5EF4-FFF2-40B4-BE49-F238E27FC236}">
              <a16:creationId xmlns:a16="http://schemas.microsoft.com/office/drawing/2014/main" xmlns="" id="{E7FA95B1-C03D-40F9-AFEA-E302AD9E06D3}"/>
            </a:ext>
          </a:extLst>
        </xdr:cNvPr>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33762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xmlns="" id="{B9092ED9-5F95-43DC-AF61-CB640F021000}"/>
            </a:ext>
          </a:extLst>
        </xdr:cNvPr>
        <xdr:cNvSpPr txBox="1"/>
      </xdr:nvSpPr>
      <xdr:spPr>
        <a:xfrm>
          <a:off x="4673600" y="1032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7" name="フローチャート: 判断 176">
          <a:extLst>
            <a:ext uri="{FF2B5EF4-FFF2-40B4-BE49-F238E27FC236}">
              <a16:creationId xmlns:a16="http://schemas.microsoft.com/office/drawing/2014/main" xmlns="" id="{BB1D0EAB-7292-46A5-9D6E-F3E896C752FC}"/>
            </a:ext>
          </a:extLst>
        </xdr:cNvPr>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8" name="フローチャート: 判断 177">
          <a:extLst>
            <a:ext uri="{FF2B5EF4-FFF2-40B4-BE49-F238E27FC236}">
              <a16:creationId xmlns:a16="http://schemas.microsoft.com/office/drawing/2014/main" xmlns="" id="{F9844655-094D-4CCF-B71F-C5D93641A395}"/>
            </a:ext>
          </a:extLst>
        </xdr:cNvPr>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9" name="フローチャート: 判断 178">
          <a:extLst>
            <a:ext uri="{FF2B5EF4-FFF2-40B4-BE49-F238E27FC236}">
              <a16:creationId xmlns:a16="http://schemas.microsoft.com/office/drawing/2014/main" xmlns="" id="{80234069-1C9A-4709-8C16-A6E5F06092EC}"/>
            </a:ext>
          </a:extLst>
        </xdr:cNvPr>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80" name="フローチャート: 判断 179">
          <a:extLst>
            <a:ext uri="{FF2B5EF4-FFF2-40B4-BE49-F238E27FC236}">
              <a16:creationId xmlns:a16="http://schemas.microsoft.com/office/drawing/2014/main" xmlns="" id="{0EC57926-2F0B-49C1-B388-69EA0B21566C}"/>
            </a:ext>
          </a:extLst>
        </xdr:cNvPr>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81" name="フローチャート: 判断 180">
          <a:extLst>
            <a:ext uri="{FF2B5EF4-FFF2-40B4-BE49-F238E27FC236}">
              <a16:creationId xmlns:a16="http://schemas.microsoft.com/office/drawing/2014/main" xmlns="" id="{C4B16D5F-BEBB-4E56-985E-883B52661B1F}"/>
            </a:ext>
          </a:extLst>
        </xdr:cNvPr>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47092F0B-3E9C-498B-9159-454A11A5891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83458680-6EAE-4FBB-BFDA-D006FC71439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75F36C45-4958-417A-8635-AB9E63C5A8E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10D85E86-A0CF-4FF3-9F55-7FC4D39439C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7A3BE57E-BB62-423E-B03A-E13FF255AA7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105954</xdr:rowOff>
    </xdr:from>
    <xdr:to>
      <xdr:col>24</xdr:col>
      <xdr:colOff>114300</xdr:colOff>
      <xdr:row>60</xdr:row>
      <xdr:rowOff>36104</xdr:rowOff>
    </xdr:to>
    <xdr:sp macro="" textlink="">
      <xdr:nvSpPr>
        <xdr:cNvPr id="187" name="楕円 186">
          <a:extLst>
            <a:ext uri="{FF2B5EF4-FFF2-40B4-BE49-F238E27FC236}">
              <a16:creationId xmlns:a16="http://schemas.microsoft.com/office/drawing/2014/main" xmlns="" id="{0F58A647-377C-478E-AF2D-869956209948}"/>
            </a:ext>
          </a:extLst>
        </xdr:cNvPr>
        <xdr:cNvSpPr/>
      </xdr:nvSpPr>
      <xdr:spPr>
        <a:xfrm>
          <a:off x="45847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128831</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xmlns="" id="{2A962BD1-0377-4621-8F2B-29DDA7C82C19}"/>
            </a:ext>
          </a:extLst>
        </xdr:cNvPr>
        <xdr:cNvSpPr txBox="1"/>
      </xdr:nvSpPr>
      <xdr:spPr>
        <a:xfrm>
          <a:off x="4673600" y="10072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79828</xdr:rowOff>
    </xdr:from>
    <xdr:to>
      <xdr:col>20</xdr:col>
      <xdr:colOff>38100</xdr:colOff>
      <xdr:row>60</xdr:row>
      <xdr:rowOff>9978</xdr:rowOff>
    </xdr:to>
    <xdr:sp macro="" textlink="">
      <xdr:nvSpPr>
        <xdr:cNvPr id="189" name="楕円 188">
          <a:extLst>
            <a:ext uri="{FF2B5EF4-FFF2-40B4-BE49-F238E27FC236}">
              <a16:creationId xmlns:a16="http://schemas.microsoft.com/office/drawing/2014/main" xmlns="" id="{B5C470A2-B402-4F99-A8B3-4DB268C00C46}"/>
            </a:ext>
          </a:extLst>
        </xdr:cNvPr>
        <xdr:cNvSpPr/>
      </xdr:nvSpPr>
      <xdr:spPr>
        <a:xfrm>
          <a:off x="3746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130628</xdr:rowOff>
    </xdr:from>
    <xdr:to>
      <xdr:col>24</xdr:col>
      <xdr:colOff>63500</xdr:colOff>
      <xdr:row>59</xdr:row>
      <xdr:rowOff>156754</xdr:rowOff>
    </xdr:to>
    <xdr:cxnSp macro="">
      <xdr:nvCxnSpPr>
        <xdr:cNvPr id="190" name="直線コネクタ 189">
          <a:extLst>
            <a:ext uri="{FF2B5EF4-FFF2-40B4-BE49-F238E27FC236}">
              <a16:creationId xmlns:a16="http://schemas.microsoft.com/office/drawing/2014/main" xmlns="" id="{1C1CD4AA-42D8-4670-A455-F63D0D08EA3C}"/>
            </a:ext>
          </a:extLst>
        </xdr:cNvPr>
        <xdr:cNvCxnSpPr/>
      </xdr:nvCxnSpPr>
      <xdr:spPr>
        <a:xfrm>
          <a:off x="3797300" y="1024617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52070</xdr:rowOff>
    </xdr:from>
    <xdr:to>
      <xdr:col>15</xdr:col>
      <xdr:colOff>101600</xdr:colOff>
      <xdr:row>59</xdr:row>
      <xdr:rowOff>153670</xdr:rowOff>
    </xdr:to>
    <xdr:sp macro="" textlink="">
      <xdr:nvSpPr>
        <xdr:cNvPr id="191" name="楕円 190">
          <a:extLst>
            <a:ext uri="{FF2B5EF4-FFF2-40B4-BE49-F238E27FC236}">
              <a16:creationId xmlns:a16="http://schemas.microsoft.com/office/drawing/2014/main" xmlns="" id="{1D583611-E953-41D0-B968-A0D5B76E8427}"/>
            </a:ext>
          </a:extLst>
        </xdr:cNvPr>
        <xdr:cNvSpPr/>
      </xdr:nvSpPr>
      <xdr:spPr>
        <a:xfrm>
          <a:off x="2857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102870</xdr:rowOff>
    </xdr:from>
    <xdr:to>
      <xdr:col>19</xdr:col>
      <xdr:colOff>177800</xdr:colOff>
      <xdr:row>59</xdr:row>
      <xdr:rowOff>130628</xdr:rowOff>
    </xdr:to>
    <xdr:cxnSp macro="">
      <xdr:nvCxnSpPr>
        <xdr:cNvPr id="192" name="直線コネクタ 191">
          <a:extLst>
            <a:ext uri="{FF2B5EF4-FFF2-40B4-BE49-F238E27FC236}">
              <a16:creationId xmlns:a16="http://schemas.microsoft.com/office/drawing/2014/main" xmlns="" id="{C259D00A-AEA8-4D03-BD35-83B3D9709911}"/>
            </a:ext>
          </a:extLst>
        </xdr:cNvPr>
        <xdr:cNvCxnSpPr/>
      </xdr:nvCxnSpPr>
      <xdr:spPr>
        <a:xfrm>
          <a:off x="2908300" y="1021842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24312</xdr:rowOff>
    </xdr:from>
    <xdr:to>
      <xdr:col>10</xdr:col>
      <xdr:colOff>165100</xdr:colOff>
      <xdr:row>59</xdr:row>
      <xdr:rowOff>125912</xdr:rowOff>
    </xdr:to>
    <xdr:sp macro="" textlink="">
      <xdr:nvSpPr>
        <xdr:cNvPr id="193" name="楕円 192">
          <a:extLst>
            <a:ext uri="{FF2B5EF4-FFF2-40B4-BE49-F238E27FC236}">
              <a16:creationId xmlns:a16="http://schemas.microsoft.com/office/drawing/2014/main" xmlns="" id="{E339F697-170F-4689-AB7D-DE8C36AB27FC}"/>
            </a:ext>
          </a:extLst>
        </xdr:cNvPr>
        <xdr:cNvSpPr/>
      </xdr:nvSpPr>
      <xdr:spPr>
        <a:xfrm>
          <a:off x="1968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75112</xdr:rowOff>
    </xdr:from>
    <xdr:to>
      <xdr:col>15</xdr:col>
      <xdr:colOff>50800</xdr:colOff>
      <xdr:row>59</xdr:row>
      <xdr:rowOff>102870</xdr:rowOff>
    </xdr:to>
    <xdr:cxnSp macro="">
      <xdr:nvCxnSpPr>
        <xdr:cNvPr id="194" name="直線コネクタ 193">
          <a:extLst>
            <a:ext uri="{FF2B5EF4-FFF2-40B4-BE49-F238E27FC236}">
              <a16:creationId xmlns:a16="http://schemas.microsoft.com/office/drawing/2014/main" xmlns="" id="{F2495124-E4A4-4357-AD41-58516B6707E5}"/>
            </a:ext>
          </a:extLst>
        </xdr:cNvPr>
        <xdr:cNvCxnSpPr/>
      </xdr:nvCxnSpPr>
      <xdr:spPr>
        <a:xfrm>
          <a:off x="2019300" y="101906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168003</xdr:rowOff>
    </xdr:from>
    <xdr:to>
      <xdr:col>6</xdr:col>
      <xdr:colOff>38100</xdr:colOff>
      <xdr:row>59</xdr:row>
      <xdr:rowOff>98153</xdr:rowOff>
    </xdr:to>
    <xdr:sp macro="" textlink="">
      <xdr:nvSpPr>
        <xdr:cNvPr id="195" name="楕円 194">
          <a:extLst>
            <a:ext uri="{FF2B5EF4-FFF2-40B4-BE49-F238E27FC236}">
              <a16:creationId xmlns:a16="http://schemas.microsoft.com/office/drawing/2014/main" xmlns="" id="{65026D89-9B34-41F6-8D77-B48D022CE794}"/>
            </a:ext>
          </a:extLst>
        </xdr:cNvPr>
        <xdr:cNvSpPr/>
      </xdr:nvSpPr>
      <xdr:spPr>
        <a:xfrm>
          <a:off x="1079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47353</xdr:rowOff>
    </xdr:from>
    <xdr:to>
      <xdr:col>10</xdr:col>
      <xdr:colOff>114300</xdr:colOff>
      <xdr:row>59</xdr:row>
      <xdr:rowOff>75112</xdr:rowOff>
    </xdr:to>
    <xdr:cxnSp macro="">
      <xdr:nvCxnSpPr>
        <xdr:cNvPr id="196" name="直線コネクタ 195">
          <a:extLst>
            <a:ext uri="{FF2B5EF4-FFF2-40B4-BE49-F238E27FC236}">
              <a16:creationId xmlns:a16="http://schemas.microsoft.com/office/drawing/2014/main" xmlns="" id="{8832D2A7-9E6B-4484-8681-0E30DF7861AF}"/>
            </a:ext>
          </a:extLst>
        </xdr:cNvPr>
        <xdr:cNvCxnSpPr/>
      </xdr:nvCxnSpPr>
      <xdr:spPr>
        <a:xfrm>
          <a:off x="1130300" y="1016290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159493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xmlns="" id="{59BE2D9A-B112-41B7-9AB9-850F90519F2A}"/>
            </a:ext>
          </a:extLst>
        </xdr:cNvPr>
        <xdr:cNvSpPr txBox="1"/>
      </xdr:nvSpPr>
      <xdr:spPr>
        <a:xfrm>
          <a:off x="3582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141531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xmlns="" id="{8D9B0890-C9EE-4100-A4A0-F7F1CCDF4708}"/>
            </a:ext>
          </a:extLst>
        </xdr:cNvPr>
        <xdr:cNvSpPr txBox="1"/>
      </xdr:nvSpPr>
      <xdr:spPr>
        <a:xfrm>
          <a:off x="2705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108874</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xmlns="" id="{214AEA55-7AC4-4C74-A411-2964DB885D23}"/>
            </a:ext>
          </a:extLst>
        </xdr:cNvPr>
        <xdr:cNvSpPr txBox="1"/>
      </xdr:nvSpPr>
      <xdr:spPr>
        <a:xfrm>
          <a:off x="1816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9270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xmlns="" id="{13966D06-5FD6-4CEF-9B84-AE0F4A066FDE}"/>
            </a:ext>
          </a:extLst>
        </xdr:cNvPr>
        <xdr:cNvSpPr txBox="1"/>
      </xdr:nvSpPr>
      <xdr:spPr>
        <a:xfrm>
          <a:off x="927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26505</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xmlns="" id="{36D8E3A2-CCF5-42E8-BEC2-CC69B2C8DAA9}"/>
            </a:ext>
          </a:extLst>
        </xdr:cNvPr>
        <xdr:cNvSpPr txBox="1"/>
      </xdr:nvSpPr>
      <xdr:spPr>
        <a:xfrm>
          <a:off x="3582044" y="997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170197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xmlns="" id="{8A5D3C8A-37AD-4C3B-B403-66C0D99E7689}"/>
            </a:ext>
          </a:extLst>
        </xdr:cNvPr>
        <xdr:cNvSpPr txBox="1"/>
      </xdr:nvSpPr>
      <xdr:spPr>
        <a:xfrm>
          <a:off x="2705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142439</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xmlns="" id="{DFC2C734-9303-44E2-AB7A-BF569DE65BF6}"/>
            </a:ext>
          </a:extLst>
        </xdr:cNvPr>
        <xdr:cNvSpPr txBox="1"/>
      </xdr:nvSpPr>
      <xdr:spPr>
        <a:xfrm>
          <a:off x="1816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114680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xmlns="" id="{F89B1B80-42C6-4A7D-BF9D-9C708265A0FC}"/>
            </a:ext>
          </a:extLst>
        </xdr:cNvPr>
        <xdr:cNvSpPr txBox="1"/>
      </xdr:nvSpPr>
      <xdr:spPr>
        <a:xfrm>
          <a:off x="927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xmlns="" id="{36755660-B944-4AFC-8564-3DE04A10D65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xmlns="" id="{2A16ACFC-CDE4-453C-9C4C-4F054747FEF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xmlns="" id="{7E73855B-25B0-4135-BEB9-45B2CD63C34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xmlns="" id="{AD9AD9DF-B45B-4630-89F1-3C8AA79D14A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xmlns="" id="{52961A5E-F45F-4B07-BBF8-5B625FAC28C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xmlns="" id="{81E8D235-5497-4C2B-907A-8FBFCC4DE81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xmlns="" id="{46E54D14-0751-448C-9F1C-86665739149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xmlns="" id="{85A98078-3A8B-4B06-BF4B-866D0DFA615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xmlns="" id="{2A989F9E-D154-4FDE-94E5-A09638C7649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xmlns="" id="{755FDD01-2874-4C1C-9659-630754B684E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xmlns="" id="{3F0059DB-B63A-4C7D-AECB-FA7652ECC7A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xmlns="" id="{8D383E38-5EC3-4504-B8A9-E48F3CE77DF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xmlns="" id="{22C080F1-E875-455E-AA22-06B9B6ECB72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xmlns="" id="{10EC9C27-B42C-4EFF-8351-4397FBA05EF7}"/>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xmlns="" id="{527DD572-BE8C-4276-A291-CDA890E9868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xmlns="" id="{C92D6E01-808F-4DF5-864F-7750DB9F016E}"/>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xmlns="" id="{2909461B-5936-47E0-B617-9AC090E5213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xmlns="" id="{C015C751-AFE3-4AC4-8110-41198DD32377}"/>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xmlns="" id="{8B38972D-564F-4BBC-8440-0FFFD62236A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xmlns="" id="{78E6DC2D-069B-4B36-9955-DB5B5A10ECDA}"/>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xmlns="" id="{309903B7-6F0D-4022-BE0A-1312A31565F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6" name="テキスト ボックス 225">
          <a:extLst>
            <a:ext uri="{FF2B5EF4-FFF2-40B4-BE49-F238E27FC236}">
              <a16:creationId xmlns:a16="http://schemas.microsoft.com/office/drawing/2014/main" xmlns="" id="{C1D84EFE-F495-4588-9757-5733BCA753A4}"/>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xmlns="" id="{A2F9DB67-925F-42ED-BC7A-154A87AA949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xmlns="" id="{5C4F0E59-AA46-437E-8CA0-5862D27F021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xmlns="" id="{BBD99A2A-95C6-4075-BE9E-7E82D02AEC0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30" name="直線コネクタ 229">
          <a:extLst>
            <a:ext uri="{FF2B5EF4-FFF2-40B4-BE49-F238E27FC236}">
              <a16:creationId xmlns:a16="http://schemas.microsoft.com/office/drawing/2014/main" xmlns="" id="{FF2A03D3-EE65-4DCD-8210-934130860234}"/>
            </a:ext>
          </a:extLst>
        </xdr:cNvPr>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xmlns="" id="{A7DAF98C-DC99-4823-96B0-563A65EF4F93}"/>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2" name="直線コネクタ 231">
          <a:extLst>
            <a:ext uri="{FF2B5EF4-FFF2-40B4-BE49-F238E27FC236}">
              <a16:creationId xmlns:a16="http://schemas.microsoft.com/office/drawing/2014/main" xmlns="" id="{49107D7F-844C-43D9-AAE0-B6D569076E5F}"/>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xmlns="" id="{FF61DC9E-6A7E-4147-BD8F-3BD745EF6CA4}"/>
            </a:ext>
          </a:extLst>
        </xdr:cNvPr>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34" name="直線コネクタ 233">
          <a:extLst>
            <a:ext uri="{FF2B5EF4-FFF2-40B4-BE49-F238E27FC236}">
              <a16:creationId xmlns:a16="http://schemas.microsoft.com/office/drawing/2014/main" xmlns="" id="{9AE4A245-12C4-4099-8AEC-F98F7A8A4B10}"/>
            </a:ext>
          </a:extLst>
        </xdr:cNvPr>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80449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xmlns="" id="{3371CDFB-A2F9-4737-8030-D96A0760EE1D}"/>
            </a:ext>
          </a:extLst>
        </xdr:cNvPr>
        <xdr:cNvSpPr txBox="1"/>
      </xdr:nvSpPr>
      <xdr:spPr>
        <a:xfrm>
          <a:off x="10515600" y="10881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36" name="フローチャート: 判断 235">
          <a:extLst>
            <a:ext uri="{FF2B5EF4-FFF2-40B4-BE49-F238E27FC236}">
              <a16:creationId xmlns:a16="http://schemas.microsoft.com/office/drawing/2014/main" xmlns="" id="{87432C1D-6360-4DA4-9469-8A8BF26B40C2}"/>
            </a:ext>
          </a:extLst>
        </xdr:cNvPr>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37" name="フローチャート: 判断 236">
          <a:extLst>
            <a:ext uri="{FF2B5EF4-FFF2-40B4-BE49-F238E27FC236}">
              <a16:creationId xmlns:a16="http://schemas.microsoft.com/office/drawing/2014/main" xmlns="" id="{332D78D3-58D8-4FE1-8C18-0FFBB445492D}"/>
            </a:ext>
          </a:extLst>
        </xdr:cNvPr>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38" name="フローチャート: 判断 237">
          <a:extLst>
            <a:ext uri="{FF2B5EF4-FFF2-40B4-BE49-F238E27FC236}">
              <a16:creationId xmlns:a16="http://schemas.microsoft.com/office/drawing/2014/main" xmlns="" id="{BB0CE4AF-0836-423E-B760-03C47A59AC30}"/>
            </a:ext>
          </a:extLst>
        </xdr:cNvPr>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9" name="フローチャート: 判断 238">
          <a:extLst>
            <a:ext uri="{FF2B5EF4-FFF2-40B4-BE49-F238E27FC236}">
              <a16:creationId xmlns:a16="http://schemas.microsoft.com/office/drawing/2014/main" xmlns="" id="{CB7660B4-BA09-450A-92A1-1AA491B348ED}"/>
            </a:ext>
          </a:extLst>
        </xdr:cNvPr>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40" name="フローチャート: 判断 239">
          <a:extLst>
            <a:ext uri="{FF2B5EF4-FFF2-40B4-BE49-F238E27FC236}">
              <a16:creationId xmlns:a16="http://schemas.microsoft.com/office/drawing/2014/main" xmlns="" id="{7983DC64-2AB8-490E-A708-B67C82E9B5ED}"/>
            </a:ext>
          </a:extLst>
        </xdr:cNvPr>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8335327A-B864-4DC3-982A-61E5F6C896A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9BAD26D6-0298-4D8D-A5CF-0EFB915849C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ACA5F1F8-7F5C-436A-8C35-52DE31064E5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C2A31A0D-BEDA-4F67-ADA0-F9E7F17C7FF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05532D70-E83E-43E5-8D6F-A0F87149979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101186</xdr:rowOff>
    </xdr:from>
    <xdr:to>
      <xdr:col>55</xdr:col>
      <xdr:colOff>50800</xdr:colOff>
      <xdr:row>63</xdr:row>
      <xdr:rowOff>31336</xdr:rowOff>
    </xdr:to>
    <xdr:sp macro="" textlink="">
      <xdr:nvSpPr>
        <xdr:cNvPr id="246" name="楕円 245">
          <a:extLst>
            <a:ext uri="{FF2B5EF4-FFF2-40B4-BE49-F238E27FC236}">
              <a16:creationId xmlns:a16="http://schemas.microsoft.com/office/drawing/2014/main" xmlns="" id="{D88AB632-9C8C-49A0-9518-9108E03A932F}"/>
            </a:ext>
          </a:extLst>
        </xdr:cNvPr>
        <xdr:cNvSpPr/>
      </xdr:nvSpPr>
      <xdr:spPr>
        <a:xfrm>
          <a:off x="10426700" y="1073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124063</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xmlns="" id="{34735657-4DB5-40EF-8B47-DC7FFF2E5342}"/>
            </a:ext>
          </a:extLst>
        </xdr:cNvPr>
        <xdr:cNvSpPr txBox="1"/>
      </xdr:nvSpPr>
      <xdr:spPr>
        <a:xfrm>
          <a:off x="10515600" y="1058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100912</xdr:rowOff>
    </xdr:from>
    <xdr:to>
      <xdr:col>50</xdr:col>
      <xdr:colOff>165100</xdr:colOff>
      <xdr:row>63</xdr:row>
      <xdr:rowOff>31062</xdr:rowOff>
    </xdr:to>
    <xdr:sp macro="" textlink="">
      <xdr:nvSpPr>
        <xdr:cNvPr id="248" name="楕円 247">
          <a:extLst>
            <a:ext uri="{FF2B5EF4-FFF2-40B4-BE49-F238E27FC236}">
              <a16:creationId xmlns:a16="http://schemas.microsoft.com/office/drawing/2014/main" xmlns="" id="{20BE4AB1-6C3C-4235-80FD-D5332549C040}"/>
            </a:ext>
          </a:extLst>
        </xdr:cNvPr>
        <xdr:cNvSpPr/>
      </xdr:nvSpPr>
      <xdr:spPr>
        <a:xfrm>
          <a:off x="9588500" y="1073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151712</xdr:rowOff>
    </xdr:from>
    <xdr:to>
      <xdr:col>55</xdr:col>
      <xdr:colOff>0</xdr:colOff>
      <xdr:row>62</xdr:row>
      <xdr:rowOff>151986</xdr:rowOff>
    </xdr:to>
    <xdr:cxnSp macro="">
      <xdr:nvCxnSpPr>
        <xdr:cNvPr id="249" name="直線コネクタ 248">
          <a:extLst>
            <a:ext uri="{FF2B5EF4-FFF2-40B4-BE49-F238E27FC236}">
              <a16:creationId xmlns:a16="http://schemas.microsoft.com/office/drawing/2014/main" xmlns="" id="{8FAE3D82-BC2D-4E7B-9075-A82C351C4B89}"/>
            </a:ext>
          </a:extLst>
        </xdr:cNvPr>
        <xdr:cNvCxnSpPr/>
      </xdr:nvCxnSpPr>
      <xdr:spPr>
        <a:xfrm>
          <a:off x="9639300" y="10781612"/>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104344</xdr:rowOff>
    </xdr:from>
    <xdr:to>
      <xdr:col>46</xdr:col>
      <xdr:colOff>38100</xdr:colOff>
      <xdr:row>63</xdr:row>
      <xdr:rowOff>34494</xdr:rowOff>
    </xdr:to>
    <xdr:sp macro="" textlink="">
      <xdr:nvSpPr>
        <xdr:cNvPr id="250" name="楕円 249">
          <a:extLst>
            <a:ext uri="{FF2B5EF4-FFF2-40B4-BE49-F238E27FC236}">
              <a16:creationId xmlns:a16="http://schemas.microsoft.com/office/drawing/2014/main" xmlns="" id="{D277B555-80FE-4B33-81D5-771165534A4A}"/>
            </a:ext>
          </a:extLst>
        </xdr:cNvPr>
        <xdr:cNvSpPr/>
      </xdr:nvSpPr>
      <xdr:spPr>
        <a:xfrm>
          <a:off x="8699500" y="1073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151712</xdr:rowOff>
    </xdr:from>
    <xdr:to>
      <xdr:col>50</xdr:col>
      <xdr:colOff>114300</xdr:colOff>
      <xdr:row>62</xdr:row>
      <xdr:rowOff>155144</xdr:rowOff>
    </xdr:to>
    <xdr:cxnSp macro="">
      <xdr:nvCxnSpPr>
        <xdr:cNvPr id="251" name="直線コネクタ 250">
          <a:extLst>
            <a:ext uri="{FF2B5EF4-FFF2-40B4-BE49-F238E27FC236}">
              <a16:creationId xmlns:a16="http://schemas.microsoft.com/office/drawing/2014/main" xmlns="" id="{D5376E46-3E86-4238-BDAF-736CA39F5DB5}"/>
            </a:ext>
          </a:extLst>
        </xdr:cNvPr>
        <xdr:cNvCxnSpPr/>
      </xdr:nvCxnSpPr>
      <xdr:spPr>
        <a:xfrm flipV="1">
          <a:off x="8750300" y="10781612"/>
          <a:ext cx="889000" cy="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106898</xdr:rowOff>
    </xdr:from>
    <xdr:to>
      <xdr:col>41</xdr:col>
      <xdr:colOff>101600</xdr:colOff>
      <xdr:row>63</xdr:row>
      <xdr:rowOff>37048</xdr:rowOff>
    </xdr:to>
    <xdr:sp macro="" textlink="">
      <xdr:nvSpPr>
        <xdr:cNvPr id="252" name="楕円 251">
          <a:extLst>
            <a:ext uri="{FF2B5EF4-FFF2-40B4-BE49-F238E27FC236}">
              <a16:creationId xmlns:a16="http://schemas.microsoft.com/office/drawing/2014/main" xmlns="" id="{67157446-0D46-4F46-97B7-640CEAAD9F9D}"/>
            </a:ext>
          </a:extLst>
        </xdr:cNvPr>
        <xdr:cNvSpPr/>
      </xdr:nvSpPr>
      <xdr:spPr>
        <a:xfrm>
          <a:off x="7810500" y="1073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155144</xdr:rowOff>
    </xdr:from>
    <xdr:to>
      <xdr:col>45</xdr:col>
      <xdr:colOff>177800</xdr:colOff>
      <xdr:row>62</xdr:row>
      <xdr:rowOff>157698</xdr:rowOff>
    </xdr:to>
    <xdr:cxnSp macro="">
      <xdr:nvCxnSpPr>
        <xdr:cNvPr id="253" name="直線コネクタ 252">
          <a:extLst>
            <a:ext uri="{FF2B5EF4-FFF2-40B4-BE49-F238E27FC236}">
              <a16:creationId xmlns:a16="http://schemas.microsoft.com/office/drawing/2014/main" xmlns="" id="{94BF08A5-EAEB-4549-A71A-3859009E57CF}"/>
            </a:ext>
          </a:extLst>
        </xdr:cNvPr>
        <xdr:cNvCxnSpPr/>
      </xdr:nvCxnSpPr>
      <xdr:spPr>
        <a:xfrm flipV="1">
          <a:off x="7861300" y="10785044"/>
          <a:ext cx="889000" cy="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109680</xdr:rowOff>
    </xdr:from>
    <xdr:to>
      <xdr:col>36</xdr:col>
      <xdr:colOff>165100</xdr:colOff>
      <xdr:row>63</xdr:row>
      <xdr:rowOff>39830</xdr:rowOff>
    </xdr:to>
    <xdr:sp macro="" textlink="">
      <xdr:nvSpPr>
        <xdr:cNvPr id="254" name="楕円 253">
          <a:extLst>
            <a:ext uri="{FF2B5EF4-FFF2-40B4-BE49-F238E27FC236}">
              <a16:creationId xmlns:a16="http://schemas.microsoft.com/office/drawing/2014/main" xmlns="" id="{1508676D-BAA7-456B-B496-BF7956A0D4A0}"/>
            </a:ext>
          </a:extLst>
        </xdr:cNvPr>
        <xdr:cNvSpPr/>
      </xdr:nvSpPr>
      <xdr:spPr>
        <a:xfrm>
          <a:off x="6921500" y="1073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157698</xdr:rowOff>
    </xdr:from>
    <xdr:to>
      <xdr:col>41</xdr:col>
      <xdr:colOff>50800</xdr:colOff>
      <xdr:row>62</xdr:row>
      <xdr:rowOff>160480</xdr:rowOff>
    </xdr:to>
    <xdr:cxnSp macro="">
      <xdr:nvCxnSpPr>
        <xdr:cNvPr id="255" name="直線コネクタ 254">
          <a:extLst>
            <a:ext uri="{FF2B5EF4-FFF2-40B4-BE49-F238E27FC236}">
              <a16:creationId xmlns:a16="http://schemas.microsoft.com/office/drawing/2014/main" xmlns="" id="{B60AE1C3-E710-4767-BFB8-5C019D772F6D}"/>
            </a:ext>
          </a:extLst>
        </xdr:cNvPr>
        <xdr:cNvCxnSpPr/>
      </xdr:nvCxnSpPr>
      <xdr:spPr>
        <a:xfrm flipV="1">
          <a:off x="6972300" y="10787598"/>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37533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xmlns="" id="{B231F790-6B15-4B73-9EDF-4BE6CEDBD855}"/>
            </a:ext>
          </a:extLst>
        </xdr:cNvPr>
        <xdr:cNvSpPr txBox="1"/>
      </xdr:nvSpPr>
      <xdr:spPr>
        <a:xfrm>
          <a:off x="9327095" y="1101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35714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xmlns="" id="{3181FDAF-2BCC-416C-8EEE-7DD00B44B48F}"/>
            </a:ext>
          </a:extLst>
        </xdr:cNvPr>
        <xdr:cNvSpPr txBox="1"/>
      </xdr:nvSpPr>
      <xdr:spPr>
        <a:xfrm>
          <a:off x="8450795" y="1100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46397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xmlns="" id="{CD068456-67EE-4928-B35E-B194C214E903}"/>
            </a:ext>
          </a:extLst>
        </xdr:cNvPr>
        <xdr:cNvSpPr txBox="1"/>
      </xdr:nvSpPr>
      <xdr:spPr>
        <a:xfrm>
          <a:off x="75617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33945</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xmlns="" id="{F9154D89-FBD8-48F6-9565-FCCB6DE1D2C1}"/>
            </a:ext>
          </a:extLst>
        </xdr:cNvPr>
        <xdr:cNvSpPr txBox="1"/>
      </xdr:nvSpPr>
      <xdr:spPr>
        <a:xfrm>
          <a:off x="6672795" y="1100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47589</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xmlns="" id="{DBEB4B1F-2C56-4D03-9A0A-D984F03A3F8A}"/>
            </a:ext>
          </a:extLst>
        </xdr:cNvPr>
        <xdr:cNvSpPr txBox="1"/>
      </xdr:nvSpPr>
      <xdr:spPr>
        <a:xfrm>
          <a:off x="9327095" y="1050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51021</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xmlns="" id="{47D20E52-036A-46DC-ACA6-6CE3296D61F8}"/>
            </a:ext>
          </a:extLst>
        </xdr:cNvPr>
        <xdr:cNvSpPr txBox="1"/>
      </xdr:nvSpPr>
      <xdr:spPr>
        <a:xfrm>
          <a:off x="8450795" y="1050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53575</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xmlns="" id="{00FC8CA6-A853-403D-80C6-C0C7F767A313}"/>
            </a:ext>
          </a:extLst>
        </xdr:cNvPr>
        <xdr:cNvSpPr txBox="1"/>
      </xdr:nvSpPr>
      <xdr:spPr>
        <a:xfrm>
          <a:off x="7561795" y="1051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56357</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xmlns="" id="{9CA51BD6-0695-4A1E-86D4-024BE04AB07F}"/>
            </a:ext>
          </a:extLst>
        </xdr:cNvPr>
        <xdr:cNvSpPr txBox="1"/>
      </xdr:nvSpPr>
      <xdr:spPr>
        <a:xfrm>
          <a:off x="6672795" y="1051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xmlns="" id="{23D5E080-6388-4E9E-BC08-DF35E410F64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xmlns="" id="{F9191429-DDB2-4BF8-A41E-7917E2FB6D0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xmlns="" id="{F7800FA9-C262-4A2C-852F-7B8E09D6C49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xmlns="" id="{5E5EAC75-0162-4C99-9A87-387505C25A8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xmlns="" id="{FFD22E45-1812-4434-9C9E-46733900442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xmlns="" id="{D1A3B0E8-FE91-48F6-B002-F605226D4C6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xmlns="" id="{44C10BDA-08C4-464D-A7D8-FC64493601E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xmlns="" id="{E6E74874-3DEA-44CE-A2CA-4DFD1ECF705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xmlns="" id="{14937884-5829-4060-AF2A-BA8EFE28BB1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xmlns="" id="{026C47D6-C993-4F84-B364-68388DE5490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xmlns="" id="{C0038697-55B8-435D-8D0D-F856DDB62A3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xmlns="" id="{BAB2CA2A-610F-46B6-9A1C-3F0C2906465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xmlns="" id="{E5511818-5F58-47A8-823D-AC087321E8A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xmlns="" id="{A8F9E805-D33E-4A68-B8D8-C665211811E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xmlns="" id="{43261428-3076-457C-A045-0801B560CD3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xmlns="" id="{FCFD0294-1FBE-480B-BB51-EBAB1A3323F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xmlns="" id="{2171BB28-930E-4BA7-8B2E-16FA0FA4D91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xmlns="" id="{1BFDD762-3E67-4071-BE10-32429461135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xmlns="" id="{A6EECC4F-D73F-45D4-B307-EE3B8AE4D8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xmlns="" id="{76299C86-E45D-4EA6-BD0B-1A7FED480DD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xmlns="" id="{5ACB00CF-D7E0-4D92-AAF5-72D017E0311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xmlns="" id="{EAE41ED5-3FCC-4DBA-853D-E373C70325E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xmlns="" id="{06F3F1BD-1BC6-4A96-A0CC-1A2D55381F0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xmlns="" id="{8E3ECD4E-3C71-4A03-A33C-809CC8E3D08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xmlns="" id="{1EABF48F-AA1E-4A21-80FA-51494FBC3F50}"/>
            </a:ext>
          </a:extLst>
        </xdr:cNvPr>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xmlns="" id="{DE1F198F-96FF-41F3-9655-54710303F81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xmlns="" id="{15B0AB41-745C-45EB-964D-C24E080186C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91" name="【公営住宅】&#10;有形固定資産減価償却率最大値テキスト">
          <a:extLst>
            <a:ext uri="{FF2B5EF4-FFF2-40B4-BE49-F238E27FC236}">
              <a16:creationId xmlns:a16="http://schemas.microsoft.com/office/drawing/2014/main" xmlns="" id="{167DEE74-C39C-4FEF-BDF5-45CF48473BA3}"/>
            </a:ext>
          </a:extLst>
        </xdr:cNvPr>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92" name="直線コネクタ 291">
          <a:extLst>
            <a:ext uri="{FF2B5EF4-FFF2-40B4-BE49-F238E27FC236}">
              <a16:creationId xmlns:a16="http://schemas.microsoft.com/office/drawing/2014/main" xmlns="" id="{EDB3AE4E-60D5-43E4-87B7-033CC074A155}"/>
            </a:ext>
          </a:extLst>
        </xdr:cNvPr>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3" name="【公営住宅】&#10;有形固定資産減価償却率平均値テキスト">
          <a:extLst>
            <a:ext uri="{FF2B5EF4-FFF2-40B4-BE49-F238E27FC236}">
              <a16:creationId xmlns:a16="http://schemas.microsoft.com/office/drawing/2014/main" xmlns="" id="{41276007-B52D-47DD-A2E8-67C9C266030A}"/>
            </a:ext>
          </a:extLst>
        </xdr:cNvPr>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4" name="フローチャート: 判断 293">
          <a:extLst>
            <a:ext uri="{FF2B5EF4-FFF2-40B4-BE49-F238E27FC236}">
              <a16:creationId xmlns:a16="http://schemas.microsoft.com/office/drawing/2014/main" xmlns="" id="{542575CD-EBB2-4B91-9AEB-00AB6A6B6035}"/>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95" name="フローチャート: 判断 294">
          <a:extLst>
            <a:ext uri="{FF2B5EF4-FFF2-40B4-BE49-F238E27FC236}">
              <a16:creationId xmlns:a16="http://schemas.microsoft.com/office/drawing/2014/main" xmlns="" id="{70E5EF87-053D-4BB4-AE92-3B916E733A20}"/>
            </a:ext>
          </a:extLst>
        </xdr:cNvPr>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96" name="フローチャート: 判断 295">
          <a:extLst>
            <a:ext uri="{FF2B5EF4-FFF2-40B4-BE49-F238E27FC236}">
              <a16:creationId xmlns:a16="http://schemas.microsoft.com/office/drawing/2014/main" xmlns="" id="{7F2C1A2A-C303-4F40-8ED7-1B3955E4FC65}"/>
            </a:ext>
          </a:extLst>
        </xdr:cNvPr>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7" name="フローチャート: 判断 296">
          <a:extLst>
            <a:ext uri="{FF2B5EF4-FFF2-40B4-BE49-F238E27FC236}">
              <a16:creationId xmlns:a16="http://schemas.microsoft.com/office/drawing/2014/main" xmlns="" id="{1B20CD9A-D7F9-4DE5-A849-A4441AC44139}"/>
            </a:ext>
          </a:extLst>
        </xdr:cNvPr>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2539</xdr:rowOff>
    </xdr:from>
    <xdr:to>
      <xdr:col>6</xdr:col>
      <xdr:colOff>38100</xdr:colOff>
      <xdr:row>83</xdr:row>
      <xdr:rowOff>104139</xdr:rowOff>
    </xdr:to>
    <xdr:sp macro="" textlink="">
      <xdr:nvSpPr>
        <xdr:cNvPr id="298" name="フローチャート: 判断 297">
          <a:extLst>
            <a:ext uri="{FF2B5EF4-FFF2-40B4-BE49-F238E27FC236}">
              <a16:creationId xmlns:a16="http://schemas.microsoft.com/office/drawing/2014/main" xmlns="" id="{F27E7BB5-45EA-4BD5-8AA5-A85F2548C70C}"/>
            </a:ext>
          </a:extLst>
        </xdr:cNvPr>
        <xdr:cNvSpPr/>
      </xdr:nvSpPr>
      <xdr:spPr>
        <a:xfrm>
          <a:off x="1079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BDBC87D8-F0B7-453D-9FD7-AB3BB734FCE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C9E068F2-246E-4105-86EA-9218847ACAD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9A609A03-7E3C-4012-87C5-1CA04C230A8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648FE460-F094-4DE0-96F6-12B77F12FB1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71EDED59-1D8A-4836-8BE4-CA123FC5972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130175</xdr:rowOff>
    </xdr:from>
    <xdr:to>
      <xdr:col>24</xdr:col>
      <xdr:colOff>114300</xdr:colOff>
      <xdr:row>84</xdr:row>
      <xdr:rowOff>60325</xdr:rowOff>
    </xdr:to>
    <xdr:sp macro="" textlink="">
      <xdr:nvSpPr>
        <xdr:cNvPr id="304" name="楕円 303">
          <a:extLst>
            <a:ext uri="{FF2B5EF4-FFF2-40B4-BE49-F238E27FC236}">
              <a16:creationId xmlns:a16="http://schemas.microsoft.com/office/drawing/2014/main" xmlns="" id="{25F89D37-C6DF-4C04-A304-13BE21A317F0}"/>
            </a:ext>
          </a:extLst>
        </xdr:cNvPr>
        <xdr:cNvSpPr/>
      </xdr:nvSpPr>
      <xdr:spPr>
        <a:xfrm>
          <a:off x="45847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108602</xdr:rowOff>
    </xdr:from>
    <xdr:ext cx="405111" cy="259045"/>
    <xdr:sp macro="" textlink="">
      <xdr:nvSpPr>
        <xdr:cNvPr id="305" name="【公営住宅】&#10;有形固定資産減価償却率該当値テキスト">
          <a:extLst>
            <a:ext uri="{FF2B5EF4-FFF2-40B4-BE49-F238E27FC236}">
              <a16:creationId xmlns:a16="http://schemas.microsoft.com/office/drawing/2014/main" xmlns="" id="{C235BA75-3FA8-4DC2-AC5A-664F6B97B5E9}"/>
            </a:ext>
          </a:extLst>
        </xdr:cNvPr>
        <xdr:cNvSpPr txBox="1"/>
      </xdr:nvSpPr>
      <xdr:spPr>
        <a:xfrm>
          <a:off x="4673600"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107314</xdr:rowOff>
    </xdr:from>
    <xdr:to>
      <xdr:col>20</xdr:col>
      <xdr:colOff>38100</xdr:colOff>
      <xdr:row>84</xdr:row>
      <xdr:rowOff>37464</xdr:rowOff>
    </xdr:to>
    <xdr:sp macro="" textlink="">
      <xdr:nvSpPr>
        <xdr:cNvPr id="306" name="楕円 305">
          <a:extLst>
            <a:ext uri="{FF2B5EF4-FFF2-40B4-BE49-F238E27FC236}">
              <a16:creationId xmlns:a16="http://schemas.microsoft.com/office/drawing/2014/main" xmlns="" id="{C4072EA1-8BC2-4016-BB5E-8EC58230F2B8}"/>
            </a:ext>
          </a:extLst>
        </xdr:cNvPr>
        <xdr:cNvSpPr/>
      </xdr:nvSpPr>
      <xdr:spPr>
        <a:xfrm>
          <a:off x="3746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158114</xdr:rowOff>
    </xdr:from>
    <xdr:to>
      <xdr:col>24</xdr:col>
      <xdr:colOff>63500</xdr:colOff>
      <xdr:row>84</xdr:row>
      <xdr:rowOff>9525</xdr:rowOff>
    </xdr:to>
    <xdr:cxnSp macro="">
      <xdr:nvCxnSpPr>
        <xdr:cNvPr id="307" name="直線コネクタ 306">
          <a:extLst>
            <a:ext uri="{FF2B5EF4-FFF2-40B4-BE49-F238E27FC236}">
              <a16:creationId xmlns:a16="http://schemas.microsoft.com/office/drawing/2014/main" xmlns="" id="{5AF1AC2E-467A-4FC4-AF61-7CB751B5EE3A}"/>
            </a:ext>
          </a:extLst>
        </xdr:cNvPr>
        <xdr:cNvCxnSpPr/>
      </xdr:nvCxnSpPr>
      <xdr:spPr>
        <a:xfrm>
          <a:off x="3797300" y="1438846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46355</xdr:rowOff>
    </xdr:from>
    <xdr:to>
      <xdr:col>15</xdr:col>
      <xdr:colOff>101600</xdr:colOff>
      <xdr:row>83</xdr:row>
      <xdr:rowOff>147955</xdr:rowOff>
    </xdr:to>
    <xdr:sp macro="" textlink="">
      <xdr:nvSpPr>
        <xdr:cNvPr id="308" name="楕円 307">
          <a:extLst>
            <a:ext uri="{FF2B5EF4-FFF2-40B4-BE49-F238E27FC236}">
              <a16:creationId xmlns:a16="http://schemas.microsoft.com/office/drawing/2014/main" xmlns="" id="{63DEBF86-4FA7-4FCF-B338-90A1258A87D1}"/>
            </a:ext>
          </a:extLst>
        </xdr:cNvPr>
        <xdr:cNvSpPr/>
      </xdr:nvSpPr>
      <xdr:spPr>
        <a:xfrm>
          <a:off x="2857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97155</xdr:rowOff>
    </xdr:from>
    <xdr:to>
      <xdr:col>19</xdr:col>
      <xdr:colOff>177800</xdr:colOff>
      <xdr:row>83</xdr:row>
      <xdr:rowOff>158114</xdr:rowOff>
    </xdr:to>
    <xdr:cxnSp macro="">
      <xdr:nvCxnSpPr>
        <xdr:cNvPr id="309" name="直線コネクタ 308">
          <a:extLst>
            <a:ext uri="{FF2B5EF4-FFF2-40B4-BE49-F238E27FC236}">
              <a16:creationId xmlns:a16="http://schemas.microsoft.com/office/drawing/2014/main" xmlns="" id="{48A4854C-A505-4CB7-97F7-2EFE9D0346F0}"/>
            </a:ext>
          </a:extLst>
        </xdr:cNvPr>
        <xdr:cNvCxnSpPr/>
      </xdr:nvCxnSpPr>
      <xdr:spPr>
        <a:xfrm>
          <a:off x="2908300" y="14327505"/>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34925</xdr:rowOff>
    </xdr:from>
    <xdr:to>
      <xdr:col>10</xdr:col>
      <xdr:colOff>165100</xdr:colOff>
      <xdr:row>83</xdr:row>
      <xdr:rowOff>136525</xdr:rowOff>
    </xdr:to>
    <xdr:sp macro="" textlink="">
      <xdr:nvSpPr>
        <xdr:cNvPr id="310" name="楕円 309">
          <a:extLst>
            <a:ext uri="{FF2B5EF4-FFF2-40B4-BE49-F238E27FC236}">
              <a16:creationId xmlns:a16="http://schemas.microsoft.com/office/drawing/2014/main" xmlns="" id="{171BCC86-AC7A-4C7C-8585-3CA64D9A9FC6}"/>
            </a:ext>
          </a:extLst>
        </xdr:cNvPr>
        <xdr:cNvSpPr/>
      </xdr:nvSpPr>
      <xdr:spPr>
        <a:xfrm>
          <a:off x="1968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85725</xdr:rowOff>
    </xdr:from>
    <xdr:to>
      <xdr:col>15</xdr:col>
      <xdr:colOff>50800</xdr:colOff>
      <xdr:row>83</xdr:row>
      <xdr:rowOff>97155</xdr:rowOff>
    </xdr:to>
    <xdr:cxnSp macro="">
      <xdr:nvCxnSpPr>
        <xdr:cNvPr id="311" name="直線コネクタ 310">
          <a:extLst>
            <a:ext uri="{FF2B5EF4-FFF2-40B4-BE49-F238E27FC236}">
              <a16:creationId xmlns:a16="http://schemas.microsoft.com/office/drawing/2014/main" xmlns="" id="{95D825C7-46E0-4592-B9E4-36B831A693BC}"/>
            </a:ext>
          </a:extLst>
        </xdr:cNvPr>
        <xdr:cNvCxnSpPr/>
      </xdr:nvCxnSpPr>
      <xdr:spPr>
        <a:xfrm>
          <a:off x="2019300" y="143160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4445</xdr:rowOff>
    </xdr:from>
    <xdr:to>
      <xdr:col>6</xdr:col>
      <xdr:colOff>38100</xdr:colOff>
      <xdr:row>83</xdr:row>
      <xdr:rowOff>106045</xdr:rowOff>
    </xdr:to>
    <xdr:sp macro="" textlink="">
      <xdr:nvSpPr>
        <xdr:cNvPr id="312" name="楕円 311">
          <a:extLst>
            <a:ext uri="{FF2B5EF4-FFF2-40B4-BE49-F238E27FC236}">
              <a16:creationId xmlns:a16="http://schemas.microsoft.com/office/drawing/2014/main" xmlns="" id="{4801A1A4-E149-4F9D-9B90-E3EBC337A531}"/>
            </a:ext>
          </a:extLst>
        </xdr:cNvPr>
        <xdr:cNvSpPr/>
      </xdr:nvSpPr>
      <xdr:spPr>
        <a:xfrm>
          <a:off x="1079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55245</xdr:rowOff>
    </xdr:from>
    <xdr:to>
      <xdr:col>10</xdr:col>
      <xdr:colOff>114300</xdr:colOff>
      <xdr:row>83</xdr:row>
      <xdr:rowOff>85725</xdr:rowOff>
    </xdr:to>
    <xdr:cxnSp macro="">
      <xdr:nvCxnSpPr>
        <xdr:cNvPr id="313" name="直線コネクタ 312">
          <a:extLst>
            <a:ext uri="{FF2B5EF4-FFF2-40B4-BE49-F238E27FC236}">
              <a16:creationId xmlns:a16="http://schemas.microsoft.com/office/drawing/2014/main" xmlns="" id="{EC1504AD-96C6-4C6B-9776-7BF20E70D9D9}"/>
            </a:ext>
          </a:extLst>
        </xdr:cNvPr>
        <xdr:cNvCxnSpPr/>
      </xdr:nvCxnSpPr>
      <xdr:spPr>
        <a:xfrm>
          <a:off x="1130300" y="142855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13988</xdr:rowOff>
    </xdr:from>
    <xdr:ext cx="405111" cy="259045"/>
    <xdr:sp macro="" textlink="">
      <xdr:nvSpPr>
        <xdr:cNvPr id="314" name="n_1aveValue【公営住宅】&#10;有形固定資産減価償却率">
          <a:extLst>
            <a:ext uri="{FF2B5EF4-FFF2-40B4-BE49-F238E27FC236}">
              <a16:creationId xmlns:a16="http://schemas.microsoft.com/office/drawing/2014/main" xmlns="" id="{940FF86F-106C-40C0-B3B0-F6976B3CCA74}"/>
            </a:ext>
          </a:extLst>
        </xdr:cNvPr>
        <xdr:cNvSpPr txBox="1"/>
      </xdr:nvSpPr>
      <xdr:spPr>
        <a:xfrm>
          <a:off x="3582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88282</xdr:rowOff>
    </xdr:from>
    <xdr:ext cx="405111" cy="259045"/>
    <xdr:sp macro="" textlink="">
      <xdr:nvSpPr>
        <xdr:cNvPr id="315" name="n_2aveValue【公営住宅】&#10;有形固定資産減価償却率">
          <a:extLst>
            <a:ext uri="{FF2B5EF4-FFF2-40B4-BE49-F238E27FC236}">
              <a16:creationId xmlns:a16="http://schemas.microsoft.com/office/drawing/2014/main" xmlns="" id="{6CCF9602-99B4-4005-84A2-6EE4033FAB30}"/>
            </a:ext>
          </a:extLst>
        </xdr:cNvPr>
        <xdr:cNvSpPr txBox="1"/>
      </xdr:nvSpPr>
      <xdr:spPr>
        <a:xfrm>
          <a:off x="2705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73041</xdr:rowOff>
    </xdr:from>
    <xdr:ext cx="405111" cy="259045"/>
    <xdr:sp macro="" textlink="">
      <xdr:nvSpPr>
        <xdr:cNvPr id="316" name="n_3aveValue【公営住宅】&#10;有形固定資産減価償却率">
          <a:extLst>
            <a:ext uri="{FF2B5EF4-FFF2-40B4-BE49-F238E27FC236}">
              <a16:creationId xmlns:a16="http://schemas.microsoft.com/office/drawing/2014/main" xmlns="" id="{5E51C663-89F8-4133-96CB-5C395107675C}"/>
            </a:ext>
          </a:extLst>
        </xdr:cNvPr>
        <xdr:cNvSpPr txBox="1"/>
      </xdr:nvSpPr>
      <xdr:spPr>
        <a:xfrm>
          <a:off x="1816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120666</xdr:rowOff>
    </xdr:from>
    <xdr:ext cx="405111" cy="259045"/>
    <xdr:sp macro="" textlink="">
      <xdr:nvSpPr>
        <xdr:cNvPr id="317" name="n_4aveValue【公営住宅】&#10;有形固定資産減価償却率">
          <a:extLst>
            <a:ext uri="{FF2B5EF4-FFF2-40B4-BE49-F238E27FC236}">
              <a16:creationId xmlns:a16="http://schemas.microsoft.com/office/drawing/2014/main" xmlns="" id="{F3506020-AFF7-4BEE-A933-E1B6BD979CD5}"/>
            </a:ext>
          </a:extLst>
        </xdr:cNvPr>
        <xdr:cNvSpPr txBox="1"/>
      </xdr:nvSpPr>
      <xdr:spPr>
        <a:xfrm>
          <a:off x="927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28591</xdr:rowOff>
    </xdr:from>
    <xdr:ext cx="405111" cy="259045"/>
    <xdr:sp macro="" textlink="">
      <xdr:nvSpPr>
        <xdr:cNvPr id="318" name="n_1mainValue【公営住宅】&#10;有形固定資産減価償却率">
          <a:extLst>
            <a:ext uri="{FF2B5EF4-FFF2-40B4-BE49-F238E27FC236}">
              <a16:creationId xmlns:a16="http://schemas.microsoft.com/office/drawing/2014/main" xmlns="" id="{47CE2D4E-9FA6-4D1E-887B-55F468BC5C1B}"/>
            </a:ext>
          </a:extLst>
        </xdr:cNvPr>
        <xdr:cNvSpPr txBox="1"/>
      </xdr:nvSpPr>
      <xdr:spPr>
        <a:xfrm>
          <a:off x="3582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139082</xdr:rowOff>
    </xdr:from>
    <xdr:ext cx="405111" cy="259045"/>
    <xdr:sp macro="" textlink="">
      <xdr:nvSpPr>
        <xdr:cNvPr id="319" name="n_2mainValue【公営住宅】&#10;有形固定資産減価償却率">
          <a:extLst>
            <a:ext uri="{FF2B5EF4-FFF2-40B4-BE49-F238E27FC236}">
              <a16:creationId xmlns:a16="http://schemas.microsoft.com/office/drawing/2014/main" xmlns="" id="{FB290881-54A5-439B-9A73-FD7A6B46C836}"/>
            </a:ext>
          </a:extLst>
        </xdr:cNvPr>
        <xdr:cNvSpPr txBox="1"/>
      </xdr:nvSpPr>
      <xdr:spPr>
        <a:xfrm>
          <a:off x="2705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127652</xdr:rowOff>
    </xdr:from>
    <xdr:ext cx="405111" cy="259045"/>
    <xdr:sp macro="" textlink="">
      <xdr:nvSpPr>
        <xdr:cNvPr id="320" name="n_3mainValue【公営住宅】&#10;有形固定資産減価償却率">
          <a:extLst>
            <a:ext uri="{FF2B5EF4-FFF2-40B4-BE49-F238E27FC236}">
              <a16:creationId xmlns:a16="http://schemas.microsoft.com/office/drawing/2014/main" xmlns="" id="{B2F06D30-AD26-4824-9928-5624E27C469E}"/>
            </a:ext>
          </a:extLst>
        </xdr:cNvPr>
        <xdr:cNvSpPr txBox="1"/>
      </xdr:nvSpPr>
      <xdr:spPr>
        <a:xfrm>
          <a:off x="18167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97172</xdr:rowOff>
    </xdr:from>
    <xdr:ext cx="405111" cy="259045"/>
    <xdr:sp macro="" textlink="">
      <xdr:nvSpPr>
        <xdr:cNvPr id="321" name="n_4mainValue【公営住宅】&#10;有形固定資産減価償却率">
          <a:extLst>
            <a:ext uri="{FF2B5EF4-FFF2-40B4-BE49-F238E27FC236}">
              <a16:creationId xmlns:a16="http://schemas.microsoft.com/office/drawing/2014/main" xmlns="" id="{BFC78E08-9C2A-4EF8-805B-55DEB90B346B}"/>
            </a:ext>
          </a:extLst>
        </xdr:cNvPr>
        <xdr:cNvSpPr txBox="1"/>
      </xdr:nvSpPr>
      <xdr:spPr>
        <a:xfrm>
          <a:off x="927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xmlns="" id="{102FD234-4DE8-41EF-BE1C-9F6295C23D6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xmlns="" id="{A4976DD3-5F08-4EB9-9037-43A06F04838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xmlns="" id="{C88928E8-3115-4348-B6F1-650640FF400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xmlns="" id="{1CC8E94D-969C-431F-BEA1-D3C6F19F63F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xmlns="" id="{A6D44E42-CF00-47A1-8559-80CD2B4D111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xmlns="" id="{9BAF28E9-707E-4436-8B0B-474B36C2708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xmlns="" id="{07F9D485-7409-4E66-A689-6A1E350C92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xmlns="" id="{6DE2796E-F1DE-4F38-8E52-13146920FC8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xmlns="" id="{87741383-D1FA-49BE-97B3-EB19DBA1A74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xmlns="" id="{84264BDD-3FC5-4B17-BC41-FE04AB0380B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xmlns="" id="{7A3D46EB-969D-459B-AEB3-B0DA4BDADD8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xmlns="" id="{894F1446-1088-4750-8B0E-5CFD2E39EDF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xmlns="" id="{2D8A979A-9814-4D9C-B7D7-83355746C4C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xmlns="" id="{9F9112CA-3030-45A8-873A-16E5B49B1E3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xmlns="" id="{ED67681E-5A3F-4A48-9F03-CE69F30BBB2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xmlns="" id="{B5B8C2CA-FE53-45BC-8A91-2E2FB5EAE70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xmlns="" id="{38C70D44-C2A8-42DC-AC20-E31F56AECC4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xmlns="" id="{04ED508D-35E2-4BD6-8AB2-728C1B6DCDB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xmlns="" id="{3000765A-6B7E-433D-A7CD-40274728857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xmlns="" id="{1847878B-A225-4ADC-A903-D80ECE28721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xmlns="" id="{65C751E8-E1B0-42D9-A322-C28F1ED4AF6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xmlns="" id="{953591D5-D91F-47DD-AEB3-F94DDE187EA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xmlns="" id="{1A7127AA-66EE-4602-84D1-80797DFEFFB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45" name="直線コネクタ 344">
          <a:extLst>
            <a:ext uri="{FF2B5EF4-FFF2-40B4-BE49-F238E27FC236}">
              <a16:creationId xmlns:a16="http://schemas.microsoft.com/office/drawing/2014/main" xmlns="" id="{0D666E46-0814-4852-8BD2-8D3AD65562D9}"/>
            </a:ext>
          </a:extLst>
        </xdr:cNvPr>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6" name="【公営住宅】&#10;一人当たり面積最小値テキスト">
          <a:extLst>
            <a:ext uri="{FF2B5EF4-FFF2-40B4-BE49-F238E27FC236}">
              <a16:creationId xmlns:a16="http://schemas.microsoft.com/office/drawing/2014/main" xmlns="" id="{CE7285D6-5935-4491-815F-36EF0905D236}"/>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7" name="直線コネクタ 346">
          <a:extLst>
            <a:ext uri="{FF2B5EF4-FFF2-40B4-BE49-F238E27FC236}">
              <a16:creationId xmlns:a16="http://schemas.microsoft.com/office/drawing/2014/main" xmlns="" id="{88E6A728-EADA-46CD-ACC1-1C6A0CCF72E1}"/>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48" name="【公営住宅】&#10;一人当たり面積最大値テキスト">
          <a:extLst>
            <a:ext uri="{FF2B5EF4-FFF2-40B4-BE49-F238E27FC236}">
              <a16:creationId xmlns:a16="http://schemas.microsoft.com/office/drawing/2014/main" xmlns="" id="{B5A8904A-12BC-411E-9B89-525D3DB8FD62}"/>
            </a:ext>
          </a:extLst>
        </xdr:cNvPr>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49" name="直線コネクタ 348">
          <a:extLst>
            <a:ext uri="{FF2B5EF4-FFF2-40B4-BE49-F238E27FC236}">
              <a16:creationId xmlns:a16="http://schemas.microsoft.com/office/drawing/2014/main" xmlns="" id="{1E212EEB-99C3-4C4F-8E72-2A82F5F8577A}"/>
            </a:ext>
          </a:extLst>
        </xdr:cNvPr>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652</xdr:rowOff>
    </xdr:from>
    <xdr:ext cx="469744" cy="259045"/>
    <xdr:sp macro="" textlink="">
      <xdr:nvSpPr>
        <xdr:cNvPr id="350" name="【公営住宅】&#10;一人当たり面積平均値テキスト">
          <a:extLst>
            <a:ext uri="{FF2B5EF4-FFF2-40B4-BE49-F238E27FC236}">
              <a16:creationId xmlns:a16="http://schemas.microsoft.com/office/drawing/2014/main" xmlns="" id="{78D9ED1D-5676-446E-A437-C928DD6A2A6A}"/>
            </a:ext>
          </a:extLst>
        </xdr:cNvPr>
        <xdr:cNvSpPr txBox="1"/>
      </xdr:nvSpPr>
      <xdr:spPr>
        <a:xfrm>
          <a:off x="10515600" y="14231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51" name="フローチャート: 判断 350">
          <a:extLst>
            <a:ext uri="{FF2B5EF4-FFF2-40B4-BE49-F238E27FC236}">
              <a16:creationId xmlns:a16="http://schemas.microsoft.com/office/drawing/2014/main" xmlns="" id="{36D401C4-2E09-47BF-B9D2-CD499ED78F4F}"/>
            </a:ext>
          </a:extLst>
        </xdr:cNvPr>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52" name="フローチャート: 判断 351">
          <a:extLst>
            <a:ext uri="{FF2B5EF4-FFF2-40B4-BE49-F238E27FC236}">
              <a16:creationId xmlns:a16="http://schemas.microsoft.com/office/drawing/2014/main" xmlns="" id="{8691F928-FD69-4B3C-A3C2-72FE785683EA}"/>
            </a:ext>
          </a:extLst>
        </xdr:cNvPr>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53" name="フローチャート: 判断 352">
          <a:extLst>
            <a:ext uri="{FF2B5EF4-FFF2-40B4-BE49-F238E27FC236}">
              <a16:creationId xmlns:a16="http://schemas.microsoft.com/office/drawing/2014/main" xmlns="" id="{711D286F-B7BF-4583-A2A5-70EC77DBCEE6}"/>
            </a:ext>
          </a:extLst>
        </xdr:cNvPr>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54" name="フローチャート: 判断 353">
          <a:extLst>
            <a:ext uri="{FF2B5EF4-FFF2-40B4-BE49-F238E27FC236}">
              <a16:creationId xmlns:a16="http://schemas.microsoft.com/office/drawing/2014/main" xmlns="" id="{A01E8B71-DD5C-426F-8AFE-2C809A371A9D}"/>
            </a:ext>
          </a:extLst>
        </xdr:cNvPr>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103124</xdr:rowOff>
    </xdr:from>
    <xdr:to>
      <xdr:col>36</xdr:col>
      <xdr:colOff>165100</xdr:colOff>
      <xdr:row>83</xdr:row>
      <xdr:rowOff>33274</xdr:rowOff>
    </xdr:to>
    <xdr:sp macro="" textlink="">
      <xdr:nvSpPr>
        <xdr:cNvPr id="355" name="フローチャート: 判断 354">
          <a:extLst>
            <a:ext uri="{FF2B5EF4-FFF2-40B4-BE49-F238E27FC236}">
              <a16:creationId xmlns:a16="http://schemas.microsoft.com/office/drawing/2014/main" xmlns="" id="{077DC3EA-D72A-4FEC-89A3-9135B30A5A68}"/>
            </a:ext>
          </a:extLst>
        </xdr:cNvPr>
        <xdr:cNvSpPr/>
      </xdr:nvSpPr>
      <xdr:spPr>
        <a:xfrm>
          <a:off x="6921500" y="1416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4F638092-2D63-4F41-82D2-BD1F82EA61C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D1998171-1452-49B3-8129-732C5592AEF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A6D5BC4F-4FB8-4D04-90A5-50C0DA8471B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A2D5B190-1DEC-42F9-8197-D466BF13A41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01D0D5A5-4AC5-479D-81DA-CF889797397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33782</xdr:rowOff>
    </xdr:from>
    <xdr:to>
      <xdr:col>55</xdr:col>
      <xdr:colOff>50800</xdr:colOff>
      <xdr:row>85</xdr:row>
      <xdr:rowOff>135382</xdr:rowOff>
    </xdr:to>
    <xdr:sp macro="" textlink="">
      <xdr:nvSpPr>
        <xdr:cNvPr id="361" name="楕円 360">
          <a:extLst>
            <a:ext uri="{FF2B5EF4-FFF2-40B4-BE49-F238E27FC236}">
              <a16:creationId xmlns:a16="http://schemas.microsoft.com/office/drawing/2014/main" xmlns="" id="{6CFDEFAF-65DD-4E8F-86D0-31EC4057B98F}"/>
            </a:ext>
          </a:extLst>
        </xdr:cNvPr>
        <xdr:cNvSpPr/>
      </xdr:nvSpPr>
      <xdr:spPr>
        <a:xfrm>
          <a:off x="10426700" y="1460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12209</xdr:rowOff>
    </xdr:from>
    <xdr:ext cx="469744" cy="259045"/>
    <xdr:sp macro="" textlink="">
      <xdr:nvSpPr>
        <xdr:cNvPr id="362" name="【公営住宅】&#10;一人当たり面積該当値テキスト">
          <a:extLst>
            <a:ext uri="{FF2B5EF4-FFF2-40B4-BE49-F238E27FC236}">
              <a16:creationId xmlns:a16="http://schemas.microsoft.com/office/drawing/2014/main" xmlns="" id="{147F3590-5149-4091-AAB7-39685CB320C8}"/>
            </a:ext>
          </a:extLst>
        </xdr:cNvPr>
        <xdr:cNvSpPr txBox="1"/>
      </xdr:nvSpPr>
      <xdr:spPr>
        <a:xfrm>
          <a:off x="10515600" y="1458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23113</xdr:rowOff>
    </xdr:from>
    <xdr:to>
      <xdr:col>50</xdr:col>
      <xdr:colOff>165100</xdr:colOff>
      <xdr:row>85</xdr:row>
      <xdr:rowOff>124713</xdr:rowOff>
    </xdr:to>
    <xdr:sp macro="" textlink="">
      <xdr:nvSpPr>
        <xdr:cNvPr id="363" name="楕円 362">
          <a:extLst>
            <a:ext uri="{FF2B5EF4-FFF2-40B4-BE49-F238E27FC236}">
              <a16:creationId xmlns:a16="http://schemas.microsoft.com/office/drawing/2014/main" xmlns="" id="{244E1AE1-F168-494A-82EA-484036031F78}"/>
            </a:ext>
          </a:extLst>
        </xdr:cNvPr>
        <xdr:cNvSpPr/>
      </xdr:nvSpPr>
      <xdr:spPr>
        <a:xfrm>
          <a:off x="9588500" y="145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73913</xdr:rowOff>
    </xdr:from>
    <xdr:to>
      <xdr:col>55</xdr:col>
      <xdr:colOff>0</xdr:colOff>
      <xdr:row>85</xdr:row>
      <xdr:rowOff>84582</xdr:rowOff>
    </xdr:to>
    <xdr:cxnSp macro="">
      <xdr:nvCxnSpPr>
        <xdr:cNvPr id="364" name="直線コネクタ 363">
          <a:extLst>
            <a:ext uri="{FF2B5EF4-FFF2-40B4-BE49-F238E27FC236}">
              <a16:creationId xmlns:a16="http://schemas.microsoft.com/office/drawing/2014/main" xmlns="" id="{5261D30B-8B85-4E44-AC32-D735FA8A1C9E}"/>
            </a:ext>
          </a:extLst>
        </xdr:cNvPr>
        <xdr:cNvCxnSpPr/>
      </xdr:nvCxnSpPr>
      <xdr:spPr>
        <a:xfrm>
          <a:off x="9639300" y="14647163"/>
          <a:ext cx="8382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25400</xdr:rowOff>
    </xdr:from>
    <xdr:to>
      <xdr:col>46</xdr:col>
      <xdr:colOff>38100</xdr:colOff>
      <xdr:row>85</xdr:row>
      <xdr:rowOff>127000</xdr:rowOff>
    </xdr:to>
    <xdr:sp macro="" textlink="">
      <xdr:nvSpPr>
        <xdr:cNvPr id="365" name="楕円 364">
          <a:extLst>
            <a:ext uri="{FF2B5EF4-FFF2-40B4-BE49-F238E27FC236}">
              <a16:creationId xmlns:a16="http://schemas.microsoft.com/office/drawing/2014/main" xmlns="" id="{6675155D-E84F-4B06-A621-D0CF05251842}"/>
            </a:ext>
          </a:extLst>
        </xdr:cNvPr>
        <xdr:cNvSpPr/>
      </xdr:nvSpPr>
      <xdr:spPr>
        <a:xfrm>
          <a:off x="8699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73913</xdr:rowOff>
    </xdr:from>
    <xdr:to>
      <xdr:col>50</xdr:col>
      <xdr:colOff>114300</xdr:colOff>
      <xdr:row>85</xdr:row>
      <xdr:rowOff>76200</xdr:rowOff>
    </xdr:to>
    <xdr:cxnSp macro="">
      <xdr:nvCxnSpPr>
        <xdr:cNvPr id="366" name="直線コネクタ 365">
          <a:extLst>
            <a:ext uri="{FF2B5EF4-FFF2-40B4-BE49-F238E27FC236}">
              <a16:creationId xmlns:a16="http://schemas.microsoft.com/office/drawing/2014/main" xmlns="" id="{9BCE3375-19EA-4042-B5EF-39E6E55E6AEF}"/>
            </a:ext>
          </a:extLst>
        </xdr:cNvPr>
        <xdr:cNvCxnSpPr/>
      </xdr:nvCxnSpPr>
      <xdr:spPr>
        <a:xfrm flipV="1">
          <a:off x="8750300" y="1464716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27305</xdr:rowOff>
    </xdr:from>
    <xdr:to>
      <xdr:col>41</xdr:col>
      <xdr:colOff>101600</xdr:colOff>
      <xdr:row>85</xdr:row>
      <xdr:rowOff>128905</xdr:rowOff>
    </xdr:to>
    <xdr:sp macro="" textlink="">
      <xdr:nvSpPr>
        <xdr:cNvPr id="367" name="楕円 366">
          <a:extLst>
            <a:ext uri="{FF2B5EF4-FFF2-40B4-BE49-F238E27FC236}">
              <a16:creationId xmlns:a16="http://schemas.microsoft.com/office/drawing/2014/main" xmlns="" id="{964A6A14-F62E-4186-B9DC-EB17D580670B}"/>
            </a:ext>
          </a:extLst>
        </xdr:cNvPr>
        <xdr:cNvSpPr/>
      </xdr:nvSpPr>
      <xdr:spPr>
        <a:xfrm>
          <a:off x="7810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76200</xdr:rowOff>
    </xdr:from>
    <xdr:to>
      <xdr:col>45</xdr:col>
      <xdr:colOff>177800</xdr:colOff>
      <xdr:row>85</xdr:row>
      <xdr:rowOff>78105</xdr:rowOff>
    </xdr:to>
    <xdr:cxnSp macro="">
      <xdr:nvCxnSpPr>
        <xdr:cNvPr id="368" name="直線コネクタ 367">
          <a:extLst>
            <a:ext uri="{FF2B5EF4-FFF2-40B4-BE49-F238E27FC236}">
              <a16:creationId xmlns:a16="http://schemas.microsoft.com/office/drawing/2014/main" xmlns="" id="{EC7D7F4C-BCBE-4F16-9302-3A78ECB5AC2B}"/>
            </a:ext>
          </a:extLst>
        </xdr:cNvPr>
        <xdr:cNvCxnSpPr/>
      </xdr:nvCxnSpPr>
      <xdr:spPr>
        <a:xfrm flipV="1">
          <a:off x="7861300" y="146494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34544</xdr:rowOff>
    </xdr:from>
    <xdr:to>
      <xdr:col>36</xdr:col>
      <xdr:colOff>165100</xdr:colOff>
      <xdr:row>85</xdr:row>
      <xdr:rowOff>136144</xdr:rowOff>
    </xdr:to>
    <xdr:sp macro="" textlink="">
      <xdr:nvSpPr>
        <xdr:cNvPr id="369" name="楕円 368">
          <a:extLst>
            <a:ext uri="{FF2B5EF4-FFF2-40B4-BE49-F238E27FC236}">
              <a16:creationId xmlns:a16="http://schemas.microsoft.com/office/drawing/2014/main" xmlns="" id="{F01B92C1-6241-422A-90EB-E5514905E6EA}"/>
            </a:ext>
          </a:extLst>
        </xdr:cNvPr>
        <xdr:cNvSpPr/>
      </xdr:nvSpPr>
      <xdr:spPr>
        <a:xfrm>
          <a:off x="6921500" y="1460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78105</xdr:rowOff>
    </xdr:from>
    <xdr:to>
      <xdr:col>41</xdr:col>
      <xdr:colOff>50800</xdr:colOff>
      <xdr:row>85</xdr:row>
      <xdr:rowOff>85344</xdr:rowOff>
    </xdr:to>
    <xdr:cxnSp macro="">
      <xdr:nvCxnSpPr>
        <xdr:cNvPr id="370" name="直線コネクタ 369">
          <a:extLst>
            <a:ext uri="{FF2B5EF4-FFF2-40B4-BE49-F238E27FC236}">
              <a16:creationId xmlns:a16="http://schemas.microsoft.com/office/drawing/2014/main" xmlns="" id="{BB3CBB08-B7A0-4A13-9A80-AE8680000EB2}"/>
            </a:ext>
          </a:extLst>
        </xdr:cNvPr>
        <xdr:cNvCxnSpPr/>
      </xdr:nvCxnSpPr>
      <xdr:spPr>
        <a:xfrm flipV="1">
          <a:off x="6972300" y="1465135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86758</xdr:rowOff>
    </xdr:from>
    <xdr:ext cx="469744" cy="259045"/>
    <xdr:sp macro="" textlink="">
      <xdr:nvSpPr>
        <xdr:cNvPr id="371" name="n_1aveValue【公営住宅】&#10;一人当たり面積">
          <a:extLst>
            <a:ext uri="{FF2B5EF4-FFF2-40B4-BE49-F238E27FC236}">
              <a16:creationId xmlns:a16="http://schemas.microsoft.com/office/drawing/2014/main" xmlns="" id="{61F9C30C-768E-4359-8DA4-97F82AB7F847}"/>
            </a:ext>
          </a:extLst>
        </xdr:cNvPr>
        <xdr:cNvSpPr txBox="1"/>
      </xdr:nvSpPr>
      <xdr:spPr>
        <a:xfrm>
          <a:off x="9391727" y="1414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53612</xdr:rowOff>
    </xdr:from>
    <xdr:ext cx="469744" cy="259045"/>
    <xdr:sp macro="" textlink="">
      <xdr:nvSpPr>
        <xdr:cNvPr id="372" name="n_2aveValue【公営住宅】&#10;一人当たり面積">
          <a:extLst>
            <a:ext uri="{FF2B5EF4-FFF2-40B4-BE49-F238E27FC236}">
              <a16:creationId xmlns:a16="http://schemas.microsoft.com/office/drawing/2014/main" xmlns="" id="{3DEAEA25-F5A9-4B02-AD67-DBC371EF8EB8}"/>
            </a:ext>
          </a:extLst>
        </xdr:cNvPr>
        <xdr:cNvSpPr txBox="1"/>
      </xdr:nvSpPr>
      <xdr:spPr>
        <a:xfrm>
          <a:off x="8515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13606</xdr:rowOff>
    </xdr:from>
    <xdr:ext cx="469744" cy="259045"/>
    <xdr:sp macro="" textlink="">
      <xdr:nvSpPr>
        <xdr:cNvPr id="373" name="n_3aveValue【公営住宅】&#10;一人当たり面積">
          <a:extLst>
            <a:ext uri="{FF2B5EF4-FFF2-40B4-BE49-F238E27FC236}">
              <a16:creationId xmlns:a16="http://schemas.microsoft.com/office/drawing/2014/main" xmlns="" id="{791C346E-84CE-4CE9-A131-2A3AA00FB239}"/>
            </a:ext>
          </a:extLst>
        </xdr:cNvPr>
        <xdr:cNvSpPr txBox="1"/>
      </xdr:nvSpPr>
      <xdr:spPr>
        <a:xfrm>
          <a:off x="7626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49801</xdr:rowOff>
    </xdr:from>
    <xdr:ext cx="469744" cy="259045"/>
    <xdr:sp macro="" textlink="">
      <xdr:nvSpPr>
        <xdr:cNvPr id="374" name="n_4aveValue【公営住宅】&#10;一人当たり面積">
          <a:extLst>
            <a:ext uri="{FF2B5EF4-FFF2-40B4-BE49-F238E27FC236}">
              <a16:creationId xmlns:a16="http://schemas.microsoft.com/office/drawing/2014/main" xmlns="" id="{1E05C119-5C96-4123-961A-9A8B4048D7B0}"/>
            </a:ext>
          </a:extLst>
        </xdr:cNvPr>
        <xdr:cNvSpPr txBox="1"/>
      </xdr:nvSpPr>
      <xdr:spPr>
        <a:xfrm>
          <a:off x="6737427" y="1393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115840</xdr:rowOff>
    </xdr:from>
    <xdr:ext cx="469744" cy="259045"/>
    <xdr:sp macro="" textlink="">
      <xdr:nvSpPr>
        <xdr:cNvPr id="375" name="n_1mainValue【公営住宅】&#10;一人当たり面積">
          <a:extLst>
            <a:ext uri="{FF2B5EF4-FFF2-40B4-BE49-F238E27FC236}">
              <a16:creationId xmlns:a16="http://schemas.microsoft.com/office/drawing/2014/main" xmlns="" id="{2089E987-3345-4CBD-A7E5-C0227CB65A37}"/>
            </a:ext>
          </a:extLst>
        </xdr:cNvPr>
        <xdr:cNvSpPr txBox="1"/>
      </xdr:nvSpPr>
      <xdr:spPr>
        <a:xfrm>
          <a:off x="9391727" y="1468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118127</xdr:rowOff>
    </xdr:from>
    <xdr:ext cx="469744" cy="259045"/>
    <xdr:sp macro="" textlink="">
      <xdr:nvSpPr>
        <xdr:cNvPr id="376" name="n_2mainValue【公営住宅】&#10;一人当たり面積">
          <a:extLst>
            <a:ext uri="{FF2B5EF4-FFF2-40B4-BE49-F238E27FC236}">
              <a16:creationId xmlns:a16="http://schemas.microsoft.com/office/drawing/2014/main" xmlns="" id="{E15756E9-BFBC-424C-A032-3AAE7E920D22}"/>
            </a:ext>
          </a:extLst>
        </xdr:cNvPr>
        <xdr:cNvSpPr txBox="1"/>
      </xdr:nvSpPr>
      <xdr:spPr>
        <a:xfrm>
          <a:off x="8515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120032</xdr:rowOff>
    </xdr:from>
    <xdr:ext cx="469744" cy="259045"/>
    <xdr:sp macro="" textlink="">
      <xdr:nvSpPr>
        <xdr:cNvPr id="377" name="n_3mainValue【公営住宅】&#10;一人当たり面積">
          <a:extLst>
            <a:ext uri="{FF2B5EF4-FFF2-40B4-BE49-F238E27FC236}">
              <a16:creationId xmlns:a16="http://schemas.microsoft.com/office/drawing/2014/main" xmlns="" id="{F9FE7BD3-6ACF-457E-AE4E-AAB9F7649B4E}"/>
            </a:ext>
          </a:extLst>
        </xdr:cNvPr>
        <xdr:cNvSpPr txBox="1"/>
      </xdr:nvSpPr>
      <xdr:spPr>
        <a:xfrm>
          <a:off x="7626427" y="1469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127271</xdr:rowOff>
    </xdr:from>
    <xdr:ext cx="469744" cy="259045"/>
    <xdr:sp macro="" textlink="">
      <xdr:nvSpPr>
        <xdr:cNvPr id="378" name="n_4mainValue【公営住宅】&#10;一人当たり面積">
          <a:extLst>
            <a:ext uri="{FF2B5EF4-FFF2-40B4-BE49-F238E27FC236}">
              <a16:creationId xmlns:a16="http://schemas.microsoft.com/office/drawing/2014/main" xmlns="" id="{431A168D-9B30-420E-9AEE-6254114217F2}"/>
            </a:ext>
          </a:extLst>
        </xdr:cNvPr>
        <xdr:cNvSpPr txBox="1"/>
      </xdr:nvSpPr>
      <xdr:spPr>
        <a:xfrm>
          <a:off x="6737427" y="1470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xmlns="" id="{84CA758F-20FD-4E82-8739-52F56556B3E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xmlns="" id="{05E0933C-5637-4C7A-8C47-058D55C67A4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xmlns="" id="{DD37E251-4F37-4043-BD60-1B2D8ADBC93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xmlns="" id="{E54BEA3A-27BC-474F-BF75-C39B799F532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xmlns="" id="{A155A930-FB70-4F5E-BBC0-0F716474A61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xmlns="" id="{41C9F6F2-65FC-40C7-9F89-C3797B4D9B2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xmlns="" id="{0681E0A8-CA17-4926-9545-4E5282E8C04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xmlns="" id="{F11737E2-C58A-49D2-8DDC-76392EB2ADB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xmlns="" id="{F44CED13-CE62-4267-82E5-2E4A09979E7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xmlns="" id="{4DEE75A6-C331-49F9-B4CA-2667FCF378C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xmlns="" id="{1523B867-963D-4F70-8B68-27AFCD50AFF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xmlns="" id="{428E41E9-33C7-40C1-AA99-30CC6BEA717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xmlns="" id="{A8F351AF-001F-43F4-BF42-072386C63A7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xmlns="" id="{79B94307-7FC2-4E1A-A957-0E1C6C60081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xmlns="" id="{F3778F09-D411-4A62-80D8-D7683911E0A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xmlns="" id="{90601F39-75BB-447C-9C43-84413CA7426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xmlns="" id="{378C3DE2-2E77-4452-B994-A02573836EA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xmlns="" id="{AE7A5162-FE91-47CA-8EDC-873F1B0DF77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xmlns="" id="{F1261C1F-4C0A-421A-9199-E55F66C608A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xmlns="" id="{D50289C2-6B14-4DC0-B979-A9FA82E276E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xmlns="" id="{BBD3D1C8-6F9E-44C6-8D9B-2FAB455B14B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xmlns="" id="{86C11C82-E1F5-4234-BE11-9DA1EE7FFA3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xmlns="" id="{919D8A45-0A8D-44B8-871F-D9745F7932B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xmlns="" id="{FE8C5C71-01D3-4B61-973B-01A5B89EBDB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xmlns="" id="{09E45C06-7B23-4F1F-94AC-AE16A5A7F33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xmlns="" id="{8AFF93B2-24F0-4BA3-8666-491161D473A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xmlns="" id="{F9A48D2C-3E0D-4723-95C9-D0BF0E48BCD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xmlns="" id="{4251E78B-1A67-4ED6-BA4C-F6B5F46CF02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xmlns="" id="{BB5144E3-A7E1-4C9A-9A0B-17AE711CBFE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xmlns="" id="{9BF1AD0F-DB5C-4B92-87F3-7E81F1AF49F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xmlns="" id="{25CCE87C-189B-4A72-84BB-63318F97A59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xmlns="" id="{5297B8ED-B27E-454C-82A8-DEA346B20BA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xmlns="" id="{EC3DD74B-95C2-4DF0-BB84-C1529E91E0E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xmlns="" id="{328F526A-A844-4513-A00E-34D98763E29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xmlns="" id="{8685C173-83A9-4E7A-B766-841FF94C536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xmlns="" id="{FAF0F6C5-B8B1-4319-BD95-A59067125FB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xmlns="" id="{A3F5F37A-0060-43DA-BAC7-EBB5B319E7E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xmlns="" id="{629BB983-6286-4E29-AAB0-4B9F8380C01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xmlns="" id="{CE014A51-58F3-4805-B104-16E3104D73D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xmlns="" id="{76B7BA8F-BEC1-45FB-98D6-E5EC8E46EFD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419" name="直線コネクタ 418">
          <a:extLst>
            <a:ext uri="{FF2B5EF4-FFF2-40B4-BE49-F238E27FC236}">
              <a16:creationId xmlns:a16="http://schemas.microsoft.com/office/drawing/2014/main" xmlns="" id="{98BBC61F-2B89-4859-947F-4258CE61044E}"/>
            </a:ext>
          </a:extLst>
        </xdr:cNvPr>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xmlns="" id="{291EBE3D-C8C4-4C08-A6E2-B66C8751EE49}"/>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a:extLst>
            <a:ext uri="{FF2B5EF4-FFF2-40B4-BE49-F238E27FC236}">
              <a16:creationId xmlns:a16="http://schemas.microsoft.com/office/drawing/2014/main" xmlns="" id="{16E319B5-CD14-4FD2-B34E-7266124A44B4}"/>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xmlns="" id="{5A193A41-F55D-4BAF-B2AF-AC1BD701F594}"/>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3" name="直線コネクタ 422">
          <a:extLst>
            <a:ext uri="{FF2B5EF4-FFF2-40B4-BE49-F238E27FC236}">
              <a16:creationId xmlns:a16="http://schemas.microsoft.com/office/drawing/2014/main" xmlns="" id="{8A3B8743-D390-48FE-B122-9DC7F24778AB}"/>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85742</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xmlns="" id="{A56CFD5B-2791-48B5-83E5-284C964C1731}"/>
            </a:ext>
          </a:extLst>
        </xdr:cNvPr>
        <xdr:cNvSpPr txBox="1"/>
      </xdr:nvSpPr>
      <xdr:spPr>
        <a:xfrm>
          <a:off x="16357600" y="642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425" name="フローチャート: 判断 424">
          <a:extLst>
            <a:ext uri="{FF2B5EF4-FFF2-40B4-BE49-F238E27FC236}">
              <a16:creationId xmlns:a16="http://schemas.microsoft.com/office/drawing/2014/main" xmlns="" id="{1473484F-79F4-4AF2-A674-995BC7F67445}"/>
            </a:ext>
          </a:extLst>
        </xdr:cNvPr>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426" name="フローチャート: 判断 425">
          <a:extLst>
            <a:ext uri="{FF2B5EF4-FFF2-40B4-BE49-F238E27FC236}">
              <a16:creationId xmlns:a16="http://schemas.microsoft.com/office/drawing/2014/main" xmlns="" id="{2E65345A-BE98-440D-95FC-4B4060D4D9F4}"/>
            </a:ext>
          </a:extLst>
        </xdr:cNvPr>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27" name="フローチャート: 判断 426">
          <a:extLst>
            <a:ext uri="{FF2B5EF4-FFF2-40B4-BE49-F238E27FC236}">
              <a16:creationId xmlns:a16="http://schemas.microsoft.com/office/drawing/2014/main" xmlns="" id="{7437E7A6-66A5-40DD-8B0D-76273F3D94D1}"/>
            </a:ext>
          </a:extLst>
        </xdr:cNvPr>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428" name="フローチャート: 判断 427">
          <a:extLst>
            <a:ext uri="{FF2B5EF4-FFF2-40B4-BE49-F238E27FC236}">
              <a16:creationId xmlns:a16="http://schemas.microsoft.com/office/drawing/2014/main" xmlns="" id="{3B61FFAA-091B-4E55-80C9-FE8A830EBFE8}"/>
            </a:ext>
          </a:extLst>
        </xdr:cNvPr>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9" name="フローチャート: 判断 428">
          <a:extLst>
            <a:ext uri="{FF2B5EF4-FFF2-40B4-BE49-F238E27FC236}">
              <a16:creationId xmlns:a16="http://schemas.microsoft.com/office/drawing/2014/main" xmlns="" id="{E9184303-3DA9-446D-91A7-E0C04003C152}"/>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A84FB757-8D2A-4EDC-AD68-248496C1A5D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B6ED7DAD-DFD8-427E-A75C-F691B885526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3F13797F-2D0C-4B80-8E66-1DA2384802F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66F5BDFA-2217-4CDD-83AA-2476FD8B94A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91DFB7A2-7AE1-469A-8499-E8CD26DA130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101600</xdr:rowOff>
    </xdr:from>
    <xdr:to>
      <xdr:col>85</xdr:col>
      <xdr:colOff>177800</xdr:colOff>
      <xdr:row>36</xdr:row>
      <xdr:rowOff>31750</xdr:rowOff>
    </xdr:to>
    <xdr:sp macro="" textlink="">
      <xdr:nvSpPr>
        <xdr:cNvPr id="435" name="楕円 434">
          <a:extLst>
            <a:ext uri="{FF2B5EF4-FFF2-40B4-BE49-F238E27FC236}">
              <a16:creationId xmlns:a16="http://schemas.microsoft.com/office/drawing/2014/main" xmlns="" id="{BC0B0D11-3C2E-4521-BC8B-1ED2EC329A5F}"/>
            </a:ext>
          </a:extLst>
        </xdr:cNvPr>
        <xdr:cNvSpPr/>
      </xdr:nvSpPr>
      <xdr:spPr>
        <a:xfrm>
          <a:off x="162687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124477</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xmlns="" id="{69D27ABB-2080-41A5-B636-47C2FC3AA73D}"/>
            </a:ext>
          </a:extLst>
        </xdr:cNvPr>
        <xdr:cNvSpPr txBox="1"/>
      </xdr:nvSpPr>
      <xdr:spPr>
        <a:xfrm>
          <a:off x="16357600"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61595</xdr:rowOff>
    </xdr:from>
    <xdr:to>
      <xdr:col>81</xdr:col>
      <xdr:colOff>101600</xdr:colOff>
      <xdr:row>35</xdr:row>
      <xdr:rowOff>163195</xdr:rowOff>
    </xdr:to>
    <xdr:sp macro="" textlink="">
      <xdr:nvSpPr>
        <xdr:cNvPr id="437" name="楕円 436">
          <a:extLst>
            <a:ext uri="{FF2B5EF4-FFF2-40B4-BE49-F238E27FC236}">
              <a16:creationId xmlns:a16="http://schemas.microsoft.com/office/drawing/2014/main" xmlns="" id="{82DE5251-90BC-4368-9155-0137A3788A13}"/>
            </a:ext>
          </a:extLst>
        </xdr:cNvPr>
        <xdr:cNvSpPr/>
      </xdr:nvSpPr>
      <xdr:spPr>
        <a:xfrm>
          <a:off x="154305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112395</xdr:rowOff>
    </xdr:from>
    <xdr:to>
      <xdr:col>85</xdr:col>
      <xdr:colOff>127000</xdr:colOff>
      <xdr:row>35</xdr:row>
      <xdr:rowOff>152400</xdr:rowOff>
    </xdr:to>
    <xdr:cxnSp macro="">
      <xdr:nvCxnSpPr>
        <xdr:cNvPr id="438" name="直線コネクタ 437">
          <a:extLst>
            <a:ext uri="{FF2B5EF4-FFF2-40B4-BE49-F238E27FC236}">
              <a16:creationId xmlns:a16="http://schemas.microsoft.com/office/drawing/2014/main" xmlns="" id="{1A0DCCA2-EE08-4B5D-8A34-490E773B72E5}"/>
            </a:ext>
          </a:extLst>
        </xdr:cNvPr>
        <xdr:cNvCxnSpPr/>
      </xdr:nvCxnSpPr>
      <xdr:spPr>
        <a:xfrm>
          <a:off x="15481300" y="61131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19685</xdr:rowOff>
    </xdr:from>
    <xdr:to>
      <xdr:col>76</xdr:col>
      <xdr:colOff>165100</xdr:colOff>
      <xdr:row>35</xdr:row>
      <xdr:rowOff>121285</xdr:rowOff>
    </xdr:to>
    <xdr:sp macro="" textlink="">
      <xdr:nvSpPr>
        <xdr:cNvPr id="439" name="楕円 438">
          <a:extLst>
            <a:ext uri="{FF2B5EF4-FFF2-40B4-BE49-F238E27FC236}">
              <a16:creationId xmlns:a16="http://schemas.microsoft.com/office/drawing/2014/main" xmlns="" id="{928A03F4-85C1-4A3C-ADED-8E88D65CB6F8}"/>
            </a:ext>
          </a:extLst>
        </xdr:cNvPr>
        <xdr:cNvSpPr/>
      </xdr:nvSpPr>
      <xdr:spPr>
        <a:xfrm>
          <a:off x="14541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70485</xdr:rowOff>
    </xdr:from>
    <xdr:to>
      <xdr:col>81</xdr:col>
      <xdr:colOff>50800</xdr:colOff>
      <xdr:row>35</xdr:row>
      <xdr:rowOff>112395</xdr:rowOff>
    </xdr:to>
    <xdr:cxnSp macro="">
      <xdr:nvCxnSpPr>
        <xdr:cNvPr id="440" name="直線コネクタ 439">
          <a:extLst>
            <a:ext uri="{FF2B5EF4-FFF2-40B4-BE49-F238E27FC236}">
              <a16:creationId xmlns:a16="http://schemas.microsoft.com/office/drawing/2014/main" xmlns="" id="{F29D7C0A-2B7B-411E-94E5-6F499598AC0C}"/>
            </a:ext>
          </a:extLst>
        </xdr:cNvPr>
        <xdr:cNvCxnSpPr/>
      </xdr:nvCxnSpPr>
      <xdr:spPr>
        <a:xfrm>
          <a:off x="14592300" y="60712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151130</xdr:rowOff>
    </xdr:from>
    <xdr:to>
      <xdr:col>72</xdr:col>
      <xdr:colOff>38100</xdr:colOff>
      <xdr:row>35</xdr:row>
      <xdr:rowOff>81280</xdr:rowOff>
    </xdr:to>
    <xdr:sp macro="" textlink="">
      <xdr:nvSpPr>
        <xdr:cNvPr id="441" name="楕円 440">
          <a:extLst>
            <a:ext uri="{FF2B5EF4-FFF2-40B4-BE49-F238E27FC236}">
              <a16:creationId xmlns:a16="http://schemas.microsoft.com/office/drawing/2014/main" xmlns="" id="{3235B9EA-9393-4E84-B78B-79C50DF30750}"/>
            </a:ext>
          </a:extLst>
        </xdr:cNvPr>
        <xdr:cNvSpPr/>
      </xdr:nvSpPr>
      <xdr:spPr>
        <a:xfrm>
          <a:off x="13652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30480</xdr:rowOff>
    </xdr:from>
    <xdr:to>
      <xdr:col>76</xdr:col>
      <xdr:colOff>114300</xdr:colOff>
      <xdr:row>35</xdr:row>
      <xdr:rowOff>70485</xdr:rowOff>
    </xdr:to>
    <xdr:cxnSp macro="">
      <xdr:nvCxnSpPr>
        <xdr:cNvPr id="442" name="直線コネクタ 441">
          <a:extLst>
            <a:ext uri="{FF2B5EF4-FFF2-40B4-BE49-F238E27FC236}">
              <a16:creationId xmlns:a16="http://schemas.microsoft.com/office/drawing/2014/main" xmlns="" id="{5F8865AB-F6EC-4BCE-A4CC-58C4880EC6C4}"/>
            </a:ext>
          </a:extLst>
        </xdr:cNvPr>
        <xdr:cNvCxnSpPr/>
      </xdr:nvCxnSpPr>
      <xdr:spPr>
        <a:xfrm>
          <a:off x="13703300" y="60312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120650</xdr:rowOff>
    </xdr:from>
    <xdr:to>
      <xdr:col>67</xdr:col>
      <xdr:colOff>101600</xdr:colOff>
      <xdr:row>35</xdr:row>
      <xdr:rowOff>50800</xdr:rowOff>
    </xdr:to>
    <xdr:sp macro="" textlink="">
      <xdr:nvSpPr>
        <xdr:cNvPr id="443" name="楕円 442">
          <a:extLst>
            <a:ext uri="{FF2B5EF4-FFF2-40B4-BE49-F238E27FC236}">
              <a16:creationId xmlns:a16="http://schemas.microsoft.com/office/drawing/2014/main" xmlns="" id="{0DF35F7E-A61D-464A-A555-FA228960615D}"/>
            </a:ext>
          </a:extLst>
        </xdr:cNvPr>
        <xdr:cNvSpPr/>
      </xdr:nvSpPr>
      <xdr:spPr>
        <a:xfrm>
          <a:off x="12763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0</xdr:rowOff>
    </xdr:from>
    <xdr:to>
      <xdr:col>71</xdr:col>
      <xdr:colOff>177800</xdr:colOff>
      <xdr:row>35</xdr:row>
      <xdr:rowOff>30480</xdr:rowOff>
    </xdr:to>
    <xdr:cxnSp macro="">
      <xdr:nvCxnSpPr>
        <xdr:cNvPr id="444" name="直線コネクタ 443">
          <a:extLst>
            <a:ext uri="{FF2B5EF4-FFF2-40B4-BE49-F238E27FC236}">
              <a16:creationId xmlns:a16="http://schemas.microsoft.com/office/drawing/2014/main" xmlns="" id="{F94A938F-DF80-4F22-933E-54120E031599}"/>
            </a:ext>
          </a:extLst>
        </xdr:cNvPr>
        <xdr:cNvCxnSpPr/>
      </xdr:nvCxnSpPr>
      <xdr:spPr>
        <a:xfrm>
          <a:off x="12814300" y="60007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17</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xmlns="" id="{72E683AF-BA37-401E-9F36-3D804F2D2D54}"/>
            </a:ext>
          </a:extLst>
        </xdr:cNvPr>
        <xdr:cNvSpPr txBox="1"/>
      </xdr:nvSpPr>
      <xdr:spPr>
        <a:xfrm>
          <a:off x="152660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41927</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xmlns="" id="{B2B15841-8C27-44D3-9439-2196CD18EE4C}"/>
            </a:ext>
          </a:extLst>
        </xdr:cNvPr>
        <xdr:cNvSpPr txBox="1"/>
      </xdr:nvSpPr>
      <xdr:spPr>
        <a:xfrm>
          <a:off x="14389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xmlns="" id="{6FFC0077-9506-42CD-99EC-5F9B13EBFF3C}"/>
            </a:ext>
          </a:extLst>
        </xdr:cNvPr>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xmlns="" id="{ECC9F375-8C7B-4D24-B27E-90AD56BF6EA5}"/>
            </a:ext>
          </a:extLst>
        </xdr:cNvPr>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8272</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xmlns="" id="{F87FFE3B-5D3F-4460-9257-2126C88A4A94}"/>
            </a:ext>
          </a:extLst>
        </xdr:cNvPr>
        <xdr:cNvSpPr txBox="1"/>
      </xdr:nvSpPr>
      <xdr:spPr>
        <a:xfrm>
          <a:off x="15266044" y="58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137812</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xmlns="" id="{038EB333-8730-41FC-B35B-65B94327749F}"/>
            </a:ext>
          </a:extLst>
        </xdr:cNvPr>
        <xdr:cNvSpPr txBox="1"/>
      </xdr:nvSpPr>
      <xdr:spPr>
        <a:xfrm>
          <a:off x="14389744"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72407</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xmlns="" id="{F9354C97-F14C-4160-89D8-FEC2728FB032}"/>
            </a:ext>
          </a:extLst>
        </xdr:cNvPr>
        <xdr:cNvSpPr txBox="1"/>
      </xdr:nvSpPr>
      <xdr:spPr>
        <a:xfrm>
          <a:off x="1350074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67327</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xmlns="" id="{BABFB723-A9C5-4E2A-B8B8-FCC8F1AD6891}"/>
            </a:ext>
          </a:extLst>
        </xdr:cNvPr>
        <xdr:cNvSpPr txBox="1"/>
      </xdr:nvSpPr>
      <xdr:spPr>
        <a:xfrm>
          <a:off x="12611744"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xmlns="" id="{A3EB949E-CF48-4A10-B9D5-E8AFB3F9F5D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xmlns="" id="{9098B147-AE59-4812-A5E0-E2B0A431C12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xmlns="" id="{AE3233D7-8456-426E-9B16-C6E5E6B4E3D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xmlns="" id="{DA4DCE06-22DE-42FA-A316-E25AE4FBFD7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xmlns="" id="{5DB86634-BE69-401D-9022-2EC34603E5F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xmlns="" id="{1C51F590-24FD-44D0-80C2-939FEBA58B7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xmlns="" id="{8932DAE2-AF95-4E6E-B031-5F97B578767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xmlns="" id="{002CC623-EE66-4603-98D0-582C071EBBC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xmlns="" id="{27AE624A-A882-4A77-9EBE-60B28BDCDD2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xmlns="" id="{5003FCE3-6D86-4FB3-8AAF-C8D435D36F4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xmlns="" id="{AE389C80-25B0-415F-9EF7-DF42873B840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xmlns="" id="{BC5C364C-9266-4D9D-AA0E-24AEDFE6846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xmlns="" id="{0E5E557A-A900-4347-A104-78AD0CC815A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xmlns="" id="{73627A0B-A27B-4037-B222-09818ABB3A4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xmlns="" id="{E3F680BF-6799-4EE0-8F45-52A36630467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xmlns="" id="{4916C8B5-5888-4676-9E49-1C478F9B544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xmlns="" id="{EB370750-8286-4DFC-A7EA-CE7569FB23D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xmlns="" id="{94E4B585-6BB7-45A6-8B42-30B1F076A95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xmlns="" id="{BF46E850-7E77-47FE-B2C5-12B89942952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xmlns="" id="{465C53F4-CD19-4A54-B020-DECB6ED529F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xmlns="" id="{17F1F811-ACFF-4204-B01D-5DB684FF9A4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474" name="直線コネクタ 473">
          <a:extLst>
            <a:ext uri="{FF2B5EF4-FFF2-40B4-BE49-F238E27FC236}">
              <a16:creationId xmlns:a16="http://schemas.microsoft.com/office/drawing/2014/main" xmlns="" id="{F8860B68-3B2A-489E-83CA-469F5B110AAB}"/>
            </a:ext>
          </a:extLst>
        </xdr:cNvPr>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xmlns="" id="{DF11612B-C7C6-4B25-9478-817327B993A5}"/>
            </a:ext>
          </a:extLst>
        </xdr:cNvPr>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476" name="直線コネクタ 475">
          <a:extLst>
            <a:ext uri="{FF2B5EF4-FFF2-40B4-BE49-F238E27FC236}">
              <a16:creationId xmlns:a16="http://schemas.microsoft.com/office/drawing/2014/main" xmlns="" id="{8DCBAFB2-F699-4053-84AD-AB0D4A5A288A}"/>
            </a:ext>
          </a:extLst>
        </xdr:cNvPr>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xmlns="" id="{3DCDFC2D-594C-470F-9DDC-C46D0531F2C7}"/>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78" name="直線コネクタ 477">
          <a:extLst>
            <a:ext uri="{FF2B5EF4-FFF2-40B4-BE49-F238E27FC236}">
              <a16:creationId xmlns:a16="http://schemas.microsoft.com/office/drawing/2014/main" xmlns="" id="{38AFA22F-2BB7-485A-8EE0-3C1DBA65F319}"/>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4843</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xmlns="" id="{B43323F9-9FCC-45BE-8CD1-633CDD8460BF}"/>
            </a:ext>
          </a:extLst>
        </xdr:cNvPr>
        <xdr:cNvSpPr txBox="1"/>
      </xdr:nvSpPr>
      <xdr:spPr>
        <a:xfrm>
          <a:off x="22199600" y="6519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480" name="フローチャート: 判断 479">
          <a:extLst>
            <a:ext uri="{FF2B5EF4-FFF2-40B4-BE49-F238E27FC236}">
              <a16:creationId xmlns:a16="http://schemas.microsoft.com/office/drawing/2014/main" xmlns="" id="{A8AC59FC-2760-4755-88BA-F7321BE661B0}"/>
            </a:ext>
          </a:extLst>
        </xdr:cNvPr>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481" name="フローチャート: 判断 480">
          <a:extLst>
            <a:ext uri="{FF2B5EF4-FFF2-40B4-BE49-F238E27FC236}">
              <a16:creationId xmlns:a16="http://schemas.microsoft.com/office/drawing/2014/main" xmlns="" id="{E83FC909-6806-484A-ADF0-C2D66708F822}"/>
            </a:ext>
          </a:extLst>
        </xdr:cNvPr>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482" name="フローチャート: 判断 481">
          <a:extLst>
            <a:ext uri="{FF2B5EF4-FFF2-40B4-BE49-F238E27FC236}">
              <a16:creationId xmlns:a16="http://schemas.microsoft.com/office/drawing/2014/main" xmlns="" id="{9B6FCB25-2571-4309-828C-EAAF34C2469A}"/>
            </a:ext>
          </a:extLst>
        </xdr:cNvPr>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483" name="フローチャート: 判断 482">
          <a:extLst>
            <a:ext uri="{FF2B5EF4-FFF2-40B4-BE49-F238E27FC236}">
              <a16:creationId xmlns:a16="http://schemas.microsoft.com/office/drawing/2014/main" xmlns="" id="{BB25A6E3-748F-4772-BB73-D2229121B7BA}"/>
            </a:ext>
          </a:extLst>
        </xdr:cNvPr>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84" name="フローチャート: 判断 483">
          <a:extLst>
            <a:ext uri="{FF2B5EF4-FFF2-40B4-BE49-F238E27FC236}">
              <a16:creationId xmlns:a16="http://schemas.microsoft.com/office/drawing/2014/main" xmlns="" id="{C2BA2CB6-EF61-4073-8BAF-1CCBB9CE858F}"/>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xmlns="" id="{A30AD30D-AC5E-487C-BA72-54ECF3FA7D3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8B899FDB-14EA-46B9-9373-95FF40804F5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8824BB9C-E1AE-4314-9DD0-31B701B2910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29E8CF87-5BBA-4616-BEB3-F54B1FBD230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65302954-76A7-4582-AD3E-D5BC8B923B5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34544</xdr:rowOff>
    </xdr:from>
    <xdr:to>
      <xdr:col>116</xdr:col>
      <xdr:colOff>114300</xdr:colOff>
      <xdr:row>39</xdr:row>
      <xdr:rowOff>136144</xdr:rowOff>
    </xdr:to>
    <xdr:sp macro="" textlink="">
      <xdr:nvSpPr>
        <xdr:cNvPr id="490" name="楕円 489">
          <a:extLst>
            <a:ext uri="{FF2B5EF4-FFF2-40B4-BE49-F238E27FC236}">
              <a16:creationId xmlns:a16="http://schemas.microsoft.com/office/drawing/2014/main" xmlns="" id="{69FAC796-B09C-4DC1-9F4B-B63A69D9357D}"/>
            </a:ext>
          </a:extLst>
        </xdr:cNvPr>
        <xdr:cNvSpPr/>
      </xdr:nvSpPr>
      <xdr:spPr>
        <a:xfrm>
          <a:off x="221107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12971</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xmlns="" id="{FC530D25-4439-4D2A-A124-F4788CC7312D}"/>
            </a:ext>
          </a:extLst>
        </xdr:cNvPr>
        <xdr:cNvSpPr txBox="1"/>
      </xdr:nvSpPr>
      <xdr:spPr>
        <a:xfrm>
          <a:off x="22199600" y="669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36830</xdr:rowOff>
    </xdr:from>
    <xdr:to>
      <xdr:col>112</xdr:col>
      <xdr:colOff>38100</xdr:colOff>
      <xdr:row>39</xdr:row>
      <xdr:rowOff>138430</xdr:rowOff>
    </xdr:to>
    <xdr:sp macro="" textlink="">
      <xdr:nvSpPr>
        <xdr:cNvPr id="492" name="楕円 491">
          <a:extLst>
            <a:ext uri="{FF2B5EF4-FFF2-40B4-BE49-F238E27FC236}">
              <a16:creationId xmlns:a16="http://schemas.microsoft.com/office/drawing/2014/main" xmlns="" id="{680CD1A0-25A5-45EB-A796-83A61B496927}"/>
            </a:ext>
          </a:extLst>
        </xdr:cNvPr>
        <xdr:cNvSpPr/>
      </xdr:nvSpPr>
      <xdr:spPr>
        <a:xfrm>
          <a:off x="21272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85344</xdr:rowOff>
    </xdr:from>
    <xdr:to>
      <xdr:col>116</xdr:col>
      <xdr:colOff>63500</xdr:colOff>
      <xdr:row>39</xdr:row>
      <xdr:rowOff>87630</xdr:rowOff>
    </xdr:to>
    <xdr:cxnSp macro="">
      <xdr:nvCxnSpPr>
        <xdr:cNvPr id="493" name="直線コネクタ 492">
          <a:extLst>
            <a:ext uri="{FF2B5EF4-FFF2-40B4-BE49-F238E27FC236}">
              <a16:creationId xmlns:a16="http://schemas.microsoft.com/office/drawing/2014/main" xmlns="" id="{7FF65490-D3BE-43D2-B3A6-35199536D5AC}"/>
            </a:ext>
          </a:extLst>
        </xdr:cNvPr>
        <xdr:cNvCxnSpPr/>
      </xdr:nvCxnSpPr>
      <xdr:spPr>
        <a:xfrm flipV="1">
          <a:off x="21323300" y="67718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39116</xdr:rowOff>
    </xdr:from>
    <xdr:to>
      <xdr:col>107</xdr:col>
      <xdr:colOff>101600</xdr:colOff>
      <xdr:row>39</xdr:row>
      <xdr:rowOff>140716</xdr:rowOff>
    </xdr:to>
    <xdr:sp macro="" textlink="">
      <xdr:nvSpPr>
        <xdr:cNvPr id="494" name="楕円 493">
          <a:extLst>
            <a:ext uri="{FF2B5EF4-FFF2-40B4-BE49-F238E27FC236}">
              <a16:creationId xmlns:a16="http://schemas.microsoft.com/office/drawing/2014/main" xmlns="" id="{5C5D0A7C-E6C1-4631-99F9-3DFC2411CAD5}"/>
            </a:ext>
          </a:extLst>
        </xdr:cNvPr>
        <xdr:cNvSpPr/>
      </xdr:nvSpPr>
      <xdr:spPr>
        <a:xfrm>
          <a:off x="203835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87630</xdr:rowOff>
    </xdr:from>
    <xdr:to>
      <xdr:col>111</xdr:col>
      <xdr:colOff>177800</xdr:colOff>
      <xdr:row>39</xdr:row>
      <xdr:rowOff>89916</xdr:rowOff>
    </xdr:to>
    <xdr:cxnSp macro="">
      <xdr:nvCxnSpPr>
        <xdr:cNvPr id="495" name="直線コネクタ 494">
          <a:extLst>
            <a:ext uri="{FF2B5EF4-FFF2-40B4-BE49-F238E27FC236}">
              <a16:creationId xmlns:a16="http://schemas.microsoft.com/office/drawing/2014/main" xmlns="" id="{0468E176-3260-49BE-8486-04669F7A3BFF}"/>
            </a:ext>
          </a:extLst>
        </xdr:cNvPr>
        <xdr:cNvCxnSpPr/>
      </xdr:nvCxnSpPr>
      <xdr:spPr>
        <a:xfrm flipV="1">
          <a:off x="20434300" y="677418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43688</xdr:rowOff>
    </xdr:from>
    <xdr:to>
      <xdr:col>102</xdr:col>
      <xdr:colOff>165100</xdr:colOff>
      <xdr:row>39</xdr:row>
      <xdr:rowOff>145288</xdr:rowOff>
    </xdr:to>
    <xdr:sp macro="" textlink="">
      <xdr:nvSpPr>
        <xdr:cNvPr id="496" name="楕円 495">
          <a:extLst>
            <a:ext uri="{FF2B5EF4-FFF2-40B4-BE49-F238E27FC236}">
              <a16:creationId xmlns:a16="http://schemas.microsoft.com/office/drawing/2014/main" xmlns="" id="{AC02D1E6-63CD-4E10-A450-7A26D0551A0B}"/>
            </a:ext>
          </a:extLst>
        </xdr:cNvPr>
        <xdr:cNvSpPr/>
      </xdr:nvSpPr>
      <xdr:spPr>
        <a:xfrm>
          <a:off x="19494500" y="67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89916</xdr:rowOff>
    </xdr:from>
    <xdr:to>
      <xdr:col>107</xdr:col>
      <xdr:colOff>50800</xdr:colOff>
      <xdr:row>39</xdr:row>
      <xdr:rowOff>94488</xdr:rowOff>
    </xdr:to>
    <xdr:cxnSp macro="">
      <xdr:nvCxnSpPr>
        <xdr:cNvPr id="497" name="直線コネクタ 496">
          <a:extLst>
            <a:ext uri="{FF2B5EF4-FFF2-40B4-BE49-F238E27FC236}">
              <a16:creationId xmlns:a16="http://schemas.microsoft.com/office/drawing/2014/main" xmlns="" id="{9D5ABAE2-3DB8-4B40-A882-4842B1B3B6D9}"/>
            </a:ext>
          </a:extLst>
        </xdr:cNvPr>
        <xdr:cNvCxnSpPr/>
      </xdr:nvCxnSpPr>
      <xdr:spPr>
        <a:xfrm flipV="1">
          <a:off x="19545300" y="67764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55118</xdr:rowOff>
    </xdr:from>
    <xdr:to>
      <xdr:col>98</xdr:col>
      <xdr:colOff>38100</xdr:colOff>
      <xdr:row>39</xdr:row>
      <xdr:rowOff>156718</xdr:rowOff>
    </xdr:to>
    <xdr:sp macro="" textlink="">
      <xdr:nvSpPr>
        <xdr:cNvPr id="498" name="楕円 497">
          <a:extLst>
            <a:ext uri="{FF2B5EF4-FFF2-40B4-BE49-F238E27FC236}">
              <a16:creationId xmlns:a16="http://schemas.microsoft.com/office/drawing/2014/main" xmlns="" id="{E3E127AE-2ECB-4029-BAE6-8075F258ECD2}"/>
            </a:ext>
          </a:extLst>
        </xdr:cNvPr>
        <xdr:cNvSpPr/>
      </xdr:nvSpPr>
      <xdr:spPr>
        <a:xfrm>
          <a:off x="18605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94488</xdr:rowOff>
    </xdr:from>
    <xdr:to>
      <xdr:col>102</xdr:col>
      <xdr:colOff>114300</xdr:colOff>
      <xdr:row>39</xdr:row>
      <xdr:rowOff>105918</xdr:rowOff>
    </xdr:to>
    <xdr:cxnSp macro="">
      <xdr:nvCxnSpPr>
        <xdr:cNvPr id="499" name="直線コネクタ 498">
          <a:extLst>
            <a:ext uri="{FF2B5EF4-FFF2-40B4-BE49-F238E27FC236}">
              <a16:creationId xmlns:a16="http://schemas.microsoft.com/office/drawing/2014/main" xmlns="" id="{4425D43D-B2E4-484E-B05A-A7D264DC1A0D}"/>
            </a:ext>
          </a:extLst>
        </xdr:cNvPr>
        <xdr:cNvCxnSpPr/>
      </xdr:nvCxnSpPr>
      <xdr:spPr>
        <a:xfrm flipV="1">
          <a:off x="18656300" y="678103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113809</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xmlns="" id="{67EF957A-2655-4FCD-81CE-31AE01BAC17A}"/>
            </a:ext>
          </a:extLst>
        </xdr:cNvPr>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90949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xmlns="" id="{CB55FA0A-6044-4607-A232-AF71642BB3C9}"/>
            </a:ext>
          </a:extLst>
        </xdr:cNvPr>
        <xdr:cNvSpPr txBox="1"/>
      </xdr:nvSpPr>
      <xdr:spPr>
        <a:xfrm>
          <a:off x="20199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81805</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xmlns="" id="{5D39D903-8973-4872-B3FF-6ED643E02706}"/>
            </a:ext>
          </a:extLst>
        </xdr:cNvPr>
        <xdr:cNvSpPr txBox="1"/>
      </xdr:nvSpPr>
      <xdr:spPr>
        <a:xfrm>
          <a:off x="19310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xmlns="" id="{A5EB0569-99C0-4686-9324-CBE9A4247DCF}"/>
            </a:ext>
          </a:extLst>
        </xdr:cNvPr>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129557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xmlns="" id="{82735203-78C3-4FF9-BCB1-8B31925C31AB}"/>
            </a:ext>
          </a:extLst>
        </xdr:cNvPr>
        <xdr:cNvSpPr txBox="1"/>
      </xdr:nvSpPr>
      <xdr:spPr>
        <a:xfrm>
          <a:off x="21075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131843</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xmlns="" id="{51B73A56-4231-4B64-90EB-0734D32F0945}"/>
            </a:ext>
          </a:extLst>
        </xdr:cNvPr>
        <xdr:cNvSpPr txBox="1"/>
      </xdr:nvSpPr>
      <xdr:spPr>
        <a:xfrm>
          <a:off x="20199427" y="681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136415</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xmlns="" id="{31E93D2F-9355-4127-9A88-A53B0D624F05}"/>
            </a:ext>
          </a:extLst>
        </xdr:cNvPr>
        <xdr:cNvSpPr txBox="1"/>
      </xdr:nvSpPr>
      <xdr:spPr>
        <a:xfrm>
          <a:off x="19310427" y="682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147845</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xmlns="" id="{9B9068CB-B4F7-4547-8E5E-129EC4D14CFD}"/>
            </a:ext>
          </a:extLst>
        </xdr:cNvPr>
        <xdr:cNvSpPr txBox="1"/>
      </xdr:nvSpPr>
      <xdr:spPr>
        <a:xfrm>
          <a:off x="18421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xmlns="" id="{5456F4AC-C8F2-4B65-BC1B-2D60514C44E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xmlns="" id="{CFEC314D-F1DD-4DFB-9794-DE06F7BD829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xmlns="" id="{F37DE317-0619-498B-9961-F9489BFC9C6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xmlns="" id="{0C455773-7A83-4A9D-881D-0605FB4894D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xmlns="" id="{ACC5A0D0-C164-444D-956C-6D39E3BA139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xmlns="" id="{CD2818B2-149C-4F04-8F2D-69DF7E4A77D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xmlns="" id="{8D4E0472-C6EC-410C-8C8D-EB2A3449417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xmlns="" id="{F3491216-5659-4863-AAA4-123A9858D58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xmlns="" id="{4AA78836-5670-4964-9593-E4D6A7D5446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xmlns="" id="{CCB607B9-0C87-49A4-9E8E-9EB746A8249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xmlns="" id="{9CB09BE8-34E9-450B-AEE0-6A1BDC74FFF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xmlns="" id="{3F243CAF-FDDA-4780-AEF6-4D84E38E269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xmlns="" id="{B7AA914D-EF64-4D15-994D-6CA72EAD4CF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xmlns="" id="{0425D0A9-5B96-4F22-BCD9-64335CD7ED0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xmlns="" id="{1EEF0F28-0B46-4A1E-9AB0-279A233C726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xmlns="" id="{5558D4EB-24D7-4504-ACE7-7FC746A9097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xmlns="" id="{588C19DC-1C4C-4581-B380-140DA467064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xmlns="" id="{002C4621-4D3D-496D-8030-4B136515F0D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xmlns="" id="{EDDF6451-EEE3-41C3-95BC-26B50D44402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xmlns="" id="{2C34291B-89D0-4BCA-83E0-F727F0FB079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xmlns="" id="{A7955FD7-EEBC-4BA0-84C2-9BED3417CEF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xmlns="" id="{AF4AF840-437F-4399-A874-2CF29B513CE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xmlns="" id="{F8F201DC-3A75-43CF-BEE3-2BE21F04B4D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xmlns="" id="{10B0B475-4765-47B7-8C5A-754BE201146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532" name="直線コネクタ 531">
          <a:extLst>
            <a:ext uri="{FF2B5EF4-FFF2-40B4-BE49-F238E27FC236}">
              <a16:creationId xmlns:a16="http://schemas.microsoft.com/office/drawing/2014/main" xmlns="" id="{BD98C752-F9D3-485E-B4D4-E7A6FAD58D40}"/>
            </a:ext>
          </a:extLst>
        </xdr:cNvPr>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33" name="【学校施設】&#10;有形固定資産減価償却率最小値テキスト">
          <a:extLst>
            <a:ext uri="{FF2B5EF4-FFF2-40B4-BE49-F238E27FC236}">
              <a16:creationId xmlns:a16="http://schemas.microsoft.com/office/drawing/2014/main" xmlns="" id="{17E5C84F-10F6-4A12-BA02-5AE5323B4B80}"/>
            </a:ext>
          </a:extLst>
        </xdr:cNvPr>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534" name="直線コネクタ 533">
          <a:extLst>
            <a:ext uri="{FF2B5EF4-FFF2-40B4-BE49-F238E27FC236}">
              <a16:creationId xmlns:a16="http://schemas.microsoft.com/office/drawing/2014/main" xmlns="" id="{E1A92E12-8045-4FF5-A836-9D44CFA65C43}"/>
            </a:ext>
          </a:extLst>
        </xdr:cNvPr>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535" name="【学校施設】&#10;有形固定資産減価償却率最大値テキスト">
          <a:extLst>
            <a:ext uri="{FF2B5EF4-FFF2-40B4-BE49-F238E27FC236}">
              <a16:creationId xmlns:a16="http://schemas.microsoft.com/office/drawing/2014/main" xmlns="" id="{E0FBCD2A-204C-4FCF-835F-EA6CA427C3EE}"/>
            </a:ext>
          </a:extLst>
        </xdr:cNvPr>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536" name="直線コネクタ 535">
          <a:extLst>
            <a:ext uri="{FF2B5EF4-FFF2-40B4-BE49-F238E27FC236}">
              <a16:creationId xmlns:a16="http://schemas.microsoft.com/office/drawing/2014/main" xmlns="" id="{E5943725-D4DB-43DE-A6A4-2BA0868ADF97}"/>
            </a:ext>
          </a:extLst>
        </xdr:cNvPr>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37" name="【学校施設】&#10;有形固定資産減価償却率平均値テキスト">
          <a:extLst>
            <a:ext uri="{FF2B5EF4-FFF2-40B4-BE49-F238E27FC236}">
              <a16:creationId xmlns:a16="http://schemas.microsoft.com/office/drawing/2014/main" xmlns="" id="{9C14D2E4-14AD-41C8-A53D-E6ED73AAA9BA}"/>
            </a:ext>
          </a:extLst>
        </xdr:cNvPr>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38" name="フローチャート: 判断 537">
          <a:extLst>
            <a:ext uri="{FF2B5EF4-FFF2-40B4-BE49-F238E27FC236}">
              <a16:creationId xmlns:a16="http://schemas.microsoft.com/office/drawing/2014/main" xmlns="" id="{6FFE802F-9ECE-437A-85DC-2B06D6BF14AC}"/>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a16="http://schemas.microsoft.com/office/drawing/2014/main" xmlns="" id="{CB371A6F-BC2B-4758-927A-D428F3E903F0}"/>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540" name="フローチャート: 判断 539">
          <a:extLst>
            <a:ext uri="{FF2B5EF4-FFF2-40B4-BE49-F238E27FC236}">
              <a16:creationId xmlns:a16="http://schemas.microsoft.com/office/drawing/2014/main" xmlns="" id="{3E086A24-6339-48CD-9823-E468692CD8C1}"/>
            </a:ext>
          </a:extLst>
        </xdr:cNvPr>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1" name="フローチャート: 判断 540">
          <a:extLst>
            <a:ext uri="{FF2B5EF4-FFF2-40B4-BE49-F238E27FC236}">
              <a16:creationId xmlns:a16="http://schemas.microsoft.com/office/drawing/2014/main" xmlns="" id="{48816ABD-0B5E-42EF-B03F-C6BFC004AC24}"/>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542" name="フローチャート: 判断 541">
          <a:extLst>
            <a:ext uri="{FF2B5EF4-FFF2-40B4-BE49-F238E27FC236}">
              <a16:creationId xmlns:a16="http://schemas.microsoft.com/office/drawing/2014/main" xmlns="" id="{3201EC33-5E3B-4E7F-A982-FCFBA3AF13EE}"/>
            </a:ext>
          </a:extLst>
        </xdr:cNvPr>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BAAA1260-CCAE-4E25-8979-D7EA1E8B198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A3D387FA-1174-4EDE-AD50-5614ADCA915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5D89E965-378F-44E5-BE96-DCA2D34C526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0F786BF8-D49E-432A-8473-DA0F4238FB0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C1196DF9-BC15-4EC5-9D6A-7B0D9F609CD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4445</xdr:rowOff>
    </xdr:from>
    <xdr:to>
      <xdr:col>85</xdr:col>
      <xdr:colOff>177800</xdr:colOff>
      <xdr:row>61</xdr:row>
      <xdr:rowOff>106045</xdr:rowOff>
    </xdr:to>
    <xdr:sp macro="" textlink="">
      <xdr:nvSpPr>
        <xdr:cNvPr id="548" name="楕円 547">
          <a:extLst>
            <a:ext uri="{FF2B5EF4-FFF2-40B4-BE49-F238E27FC236}">
              <a16:creationId xmlns:a16="http://schemas.microsoft.com/office/drawing/2014/main" xmlns="" id="{A5419F3D-F206-4074-9F94-26188ACFAAD1}"/>
            </a:ext>
          </a:extLst>
        </xdr:cNvPr>
        <xdr:cNvSpPr/>
      </xdr:nvSpPr>
      <xdr:spPr>
        <a:xfrm>
          <a:off x="162687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154322</xdr:rowOff>
    </xdr:from>
    <xdr:ext cx="405111" cy="259045"/>
    <xdr:sp macro="" textlink="">
      <xdr:nvSpPr>
        <xdr:cNvPr id="549" name="【学校施設】&#10;有形固定資産減価償却率該当値テキスト">
          <a:extLst>
            <a:ext uri="{FF2B5EF4-FFF2-40B4-BE49-F238E27FC236}">
              <a16:creationId xmlns:a16="http://schemas.microsoft.com/office/drawing/2014/main" xmlns="" id="{DE3E36CC-A7E6-4CB7-82AC-F97754155997}"/>
            </a:ext>
          </a:extLst>
        </xdr:cNvPr>
        <xdr:cNvSpPr txBox="1"/>
      </xdr:nvSpPr>
      <xdr:spPr>
        <a:xfrm>
          <a:off x="16357600"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36830</xdr:rowOff>
    </xdr:from>
    <xdr:to>
      <xdr:col>81</xdr:col>
      <xdr:colOff>101600</xdr:colOff>
      <xdr:row>61</xdr:row>
      <xdr:rowOff>138430</xdr:rowOff>
    </xdr:to>
    <xdr:sp macro="" textlink="">
      <xdr:nvSpPr>
        <xdr:cNvPr id="550" name="楕円 549">
          <a:extLst>
            <a:ext uri="{FF2B5EF4-FFF2-40B4-BE49-F238E27FC236}">
              <a16:creationId xmlns:a16="http://schemas.microsoft.com/office/drawing/2014/main" xmlns="" id="{1A695A26-F8E7-4AD8-A3EE-7CFEE186C4FB}"/>
            </a:ext>
          </a:extLst>
        </xdr:cNvPr>
        <xdr:cNvSpPr/>
      </xdr:nvSpPr>
      <xdr:spPr>
        <a:xfrm>
          <a:off x="15430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55245</xdr:rowOff>
    </xdr:from>
    <xdr:to>
      <xdr:col>85</xdr:col>
      <xdr:colOff>127000</xdr:colOff>
      <xdr:row>61</xdr:row>
      <xdr:rowOff>87630</xdr:rowOff>
    </xdr:to>
    <xdr:cxnSp macro="">
      <xdr:nvCxnSpPr>
        <xdr:cNvPr id="551" name="直線コネクタ 550">
          <a:extLst>
            <a:ext uri="{FF2B5EF4-FFF2-40B4-BE49-F238E27FC236}">
              <a16:creationId xmlns:a16="http://schemas.microsoft.com/office/drawing/2014/main" xmlns="" id="{8B383525-F44F-40E1-B02D-3B56C33AEA4C}"/>
            </a:ext>
          </a:extLst>
        </xdr:cNvPr>
        <xdr:cNvCxnSpPr/>
      </xdr:nvCxnSpPr>
      <xdr:spPr>
        <a:xfrm flipV="1">
          <a:off x="15481300" y="105136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162560</xdr:rowOff>
    </xdr:from>
    <xdr:to>
      <xdr:col>76</xdr:col>
      <xdr:colOff>165100</xdr:colOff>
      <xdr:row>61</xdr:row>
      <xdr:rowOff>92710</xdr:rowOff>
    </xdr:to>
    <xdr:sp macro="" textlink="">
      <xdr:nvSpPr>
        <xdr:cNvPr id="552" name="楕円 551">
          <a:extLst>
            <a:ext uri="{FF2B5EF4-FFF2-40B4-BE49-F238E27FC236}">
              <a16:creationId xmlns:a16="http://schemas.microsoft.com/office/drawing/2014/main" xmlns="" id="{3EFA1703-DDE7-4E44-B16C-DB618260EB63}"/>
            </a:ext>
          </a:extLst>
        </xdr:cNvPr>
        <xdr:cNvSpPr/>
      </xdr:nvSpPr>
      <xdr:spPr>
        <a:xfrm>
          <a:off x="14541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41910</xdr:rowOff>
    </xdr:from>
    <xdr:to>
      <xdr:col>81</xdr:col>
      <xdr:colOff>50800</xdr:colOff>
      <xdr:row>61</xdr:row>
      <xdr:rowOff>87630</xdr:rowOff>
    </xdr:to>
    <xdr:cxnSp macro="">
      <xdr:nvCxnSpPr>
        <xdr:cNvPr id="553" name="直線コネクタ 552">
          <a:extLst>
            <a:ext uri="{FF2B5EF4-FFF2-40B4-BE49-F238E27FC236}">
              <a16:creationId xmlns:a16="http://schemas.microsoft.com/office/drawing/2014/main" xmlns="" id="{617A60A0-C10B-4747-BCB3-8552BC856A69}"/>
            </a:ext>
          </a:extLst>
        </xdr:cNvPr>
        <xdr:cNvCxnSpPr/>
      </xdr:nvCxnSpPr>
      <xdr:spPr>
        <a:xfrm>
          <a:off x="14592300" y="10500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116840</xdr:rowOff>
    </xdr:from>
    <xdr:to>
      <xdr:col>72</xdr:col>
      <xdr:colOff>38100</xdr:colOff>
      <xdr:row>61</xdr:row>
      <xdr:rowOff>46990</xdr:rowOff>
    </xdr:to>
    <xdr:sp macro="" textlink="">
      <xdr:nvSpPr>
        <xdr:cNvPr id="554" name="楕円 553">
          <a:extLst>
            <a:ext uri="{FF2B5EF4-FFF2-40B4-BE49-F238E27FC236}">
              <a16:creationId xmlns:a16="http://schemas.microsoft.com/office/drawing/2014/main" xmlns="" id="{82688B81-B1E8-4CA6-A078-4D31A2BE93FD}"/>
            </a:ext>
          </a:extLst>
        </xdr:cNvPr>
        <xdr:cNvSpPr/>
      </xdr:nvSpPr>
      <xdr:spPr>
        <a:xfrm>
          <a:off x="13652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167640</xdr:rowOff>
    </xdr:from>
    <xdr:to>
      <xdr:col>76</xdr:col>
      <xdr:colOff>114300</xdr:colOff>
      <xdr:row>61</xdr:row>
      <xdr:rowOff>41910</xdr:rowOff>
    </xdr:to>
    <xdr:cxnSp macro="">
      <xdr:nvCxnSpPr>
        <xdr:cNvPr id="555" name="直線コネクタ 554">
          <a:extLst>
            <a:ext uri="{FF2B5EF4-FFF2-40B4-BE49-F238E27FC236}">
              <a16:creationId xmlns:a16="http://schemas.microsoft.com/office/drawing/2014/main" xmlns="" id="{CE753FF4-E922-4029-B55D-D0DF13943DAA}"/>
            </a:ext>
          </a:extLst>
        </xdr:cNvPr>
        <xdr:cNvCxnSpPr/>
      </xdr:nvCxnSpPr>
      <xdr:spPr>
        <a:xfrm>
          <a:off x="13703300" y="10454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25400</xdr:rowOff>
    </xdr:from>
    <xdr:to>
      <xdr:col>67</xdr:col>
      <xdr:colOff>101600</xdr:colOff>
      <xdr:row>62</xdr:row>
      <xdr:rowOff>127000</xdr:rowOff>
    </xdr:to>
    <xdr:sp macro="" textlink="">
      <xdr:nvSpPr>
        <xdr:cNvPr id="556" name="楕円 555">
          <a:extLst>
            <a:ext uri="{FF2B5EF4-FFF2-40B4-BE49-F238E27FC236}">
              <a16:creationId xmlns:a16="http://schemas.microsoft.com/office/drawing/2014/main" xmlns="" id="{199DBD7F-F963-43D6-A4F3-9E850CC8DA13}"/>
            </a:ext>
          </a:extLst>
        </xdr:cNvPr>
        <xdr:cNvSpPr/>
      </xdr:nvSpPr>
      <xdr:spPr>
        <a:xfrm>
          <a:off x="12763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167640</xdr:rowOff>
    </xdr:from>
    <xdr:to>
      <xdr:col>71</xdr:col>
      <xdr:colOff>177800</xdr:colOff>
      <xdr:row>62</xdr:row>
      <xdr:rowOff>76200</xdr:rowOff>
    </xdr:to>
    <xdr:cxnSp macro="">
      <xdr:nvCxnSpPr>
        <xdr:cNvPr id="557" name="直線コネクタ 556">
          <a:extLst>
            <a:ext uri="{FF2B5EF4-FFF2-40B4-BE49-F238E27FC236}">
              <a16:creationId xmlns:a16="http://schemas.microsoft.com/office/drawing/2014/main" xmlns="" id="{965CBC9C-1CA1-4BDB-A395-664A4A48FD1C}"/>
            </a:ext>
          </a:extLst>
        </xdr:cNvPr>
        <xdr:cNvCxnSpPr/>
      </xdr:nvCxnSpPr>
      <xdr:spPr>
        <a:xfrm flipV="1">
          <a:off x="12814300" y="104546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58" name="n_1aveValue【学校施設】&#10;有形固定資産減価償却率">
          <a:extLst>
            <a:ext uri="{FF2B5EF4-FFF2-40B4-BE49-F238E27FC236}">
              <a16:creationId xmlns:a16="http://schemas.microsoft.com/office/drawing/2014/main" xmlns="" id="{B2DB8F00-EF0E-4243-BFA7-3D02E21BE32C}"/>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103522</xdr:rowOff>
    </xdr:from>
    <xdr:ext cx="405111" cy="259045"/>
    <xdr:sp macro="" textlink="">
      <xdr:nvSpPr>
        <xdr:cNvPr id="559" name="n_2aveValue【学校施設】&#10;有形固定資産減価償却率">
          <a:extLst>
            <a:ext uri="{FF2B5EF4-FFF2-40B4-BE49-F238E27FC236}">
              <a16:creationId xmlns:a16="http://schemas.microsoft.com/office/drawing/2014/main" xmlns="" id="{FF051AF5-0E17-481E-BD5A-4113E438896B}"/>
            </a:ext>
          </a:extLst>
        </xdr:cNvPr>
        <xdr:cNvSpPr txBox="1"/>
      </xdr:nvSpPr>
      <xdr:spPr>
        <a:xfrm>
          <a:off x="14389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60" name="n_3aveValue【学校施設】&#10;有形固定資産減価償却率">
          <a:extLst>
            <a:ext uri="{FF2B5EF4-FFF2-40B4-BE49-F238E27FC236}">
              <a16:creationId xmlns:a16="http://schemas.microsoft.com/office/drawing/2014/main" xmlns="" id="{60970C0B-3580-460F-BA0D-BFD1602EA0C5}"/>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69232</xdr:rowOff>
    </xdr:from>
    <xdr:ext cx="405111" cy="259045"/>
    <xdr:sp macro="" textlink="">
      <xdr:nvSpPr>
        <xdr:cNvPr id="561" name="n_4aveValue【学校施設】&#10;有形固定資産減価償却率">
          <a:extLst>
            <a:ext uri="{FF2B5EF4-FFF2-40B4-BE49-F238E27FC236}">
              <a16:creationId xmlns:a16="http://schemas.microsoft.com/office/drawing/2014/main" xmlns="" id="{482D0E6F-6554-4F12-989F-C2D8840CD7F0}"/>
            </a:ext>
          </a:extLst>
        </xdr:cNvPr>
        <xdr:cNvSpPr txBox="1"/>
      </xdr:nvSpPr>
      <xdr:spPr>
        <a:xfrm>
          <a:off x="12611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129557</xdr:rowOff>
    </xdr:from>
    <xdr:ext cx="405111" cy="259045"/>
    <xdr:sp macro="" textlink="">
      <xdr:nvSpPr>
        <xdr:cNvPr id="562" name="n_1mainValue【学校施設】&#10;有形固定資産減価償却率">
          <a:extLst>
            <a:ext uri="{FF2B5EF4-FFF2-40B4-BE49-F238E27FC236}">
              <a16:creationId xmlns:a16="http://schemas.microsoft.com/office/drawing/2014/main" xmlns="" id="{8B081F5A-78E5-4376-BC21-2B09EDF60832}"/>
            </a:ext>
          </a:extLst>
        </xdr:cNvPr>
        <xdr:cNvSpPr txBox="1"/>
      </xdr:nvSpPr>
      <xdr:spPr>
        <a:xfrm>
          <a:off x="152660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83837</xdr:rowOff>
    </xdr:from>
    <xdr:ext cx="405111" cy="259045"/>
    <xdr:sp macro="" textlink="">
      <xdr:nvSpPr>
        <xdr:cNvPr id="563" name="n_2mainValue【学校施設】&#10;有形固定資産減価償却率">
          <a:extLst>
            <a:ext uri="{FF2B5EF4-FFF2-40B4-BE49-F238E27FC236}">
              <a16:creationId xmlns:a16="http://schemas.microsoft.com/office/drawing/2014/main" xmlns="" id="{FF951FBC-B552-49A0-845F-CBA95953C671}"/>
            </a:ext>
          </a:extLst>
        </xdr:cNvPr>
        <xdr:cNvSpPr txBox="1"/>
      </xdr:nvSpPr>
      <xdr:spPr>
        <a:xfrm>
          <a:off x="14389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38117</xdr:rowOff>
    </xdr:from>
    <xdr:ext cx="405111" cy="259045"/>
    <xdr:sp macro="" textlink="">
      <xdr:nvSpPr>
        <xdr:cNvPr id="564" name="n_3mainValue【学校施設】&#10;有形固定資産減価償却率">
          <a:extLst>
            <a:ext uri="{FF2B5EF4-FFF2-40B4-BE49-F238E27FC236}">
              <a16:creationId xmlns:a16="http://schemas.microsoft.com/office/drawing/2014/main" xmlns="" id="{C907140E-0669-4225-9EC4-3BD1F8F12A6B}"/>
            </a:ext>
          </a:extLst>
        </xdr:cNvPr>
        <xdr:cNvSpPr txBox="1"/>
      </xdr:nvSpPr>
      <xdr:spPr>
        <a:xfrm>
          <a:off x="135007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118127</xdr:rowOff>
    </xdr:from>
    <xdr:ext cx="405111" cy="259045"/>
    <xdr:sp macro="" textlink="">
      <xdr:nvSpPr>
        <xdr:cNvPr id="565" name="n_4mainValue【学校施設】&#10;有形固定資産減価償却率">
          <a:extLst>
            <a:ext uri="{FF2B5EF4-FFF2-40B4-BE49-F238E27FC236}">
              <a16:creationId xmlns:a16="http://schemas.microsoft.com/office/drawing/2014/main" xmlns="" id="{3E294DD0-7812-44D8-AF16-104F14BA163A}"/>
            </a:ext>
          </a:extLst>
        </xdr:cNvPr>
        <xdr:cNvSpPr txBox="1"/>
      </xdr:nvSpPr>
      <xdr:spPr>
        <a:xfrm>
          <a:off x="12611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xmlns="" id="{B62A3E8A-67B9-43C4-BB1B-9042B20D827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xmlns="" id="{B2764B3E-2415-4EFA-A9ED-4D96B69A5DC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xmlns="" id="{11246546-F89B-4B75-A306-C144CD03603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xmlns="" id="{D15D39A0-1D9F-4D20-8EBF-FB877B28A2E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xmlns="" id="{F8538939-1E90-4180-AACD-3275C513A37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xmlns="" id="{1E3DDF01-2CDE-4106-ADA1-8DC2F8145F6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xmlns="" id="{83EF6D0A-071F-464B-99C8-0581A6AF169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xmlns="" id="{04501F61-04F4-4B95-B724-C020F871CA9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xmlns="" id="{9B011D85-0084-4AB1-B7A3-4FAAE2D079B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xmlns="" id="{F8BEEDE8-8119-4374-9603-406B27303BD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xmlns="" id="{C253D8C6-2FDC-472B-A7F5-E057EF25E74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xmlns="" id="{C02CE4A1-BBD3-4B32-ABE0-EE59FE4B150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xmlns="" id="{06A65374-E326-403F-8018-EE8438F4C9C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xmlns="" id="{4C7806AD-DCC4-49A5-A31E-0AE76EF7E46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xmlns="" id="{D1B3B8D1-9590-45E4-9621-BA3F3B10AF2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xmlns="" id="{1AACAB6F-B923-47F6-90F1-0C35DE9C0123}"/>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xmlns="" id="{1B36F451-85D1-4942-ADC8-18CF303B87CE}"/>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xmlns="" id="{8B0C715F-814E-4F8D-8FCC-2D58509D5E3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xmlns="" id="{B2B13B27-A57D-4456-AD6F-DA90E62D12E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xmlns="" id="{3AA17E2B-C5EE-41CE-AB20-B83E0E05AB3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xmlns="" id="{9072320B-E5B6-4006-8AD3-1FE3A26B468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xmlns="" id="{BC524337-C194-4E9A-9E1F-ED612CCC403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588" name="直線コネクタ 587">
          <a:extLst>
            <a:ext uri="{FF2B5EF4-FFF2-40B4-BE49-F238E27FC236}">
              <a16:creationId xmlns:a16="http://schemas.microsoft.com/office/drawing/2014/main" xmlns="" id="{2114C18A-67A4-48BC-8142-244BEF8025C6}"/>
            </a:ext>
          </a:extLst>
        </xdr:cNvPr>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589" name="【学校施設】&#10;一人当たり面積最小値テキスト">
          <a:extLst>
            <a:ext uri="{FF2B5EF4-FFF2-40B4-BE49-F238E27FC236}">
              <a16:creationId xmlns:a16="http://schemas.microsoft.com/office/drawing/2014/main" xmlns="" id="{9DED09CB-3FD9-4411-8AFC-4F5877F7E886}"/>
            </a:ext>
          </a:extLst>
        </xdr:cNvPr>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590" name="直線コネクタ 589">
          <a:extLst>
            <a:ext uri="{FF2B5EF4-FFF2-40B4-BE49-F238E27FC236}">
              <a16:creationId xmlns:a16="http://schemas.microsoft.com/office/drawing/2014/main" xmlns="" id="{3995B564-03DB-4D9B-9F41-B89C72E8C5CB}"/>
            </a:ext>
          </a:extLst>
        </xdr:cNvPr>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591" name="【学校施設】&#10;一人当たり面積最大値テキスト">
          <a:extLst>
            <a:ext uri="{FF2B5EF4-FFF2-40B4-BE49-F238E27FC236}">
              <a16:creationId xmlns:a16="http://schemas.microsoft.com/office/drawing/2014/main" xmlns="" id="{DF5F0204-ACA1-4269-9607-0A86D2626856}"/>
            </a:ext>
          </a:extLst>
        </xdr:cNvPr>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592" name="直線コネクタ 591">
          <a:extLst>
            <a:ext uri="{FF2B5EF4-FFF2-40B4-BE49-F238E27FC236}">
              <a16:creationId xmlns:a16="http://schemas.microsoft.com/office/drawing/2014/main" xmlns="" id="{CCDC6D4F-5D2D-4BC3-87E9-038859D285D4}"/>
            </a:ext>
          </a:extLst>
        </xdr:cNvPr>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57116</xdr:rowOff>
    </xdr:from>
    <xdr:ext cx="469744" cy="259045"/>
    <xdr:sp macro="" textlink="">
      <xdr:nvSpPr>
        <xdr:cNvPr id="593" name="【学校施設】&#10;一人当たり面積平均値テキスト">
          <a:extLst>
            <a:ext uri="{FF2B5EF4-FFF2-40B4-BE49-F238E27FC236}">
              <a16:creationId xmlns:a16="http://schemas.microsoft.com/office/drawing/2014/main" xmlns="" id="{61390A70-EE7C-4646-8E00-8C587FE1B14D}"/>
            </a:ext>
          </a:extLst>
        </xdr:cNvPr>
        <xdr:cNvSpPr txBox="1"/>
      </xdr:nvSpPr>
      <xdr:spPr>
        <a:xfrm>
          <a:off x="22199600" y="10344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594" name="フローチャート: 判断 593">
          <a:extLst>
            <a:ext uri="{FF2B5EF4-FFF2-40B4-BE49-F238E27FC236}">
              <a16:creationId xmlns:a16="http://schemas.microsoft.com/office/drawing/2014/main" xmlns="" id="{514B72E7-22D9-4B88-89D0-A020FC207AB2}"/>
            </a:ext>
          </a:extLst>
        </xdr:cNvPr>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595" name="フローチャート: 判断 594">
          <a:extLst>
            <a:ext uri="{FF2B5EF4-FFF2-40B4-BE49-F238E27FC236}">
              <a16:creationId xmlns:a16="http://schemas.microsoft.com/office/drawing/2014/main" xmlns="" id="{DC9AB342-2F39-4E7D-94BB-C4FE8DFEF128}"/>
            </a:ext>
          </a:extLst>
        </xdr:cNvPr>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596" name="フローチャート: 判断 595">
          <a:extLst>
            <a:ext uri="{FF2B5EF4-FFF2-40B4-BE49-F238E27FC236}">
              <a16:creationId xmlns:a16="http://schemas.microsoft.com/office/drawing/2014/main" xmlns="" id="{5A04D035-05C2-48AE-AE08-5FB0C58B2D1C}"/>
            </a:ext>
          </a:extLst>
        </xdr:cNvPr>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597" name="フローチャート: 判断 596">
          <a:extLst>
            <a:ext uri="{FF2B5EF4-FFF2-40B4-BE49-F238E27FC236}">
              <a16:creationId xmlns:a16="http://schemas.microsoft.com/office/drawing/2014/main" xmlns="" id="{28E5E8AA-42A2-4CD1-87F9-475F59332BE2}"/>
            </a:ext>
          </a:extLst>
        </xdr:cNvPr>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598" name="フローチャート: 判断 597">
          <a:extLst>
            <a:ext uri="{FF2B5EF4-FFF2-40B4-BE49-F238E27FC236}">
              <a16:creationId xmlns:a16="http://schemas.microsoft.com/office/drawing/2014/main" xmlns="" id="{4793F9B7-C2ED-4B66-8DFF-CEF9AFE36BC9}"/>
            </a:ext>
          </a:extLst>
        </xdr:cNvPr>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xmlns="" id="{17DC4E18-8E10-4518-8CB5-C777E185C24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xmlns="" id="{0E754CDE-19A3-4524-A695-55BE7431AFE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xmlns="" id="{BDF168D2-D839-431C-9EB9-28C4B865E8D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xmlns="" id="{63233B0B-EF6E-4039-948A-F70B46FB273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A09215A3-61C1-494A-9796-770B6803A7E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64415</xdr:rowOff>
    </xdr:from>
    <xdr:to>
      <xdr:col>116</xdr:col>
      <xdr:colOff>114300</xdr:colOff>
      <xdr:row>61</xdr:row>
      <xdr:rowOff>166015</xdr:rowOff>
    </xdr:to>
    <xdr:sp macro="" textlink="">
      <xdr:nvSpPr>
        <xdr:cNvPr id="604" name="楕円 603">
          <a:extLst>
            <a:ext uri="{FF2B5EF4-FFF2-40B4-BE49-F238E27FC236}">
              <a16:creationId xmlns:a16="http://schemas.microsoft.com/office/drawing/2014/main" xmlns="" id="{9EDC4122-70F8-445D-9E70-02BC1978189A}"/>
            </a:ext>
          </a:extLst>
        </xdr:cNvPr>
        <xdr:cNvSpPr/>
      </xdr:nvSpPr>
      <xdr:spPr>
        <a:xfrm>
          <a:off x="22110700" y="105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42842</xdr:rowOff>
    </xdr:from>
    <xdr:ext cx="469744" cy="259045"/>
    <xdr:sp macro="" textlink="">
      <xdr:nvSpPr>
        <xdr:cNvPr id="605" name="【学校施設】&#10;一人当たり面積該当値テキスト">
          <a:extLst>
            <a:ext uri="{FF2B5EF4-FFF2-40B4-BE49-F238E27FC236}">
              <a16:creationId xmlns:a16="http://schemas.microsoft.com/office/drawing/2014/main" xmlns="" id="{BE3838F8-7D7E-48FB-9CD4-A7F4BF612DD8}"/>
            </a:ext>
          </a:extLst>
        </xdr:cNvPr>
        <xdr:cNvSpPr txBox="1"/>
      </xdr:nvSpPr>
      <xdr:spPr>
        <a:xfrm>
          <a:off x="22199600" y="1050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112878</xdr:rowOff>
    </xdr:from>
    <xdr:to>
      <xdr:col>112</xdr:col>
      <xdr:colOff>38100</xdr:colOff>
      <xdr:row>62</xdr:row>
      <xdr:rowOff>43028</xdr:rowOff>
    </xdr:to>
    <xdr:sp macro="" textlink="">
      <xdr:nvSpPr>
        <xdr:cNvPr id="606" name="楕円 605">
          <a:extLst>
            <a:ext uri="{FF2B5EF4-FFF2-40B4-BE49-F238E27FC236}">
              <a16:creationId xmlns:a16="http://schemas.microsoft.com/office/drawing/2014/main" xmlns="" id="{BF93E110-67E0-4A77-BE4C-5544CB77C198}"/>
            </a:ext>
          </a:extLst>
        </xdr:cNvPr>
        <xdr:cNvSpPr/>
      </xdr:nvSpPr>
      <xdr:spPr>
        <a:xfrm>
          <a:off x="21272500" y="1057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115215</xdr:rowOff>
    </xdr:from>
    <xdr:to>
      <xdr:col>116</xdr:col>
      <xdr:colOff>63500</xdr:colOff>
      <xdr:row>61</xdr:row>
      <xdr:rowOff>163678</xdr:rowOff>
    </xdr:to>
    <xdr:cxnSp macro="">
      <xdr:nvCxnSpPr>
        <xdr:cNvPr id="607" name="直線コネクタ 606">
          <a:extLst>
            <a:ext uri="{FF2B5EF4-FFF2-40B4-BE49-F238E27FC236}">
              <a16:creationId xmlns:a16="http://schemas.microsoft.com/office/drawing/2014/main" xmlns="" id="{4A71B9D2-B832-4109-89CF-F7C979A985F8}"/>
            </a:ext>
          </a:extLst>
        </xdr:cNvPr>
        <xdr:cNvCxnSpPr/>
      </xdr:nvCxnSpPr>
      <xdr:spPr>
        <a:xfrm flipV="1">
          <a:off x="21323300" y="10573665"/>
          <a:ext cx="8382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120193</xdr:rowOff>
    </xdr:from>
    <xdr:to>
      <xdr:col>107</xdr:col>
      <xdr:colOff>101600</xdr:colOff>
      <xdr:row>62</xdr:row>
      <xdr:rowOff>50343</xdr:rowOff>
    </xdr:to>
    <xdr:sp macro="" textlink="">
      <xdr:nvSpPr>
        <xdr:cNvPr id="608" name="楕円 607">
          <a:extLst>
            <a:ext uri="{FF2B5EF4-FFF2-40B4-BE49-F238E27FC236}">
              <a16:creationId xmlns:a16="http://schemas.microsoft.com/office/drawing/2014/main" xmlns="" id="{B5394C3A-0CDE-43E6-86D2-5B282361FE4D}"/>
            </a:ext>
          </a:extLst>
        </xdr:cNvPr>
        <xdr:cNvSpPr/>
      </xdr:nvSpPr>
      <xdr:spPr>
        <a:xfrm>
          <a:off x="20383500" y="1057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163678</xdr:rowOff>
    </xdr:from>
    <xdr:to>
      <xdr:col>111</xdr:col>
      <xdr:colOff>177800</xdr:colOff>
      <xdr:row>61</xdr:row>
      <xdr:rowOff>170993</xdr:rowOff>
    </xdr:to>
    <xdr:cxnSp macro="">
      <xdr:nvCxnSpPr>
        <xdr:cNvPr id="609" name="直線コネクタ 608">
          <a:extLst>
            <a:ext uri="{FF2B5EF4-FFF2-40B4-BE49-F238E27FC236}">
              <a16:creationId xmlns:a16="http://schemas.microsoft.com/office/drawing/2014/main" xmlns="" id="{5B62A427-775F-4CE0-8FAF-C17021047784}"/>
            </a:ext>
          </a:extLst>
        </xdr:cNvPr>
        <xdr:cNvCxnSpPr/>
      </xdr:nvCxnSpPr>
      <xdr:spPr>
        <a:xfrm flipV="1">
          <a:off x="20434300" y="1062212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127508</xdr:rowOff>
    </xdr:from>
    <xdr:to>
      <xdr:col>102</xdr:col>
      <xdr:colOff>165100</xdr:colOff>
      <xdr:row>62</xdr:row>
      <xdr:rowOff>57658</xdr:rowOff>
    </xdr:to>
    <xdr:sp macro="" textlink="">
      <xdr:nvSpPr>
        <xdr:cNvPr id="610" name="楕円 609">
          <a:extLst>
            <a:ext uri="{FF2B5EF4-FFF2-40B4-BE49-F238E27FC236}">
              <a16:creationId xmlns:a16="http://schemas.microsoft.com/office/drawing/2014/main" xmlns="" id="{3050EED1-21AA-4EAF-8F85-0C826BFCB677}"/>
            </a:ext>
          </a:extLst>
        </xdr:cNvPr>
        <xdr:cNvSpPr/>
      </xdr:nvSpPr>
      <xdr:spPr>
        <a:xfrm>
          <a:off x="194945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170993</xdr:rowOff>
    </xdr:from>
    <xdr:to>
      <xdr:col>107</xdr:col>
      <xdr:colOff>50800</xdr:colOff>
      <xdr:row>62</xdr:row>
      <xdr:rowOff>6858</xdr:rowOff>
    </xdr:to>
    <xdr:cxnSp macro="">
      <xdr:nvCxnSpPr>
        <xdr:cNvPr id="611" name="直線コネクタ 610">
          <a:extLst>
            <a:ext uri="{FF2B5EF4-FFF2-40B4-BE49-F238E27FC236}">
              <a16:creationId xmlns:a16="http://schemas.microsoft.com/office/drawing/2014/main" xmlns="" id="{1A1DC1DA-BF79-428B-B8EC-F7AFBA6A2D8C}"/>
            </a:ext>
          </a:extLst>
        </xdr:cNvPr>
        <xdr:cNvCxnSpPr/>
      </xdr:nvCxnSpPr>
      <xdr:spPr>
        <a:xfrm flipV="1">
          <a:off x="19545300" y="1062944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151740</xdr:rowOff>
    </xdr:from>
    <xdr:to>
      <xdr:col>98</xdr:col>
      <xdr:colOff>38100</xdr:colOff>
      <xdr:row>62</xdr:row>
      <xdr:rowOff>81890</xdr:rowOff>
    </xdr:to>
    <xdr:sp macro="" textlink="">
      <xdr:nvSpPr>
        <xdr:cNvPr id="612" name="楕円 611">
          <a:extLst>
            <a:ext uri="{FF2B5EF4-FFF2-40B4-BE49-F238E27FC236}">
              <a16:creationId xmlns:a16="http://schemas.microsoft.com/office/drawing/2014/main" xmlns="" id="{99706D7B-6D38-4F15-B557-D6A4181298D6}"/>
            </a:ext>
          </a:extLst>
        </xdr:cNvPr>
        <xdr:cNvSpPr/>
      </xdr:nvSpPr>
      <xdr:spPr>
        <a:xfrm>
          <a:off x="18605500" y="106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6858</xdr:rowOff>
    </xdr:from>
    <xdr:to>
      <xdr:col>102</xdr:col>
      <xdr:colOff>114300</xdr:colOff>
      <xdr:row>62</xdr:row>
      <xdr:rowOff>31090</xdr:rowOff>
    </xdr:to>
    <xdr:cxnSp macro="">
      <xdr:nvCxnSpPr>
        <xdr:cNvPr id="613" name="直線コネクタ 612">
          <a:extLst>
            <a:ext uri="{FF2B5EF4-FFF2-40B4-BE49-F238E27FC236}">
              <a16:creationId xmlns:a16="http://schemas.microsoft.com/office/drawing/2014/main" xmlns="" id="{0198DB50-8BD4-4917-8B6E-F2CC2FDB61C7}"/>
            </a:ext>
          </a:extLst>
        </xdr:cNvPr>
        <xdr:cNvCxnSpPr/>
      </xdr:nvCxnSpPr>
      <xdr:spPr>
        <a:xfrm flipV="1">
          <a:off x="18656300" y="10636758"/>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149165</xdr:rowOff>
    </xdr:from>
    <xdr:ext cx="469744" cy="259045"/>
    <xdr:sp macro="" textlink="">
      <xdr:nvSpPr>
        <xdr:cNvPr id="614" name="n_1aveValue【学校施設】&#10;一人当たり面積">
          <a:extLst>
            <a:ext uri="{FF2B5EF4-FFF2-40B4-BE49-F238E27FC236}">
              <a16:creationId xmlns:a16="http://schemas.microsoft.com/office/drawing/2014/main" xmlns="" id="{1091A5D0-F6B8-49C0-93AC-4717CE0064A4}"/>
            </a:ext>
          </a:extLst>
        </xdr:cNvPr>
        <xdr:cNvSpPr txBox="1"/>
      </xdr:nvSpPr>
      <xdr:spPr>
        <a:xfrm>
          <a:off x="21075727"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145508</xdr:rowOff>
    </xdr:from>
    <xdr:ext cx="469744" cy="259045"/>
    <xdr:sp macro="" textlink="">
      <xdr:nvSpPr>
        <xdr:cNvPr id="615" name="n_2aveValue【学校施設】&#10;一人当たり面積">
          <a:extLst>
            <a:ext uri="{FF2B5EF4-FFF2-40B4-BE49-F238E27FC236}">
              <a16:creationId xmlns:a16="http://schemas.microsoft.com/office/drawing/2014/main" xmlns="" id="{2C19F62B-0E43-4964-968E-7430F163BCB5}"/>
            </a:ext>
          </a:extLst>
        </xdr:cNvPr>
        <xdr:cNvSpPr txBox="1"/>
      </xdr:nvSpPr>
      <xdr:spPr>
        <a:xfrm>
          <a:off x="20199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168368</xdr:rowOff>
    </xdr:from>
    <xdr:ext cx="469744" cy="259045"/>
    <xdr:sp macro="" textlink="">
      <xdr:nvSpPr>
        <xdr:cNvPr id="616" name="n_3aveValue【学校施設】&#10;一人当たり面積">
          <a:extLst>
            <a:ext uri="{FF2B5EF4-FFF2-40B4-BE49-F238E27FC236}">
              <a16:creationId xmlns:a16="http://schemas.microsoft.com/office/drawing/2014/main" xmlns="" id="{16C5FF3A-8ECA-4F0A-89F7-0E6517090C6E}"/>
            </a:ext>
          </a:extLst>
        </xdr:cNvPr>
        <xdr:cNvSpPr txBox="1"/>
      </xdr:nvSpPr>
      <xdr:spPr>
        <a:xfrm>
          <a:off x="193104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59097</xdr:rowOff>
    </xdr:from>
    <xdr:ext cx="469744" cy="259045"/>
    <xdr:sp macro="" textlink="">
      <xdr:nvSpPr>
        <xdr:cNvPr id="617" name="n_4aveValue【学校施設】&#10;一人当たり面積">
          <a:extLst>
            <a:ext uri="{FF2B5EF4-FFF2-40B4-BE49-F238E27FC236}">
              <a16:creationId xmlns:a16="http://schemas.microsoft.com/office/drawing/2014/main" xmlns="" id="{DD665696-A2D3-4371-B2D6-BC16B0F9853E}"/>
            </a:ext>
          </a:extLst>
        </xdr:cNvPr>
        <xdr:cNvSpPr txBox="1"/>
      </xdr:nvSpPr>
      <xdr:spPr>
        <a:xfrm>
          <a:off x="18421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34155</xdr:rowOff>
    </xdr:from>
    <xdr:ext cx="469744" cy="259045"/>
    <xdr:sp macro="" textlink="">
      <xdr:nvSpPr>
        <xdr:cNvPr id="618" name="n_1mainValue【学校施設】&#10;一人当たり面積">
          <a:extLst>
            <a:ext uri="{FF2B5EF4-FFF2-40B4-BE49-F238E27FC236}">
              <a16:creationId xmlns:a16="http://schemas.microsoft.com/office/drawing/2014/main" xmlns="" id="{9BAB75E2-5990-41CE-95F2-D1292F6068F4}"/>
            </a:ext>
          </a:extLst>
        </xdr:cNvPr>
        <xdr:cNvSpPr txBox="1"/>
      </xdr:nvSpPr>
      <xdr:spPr>
        <a:xfrm>
          <a:off x="21075727" y="1066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41470</xdr:rowOff>
    </xdr:from>
    <xdr:ext cx="469744" cy="259045"/>
    <xdr:sp macro="" textlink="">
      <xdr:nvSpPr>
        <xdr:cNvPr id="619" name="n_2mainValue【学校施設】&#10;一人当たり面積">
          <a:extLst>
            <a:ext uri="{FF2B5EF4-FFF2-40B4-BE49-F238E27FC236}">
              <a16:creationId xmlns:a16="http://schemas.microsoft.com/office/drawing/2014/main" xmlns="" id="{2EE41725-367E-49BA-B346-6DA1A4581EA7}"/>
            </a:ext>
          </a:extLst>
        </xdr:cNvPr>
        <xdr:cNvSpPr txBox="1"/>
      </xdr:nvSpPr>
      <xdr:spPr>
        <a:xfrm>
          <a:off x="20199427" y="1067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48785</xdr:rowOff>
    </xdr:from>
    <xdr:ext cx="469744" cy="259045"/>
    <xdr:sp macro="" textlink="">
      <xdr:nvSpPr>
        <xdr:cNvPr id="620" name="n_3mainValue【学校施設】&#10;一人当たり面積">
          <a:extLst>
            <a:ext uri="{FF2B5EF4-FFF2-40B4-BE49-F238E27FC236}">
              <a16:creationId xmlns:a16="http://schemas.microsoft.com/office/drawing/2014/main" xmlns="" id="{C9907452-6E94-414F-B6BF-40D81681F3AC}"/>
            </a:ext>
          </a:extLst>
        </xdr:cNvPr>
        <xdr:cNvSpPr txBox="1"/>
      </xdr:nvSpPr>
      <xdr:spPr>
        <a:xfrm>
          <a:off x="19310427" y="106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73017</xdr:rowOff>
    </xdr:from>
    <xdr:ext cx="469744" cy="259045"/>
    <xdr:sp macro="" textlink="">
      <xdr:nvSpPr>
        <xdr:cNvPr id="621" name="n_4mainValue【学校施設】&#10;一人当たり面積">
          <a:extLst>
            <a:ext uri="{FF2B5EF4-FFF2-40B4-BE49-F238E27FC236}">
              <a16:creationId xmlns:a16="http://schemas.microsoft.com/office/drawing/2014/main" xmlns="" id="{D57A870F-CA37-4BB8-838F-D361522C29BC}"/>
            </a:ext>
          </a:extLst>
        </xdr:cNvPr>
        <xdr:cNvSpPr txBox="1"/>
      </xdr:nvSpPr>
      <xdr:spPr>
        <a:xfrm>
          <a:off x="18421427" y="107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xmlns="" id="{4FDCBB0C-4ED0-4FAB-B626-90A1F063439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xmlns="" id="{15F387DA-0773-452E-B3A5-4D43D43D6FB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xmlns="" id="{E498B966-8B8E-44D7-95FB-2F12DF5A91D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xmlns="" id="{910508AB-EB65-4AB6-BF36-ADDF351D1C7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xmlns="" id="{9D2EC322-6481-4ABC-A0E5-49E004D891E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xmlns="" id="{53DD650D-A18F-4FC4-8DB3-172BD059296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xmlns="" id="{985E7481-EF75-4382-A627-0BB7EAD53E0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xmlns="" id="{3CF8F907-3FD0-49F4-841F-7E18F8B5740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xmlns="" id="{31BDAAFA-A906-4939-8BC9-7E62A0633A3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xmlns="" id="{3ABC3AFF-63E1-4D37-805E-5422B5CDB65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xmlns="" id="{FB679035-B65A-4730-8404-FB00E8637F4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xmlns="" id="{F6B10236-C38A-4297-B0A6-1F8B64733AC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xmlns="" id="{8B8CF348-58A4-470D-B5E2-B063D15179B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xmlns="" id="{4DB6412A-48D5-4DB1-A350-D4416BA1C3D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xmlns="" id="{63E29002-CAE2-4330-9EFC-E9708F7D407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xmlns="" id="{3F81BB72-E5FD-4553-9776-E9AB48690AE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xmlns="" id="{9624EC2B-F91E-4F8E-B367-D445F5D0008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xmlns="" id="{304DD55F-AF63-481F-BD5C-EB9585930AA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xmlns="" id="{8873DD08-C570-484E-9A4E-8082672E023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xmlns="" id="{1AB8B40F-E9A1-417C-8A43-4B46EAE723B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xmlns="" id="{7899DF31-851D-4F17-A2E7-702CC172A15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xmlns="" id="{9AC75CFE-270B-4595-8747-0958368B61D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xmlns="" id="{58E342E7-E1CD-40A0-B87A-2AD91858446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xmlns="" id="{3D7E5099-6706-4E4C-92D5-3399E09D74B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xmlns="" id="{B2887E4D-8732-4F52-85DB-FAC849655AF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57694</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xmlns="" id="{7CCE6C69-EF8D-4588-8EC6-031D9F0D073B}"/>
            </a:ext>
          </a:extLst>
        </xdr:cNvPr>
        <xdr:cNvCxnSpPr/>
      </xdr:nvCxnSpPr>
      <xdr:spPr>
        <a:xfrm flipV="1">
          <a:off x="16318864" y="1343079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a:extLst>
            <a:ext uri="{FF2B5EF4-FFF2-40B4-BE49-F238E27FC236}">
              <a16:creationId xmlns:a16="http://schemas.microsoft.com/office/drawing/2014/main" xmlns="" id="{C79BF76F-4D57-4A06-B5BD-78402A3CBCB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xmlns="" id="{764E1F65-9038-42AD-A79B-57E27CF07B1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4371</xdr:rowOff>
    </xdr:from>
    <xdr:ext cx="340478" cy="259045"/>
    <xdr:sp macro="" textlink="">
      <xdr:nvSpPr>
        <xdr:cNvPr id="650" name="【児童館】&#10;有形固定資産減価償却率最大値テキスト">
          <a:extLst>
            <a:ext uri="{FF2B5EF4-FFF2-40B4-BE49-F238E27FC236}">
              <a16:creationId xmlns:a16="http://schemas.microsoft.com/office/drawing/2014/main" xmlns="" id="{6F144609-63F1-473E-8421-C1BC5BE29290}"/>
            </a:ext>
          </a:extLst>
        </xdr:cNvPr>
        <xdr:cNvSpPr txBox="1"/>
      </xdr:nvSpPr>
      <xdr:spPr>
        <a:xfrm>
          <a:off x="16357600" y="1320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57694</xdr:rowOff>
    </xdr:from>
    <xdr:to>
      <xdr:col>86</xdr:col>
      <xdr:colOff>25400</xdr:colOff>
      <xdr:row>78</xdr:row>
      <xdr:rowOff>57694</xdr:rowOff>
    </xdr:to>
    <xdr:cxnSp macro="">
      <xdr:nvCxnSpPr>
        <xdr:cNvPr id="651" name="直線コネクタ 650">
          <a:extLst>
            <a:ext uri="{FF2B5EF4-FFF2-40B4-BE49-F238E27FC236}">
              <a16:creationId xmlns:a16="http://schemas.microsoft.com/office/drawing/2014/main" xmlns="" id="{C9783CE0-42AA-4C2E-A559-26CBC9184FC4}"/>
            </a:ext>
          </a:extLst>
        </xdr:cNvPr>
        <xdr:cNvCxnSpPr/>
      </xdr:nvCxnSpPr>
      <xdr:spPr>
        <a:xfrm>
          <a:off x="16230600" y="1343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139172</xdr:rowOff>
    </xdr:from>
    <xdr:ext cx="405111" cy="259045"/>
    <xdr:sp macro="" textlink="">
      <xdr:nvSpPr>
        <xdr:cNvPr id="652" name="【児童館】&#10;有形固定資産減価償却率平均値テキスト">
          <a:extLst>
            <a:ext uri="{FF2B5EF4-FFF2-40B4-BE49-F238E27FC236}">
              <a16:creationId xmlns:a16="http://schemas.microsoft.com/office/drawing/2014/main" xmlns="" id="{4934B725-88BE-4C7B-BD9B-4700B210F20E}"/>
            </a:ext>
          </a:extLst>
        </xdr:cNvPr>
        <xdr:cNvSpPr txBox="1"/>
      </xdr:nvSpPr>
      <xdr:spPr>
        <a:xfrm>
          <a:off x="16357600" y="1385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653" name="フローチャート: 判断 652">
          <a:extLst>
            <a:ext uri="{FF2B5EF4-FFF2-40B4-BE49-F238E27FC236}">
              <a16:creationId xmlns:a16="http://schemas.microsoft.com/office/drawing/2014/main" xmlns="" id="{FB5916FD-0A9D-4E1E-AFF1-B972BD71A617}"/>
            </a:ext>
          </a:extLst>
        </xdr:cNvPr>
        <xdr:cNvSpPr/>
      </xdr:nvSpPr>
      <xdr:spPr>
        <a:xfrm>
          <a:off x="162687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654" name="フローチャート: 判断 653">
          <a:extLst>
            <a:ext uri="{FF2B5EF4-FFF2-40B4-BE49-F238E27FC236}">
              <a16:creationId xmlns:a16="http://schemas.microsoft.com/office/drawing/2014/main" xmlns="" id="{8789F241-7FDA-4B48-9238-0CAF3200BC1C}"/>
            </a:ext>
          </a:extLst>
        </xdr:cNvPr>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116295</xdr:rowOff>
    </xdr:from>
    <xdr:to>
      <xdr:col>76</xdr:col>
      <xdr:colOff>165100</xdr:colOff>
      <xdr:row>86</xdr:row>
      <xdr:rowOff>46445</xdr:rowOff>
    </xdr:to>
    <xdr:sp macro="" textlink="">
      <xdr:nvSpPr>
        <xdr:cNvPr id="655" name="フローチャート: 判断 654">
          <a:extLst>
            <a:ext uri="{FF2B5EF4-FFF2-40B4-BE49-F238E27FC236}">
              <a16:creationId xmlns:a16="http://schemas.microsoft.com/office/drawing/2014/main" xmlns="" id="{4BE54C98-71F8-4C6A-8E3B-40AA11615A15}"/>
            </a:ext>
          </a:extLst>
        </xdr:cNvPr>
        <xdr:cNvSpPr/>
      </xdr:nvSpPr>
      <xdr:spPr>
        <a:xfrm>
          <a:off x="14541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137523</xdr:rowOff>
    </xdr:from>
    <xdr:to>
      <xdr:col>72</xdr:col>
      <xdr:colOff>38100</xdr:colOff>
      <xdr:row>82</xdr:row>
      <xdr:rowOff>67673</xdr:rowOff>
    </xdr:to>
    <xdr:sp macro="" textlink="">
      <xdr:nvSpPr>
        <xdr:cNvPr id="656" name="フローチャート: 判断 655">
          <a:extLst>
            <a:ext uri="{FF2B5EF4-FFF2-40B4-BE49-F238E27FC236}">
              <a16:creationId xmlns:a16="http://schemas.microsoft.com/office/drawing/2014/main" xmlns="" id="{BEB38058-7BA8-46AD-8BB5-B8CE40AB45DE}"/>
            </a:ext>
          </a:extLst>
        </xdr:cNvPr>
        <xdr:cNvSpPr/>
      </xdr:nvSpPr>
      <xdr:spPr>
        <a:xfrm>
          <a:off x="13652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57513</xdr:rowOff>
    </xdr:from>
    <xdr:to>
      <xdr:col>67</xdr:col>
      <xdr:colOff>101600</xdr:colOff>
      <xdr:row>81</xdr:row>
      <xdr:rowOff>159113</xdr:rowOff>
    </xdr:to>
    <xdr:sp macro="" textlink="">
      <xdr:nvSpPr>
        <xdr:cNvPr id="657" name="フローチャート: 判断 656">
          <a:extLst>
            <a:ext uri="{FF2B5EF4-FFF2-40B4-BE49-F238E27FC236}">
              <a16:creationId xmlns:a16="http://schemas.microsoft.com/office/drawing/2014/main" xmlns="" id="{B87F3012-E5CB-48E7-B384-C6AE6517AFA9}"/>
            </a:ext>
          </a:extLst>
        </xdr:cNvPr>
        <xdr:cNvSpPr/>
      </xdr:nvSpPr>
      <xdr:spPr>
        <a:xfrm>
          <a:off x="12763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xmlns="" id="{FB40F1EE-9F33-4636-BA7A-51B814379C1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xmlns="" id="{DF8A0A4A-6BA6-4A35-8146-81AA5279748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xmlns="" id="{081D02AB-FFD6-463B-B1DA-6C51DC8BA17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xmlns="" id="{C08CF2B0-CE51-4DAD-BB9D-26D982A79DB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xmlns="" id="{5294400D-ADC6-4FB1-9729-7B34F35D098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132624</xdr:rowOff>
    </xdr:from>
    <xdr:to>
      <xdr:col>85</xdr:col>
      <xdr:colOff>177800</xdr:colOff>
      <xdr:row>86</xdr:row>
      <xdr:rowOff>62774</xdr:rowOff>
    </xdr:to>
    <xdr:sp macro="" textlink="">
      <xdr:nvSpPr>
        <xdr:cNvPr id="663" name="楕円 662">
          <a:extLst>
            <a:ext uri="{FF2B5EF4-FFF2-40B4-BE49-F238E27FC236}">
              <a16:creationId xmlns:a16="http://schemas.microsoft.com/office/drawing/2014/main" xmlns="" id="{5EEE8C20-28D7-4924-A701-6F685557E5EC}"/>
            </a:ext>
          </a:extLst>
        </xdr:cNvPr>
        <xdr:cNvSpPr/>
      </xdr:nvSpPr>
      <xdr:spPr>
        <a:xfrm>
          <a:off x="162687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111051</xdr:rowOff>
    </xdr:from>
    <xdr:ext cx="405111" cy="259045"/>
    <xdr:sp macro="" textlink="">
      <xdr:nvSpPr>
        <xdr:cNvPr id="664" name="【児童館】&#10;有形固定資産減価償却率該当値テキスト">
          <a:extLst>
            <a:ext uri="{FF2B5EF4-FFF2-40B4-BE49-F238E27FC236}">
              <a16:creationId xmlns:a16="http://schemas.microsoft.com/office/drawing/2014/main" xmlns="" id="{3BF897E0-D1A0-47E1-8E16-999DD5CD5CA6}"/>
            </a:ext>
          </a:extLst>
        </xdr:cNvPr>
        <xdr:cNvSpPr txBox="1"/>
      </xdr:nvSpPr>
      <xdr:spPr>
        <a:xfrm>
          <a:off x="16357600" y="1468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96701</xdr:rowOff>
    </xdr:from>
    <xdr:to>
      <xdr:col>81</xdr:col>
      <xdr:colOff>101600</xdr:colOff>
      <xdr:row>86</xdr:row>
      <xdr:rowOff>26851</xdr:rowOff>
    </xdr:to>
    <xdr:sp macro="" textlink="">
      <xdr:nvSpPr>
        <xdr:cNvPr id="665" name="楕円 664">
          <a:extLst>
            <a:ext uri="{FF2B5EF4-FFF2-40B4-BE49-F238E27FC236}">
              <a16:creationId xmlns:a16="http://schemas.microsoft.com/office/drawing/2014/main" xmlns="" id="{5350FED5-A88B-417A-80FD-2F7ABC0382FE}"/>
            </a:ext>
          </a:extLst>
        </xdr:cNvPr>
        <xdr:cNvSpPr/>
      </xdr:nvSpPr>
      <xdr:spPr>
        <a:xfrm>
          <a:off x="15430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147501</xdr:rowOff>
    </xdr:from>
    <xdr:to>
      <xdr:col>85</xdr:col>
      <xdr:colOff>127000</xdr:colOff>
      <xdr:row>86</xdr:row>
      <xdr:rowOff>11974</xdr:rowOff>
    </xdr:to>
    <xdr:cxnSp macro="">
      <xdr:nvCxnSpPr>
        <xdr:cNvPr id="666" name="直線コネクタ 665">
          <a:extLst>
            <a:ext uri="{FF2B5EF4-FFF2-40B4-BE49-F238E27FC236}">
              <a16:creationId xmlns:a16="http://schemas.microsoft.com/office/drawing/2014/main" xmlns="" id="{AB5782A0-D20B-46CE-B401-9CF20D560BAF}"/>
            </a:ext>
          </a:extLst>
        </xdr:cNvPr>
        <xdr:cNvCxnSpPr/>
      </xdr:nvCxnSpPr>
      <xdr:spPr>
        <a:xfrm>
          <a:off x="15481300" y="147207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60779</xdr:rowOff>
    </xdr:from>
    <xdr:to>
      <xdr:col>76</xdr:col>
      <xdr:colOff>165100</xdr:colOff>
      <xdr:row>85</xdr:row>
      <xdr:rowOff>162379</xdr:rowOff>
    </xdr:to>
    <xdr:sp macro="" textlink="">
      <xdr:nvSpPr>
        <xdr:cNvPr id="667" name="楕円 666">
          <a:extLst>
            <a:ext uri="{FF2B5EF4-FFF2-40B4-BE49-F238E27FC236}">
              <a16:creationId xmlns:a16="http://schemas.microsoft.com/office/drawing/2014/main" xmlns="" id="{3BA3DA4E-8ED9-41D5-BDFD-A54BEE949F6F}"/>
            </a:ext>
          </a:extLst>
        </xdr:cNvPr>
        <xdr:cNvSpPr/>
      </xdr:nvSpPr>
      <xdr:spPr>
        <a:xfrm>
          <a:off x="14541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111579</xdr:rowOff>
    </xdr:from>
    <xdr:to>
      <xdr:col>81</xdr:col>
      <xdr:colOff>50800</xdr:colOff>
      <xdr:row>85</xdr:row>
      <xdr:rowOff>147501</xdr:rowOff>
    </xdr:to>
    <xdr:cxnSp macro="">
      <xdr:nvCxnSpPr>
        <xdr:cNvPr id="668" name="直線コネクタ 667">
          <a:extLst>
            <a:ext uri="{FF2B5EF4-FFF2-40B4-BE49-F238E27FC236}">
              <a16:creationId xmlns:a16="http://schemas.microsoft.com/office/drawing/2014/main" xmlns="" id="{BEFA0D74-A5B5-4D4C-BCEB-6D72C990F888}"/>
            </a:ext>
          </a:extLst>
        </xdr:cNvPr>
        <xdr:cNvCxnSpPr/>
      </xdr:nvCxnSpPr>
      <xdr:spPr>
        <a:xfrm>
          <a:off x="14592300" y="1468482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24856</xdr:rowOff>
    </xdr:from>
    <xdr:to>
      <xdr:col>72</xdr:col>
      <xdr:colOff>38100</xdr:colOff>
      <xdr:row>85</xdr:row>
      <xdr:rowOff>126456</xdr:rowOff>
    </xdr:to>
    <xdr:sp macro="" textlink="">
      <xdr:nvSpPr>
        <xdr:cNvPr id="669" name="楕円 668">
          <a:extLst>
            <a:ext uri="{FF2B5EF4-FFF2-40B4-BE49-F238E27FC236}">
              <a16:creationId xmlns:a16="http://schemas.microsoft.com/office/drawing/2014/main" xmlns="" id="{DEB8756A-5C7C-4DC6-A1DC-CB0F503653A1}"/>
            </a:ext>
          </a:extLst>
        </xdr:cNvPr>
        <xdr:cNvSpPr/>
      </xdr:nvSpPr>
      <xdr:spPr>
        <a:xfrm>
          <a:off x="13652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75656</xdr:rowOff>
    </xdr:from>
    <xdr:to>
      <xdr:col>76</xdr:col>
      <xdr:colOff>114300</xdr:colOff>
      <xdr:row>85</xdr:row>
      <xdr:rowOff>111579</xdr:rowOff>
    </xdr:to>
    <xdr:cxnSp macro="">
      <xdr:nvCxnSpPr>
        <xdr:cNvPr id="670" name="直線コネクタ 669">
          <a:extLst>
            <a:ext uri="{FF2B5EF4-FFF2-40B4-BE49-F238E27FC236}">
              <a16:creationId xmlns:a16="http://schemas.microsoft.com/office/drawing/2014/main" xmlns="" id="{D7585170-BD9E-4B97-AC49-F3A6DB624778}"/>
            </a:ext>
          </a:extLst>
        </xdr:cNvPr>
        <xdr:cNvCxnSpPr/>
      </xdr:nvCxnSpPr>
      <xdr:spPr>
        <a:xfrm>
          <a:off x="13703300" y="1464890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160382</xdr:rowOff>
    </xdr:from>
    <xdr:to>
      <xdr:col>67</xdr:col>
      <xdr:colOff>101600</xdr:colOff>
      <xdr:row>85</xdr:row>
      <xdr:rowOff>90532</xdr:rowOff>
    </xdr:to>
    <xdr:sp macro="" textlink="">
      <xdr:nvSpPr>
        <xdr:cNvPr id="671" name="楕円 670">
          <a:extLst>
            <a:ext uri="{FF2B5EF4-FFF2-40B4-BE49-F238E27FC236}">
              <a16:creationId xmlns:a16="http://schemas.microsoft.com/office/drawing/2014/main" xmlns="" id="{FE9CCA0A-B80B-408E-BAE3-80800EE070EC}"/>
            </a:ext>
          </a:extLst>
        </xdr:cNvPr>
        <xdr:cNvSpPr/>
      </xdr:nvSpPr>
      <xdr:spPr>
        <a:xfrm>
          <a:off x="127635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39732</xdr:rowOff>
    </xdr:from>
    <xdr:to>
      <xdr:col>71</xdr:col>
      <xdr:colOff>177800</xdr:colOff>
      <xdr:row>85</xdr:row>
      <xdr:rowOff>75656</xdr:rowOff>
    </xdr:to>
    <xdr:cxnSp macro="">
      <xdr:nvCxnSpPr>
        <xdr:cNvPr id="672" name="直線コネクタ 671">
          <a:extLst>
            <a:ext uri="{FF2B5EF4-FFF2-40B4-BE49-F238E27FC236}">
              <a16:creationId xmlns:a16="http://schemas.microsoft.com/office/drawing/2014/main" xmlns="" id="{799B27D9-8664-467A-A076-60FF32B4056E}"/>
            </a:ext>
          </a:extLst>
        </xdr:cNvPr>
        <xdr:cNvCxnSpPr/>
      </xdr:nvCxnSpPr>
      <xdr:spPr>
        <a:xfrm>
          <a:off x="12814300" y="146129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151147</xdr:rowOff>
    </xdr:from>
    <xdr:ext cx="405111" cy="259045"/>
    <xdr:sp macro="" textlink="">
      <xdr:nvSpPr>
        <xdr:cNvPr id="673" name="n_1aveValue【児童館】&#10;有形固定資産減価償却率">
          <a:extLst>
            <a:ext uri="{FF2B5EF4-FFF2-40B4-BE49-F238E27FC236}">
              <a16:creationId xmlns:a16="http://schemas.microsoft.com/office/drawing/2014/main" xmlns="" id="{3B42EA06-4153-4C0F-A0D5-B069777D16D2}"/>
            </a:ext>
          </a:extLst>
        </xdr:cNvPr>
        <xdr:cNvSpPr txBox="1"/>
      </xdr:nvSpPr>
      <xdr:spPr>
        <a:xfrm>
          <a:off x="15266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37572</xdr:rowOff>
    </xdr:from>
    <xdr:ext cx="405111" cy="259045"/>
    <xdr:sp macro="" textlink="">
      <xdr:nvSpPr>
        <xdr:cNvPr id="674" name="n_2aveValue【児童館】&#10;有形固定資産減価償却率">
          <a:extLst>
            <a:ext uri="{FF2B5EF4-FFF2-40B4-BE49-F238E27FC236}">
              <a16:creationId xmlns:a16="http://schemas.microsoft.com/office/drawing/2014/main" xmlns="" id="{8D31E7AD-8587-4E35-A5D5-A6EED3B6014B}"/>
            </a:ext>
          </a:extLst>
        </xdr:cNvPr>
        <xdr:cNvSpPr txBox="1"/>
      </xdr:nvSpPr>
      <xdr:spPr>
        <a:xfrm>
          <a:off x="14389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84200</xdr:rowOff>
    </xdr:from>
    <xdr:ext cx="405111" cy="259045"/>
    <xdr:sp macro="" textlink="">
      <xdr:nvSpPr>
        <xdr:cNvPr id="675" name="n_3aveValue【児童館】&#10;有形固定資産減価償却率">
          <a:extLst>
            <a:ext uri="{FF2B5EF4-FFF2-40B4-BE49-F238E27FC236}">
              <a16:creationId xmlns:a16="http://schemas.microsoft.com/office/drawing/2014/main" xmlns="" id="{8A298FD5-FCDB-46BB-B535-9EC0E18CEC8B}"/>
            </a:ext>
          </a:extLst>
        </xdr:cNvPr>
        <xdr:cNvSpPr txBox="1"/>
      </xdr:nvSpPr>
      <xdr:spPr>
        <a:xfrm>
          <a:off x="13500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4190</xdr:rowOff>
    </xdr:from>
    <xdr:ext cx="405111" cy="259045"/>
    <xdr:sp macro="" textlink="">
      <xdr:nvSpPr>
        <xdr:cNvPr id="676" name="n_4aveValue【児童館】&#10;有形固定資産減価償却率">
          <a:extLst>
            <a:ext uri="{FF2B5EF4-FFF2-40B4-BE49-F238E27FC236}">
              <a16:creationId xmlns:a16="http://schemas.microsoft.com/office/drawing/2014/main" xmlns="" id="{C0EE8B4A-8080-4F6F-8DEF-720F2E52AF6A}"/>
            </a:ext>
          </a:extLst>
        </xdr:cNvPr>
        <xdr:cNvSpPr txBox="1"/>
      </xdr:nvSpPr>
      <xdr:spPr>
        <a:xfrm>
          <a:off x="12611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17978</xdr:rowOff>
    </xdr:from>
    <xdr:ext cx="405111" cy="259045"/>
    <xdr:sp macro="" textlink="">
      <xdr:nvSpPr>
        <xdr:cNvPr id="677" name="n_1mainValue【児童館】&#10;有形固定資産減価償却率">
          <a:extLst>
            <a:ext uri="{FF2B5EF4-FFF2-40B4-BE49-F238E27FC236}">
              <a16:creationId xmlns:a16="http://schemas.microsoft.com/office/drawing/2014/main" xmlns="" id="{36A29150-2E3F-4E59-8BB2-23FC8817A85B}"/>
            </a:ext>
          </a:extLst>
        </xdr:cNvPr>
        <xdr:cNvSpPr txBox="1"/>
      </xdr:nvSpPr>
      <xdr:spPr>
        <a:xfrm>
          <a:off x="15266044" y="1476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7456</xdr:rowOff>
    </xdr:from>
    <xdr:ext cx="405111" cy="259045"/>
    <xdr:sp macro="" textlink="">
      <xdr:nvSpPr>
        <xdr:cNvPr id="678" name="n_2mainValue【児童館】&#10;有形固定資産減価償却率">
          <a:extLst>
            <a:ext uri="{FF2B5EF4-FFF2-40B4-BE49-F238E27FC236}">
              <a16:creationId xmlns:a16="http://schemas.microsoft.com/office/drawing/2014/main" xmlns="" id="{AB849CFC-721F-424B-BFB1-486A6C56C968}"/>
            </a:ext>
          </a:extLst>
        </xdr:cNvPr>
        <xdr:cNvSpPr txBox="1"/>
      </xdr:nvSpPr>
      <xdr:spPr>
        <a:xfrm>
          <a:off x="14389744" y="14409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117583</xdr:rowOff>
    </xdr:from>
    <xdr:ext cx="405111" cy="259045"/>
    <xdr:sp macro="" textlink="">
      <xdr:nvSpPr>
        <xdr:cNvPr id="679" name="n_3mainValue【児童館】&#10;有形固定資産減価償却率">
          <a:extLst>
            <a:ext uri="{FF2B5EF4-FFF2-40B4-BE49-F238E27FC236}">
              <a16:creationId xmlns:a16="http://schemas.microsoft.com/office/drawing/2014/main" xmlns="" id="{4E3AC610-5EE8-4736-B9E1-B0FC756DD8DE}"/>
            </a:ext>
          </a:extLst>
        </xdr:cNvPr>
        <xdr:cNvSpPr txBox="1"/>
      </xdr:nvSpPr>
      <xdr:spPr>
        <a:xfrm>
          <a:off x="13500744" y="1469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81659</xdr:rowOff>
    </xdr:from>
    <xdr:ext cx="405111" cy="259045"/>
    <xdr:sp macro="" textlink="">
      <xdr:nvSpPr>
        <xdr:cNvPr id="680" name="n_4mainValue【児童館】&#10;有形固定資産減価償却率">
          <a:extLst>
            <a:ext uri="{FF2B5EF4-FFF2-40B4-BE49-F238E27FC236}">
              <a16:creationId xmlns:a16="http://schemas.microsoft.com/office/drawing/2014/main" xmlns="" id="{CB706CD6-A16C-4472-898B-B4E9D1BBE1CC}"/>
            </a:ext>
          </a:extLst>
        </xdr:cNvPr>
        <xdr:cNvSpPr txBox="1"/>
      </xdr:nvSpPr>
      <xdr:spPr>
        <a:xfrm>
          <a:off x="12611744" y="1465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xmlns="" id="{1C58A470-4AB5-4ACA-A44D-909E175B6F7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xmlns="" id="{EFE318FA-8C15-4078-AF77-90BA3F5F9E1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xmlns="" id="{31F28931-4980-4518-9BB8-DA480C937FD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xmlns="" id="{B016676A-3896-4AF9-A09A-8ED04D9C09A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xmlns="" id="{28C88E76-81C6-40FD-A603-83334CEC537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xmlns="" id="{3F553EB2-D674-468F-AD09-5203B9E1A0E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xmlns="" id="{476996C8-41A2-4EA3-984E-226DF2D690E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xmlns="" id="{6AE4978D-72DD-461B-911D-15BFD13F3DF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xmlns="" id="{CCE5EF0B-C133-4E3C-9A97-5FA0A31F542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xmlns="" id="{5A84C731-64D3-48EB-8EBB-52D3EBD5536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xmlns="" id="{9619FC6C-6038-45E9-A4F3-40D72A5B9C7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xmlns="" id="{0CACB7A2-E585-4D45-9D64-49B847E9883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xmlns="" id="{AC01C4B7-4DD2-4544-8D98-4E5858B1355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xmlns="" id="{D872B8F7-A546-4FC9-AC1C-7D7EDFA7F00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xmlns="" id="{E84FF3B4-2774-49DD-B0BE-7EE3E159A3D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xmlns="" id="{FBD912AA-D7B6-4AA2-8417-E489F807750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xmlns="" id="{8482E93D-6AD9-41CE-B366-527996495D9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xmlns="" id="{67A2A718-E930-46BC-8AB9-6787AF1BBFB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xmlns="" id="{9638790E-CD59-48FE-B771-43F077BA870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xmlns="" id="{2ECF315D-C00C-4856-8CBB-B27632E605D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xmlns="" id="{809EC19E-BDA1-4FBF-AF1F-C41D347E84E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6096</xdr:rowOff>
    </xdr:to>
    <xdr:cxnSp macro="">
      <xdr:nvCxnSpPr>
        <xdr:cNvPr id="702" name="直線コネクタ 701">
          <a:extLst>
            <a:ext uri="{FF2B5EF4-FFF2-40B4-BE49-F238E27FC236}">
              <a16:creationId xmlns:a16="http://schemas.microsoft.com/office/drawing/2014/main" xmlns="" id="{4EA29939-2E71-4C6A-B3C4-84416444695E}"/>
            </a:ext>
          </a:extLst>
        </xdr:cNvPr>
        <xdr:cNvCxnSpPr/>
      </xdr:nvCxnSpPr>
      <xdr:spPr>
        <a:xfrm flipV="1">
          <a:off x="22160864" y="13502639"/>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3" name="【児童館】&#10;一人当たり面積最小値テキスト">
          <a:extLst>
            <a:ext uri="{FF2B5EF4-FFF2-40B4-BE49-F238E27FC236}">
              <a16:creationId xmlns:a16="http://schemas.microsoft.com/office/drawing/2014/main" xmlns="" id="{C0E9B568-203C-4AA4-A29B-ADD6F76F6C28}"/>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4" name="直線コネクタ 703">
          <a:extLst>
            <a:ext uri="{FF2B5EF4-FFF2-40B4-BE49-F238E27FC236}">
              <a16:creationId xmlns:a16="http://schemas.microsoft.com/office/drawing/2014/main" xmlns="" id="{7F695A7F-0FFE-4795-859C-2D52EDF57189}"/>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5" name="【児童館】&#10;一人当たり面積最大値テキスト">
          <a:extLst>
            <a:ext uri="{FF2B5EF4-FFF2-40B4-BE49-F238E27FC236}">
              <a16:creationId xmlns:a16="http://schemas.microsoft.com/office/drawing/2014/main" xmlns="" id="{3B567B1B-E937-4C3A-8CD0-BECD418D9F22}"/>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06" name="直線コネクタ 705">
          <a:extLst>
            <a:ext uri="{FF2B5EF4-FFF2-40B4-BE49-F238E27FC236}">
              <a16:creationId xmlns:a16="http://schemas.microsoft.com/office/drawing/2014/main" xmlns="" id="{4C40C2C9-FA6A-4CE1-A5C6-FD5AA4B23D49}"/>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707" name="【児童館】&#10;一人当たり面積平均値テキスト">
          <a:extLst>
            <a:ext uri="{FF2B5EF4-FFF2-40B4-BE49-F238E27FC236}">
              <a16:creationId xmlns:a16="http://schemas.microsoft.com/office/drawing/2014/main" xmlns="" id="{5B9495EB-2A98-4B98-B2EB-5B8465C1C3F4}"/>
            </a:ext>
          </a:extLst>
        </xdr:cNvPr>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08" name="フローチャート: 判断 707">
          <a:extLst>
            <a:ext uri="{FF2B5EF4-FFF2-40B4-BE49-F238E27FC236}">
              <a16:creationId xmlns:a16="http://schemas.microsoft.com/office/drawing/2014/main" xmlns="" id="{777F12E3-9664-4079-9868-4DFE9135FC22}"/>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74168</xdr:rowOff>
    </xdr:from>
    <xdr:to>
      <xdr:col>112</xdr:col>
      <xdr:colOff>38100</xdr:colOff>
      <xdr:row>85</xdr:row>
      <xdr:rowOff>4318</xdr:rowOff>
    </xdr:to>
    <xdr:sp macro="" textlink="">
      <xdr:nvSpPr>
        <xdr:cNvPr id="709" name="フローチャート: 判断 708">
          <a:extLst>
            <a:ext uri="{FF2B5EF4-FFF2-40B4-BE49-F238E27FC236}">
              <a16:creationId xmlns:a16="http://schemas.microsoft.com/office/drawing/2014/main" xmlns="" id="{1792360B-3FBC-4542-8E36-2FFF8750E8CA}"/>
            </a:ext>
          </a:extLst>
        </xdr:cNvPr>
        <xdr:cNvSpPr/>
      </xdr:nvSpPr>
      <xdr:spPr>
        <a:xfrm>
          <a:off x="21272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92456</xdr:rowOff>
    </xdr:from>
    <xdr:to>
      <xdr:col>107</xdr:col>
      <xdr:colOff>101600</xdr:colOff>
      <xdr:row>85</xdr:row>
      <xdr:rowOff>22606</xdr:rowOff>
    </xdr:to>
    <xdr:sp macro="" textlink="">
      <xdr:nvSpPr>
        <xdr:cNvPr id="710" name="フローチャート: 判断 709">
          <a:extLst>
            <a:ext uri="{FF2B5EF4-FFF2-40B4-BE49-F238E27FC236}">
              <a16:creationId xmlns:a16="http://schemas.microsoft.com/office/drawing/2014/main" xmlns="" id="{E2CBEE62-CF78-4058-9A4C-3735BEA6E87C}"/>
            </a:ext>
          </a:extLst>
        </xdr:cNvPr>
        <xdr:cNvSpPr/>
      </xdr:nvSpPr>
      <xdr:spPr>
        <a:xfrm>
          <a:off x="20383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711" name="フローチャート: 判断 710">
          <a:extLst>
            <a:ext uri="{FF2B5EF4-FFF2-40B4-BE49-F238E27FC236}">
              <a16:creationId xmlns:a16="http://schemas.microsoft.com/office/drawing/2014/main" xmlns="" id="{7E239BBE-5329-4DDB-B6E1-BAE5495FAC9E}"/>
            </a:ext>
          </a:extLst>
        </xdr:cNvPr>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712" name="フローチャート: 判断 711">
          <a:extLst>
            <a:ext uri="{FF2B5EF4-FFF2-40B4-BE49-F238E27FC236}">
              <a16:creationId xmlns:a16="http://schemas.microsoft.com/office/drawing/2014/main" xmlns="" id="{8F0BA3FD-76EA-4EE4-A620-2B4056EE4098}"/>
            </a:ext>
          </a:extLst>
        </xdr:cNvPr>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xmlns="" id="{E41DD579-04AE-45A3-940B-D75E1A147E0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xmlns="" id="{07F531EA-B336-45B3-A8B5-5E5715A5ADD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xmlns="" id="{DC4CFA1D-4814-47C5-BCEA-63DC359FD4F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xmlns="" id="{AFD405C6-9C42-4DD2-9304-C33FF15FFA0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xmlns="" id="{BA07605F-912D-43ED-9297-9E77E56F4BB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39878</xdr:rowOff>
    </xdr:from>
    <xdr:to>
      <xdr:col>116</xdr:col>
      <xdr:colOff>114300</xdr:colOff>
      <xdr:row>85</xdr:row>
      <xdr:rowOff>141478</xdr:rowOff>
    </xdr:to>
    <xdr:sp macro="" textlink="">
      <xdr:nvSpPr>
        <xdr:cNvPr id="718" name="楕円 717">
          <a:extLst>
            <a:ext uri="{FF2B5EF4-FFF2-40B4-BE49-F238E27FC236}">
              <a16:creationId xmlns:a16="http://schemas.microsoft.com/office/drawing/2014/main" xmlns="" id="{38BDD20C-8344-401C-8445-688B48AFBA80}"/>
            </a:ext>
          </a:extLst>
        </xdr:cNvPr>
        <xdr:cNvSpPr/>
      </xdr:nvSpPr>
      <xdr:spPr>
        <a:xfrm>
          <a:off x="221107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126255</xdr:rowOff>
    </xdr:from>
    <xdr:ext cx="469744" cy="259045"/>
    <xdr:sp macro="" textlink="">
      <xdr:nvSpPr>
        <xdr:cNvPr id="719" name="【児童館】&#10;一人当たり面積該当値テキスト">
          <a:extLst>
            <a:ext uri="{FF2B5EF4-FFF2-40B4-BE49-F238E27FC236}">
              <a16:creationId xmlns:a16="http://schemas.microsoft.com/office/drawing/2014/main" xmlns="" id="{38708B3A-2547-423D-97E3-739E51D1FCD8}"/>
            </a:ext>
          </a:extLst>
        </xdr:cNvPr>
        <xdr:cNvSpPr txBox="1"/>
      </xdr:nvSpPr>
      <xdr:spPr>
        <a:xfrm>
          <a:off x="22199600" y="1452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39878</xdr:rowOff>
    </xdr:from>
    <xdr:to>
      <xdr:col>112</xdr:col>
      <xdr:colOff>38100</xdr:colOff>
      <xdr:row>85</xdr:row>
      <xdr:rowOff>141478</xdr:rowOff>
    </xdr:to>
    <xdr:sp macro="" textlink="">
      <xdr:nvSpPr>
        <xdr:cNvPr id="720" name="楕円 719">
          <a:extLst>
            <a:ext uri="{FF2B5EF4-FFF2-40B4-BE49-F238E27FC236}">
              <a16:creationId xmlns:a16="http://schemas.microsoft.com/office/drawing/2014/main" xmlns="" id="{FA0EED37-FE52-4A22-B291-BA77B56A998A}"/>
            </a:ext>
          </a:extLst>
        </xdr:cNvPr>
        <xdr:cNvSpPr/>
      </xdr:nvSpPr>
      <xdr:spPr>
        <a:xfrm>
          <a:off x="21272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90678</xdr:rowOff>
    </xdr:from>
    <xdr:to>
      <xdr:col>116</xdr:col>
      <xdr:colOff>63500</xdr:colOff>
      <xdr:row>85</xdr:row>
      <xdr:rowOff>90678</xdr:rowOff>
    </xdr:to>
    <xdr:cxnSp macro="">
      <xdr:nvCxnSpPr>
        <xdr:cNvPr id="721" name="直線コネクタ 720">
          <a:extLst>
            <a:ext uri="{FF2B5EF4-FFF2-40B4-BE49-F238E27FC236}">
              <a16:creationId xmlns:a16="http://schemas.microsoft.com/office/drawing/2014/main" xmlns="" id="{D2D3C78B-E223-47B8-B09D-FAD69C9943A2}"/>
            </a:ext>
          </a:extLst>
        </xdr:cNvPr>
        <xdr:cNvCxnSpPr/>
      </xdr:nvCxnSpPr>
      <xdr:spPr>
        <a:xfrm>
          <a:off x="21323300" y="14663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39878</xdr:rowOff>
    </xdr:from>
    <xdr:to>
      <xdr:col>107</xdr:col>
      <xdr:colOff>101600</xdr:colOff>
      <xdr:row>85</xdr:row>
      <xdr:rowOff>141478</xdr:rowOff>
    </xdr:to>
    <xdr:sp macro="" textlink="">
      <xdr:nvSpPr>
        <xdr:cNvPr id="722" name="楕円 721">
          <a:extLst>
            <a:ext uri="{FF2B5EF4-FFF2-40B4-BE49-F238E27FC236}">
              <a16:creationId xmlns:a16="http://schemas.microsoft.com/office/drawing/2014/main" xmlns="" id="{D4126E81-9612-4E68-9679-10D8B6AF791F}"/>
            </a:ext>
          </a:extLst>
        </xdr:cNvPr>
        <xdr:cNvSpPr/>
      </xdr:nvSpPr>
      <xdr:spPr>
        <a:xfrm>
          <a:off x="20383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90678</xdr:rowOff>
    </xdr:from>
    <xdr:to>
      <xdr:col>111</xdr:col>
      <xdr:colOff>177800</xdr:colOff>
      <xdr:row>85</xdr:row>
      <xdr:rowOff>90678</xdr:rowOff>
    </xdr:to>
    <xdr:cxnSp macro="">
      <xdr:nvCxnSpPr>
        <xdr:cNvPr id="723" name="直線コネクタ 722">
          <a:extLst>
            <a:ext uri="{FF2B5EF4-FFF2-40B4-BE49-F238E27FC236}">
              <a16:creationId xmlns:a16="http://schemas.microsoft.com/office/drawing/2014/main" xmlns="" id="{6609B822-0790-416B-8A3B-82C640F69C77}"/>
            </a:ext>
          </a:extLst>
        </xdr:cNvPr>
        <xdr:cNvCxnSpPr/>
      </xdr:nvCxnSpPr>
      <xdr:spPr>
        <a:xfrm>
          <a:off x="20434300" y="1466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39878</xdr:rowOff>
    </xdr:from>
    <xdr:to>
      <xdr:col>102</xdr:col>
      <xdr:colOff>165100</xdr:colOff>
      <xdr:row>85</xdr:row>
      <xdr:rowOff>141478</xdr:rowOff>
    </xdr:to>
    <xdr:sp macro="" textlink="">
      <xdr:nvSpPr>
        <xdr:cNvPr id="724" name="楕円 723">
          <a:extLst>
            <a:ext uri="{FF2B5EF4-FFF2-40B4-BE49-F238E27FC236}">
              <a16:creationId xmlns:a16="http://schemas.microsoft.com/office/drawing/2014/main" xmlns="" id="{E872B0B2-CAE5-48A6-9277-96CEB65A92D5}"/>
            </a:ext>
          </a:extLst>
        </xdr:cNvPr>
        <xdr:cNvSpPr/>
      </xdr:nvSpPr>
      <xdr:spPr>
        <a:xfrm>
          <a:off x="19494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90678</xdr:rowOff>
    </xdr:from>
    <xdr:to>
      <xdr:col>107</xdr:col>
      <xdr:colOff>50800</xdr:colOff>
      <xdr:row>85</xdr:row>
      <xdr:rowOff>90678</xdr:rowOff>
    </xdr:to>
    <xdr:cxnSp macro="">
      <xdr:nvCxnSpPr>
        <xdr:cNvPr id="725" name="直線コネクタ 724">
          <a:extLst>
            <a:ext uri="{FF2B5EF4-FFF2-40B4-BE49-F238E27FC236}">
              <a16:creationId xmlns:a16="http://schemas.microsoft.com/office/drawing/2014/main" xmlns="" id="{FC606F35-1CDD-4896-B21D-CDA9345CDBAC}"/>
            </a:ext>
          </a:extLst>
        </xdr:cNvPr>
        <xdr:cNvCxnSpPr/>
      </xdr:nvCxnSpPr>
      <xdr:spPr>
        <a:xfrm>
          <a:off x="19545300" y="1466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39878</xdr:rowOff>
    </xdr:from>
    <xdr:to>
      <xdr:col>98</xdr:col>
      <xdr:colOff>38100</xdr:colOff>
      <xdr:row>85</xdr:row>
      <xdr:rowOff>141478</xdr:rowOff>
    </xdr:to>
    <xdr:sp macro="" textlink="">
      <xdr:nvSpPr>
        <xdr:cNvPr id="726" name="楕円 725">
          <a:extLst>
            <a:ext uri="{FF2B5EF4-FFF2-40B4-BE49-F238E27FC236}">
              <a16:creationId xmlns:a16="http://schemas.microsoft.com/office/drawing/2014/main" xmlns="" id="{D21A5081-FA08-48F5-A658-4D2DAD9A4FA4}"/>
            </a:ext>
          </a:extLst>
        </xdr:cNvPr>
        <xdr:cNvSpPr/>
      </xdr:nvSpPr>
      <xdr:spPr>
        <a:xfrm>
          <a:off x="18605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90678</xdr:rowOff>
    </xdr:from>
    <xdr:to>
      <xdr:col>102</xdr:col>
      <xdr:colOff>114300</xdr:colOff>
      <xdr:row>85</xdr:row>
      <xdr:rowOff>90678</xdr:rowOff>
    </xdr:to>
    <xdr:cxnSp macro="">
      <xdr:nvCxnSpPr>
        <xdr:cNvPr id="727" name="直線コネクタ 726">
          <a:extLst>
            <a:ext uri="{FF2B5EF4-FFF2-40B4-BE49-F238E27FC236}">
              <a16:creationId xmlns:a16="http://schemas.microsoft.com/office/drawing/2014/main" xmlns="" id="{BA76E006-B801-4CBD-B5BC-D8F7BAF21EBE}"/>
            </a:ext>
          </a:extLst>
        </xdr:cNvPr>
        <xdr:cNvCxnSpPr/>
      </xdr:nvCxnSpPr>
      <xdr:spPr>
        <a:xfrm>
          <a:off x="18656300" y="1466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20845</xdr:rowOff>
    </xdr:from>
    <xdr:ext cx="469744" cy="259045"/>
    <xdr:sp macro="" textlink="">
      <xdr:nvSpPr>
        <xdr:cNvPr id="728" name="n_1aveValue【児童館】&#10;一人当たり面積">
          <a:extLst>
            <a:ext uri="{FF2B5EF4-FFF2-40B4-BE49-F238E27FC236}">
              <a16:creationId xmlns:a16="http://schemas.microsoft.com/office/drawing/2014/main" xmlns="" id="{61D8D898-AABE-41E9-8D5A-542AC3A28BDE}"/>
            </a:ext>
          </a:extLst>
        </xdr:cNvPr>
        <xdr:cNvSpPr txBox="1"/>
      </xdr:nvSpPr>
      <xdr:spPr>
        <a:xfrm>
          <a:off x="210757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39133</xdr:rowOff>
    </xdr:from>
    <xdr:ext cx="469744" cy="259045"/>
    <xdr:sp macro="" textlink="">
      <xdr:nvSpPr>
        <xdr:cNvPr id="729" name="n_2aveValue【児童館】&#10;一人当たり面積">
          <a:extLst>
            <a:ext uri="{FF2B5EF4-FFF2-40B4-BE49-F238E27FC236}">
              <a16:creationId xmlns:a16="http://schemas.microsoft.com/office/drawing/2014/main" xmlns="" id="{D4391B4F-5B8D-46DB-9989-0738EB37061A}"/>
            </a:ext>
          </a:extLst>
        </xdr:cNvPr>
        <xdr:cNvSpPr txBox="1"/>
      </xdr:nvSpPr>
      <xdr:spPr>
        <a:xfrm>
          <a:off x="20199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730" name="n_3aveValue【児童館】&#10;一人当たり面積">
          <a:extLst>
            <a:ext uri="{FF2B5EF4-FFF2-40B4-BE49-F238E27FC236}">
              <a16:creationId xmlns:a16="http://schemas.microsoft.com/office/drawing/2014/main" xmlns="" id="{4EB7F786-E88F-43E1-8813-650312545536}"/>
            </a:ext>
          </a:extLst>
        </xdr:cNvPr>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66564</xdr:rowOff>
    </xdr:from>
    <xdr:ext cx="469744" cy="259045"/>
    <xdr:sp macro="" textlink="">
      <xdr:nvSpPr>
        <xdr:cNvPr id="731" name="n_4aveValue【児童館】&#10;一人当たり面積">
          <a:extLst>
            <a:ext uri="{FF2B5EF4-FFF2-40B4-BE49-F238E27FC236}">
              <a16:creationId xmlns:a16="http://schemas.microsoft.com/office/drawing/2014/main" xmlns="" id="{B216DE39-7C40-4A4E-8B46-172A7B2D13C3}"/>
            </a:ext>
          </a:extLst>
        </xdr:cNvPr>
        <xdr:cNvSpPr txBox="1"/>
      </xdr:nvSpPr>
      <xdr:spPr>
        <a:xfrm>
          <a:off x="18421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132605</xdr:rowOff>
    </xdr:from>
    <xdr:ext cx="469744" cy="259045"/>
    <xdr:sp macro="" textlink="">
      <xdr:nvSpPr>
        <xdr:cNvPr id="732" name="n_1mainValue【児童館】&#10;一人当たり面積">
          <a:extLst>
            <a:ext uri="{FF2B5EF4-FFF2-40B4-BE49-F238E27FC236}">
              <a16:creationId xmlns:a16="http://schemas.microsoft.com/office/drawing/2014/main" xmlns="" id="{54A3296D-2278-4F83-9265-3963307B2AE0}"/>
            </a:ext>
          </a:extLst>
        </xdr:cNvPr>
        <xdr:cNvSpPr txBox="1"/>
      </xdr:nvSpPr>
      <xdr:spPr>
        <a:xfrm>
          <a:off x="21075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132605</xdr:rowOff>
    </xdr:from>
    <xdr:ext cx="469744" cy="259045"/>
    <xdr:sp macro="" textlink="">
      <xdr:nvSpPr>
        <xdr:cNvPr id="733" name="n_2mainValue【児童館】&#10;一人当たり面積">
          <a:extLst>
            <a:ext uri="{FF2B5EF4-FFF2-40B4-BE49-F238E27FC236}">
              <a16:creationId xmlns:a16="http://schemas.microsoft.com/office/drawing/2014/main" xmlns="" id="{36CA09AD-B4C5-46B2-ADAF-41A1BB50B6CE}"/>
            </a:ext>
          </a:extLst>
        </xdr:cNvPr>
        <xdr:cNvSpPr txBox="1"/>
      </xdr:nvSpPr>
      <xdr:spPr>
        <a:xfrm>
          <a:off x="20199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132605</xdr:rowOff>
    </xdr:from>
    <xdr:ext cx="469744" cy="259045"/>
    <xdr:sp macro="" textlink="">
      <xdr:nvSpPr>
        <xdr:cNvPr id="734" name="n_3mainValue【児童館】&#10;一人当たり面積">
          <a:extLst>
            <a:ext uri="{FF2B5EF4-FFF2-40B4-BE49-F238E27FC236}">
              <a16:creationId xmlns:a16="http://schemas.microsoft.com/office/drawing/2014/main" xmlns="" id="{9B9FCFA3-CC16-4946-AA5A-D756718F2189}"/>
            </a:ext>
          </a:extLst>
        </xdr:cNvPr>
        <xdr:cNvSpPr txBox="1"/>
      </xdr:nvSpPr>
      <xdr:spPr>
        <a:xfrm>
          <a:off x="19310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132605</xdr:rowOff>
    </xdr:from>
    <xdr:ext cx="469744" cy="259045"/>
    <xdr:sp macro="" textlink="">
      <xdr:nvSpPr>
        <xdr:cNvPr id="735" name="n_4mainValue【児童館】&#10;一人当たり面積">
          <a:extLst>
            <a:ext uri="{FF2B5EF4-FFF2-40B4-BE49-F238E27FC236}">
              <a16:creationId xmlns:a16="http://schemas.microsoft.com/office/drawing/2014/main" xmlns="" id="{5D6A57A9-61E2-4F16-875C-C94802E3C09A}"/>
            </a:ext>
          </a:extLst>
        </xdr:cNvPr>
        <xdr:cNvSpPr txBox="1"/>
      </xdr:nvSpPr>
      <xdr:spPr>
        <a:xfrm>
          <a:off x="18421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xmlns="" id="{2EDCBD94-2D17-42EA-BA5C-1F7BD7B7D04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xmlns="" id="{91E544D5-8D93-4CBD-815A-C9E6D08712E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xmlns="" id="{7E7B0F55-B514-46EF-95FB-A90F58BBFED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xmlns="" id="{A869C6BA-D0CD-499B-83B4-9125E572B5B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xmlns="" id="{FA6929AB-2230-412B-8AA2-387504B0C24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xmlns="" id="{511E3295-0F61-4FF7-9603-7DDFAB7FB22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xmlns="" id="{13AC4488-A52D-4ED0-B460-B77021C9552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xmlns="" id="{DCFE3BC0-CDEE-403A-9EBF-950A96971B4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xmlns="" id="{1D23F4CA-E64B-45C3-BFA4-DACDC80B464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xmlns="" id="{AF3AEF49-7816-4DF6-9069-9B9F6276F24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xmlns="" id="{BBBB955B-9DF4-472B-A983-F9B1B4BEB61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a16="http://schemas.microsoft.com/office/drawing/2014/main" xmlns="" id="{A9B5860E-DDC3-4809-8E79-A440F20F8AD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xmlns="" id="{BA8E078A-900D-4D46-A391-CF6F1DFCCDC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a16="http://schemas.microsoft.com/office/drawing/2014/main" xmlns="" id="{98510BF1-8E47-4185-AA82-1337E51AF15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a16="http://schemas.microsoft.com/office/drawing/2014/main" xmlns="" id="{2E973A3D-4F94-4D84-A531-4F4CC513988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a16="http://schemas.microsoft.com/office/drawing/2014/main" xmlns="" id="{851B9401-36B5-4DFF-881F-C5C283D8501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a16="http://schemas.microsoft.com/office/drawing/2014/main" xmlns="" id="{65A8591D-88FB-4519-B171-7349A915C8D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a16="http://schemas.microsoft.com/office/drawing/2014/main" xmlns="" id="{C5D2B700-6CD5-4FDE-BFB3-EAFA8B3EDB6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a16="http://schemas.microsoft.com/office/drawing/2014/main" xmlns="" id="{4C9BCB4B-A7A6-4F1B-A725-DD967E3ABB9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a16="http://schemas.microsoft.com/office/drawing/2014/main" xmlns="" id="{DD1FD2D5-963F-44BB-89AE-C3F3AB9CE2F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a16="http://schemas.microsoft.com/office/drawing/2014/main" xmlns="" id="{FE162DE5-C5E1-4C76-8FB2-A0B402B9F64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a16="http://schemas.microsoft.com/office/drawing/2014/main" xmlns="" id="{CF5D5B3A-5DB9-49F3-AC0F-562943474A6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a16="http://schemas.microsoft.com/office/drawing/2014/main" xmlns="" id="{3407E9AF-AF9E-4F88-916B-E09CDE45668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xmlns="" id="{5416D91B-3B14-4D11-A86C-C8435E0BDC8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xmlns="" id="{C61F934B-901C-41D7-8A3F-EEAA076ADE8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761" name="直線コネクタ 760">
          <a:extLst>
            <a:ext uri="{FF2B5EF4-FFF2-40B4-BE49-F238E27FC236}">
              <a16:creationId xmlns:a16="http://schemas.microsoft.com/office/drawing/2014/main" xmlns="" id="{D1B662CA-DA60-44B7-BE9D-3D4D84FEC6DF}"/>
            </a:ext>
          </a:extLst>
        </xdr:cNvPr>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公民館】&#10;有形固定資産減価償却率最小値テキスト">
          <a:extLst>
            <a:ext uri="{FF2B5EF4-FFF2-40B4-BE49-F238E27FC236}">
              <a16:creationId xmlns:a16="http://schemas.microsoft.com/office/drawing/2014/main" xmlns="" id="{DC9FC979-D098-4A2B-BD5F-B221D71B056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a:extLst>
            <a:ext uri="{FF2B5EF4-FFF2-40B4-BE49-F238E27FC236}">
              <a16:creationId xmlns:a16="http://schemas.microsoft.com/office/drawing/2014/main" xmlns="" id="{B825D89B-E009-4DBE-8A96-6D1DA086564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764" name="【公民館】&#10;有形固定資産減価償却率最大値テキスト">
          <a:extLst>
            <a:ext uri="{FF2B5EF4-FFF2-40B4-BE49-F238E27FC236}">
              <a16:creationId xmlns:a16="http://schemas.microsoft.com/office/drawing/2014/main" xmlns="" id="{1D95EA5C-18FA-4E3C-86A5-EBD3158C9423}"/>
            </a:ext>
          </a:extLst>
        </xdr:cNvPr>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765" name="直線コネクタ 764">
          <a:extLst>
            <a:ext uri="{FF2B5EF4-FFF2-40B4-BE49-F238E27FC236}">
              <a16:creationId xmlns:a16="http://schemas.microsoft.com/office/drawing/2014/main" xmlns="" id="{456DABED-4863-43BB-A607-E0425700C9B1}"/>
            </a:ext>
          </a:extLst>
        </xdr:cNvPr>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58075</xdr:rowOff>
    </xdr:from>
    <xdr:ext cx="405111" cy="259045"/>
    <xdr:sp macro="" textlink="">
      <xdr:nvSpPr>
        <xdr:cNvPr id="766" name="【公民館】&#10;有形固定資産減価償却率平均値テキスト">
          <a:extLst>
            <a:ext uri="{FF2B5EF4-FFF2-40B4-BE49-F238E27FC236}">
              <a16:creationId xmlns:a16="http://schemas.microsoft.com/office/drawing/2014/main" xmlns="" id="{07F02BC6-0C66-4623-92C1-58662CBF3220}"/>
            </a:ext>
          </a:extLst>
        </xdr:cNvPr>
        <xdr:cNvSpPr txBox="1"/>
      </xdr:nvSpPr>
      <xdr:spPr>
        <a:xfrm>
          <a:off x="16357600" y="18060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767" name="フローチャート: 判断 766">
          <a:extLst>
            <a:ext uri="{FF2B5EF4-FFF2-40B4-BE49-F238E27FC236}">
              <a16:creationId xmlns:a16="http://schemas.microsoft.com/office/drawing/2014/main" xmlns="" id="{9131063F-23DB-43C6-BBEA-0287DA783AF4}"/>
            </a:ext>
          </a:extLst>
        </xdr:cNvPr>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768" name="フローチャート: 判断 767">
          <a:extLst>
            <a:ext uri="{FF2B5EF4-FFF2-40B4-BE49-F238E27FC236}">
              <a16:creationId xmlns:a16="http://schemas.microsoft.com/office/drawing/2014/main" xmlns="" id="{3A99777D-C479-44E9-A156-22BE6F17643A}"/>
            </a:ext>
          </a:extLst>
        </xdr:cNvPr>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769" name="フローチャート: 判断 768">
          <a:extLst>
            <a:ext uri="{FF2B5EF4-FFF2-40B4-BE49-F238E27FC236}">
              <a16:creationId xmlns:a16="http://schemas.microsoft.com/office/drawing/2014/main" xmlns="" id="{CB8D3EAF-AA60-4B83-A46F-CBF43ED8E07F}"/>
            </a:ext>
          </a:extLst>
        </xdr:cNvPr>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770" name="フローチャート: 判断 769">
          <a:extLst>
            <a:ext uri="{FF2B5EF4-FFF2-40B4-BE49-F238E27FC236}">
              <a16:creationId xmlns:a16="http://schemas.microsoft.com/office/drawing/2014/main" xmlns="" id="{9FB88C5C-743F-421A-B501-A0A6628DBB8D}"/>
            </a:ext>
          </a:extLst>
        </xdr:cNvPr>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771" name="フローチャート: 判断 770">
          <a:extLst>
            <a:ext uri="{FF2B5EF4-FFF2-40B4-BE49-F238E27FC236}">
              <a16:creationId xmlns:a16="http://schemas.microsoft.com/office/drawing/2014/main" xmlns="" id="{46093087-6EB6-4AF0-981C-3D3C7D365B4D}"/>
            </a:ext>
          </a:extLst>
        </xdr:cNvPr>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xmlns="" id="{53225EB5-1B41-4AB1-9257-74EA9B95EA9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xmlns="" id="{6FEF4939-B6D4-406B-BD98-1E553C9DE36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xmlns="" id="{DD475311-62A5-4FF6-BC70-919FB51AA07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xmlns="" id="{4804ADDE-1104-4FDF-914F-0135267AD23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xmlns="" id="{2ECD60AE-AE8B-40B6-9008-C5748E5088D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51526</xdr:rowOff>
    </xdr:from>
    <xdr:to>
      <xdr:col>85</xdr:col>
      <xdr:colOff>177800</xdr:colOff>
      <xdr:row>108</xdr:row>
      <xdr:rowOff>153126</xdr:rowOff>
    </xdr:to>
    <xdr:sp macro="" textlink="">
      <xdr:nvSpPr>
        <xdr:cNvPr id="777" name="楕円 776">
          <a:extLst>
            <a:ext uri="{FF2B5EF4-FFF2-40B4-BE49-F238E27FC236}">
              <a16:creationId xmlns:a16="http://schemas.microsoft.com/office/drawing/2014/main" xmlns="" id="{F0873D87-7CFA-4A8A-967A-AB8EFCA2B10D}"/>
            </a:ext>
          </a:extLst>
        </xdr:cNvPr>
        <xdr:cNvSpPr/>
      </xdr:nvSpPr>
      <xdr:spPr>
        <a:xfrm>
          <a:off x="162687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137903</xdr:rowOff>
    </xdr:from>
    <xdr:ext cx="405111" cy="259045"/>
    <xdr:sp macro="" textlink="">
      <xdr:nvSpPr>
        <xdr:cNvPr id="778" name="【公民館】&#10;有形固定資産減価償却率該当値テキスト">
          <a:extLst>
            <a:ext uri="{FF2B5EF4-FFF2-40B4-BE49-F238E27FC236}">
              <a16:creationId xmlns:a16="http://schemas.microsoft.com/office/drawing/2014/main" xmlns="" id="{C9C7C4B9-585E-4774-97EF-FB99D2CD1737}"/>
            </a:ext>
          </a:extLst>
        </xdr:cNvPr>
        <xdr:cNvSpPr txBox="1"/>
      </xdr:nvSpPr>
      <xdr:spPr>
        <a:xfrm>
          <a:off x="16357600" y="1848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23768</xdr:rowOff>
    </xdr:from>
    <xdr:to>
      <xdr:col>81</xdr:col>
      <xdr:colOff>101600</xdr:colOff>
      <xdr:row>108</xdr:row>
      <xdr:rowOff>125368</xdr:rowOff>
    </xdr:to>
    <xdr:sp macro="" textlink="">
      <xdr:nvSpPr>
        <xdr:cNvPr id="779" name="楕円 778">
          <a:extLst>
            <a:ext uri="{FF2B5EF4-FFF2-40B4-BE49-F238E27FC236}">
              <a16:creationId xmlns:a16="http://schemas.microsoft.com/office/drawing/2014/main" xmlns="" id="{98C77AFE-4A43-4738-83E9-CBE9F34E6EB0}"/>
            </a:ext>
          </a:extLst>
        </xdr:cNvPr>
        <xdr:cNvSpPr/>
      </xdr:nvSpPr>
      <xdr:spPr>
        <a:xfrm>
          <a:off x="15430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74568</xdr:rowOff>
    </xdr:from>
    <xdr:to>
      <xdr:col>85</xdr:col>
      <xdr:colOff>127000</xdr:colOff>
      <xdr:row>108</xdr:row>
      <xdr:rowOff>102326</xdr:rowOff>
    </xdr:to>
    <xdr:cxnSp macro="">
      <xdr:nvCxnSpPr>
        <xdr:cNvPr id="780" name="直線コネクタ 779">
          <a:extLst>
            <a:ext uri="{FF2B5EF4-FFF2-40B4-BE49-F238E27FC236}">
              <a16:creationId xmlns:a16="http://schemas.microsoft.com/office/drawing/2014/main" xmlns="" id="{1CB5ED77-1260-4780-B2C2-F8836F1854F6}"/>
            </a:ext>
          </a:extLst>
        </xdr:cNvPr>
        <xdr:cNvCxnSpPr/>
      </xdr:nvCxnSpPr>
      <xdr:spPr>
        <a:xfrm>
          <a:off x="15481300" y="18591168"/>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164193</xdr:rowOff>
    </xdr:from>
    <xdr:to>
      <xdr:col>76</xdr:col>
      <xdr:colOff>165100</xdr:colOff>
      <xdr:row>108</xdr:row>
      <xdr:rowOff>94343</xdr:rowOff>
    </xdr:to>
    <xdr:sp macro="" textlink="">
      <xdr:nvSpPr>
        <xdr:cNvPr id="781" name="楕円 780">
          <a:extLst>
            <a:ext uri="{FF2B5EF4-FFF2-40B4-BE49-F238E27FC236}">
              <a16:creationId xmlns:a16="http://schemas.microsoft.com/office/drawing/2014/main" xmlns="" id="{331610AE-18CA-4A68-AA1F-581DAF0A721A}"/>
            </a:ext>
          </a:extLst>
        </xdr:cNvPr>
        <xdr:cNvSpPr/>
      </xdr:nvSpPr>
      <xdr:spPr>
        <a:xfrm>
          <a:off x="14541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43543</xdr:rowOff>
    </xdr:from>
    <xdr:to>
      <xdr:col>81</xdr:col>
      <xdr:colOff>50800</xdr:colOff>
      <xdr:row>108</xdr:row>
      <xdr:rowOff>74568</xdr:rowOff>
    </xdr:to>
    <xdr:cxnSp macro="">
      <xdr:nvCxnSpPr>
        <xdr:cNvPr id="782" name="直線コネクタ 781">
          <a:extLst>
            <a:ext uri="{FF2B5EF4-FFF2-40B4-BE49-F238E27FC236}">
              <a16:creationId xmlns:a16="http://schemas.microsoft.com/office/drawing/2014/main" xmlns="" id="{8B669625-B906-4AE5-A87B-5AB6BD610345}"/>
            </a:ext>
          </a:extLst>
        </xdr:cNvPr>
        <xdr:cNvCxnSpPr/>
      </xdr:nvCxnSpPr>
      <xdr:spPr>
        <a:xfrm>
          <a:off x="14592300" y="1856014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133169</xdr:rowOff>
    </xdr:from>
    <xdr:to>
      <xdr:col>72</xdr:col>
      <xdr:colOff>38100</xdr:colOff>
      <xdr:row>108</xdr:row>
      <xdr:rowOff>63319</xdr:rowOff>
    </xdr:to>
    <xdr:sp macro="" textlink="">
      <xdr:nvSpPr>
        <xdr:cNvPr id="783" name="楕円 782">
          <a:extLst>
            <a:ext uri="{FF2B5EF4-FFF2-40B4-BE49-F238E27FC236}">
              <a16:creationId xmlns:a16="http://schemas.microsoft.com/office/drawing/2014/main" xmlns="" id="{06FF80B7-161D-4284-BE60-A6F67B718462}"/>
            </a:ext>
          </a:extLst>
        </xdr:cNvPr>
        <xdr:cNvSpPr/>
      </xdr:nvSpPr>
      <xdr:spPr>
        <a:xfrm>
          <a:off x="136525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12519</xdr:rowOff>
    </xdr:from>
    <xdr:to>
      <xdr:col>76</xdr:col>
      <xdr:colOff>114300</xdr:colOff>
      <xdr:row>108</xdr:row>
      <xdr:rowOff>43543</xdr:rowOff>
    </xdr:to>
    <xdr:cxnSp macro="">
      <xdr:nvCxnSpPr>
        <xdr:cNvPr id="784" name="直線コネクタ 783">
          <a:extLst>
            <a:ext uri="{FF2B5EF4-FFF2-40B4-BE49-F238E27FC236}">
              <a16:creationId xmlns:a16="http://schemas.microsoft.com/office/drawing/2014/main" xmlns="" id="{79C4F370-9618-4619-AD40-A69031C546FE}"/>
            </a:ext>
          </a:extLst>
        </xdr:cNvPr>
        <xdr:cNvCxnSpPr/>
      </xdr:nvCxnSpPr>
      <xdr:spPr>
        <a:xfrm>
          <a:off x="13703300" y="1852911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107043</xdr:rowOff>
    </xdr:from>
    <xdr:to>
      <xdr:col>67</xdr:col>
      <xdr:colOff>101600</xdr:colOff>
      <xdr:row>108</xdr:row>
      <xdr:rowOff>37193</xdr:rowOff>
    </xdr:to>
    <xdr:sp macro="" textlink="">
      <xdr:nvSpPr>
        <xdr:cNvPr id="785" name="楕円 784">
          <a:extLst>
            <a:ext uri="{FF2B5EF4-FFF2-40B4-BE49-F238E27FC236}">
              <a16:creationId xmlns:a16="http://schemas.microsoft.com/office/drawing/2014/main" xmlns="" id="{E45A8904-7030-4B62-BD10-685C660003BE}"/>
            </a:ext>
          </a:extLst>
        </xdr:cNvPr>
        <xdr:cNvSpPr/>
      </xdr:nvSpPr>
      <xdr:spPr>
        <a:xfrm>
          <a:off x="12763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157843</xdr:rowOff>
    </xdr:from>
    <xdr:to>
      <xdr:col>71</xdr:col>
      <xdr:colOff>177800</xdr:colOff>
      <xdr:row>108</xdr:row>
      <xdr:rowOff>12519</xdr:rowOff>
    </xdr:to>
    <xdr:cxnSp macro="">
      <xdr:nvCxnSpPr>
        <xdr:cNvPr id="786" name="直線コネクタ 785">
          <a:extLst>
            <a:ext uri="{FF2B5EF4-FFF2-40B4-BE49-F238E27FC236}">
              <a16:creationId xmlns:a16="http://schemas.microsoft.com/office/drawing/2014/main" xmlns="" id="{9ABA46A3-764C-425A-B143-805A66A1697F}"/>
            </a:ext>
          </a:extLst>
        </xdr:cNvPr>
        <xdr:cNvCxnSpPr/>
      </xdr:nvCxnSpPr>
      <xdr:spPr>
        <a:xfrm>
          <a:off x="12814300" y="1850299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161489</xdr:rowOff>
    </xdr:from>
    <xdr:ext cx="405111" cy="259045"/>
    <xdr:sp macro="" textlink="">
      <xdr:nvSpPr>
        <xdr:cNvPr id="787" name="n_1aveValue【公民館】&#10;有形固定資産減価償却率">
          <a:extLst>
            <a:ext uri="{FF2B5EF4-FFF2-40B4-BE49-F238E27FC236}">
              <a16:creationId xmlns:a16="http://schemas.microsoft.com/office/drawing/2014/main" xmlns="" id="{11E53CD9-9C20-4D20-81ED-FCBA45EAF5F8}"/>
            </a:ext>
          </a:extLst>
        </xdr:cNvPr>
        <xdr:cNvSpPr txBox="1"/>
      </xdr:nvSpPr>
      <xdr:spPr>
        <a:xfrm>
          <a:off x="15266044" y="1799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89643</xdr:rowOff>
    </xdr:from>
    <xdr:ext cx="405111" cy="259045"/>
    <xdr:sp macro="" textlink="">
      <xdr:nvSpPr>
        <xdr:cNvPr id="788" name="n_2aveValue【公民館】&#10;有形固定資産減価償却率">
          <a:extLst>
            <a:ext uri="{FF2B5EF4-FFF2-40B4-BE49-F238E27FC236}">
              <a16:creationId xmlns:a16="http://schemas.microsoft.com/office/drawing/2014/main" xmlns="" id="{AC0CFA80-23A4-40E5-A907-001AF66C46CB}"/>
            </a:ext>
          </a:extLst>
        </xdr:cNvPr>
        <xdr:cNvSpPr txBox="1"/>
      </xdr:nvSpPr>
      <xdr:spPr>
        <a:xfrm>
          <a:off x="14389744" y="1792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122300</xdr:rowOff>
    </xdr:from>
    <xdr:ext cx="405111" cy="259045"/>
    <xdr:sp macro="" textlink="">
      <xdr:nvSpPr>
        <xdr:cNvPr id="789" name="n_3aveValue【公民館】&#10;有形固定資産減価償却率">
          <a:extLst>
            <a:ext uri="{FF2B5EF4-FFF2-40B4-BE49-F238E27FC236}">
              <a16:creationId xmlns:a16="http://schemas.microsoft.com/office/drawing/2014/main" xmlns="" id="{1A42F738-DFCE-4326-BDF4-D0FBC9A7A88F}"/>
            </a:ext>
          </a:extLst>
        </xdr:cNvPr>
        <xdr:cNvSpPr txBox="1"/>
      </xdr:nvSpPr>
      <xdr:spPr>
        <a:xfrm>
          <a:off x="13500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122300</xdr:rowOff>
    </xdr:from>
    <xdr:ext cx="405111" cy="259045"/>
    <xdr:sp macro="" textlink="">
      <xdr:nvSpPr>
        <xdr:cNvPr id="790" name="n_4aveValue【公民館】&#10;有形固定資産減価償却率">
          <a:extLst>
            <a:ext uri="{FF2B5EF4-FFF2-40B4-BE49-F238E27FC236}">
              <a16:creationId xmlns:a16="http://schemas.microsoft.com/office/drawing/2014/main" xmlns="" id="{B970E758-7E91-4C3F-A2DA-327E4037B11C}"/>
            </a:ext>
          </a:extLst>
        </xdr:cNvPr>
        <xdr:cNvSpPr txBox="1"/>
      </xdr:nvSpPr>
      <xdr:spPr>
        <a:xfrm>
          <a:off x="12611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116495</xdr:rowOff>
    </xdr:from>
    <xdr:ext cx="405111" cy="259045"/>
    <xdr:sp macro="" textlink="">
      <xdr:nvSpPr>
        <xdr:cNvPr id="791" name="n_1mainValue【公民館】&#10;有形固定資産減価償却率">
          <a:extLst>
            <a:ext uri="{FF2B5EF4-FFF2-40B4-BE49-F238E27FC236}">
              <a16:creationId xmlns:a16="http://schemas.microsoft.com/office/drawing/2014/main" xmlns="" id="{D734174D-892B-4687-911C-F50BF139FC5F}"/>
            </a:ext>
          </a:extLst>
        </xdr:cNvPr>
        <xdr:cNvSpPr txBox="1"/>
      </xdr:nvSpPr>
      <xdr:spPr>
        <a:xfrm>
          <a:off x="15266044" y="1863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85470</xdr:rowOff>
    </xdr:from>
    <xdr:ext cx="405111" cy="259045"/>
    <xdr:sp macro="" textlink="">
      <xdr:nvSpPr>
        <xdr:cNvPr id="792" name="n_2mainValue【公民館】&#10;有形固定資産減価償却率">
          <a:extLst>
            <a:ext uri="{FF2B5EF4-FFF2-40B4-BE49-F238E27FC236}">
              <a16:creationId xmlns:a16="http://schemas.microsoft.com/office/drawing/2014/main" xmlns="" id="{DA86EFCA-9C6D-44C0-9D8F-04C608AC740B}"/>
            </a:ext>
          </a:extLst>
        </xdr:cNvPr>
        <xdr:cNvSpPr txBox="1"/>
      </xdr:nvSpPr>
      <xdr:spPr>
        <a:xfrm>
          <a:off x="14389744" y="186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54446</xdr:rowOff>
    </xdr:from>
    <xdr:ext cx="405111" cy="259045"/>
    <xdr:sp macro="" textlink="">
      <xdr:nvSpPr>
        <xdr:cNvPr id="793" name="n_3mainValue【公民館】&#10;有形固定資産減価償却率">
          <a:extLst>
            <a:ext uri="{FF2B5EF4-FFF2-40B4-BE49-F238E27FC236}">
              <a16:creationId xmlns:a16="http://schemas.microsoft.com/office/drawing/2014/main" xmlns="" id="{15CEF304-AFBE-4B28-ADFF-E013A70E1632}"/>
            </a:ext>
          </a:extLst>
        </xdr:cNvPr>
        <xdr:cNvSpPr txBox="1"/>
      </xdr:nvSpPr>
      <xdr:spPr>
        <a:xfrm>
          <a:off x="13500744" y="185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28320</xdr:rowOff>
    </xdr:from>
    <xdr:ext cx="405111" cy="259045"/>
    <xdr:sp macro="" textlink="">
      <xdr:nvSpPr>
        <xdr:cNvPr id="794" name="n_4mainValue【公民館】&#10;有形固定資産減価償却率">
          <a:extLst>
            <a:ext uri="{FF2B5EF4-FFF2-40B4-BE49-F238E27FC236}">
              <a16:creationId xmlns:a16="http://schemas.microsoft.com/office/drawing/2014/main" xmlns="" id="{FB7A8F1B-0DEA-4136-85C4-CC062170A0B4}"/>
            </a:ext>
          </a:extLst>
        </xdr:cNvPr>
        <xdr:cNvSpPr txBox="1"/>
      </xdr:nvSpPr>
      <xdr:spPr>
        <a:xfrm>
          <a:off x="12611744" y="1854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xmlns="" id="{A6BB5FCC-0030-4FC1-8C6C-56490DE732B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xmlns="" id="{44A2F4DF-515B-4EDD-BAB8-505577BB7F1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xmlns="" id="{82E26186-CB92-4BEA-93D8-BE922AB3C91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xmlns="" id="{FED76287-E161-4A8D-AD06-B622EA55610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xmlns="" id="{2150D1BD-0BC0-4982-B9C0-E8E4501DC58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xmlns="" id="{B286C9CB-3153-4D70-B495-43D5AD83AF0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xmlns="" id="{BD03E389-3DC6-414C-A43F-0BAC9D2434D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xmlns="" id="{4E9F9A35-298C-4441-A32B-BA7369D8100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xmlns="" id="{EEB1CD58-7C9A-46D6-A400-C6AD906C33F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xmlns="" id="{A345BD8C-BA1D-4A00-9085-D130F707D9B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5" name="直線コネクタ 804">
          <a:extLst>
            <a:ext uri="{FF2B5EF4-FFF2-40B4-BE49-F238E27FC236}">
              <a16:creationId xmlns:a16="http://schemas.microsoft.com/office/drawing/2014/main" xmlns="" id="{A53EDCFA-06BD-4950-9433-9F811223D55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6" name="テキスト ボックス 805">
          <a:extLst>
            <a:ext uri="{FF2B5EF4-FFF2-40B4-BE49-F238E27FC236}">
              <a16:creationId xmlns:a16="http://schemas.microsoft.com/office/drawing/2014/main" xmlns="" id="{4D41E265-D892-42D4-A026-3A37AC889F1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7" name="直線コネクタ 806">
          <a:extLst>
            <a:ext uri="{FF2B5EF4-FFF2-40B4-BE49-F238E27FC236}">
              <a16:creationId xmlns:a16="http://schemas.microsoft.com/office/drawing/2014/main" xmlns="" id="{CD19C839-1614-4043-B8C7-D098B016B8E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8" name="テキスト ボックス 807">
          <a:extLst>
            <a:ext uri="{FF2B5EF4-FFF2-40B4-BE49-F238E27FC236}">
              <a16:creationId xmlns:a16="http://schemas.microsoft.com/office/drawing/2014/main" xmlns="" id="{A820FE64-E92C-49C6-B362-42424C62358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9" name="直線コネクタ 808">
          <a:extLst>
            <a:ext uri="{FF2B5EF4-FFF2-40B4-BE49-F238E27FC236}">
              <a16:creationId xmlns:a16="http://schemas.microsoft.com/office/drawing/2014/main" xmlns="" id="{2C8C21DE-2D1A-45C6-BCCE-18D5B167D60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0" name="テキスト ボックス 809">
          <a:extLst>
            <a:ext uri="{FF2B5EF4-FFF2-40B4-BE49-F238E27FC236}">
              <a16:creationId xmlns:a16="http://schemas.microsoft.com/office/drawing/2014/main" xmlns="" id="{E2392753-A5C6-404B-AE7A-6F27714169C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1" name="直線コネクタ 810">
          <a:extLst>
            <a:ext uri="{FF2B5EF4-FFF2-40B4-BE49-F238E27FC236}">
              <a16:creationId xmlns:a16="http://schemas.microsoft.com/office/drawing/2014/main" xmlns="" id="{1C774AF1-9842-4D3C-B16D-EB075BDB324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2" name="テキスト ボックス 811">
          <a:extLst>
            <a:ext uri="{FF2B5EF4-FFF2-40B4-BE49-F238E27FC236}">
              <a16:creationId xmlns:a16="http://schemas.microsoft.com/office/drawing/2014/main" xmlns="" id="{19E41DAC-D01E-4E23-8289-0A36F8C921D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3" name="直線コネクタ 812">
          <a:extLst>
            <a:ext uri="{FF2B5EF4-FFF2-40B4-BE49-F238E27FC236}">
              <a16:creationId xmlns:a16="http://schemas.microsoft.com/office/drawing/2014/main" xmlns="" id="{7F8B0BAA-6D27-43F4-8842-0947366CFA9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4" name="テキスト ボックス 813">
          <a:extLst>
            <a:ext uri="{FF2B5EF4-FFF2-40B4-BE49-F238E27FC236}">
              <a16:creationId xmlns:a16="http://schemas.microsoft.com/office/drawing/2014/main" xmlns="" id="{5F918E81-8400-4071-8C94-8E4E53F7466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5" name="直線コネクタ 814">
          <a:extLst>
            <a:ext uri="{FF2B5EF4-FFF2-40B4-BE49-F238E27FC236}">
              <a16:creationId xmlns:a16="http://schemas.microsoft.com/office/drawing/2014/main" xmlns="" id="{CEBC4B38-B78A-457C-8272-8862FB9333A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6" name="テキスト ボックス 815">
          <a:extLst>
            <a:ext uri="{FF2B5EF4-FFF2-40B4-BE49-F238E27FC236}">
              <a16:creationId xmlns:a16="http://schemas.microsoft.com/office/drawing/2014/main" xmlns="" id="{DCB3CF73-DA14-45D3-8F59-7FD973F87E3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xmlns="" id="{52433E8D-4E94-4CB1-9BB2-0ABF4A66FBF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xmlns="" id="{B3F93EAE-82BB-4991-B63F-5B3BD61DD72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xmlns="" id="{998097BD-B019-40C5-A14B-339B659187D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820" name="直線コネクタ 819">
          <a:extLst>
            <a:ext uri="{FF2B5EF4-FFF2-40B4-BE49-F238E27FC236}">
              <a16:creationId xmlns:a16="http://schemas.microsoft.com/office/drawing/2014/main" xmlns="" id="{4239FA61-B259-4C89-8DFD-8453422E6AF3}"/>
            </a:ext>
          </a:extLst>
        </xdr:cNvPr>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821" name="【公民館】&#10;一人当たり面積最小値テキスト">
          <a:extLst>
            <a:ext uri="{FF2B5EF4-FFF2-40B4-BE49-F238E27FC236}">
              <a16:creationId xmlns:a16="http://schemas.microsoft.com/office/drawing/2014/main" xmlns="" id="{41BCA934-009E-42C1-856C-056E48AD7DD6}"/>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822" name="直線コネクタ 821">
          <a:extLst>
            <a:ext uri="{FF2B5EF4-FFF2-40B4-BE49-F238E27FC236}">
              <a16:creationId xmlns:a16="http://schemas.microsoft.com/office/drawing/2014/main" xmlns="" id="{87688EA2-3EC3-406B-B268-8030B3FEB314}"/>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823" name="【公民館】&#10;一人当たり面積最大値テキスト">
          <a:extLst>
            <a:ext uri="{FF2B5EF4-FFF2-40B4-BE49-F238E27FC236}">
              <a16:creationId xmlns:a16="http://schemas.microsoft.com/office/drawing/2014/main" xmlns="" id="{203ADB63-FAD0-42B3-ACD3-64AE2B7F9790}"/>
            </a:ext>
          </a:extLst>
        </xdr:cNvPr>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824" name="直線コネクタ 823">
          <a:extLst>
            <a:ext uri="{FF2B5EF4-FFF2-40B4-BE49-F238E27FC236}">
              <a16:creationId xmlns:a16="http://schemas.microsoft.com/office/drawing/2014/main" xmlns="" id="{77045BCE-5A57-42AF-98EF-E744536E4026}"/>
            </a:ext>
          </a:extLst>
        </xdr:cNvPr>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30315</xdr:rowOff>
    </xdr:from>
    <xdr:ext cx="469744" cy="259045"/>
    <xdr:sp macro="" textlink="">
      <xdr:nvSpPr>
        <xdr:cNvPr id="825" name="【公民館】&#10;一人当たり面積平均値テキスト">
          <a:extLst>
            <a:ext uri="{FF2B5EF4-FFF2-40B4-BE49-F238E27FC236}">
              <a16:creationId xmlns:a16="http://schemas.microsoft.com/office/drawing/2014/main" xmlns="" id="{8D406587-821E-4A29-9B1F-5A23DAC13DDE}"/>
            </a:ext>
          </a:extLst>
        </xdr:cNvPr>
        <xdr:cNvSpPr txBox="1"/>
      </xdr:nvSpPr>
      <xdr:spPr>
        <a:xfrm>
          <a:off x="22199600" y="1820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826" name="フローチャート: 判断 825">
          <a:extLst>
            <a:ext uri="{FF2B5EF4-FFF2-40B4-BE49-F238E27FC236}">
              <a16:creationId xmlns:a16="http://schemas.microsoft.com/office/drawing/2014/main" xmlns="" id="{1C8CE346-B493-4198-B82A-B317A1838A71}"/>
            </a:ext>
          </a:extLst>
        </xdr:cNvPr>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827" name="フローチャート: 判断 826">
          <a:extLst>
            <a:ext uri="{FF2B5EF4-FFF2-40B4-BE49-F238E27FC236}">
              <a16:creationId xmlns:a16="http://schemas.microsoft.com/office/drawing/2014/main" xmlns="" id="{96596610-9F2E-4B19-A4EE-7540649A233C}"/>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828" name="フローチャート: 判断 827">
          <a:extLst>
            <a:ext uri="{FF2B5EF4-FFF2-40B4-BE49-F238E27FC236}">
              <a16:creationId xmlns:a16="http://schemas.microsoft.com/office/drawing/2014/main" xmlns="" id="{6C977AD7-E8F7-4E73-8471-24C721DD2ADF}"/>
            </a:ext>
          </a:extLst>
        </xdr:cNvPr>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829" name="フローチャート: 判断 828">
          <a:extLst>
            <a:ext uri="{FF2B5EF4-FFF2-40B4-BE49-F238E27FC236}">
              <a16:creationId xmlns:a16="http://schemas.microsoft.com/office/drawing/2014/main" xmlns="" id="{5FA31ACF-E8A3-4A3C-BDB0-F807A0F151C9}"/>
            </a:ext>
          </a:extLst>
        </xdr:cNvPr>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830" name="フローチャート: 判断 829">
          <a:extLst>
            <a:ext uri="{FF2B5EF4-FFF2-40B4-BE49-F238E27FC236}">
              <a16:creationId xmlns:a16="http://schemas.microsoft.com/office/drawing/2014/main" xmlns="" id="{EF1281B3-DDCB-4AEF-A09B-8DE7B6863F86}"/>
            </a:ext>
          </a:extLst>
        </xdr:cNvPr>
        <xdr:cNvSpPr/>
      </xdr:nvSpPr>
      <xdr:spPr>
        <a:xfrm>
          <a:off x="18605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xmlns="" id="{08779483-453E-467E-BF3B-B78C62EF515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xmlns="" id="{5BA7BB9E-2A66-40AA-865B-B0833FFC280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xmlns="" id="{015C5176-7009-4D2A-95C2-B970F1A736E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xmlns="" id="{33CB43B3-43A9-444A-9030-D8720855393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xmlns="" id="{F8E05619-FAE6-42BA-B620-092C0AD7E79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31931</xdr:rowOff>
    </xdr:from>
    <xdr:to>
      <xdr:col>116</xdr:col>
      <xdr:colOff>114300</xdr:colOff>
      <xdr:row>108</xdr:row>
      <xdr:rowOff>133531</xdr:rowOff>
    </xdr:to>
    <xdr:sp macro="" textlink="">
      <xdr:nvSpPr>
        <xdr:cNvPr id="836" name="楕円 835">
          <a:extLst>
            <a:ext uri="{FF2B5EF4-FFF2-40B4-BE49-F238E27FC236}">
              <a16:creationId xmlns:a16="http://schemas.microsoft.com/office/drawing/2014/main" xmlns="" id="{47E22A03-A865-4879-ADF2-45CDF2D7BD5C}"/>
            </a:ext>
          </a:extLst>
        </xdr:cNvPr>
        <xdr:cNvSpPr/>
      </xdr:nvSpPr>
      <xdr:spPr>
        <a:xfrm>
          <a:off x="221107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118308</xdr:rowOff>
    </xdr:from>
    <xdr:ext cx="469744" cy="259045"/>
    <xdr:sp macro="" textlink="">
      <xdr:nvSpPr>
        <xdr:cNvPr id="837" name="【公民館】&#10;一人当たり面積該当値テキスト">
          <a:extLst>
            <a:ext uri="{FF2B5EF4-FFF2-40B4-BE49-F238E27FC236}">
              <a16:creationId xmlns:a16="http://schemas.microsoft.com/office/drawing/2014/main" xmlns="" id="{0887BF4C-8B6F-4B1D-AE53-DF78D670F3E5}"/>
            </a:ext>
          </a:extLst>
        </xdr:cNvPr>
        <xdr:cNvSpPr txBox="1"/>
      </xdr:nvSpPr>
      <xdr:spPr>
        <a:xfrm>
          <a:off x="22199600" y="1846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31931</xdr:rowOff>
    </xdr:from>
    <xdr:to>
      <xdr:col>112</xdr:col>
      <xdr:colOff>38100</xdr:colOff>
      <xdr:row>108</xdr:row>
      <xdr:rowOff>133531</xdr:rowOff>
    </xdr:to>
    <xdr:sp macro="" textlink="">
      <xdr:nvSpPr>
        <xdr:cNvPr id="838" name="楕円 837">
          <a:extLst>
            <a:ext uri="{FF2B5EF4-FFF2-40B4-BE49-F238E27FC236}">
              <a16:creationId xmlns:a16="http://schemas.microsoft.com/office/drawing/2014/main" xmlns="" id="{1E29A40F-D8F0-4A3D-90CD-F034730CDD0D}"/>
            </a:ext>
          </a:extLst>
        </xdr:cNvPr>
        <xdr:cNvSpPr/>
      </xdr:nvSpPr>
      <xdr:spPr>
        <a:xfrm>
          <a:off x="21272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82731</xdr:rowOff>
    </xdr:from>
    <xdr:to>
      <xdr:col>116</xdr:col>
      <xdr:colOff>63500</xdr:colOff>
      <xdr:row>108</xdr:row>
      <xdr:rowOff>82731</xdr:rowOff>
    </xdr:to>
    <xdr:cxnSp macro="">
      <xdr:nvCxnSpPr>
        <xdr:cNvPr id="839" name="直線コネクタ 838">
          <a:extLst>
            <a:ext uri="{FF2B5EF4-FFF2-40B4-BE49-F238E27FC236}">
              <a16:creationId xmlns:a16="http://schemas.microsoft.com/office/drawing/2014/main" xmlns="" id="{8534AE19-4F28-4B16-851A-4C7FBAAE3026}"/>
            </a:ext>
          </a:extLst>
        </xdr:cNvPr>
        <xdr:cNvCxnSpPr/>
      </xdr:nvCxnSpPr>
      <xdr:spPr>
        <a:xfrm>
          <a:off x="21323300" y="185993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33564</xdr:rowOff>
    </xdr:from>
    <xdr:to>
      <xdr:col>107</xdr:col>
      <xdr:colOff>101600</xdr:colOff>
      <xdr:row>108</xdr:row>
      <xdr:rowOff>135164</xdr:rowOff>
    </xdr:to>
    <xdr:sp macro="" textlink="">
      <xdr:nvSpPr>
        <xdr:cNvPr id="840" name="楕円 839">
          <a:extLst>
            <a:ext uri="{FF2B5EF4-FFF2-40B4-BE49-F238E27FC236}">
              <a16:creationId xmlns:a16="http://schemas.microsoft.com/office/drawing/2014/main" xmlns="" id="{26483974-E9BD-4559-9BA2-D5236D51F615}"/>
            </a:ext>
          </a:extLst>
        </xdr:cNvPr>
        <xdr:cNvSpPr/>
      </xdr:nvSpPr>
      <xdr:spPr>
        <a:xfrm>
          <a:off x="20383500" y="185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82731</xdr:rowOff>
    </xdr:from>
    <xdr:to>
      <xdr:col>111</xdr:col>
      <xdr:colOff>177800</xdr:colOff>
      <xdr:row>108</xdr:row>
      <xdr:rowOff>84364</xdr:rowOff>
    </xdr:to>
    <xdr:cxnSp macro="">
      <xdr:nvCxnSpPr>
        <xdr:cNvPr id="841" name="直線コネクタ 840">
          <a:extLst>
            <a:ext uri="{FF2B5EF4-FFF2-40B4-BE49-F238E27FC236}">
              <a16:creationId xmlns:a16="http://schemas.microsoft.com/office/drawing/2014/main" xmlns="" id="{89586431-9F36-400D-91AD-979C97BEF9C4}"/>
            </a:ext>
          </a:extLst>
        </xdr:cNvPr>
        <xdr:cNvCxnSpPr/>
      </xdr:nvCxnSpPr>
      <xdr:spPr>
        <a:xfrm flipV="1">
          <a:off x="20434300" y="1859933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162561</xdr:rowOff>
    </xdr:from>
    <xdr:to>
      <xdr:col>102</xdr:col>
      <xdr:colOff>165100</xdr:colOff>
      <xdr:row>108</xdr:row>
      <xdr:rowOff>92711</xdr:rowOff>
    </xdr:to>
    <xdr:sp macro="" textlink="">
      <xdr:nvSpPr>
        <xdr:cNvPr id="842" name="楕円 841">
          <a:extLst>
            <a:ext uri="{FF2B5EF4-FFF2-40B4-BE49-F238E27FC236}">
              <a16:creationId xmlns:a16="http://schemas.microsoft.com/office/drawing/2014/main" xmlns="" id="{103DB679-0415-440D-8C6B-3FA0AE803732}"/>
            </a:ext>
          </a:extLst>
        </xdr:cNvPr>
        <xdr:cNvSpPr/>
      </xdr:nvSpPr>
      <xdr:spPr>
        <a:xfrm>
          <a:off x="19494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41911</xdr:rowOff>
    </xdr:from>
    <xdr:to>
      <xdr:col>107</xdr:col>
      <xdr:colOff>50800</xdr:colOff>
      <xdr:row>108</xdr:row>
      <xdr:rowOff>84364</xdr:rowOff>
    </xdr:to>
    <xdr:cxnSp macro="">
      <xdr:nvCxnSpPr>
        <xdr:cNvPr id="843" name="直線コネクタ 842">
          <a:extLst>
            <a:ext uri="{FF2B5EF4-FFF2-40B4-BE49-F238E27FC236}">
              <a16:creationId xmlns:a16="http://schemas.microsoft.com/office/drawing/2014/main" xmlns="" id="{62AD2EBA-709C-476E-B0C1-8F83BC5C6E16}"/>
            </a:ext>
          </a:extLst>
        </xdr:cNvPr>
        <xdr:cNvCxnSpPr/>
      </xdr:nvCxnSpPr>
      <xdr:spPr>
        <a:xfrm>
          <a:off x="19545300" y="18558511"/>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844" name="楕円 843">
          <a:extLst>
            <a:ext uri="{FF2B5EF4-FFF2-40B4-BE49-F238E27FC236}">
              <a16:creationId xmlns:a16="http://schemas.microsoft.com/office/drawing/2014/main" xmlns="" id="{038849E4-33EF-4BF5-B715-5089BA6FE9EB}"/>
            </a:ext>
          </a:extLst>
        </xdr:cNvPr>
        <xdr:cNvSpPr/>
      </xdr:nvSpPr>
      <xdr:spPr>
        <a:xfrm>
          <a:off x="18605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41911</xdr:rowOff>
    </xdr:from>
    <xdr:to>
      <xdr:col>102</xdr:col>
      <xdr:colOff>114300</xdr:colOff>
      <xdr:row>108</xdr:row>
      <xdr:rowOff>43543</xdr:rowOff>
    </xdr:to>
    <xdr:cxnSp macro="">
      <xdr:nvCxnSpPr>
        <xdr:cNvPr id="845" name="直線コネクタ 844">
          <a:extLst>
            <a:ext uri="{FF2B5EF4-FFF2-40B4-BE49-F238E27FC236}">
              <a16:creationId xmlns:a16="http://schemas.microsoft.com/office/drawing/2014/main" xmlns="" id="{868E1FF8-C72D-4C42-8F9F-72D09275D223}"/>
            </a:ext>
          </a:extLst>
        </xdr:cNvPr>
        <xdr:cNvCxnSpPr/>
      </xdr:nvCxnSpPr>
      <xdr:spPr>
        <a:xfrm flipV="1">
          <a:off x="18656300" y="1855851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846" name="n_1aveValue【公民館】&#10;一人当たり面積">
          <a:extLst>
            <a:ext uri="{FF2B5EF4-FFF2-40B4-BE49-F238E27FC236}">
              <a16:creationId xmlns:a16="http://schemas.microsoft.com/office/drawing/2014/main" xmlns="" id="{0A64CCB2-D924-4C92-A210-78A67B1ADA69}"/>
            </a:ext>
          </a:extLst>
        </xdr:cNvPr>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107604</xdr:rowOff>
    </xdr:from>
    <xdr:ext cx="469744" cy="259045"/>
    <xdr:sp macro="" textlink="">
      <xdr:nvSpPr>
        <xdr:cNvPr id="847" name="n_2aveValue【公民館】&#10;一人当たり面積">
          <a:extLst>
            <a:ext uri="{FF2B5EF4-FFF2-40B4-BE49-F238E27FC236}">
              <a16:creationId xmlns:a16="http://schemas.microsoft.com/office/drawing/2014/main" xmlns="" id="{88FE8114-3EF8-4C33-9C07-8411163FF0F0}"/>
            </a:ext>
          </a:extLst>
        </xdr:cNvPr>
        <xdr:cNvSpPr txBox="1"/>
      </xdr:nvSpPr>
      <xdr:spPr>
        <a:xfrm>
          <a:off x="20199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110870</xdr:rowOff>
    </xdr:from>
    <xdr:ext cx="469744" cy="259045"/>
    <xdr:sp macro="" textlink="">
      <xdr:nvSpPr>
        <xdr:cNvPr id="848" name="n_3aveValue【公民館】&#10;一人当たり面積">
          <a:extLst>
            <a:ext uri="{FF2B5EF4-FFF2-40B4-BE49-F238E27FC236}">
              <a16:creationId xmlns:a16="http://schemas.microsoft.com/office/drawing/2014/main" xmlns="" id="{080D679A-AD84-4951-8AA2-F6771484C8B7}"/>
            </a:ext>
          </a:extLst>
        </xdr:cNvPr>
        <xdr:cNvSpPr txBox="1"/>
      </xdr:nvSpPr>
      <xdr:spPr>
        <a:xfrm>
          <a:off x="19310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146793</xdr:rowOff>
    </xdr:from>
    <xdr:ext cx="469744" cy="259045"/>
    <xdr:sp macro="" textlink="">
      <xdr:nvSpPr>
        <xdr:cNvPr id="849" name="n_4aveValue【公民館】&#10;一人当たり面積">
          <a:extLst>
            <a:ext uri="{FF2B5EF4-FFF2-40B4-BE49-F238E27FC236}">
              <a16:creationId xmlns:a16="http://schemas.microsoft.com/office/drawing/2014/main" xmlns="" id="{FC08E3BA-6868-4DC1-ABD9-35085AD60719}"/>
            </a:ext>
          </a:extLst>
        </xdr:cNvPr>
        <xdr:cNvSpPr txBox="1"/>
      </xdr:nvSpPr>
      <xdr:spPr>
        <a:xfrm>
          <a:off x="18421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124658</xdr:rowOff>
    </xdr:from>
    <xdr:ext cx="469744" cy="259045"/>
    <xdr:sp macro="" textlink="">
      <xdr:nvSpPr>
        <xdr:cNvPr id="850" name="n_1mainValue【公民館】&#10;一人当たり面積">
          <a:extLst>
            <a:ext uri="{FF2B5EF4-FFF2-40B4-BE49-F238E27FC236}">
              <a16:creationId xmlns:a16="http://schemas.microsoft.com/office/drawing/2014/main" xmlns="" id="{80BF62CF-14C5-45A5-AA86-2BC7B10109BE}"/>
            </a:ext>
          </a:extLst>
        </xdr:cNvPr>
        <xdr:cNvSpPr txBox="1"/>
      </xdr:nvSpPr>
      <xdr:spPr>
        <a:xfrm>
          <a:off x="21075727" y="186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126291</xdr:rowOff>
    </xdr:from>
    <xdr:ext cx="469744" cy="259045"/>
    <xdr:sp macro="" textlink="">
      <xdr:nvSpPr>
        <xdr:cNvPr id="851" name="n_2mainValue【公民館】&#10;一人当たり面積">
          <a:extLst>
            <a:ext uri="{FF2B5EF4-FFF2-40B4-BE49-F238E27FC236}">
              <a16:creationId xmlns:a16="http://schemas.microsoft.com/office/drawing/2014/main" xmlns="" id="{90E5A4CF-2955-44D8-86D6-37A5F98A4EA3}"/>
            </a:ext>
          </a:extLst>
        </xdr:cNvPr>
        <xdr:cNvSpPr txBox="1"/>
      </xdr:nvSpPr>
      <xdr:spPr>
        <a:xfrm>
          <a:off x="20199427" y="1864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83838</xdr:rowOff>
    </xdr:from>
    <xdr:ext cx="469744" cy="259045"/>
    <xdr:sp macro="" textlink="">
      <xdr:nvSpPr>
        <xdr:cNvPr id="852" name="n_3mainValue【公民館】&#10;一人当たり面積">
          <a:extLst>
            <a:ext uri="{FF2B5EF4-FFF2-40B4-BE49-F238E27FC236}">
              <a16:creationId xmlns:a16="http://schemas.microsoft.com/office/drawing/2014/main" xmlns="" id="{C45FF6A6-53B3-4E47-AB4C-A1326DB75F7A}"/>
            </a:ext>
          </a:extLst>
        </xdr:cNvPr>
        <xdr:cNvSpPr txBox="1"/>
      </xdr:nvSpPr>
      <xdr:spPr>
        <a:xfrm>
          <a:off x="193104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85470</xdr:rowOff>
    </xdr:from>
    <xdr:ext cx="469744" cy="259045"/>
    <xdr:sp macro="" textlink="">
      <xdr:nvSpPr>
        <xdr:cNvPr id="853" name="n_4mainValue【公民館】&#10;一人当たり面積">
          <a:extLst>
            <a:ext uri="{FF2B5EF4-FFF2-40B4-BE49-F238E27FC236}">
              <a16:creationId xmlns:a16="http://schemas.microsoft.com/office/drawing/2014/main" xmlns="" id="{06005D68-839A-4E96-BDD9-1311F6BED9A7}"/>
            </a:ext>
          </a:extLst>
        </xdr:cNvPr>
        <xdr:cNvSpPr txBox="1"/>
      </xdr:nvSpPr>
      <xdr:spPr>
        <a:xfrm>
          <a:off x="18421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xmlns="" id="{6BFEA9C8-8589-4D09-B56A-1F2D7E22C39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xmlns="" id="{404B6BA3-38B5-449F-8A46-9D2D15C8F91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xmlns="" id="{CE0EF1AC-29CD-45D3-9084-74CF92E0D77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類似団体と比較し、道路・学校施設・児童館・公民館において有形固定資産減価償却率は大変高い水準となっている。多くの施設が建設竣工より年月が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経過していることが要因であり、今後、各施設の減価償却率の推移を考慮し効率的な改修・修繕作業に努める。また、公民館においては公共施設の集約・複合化事業として、人権交流センター及び図書館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機能集約し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総合文化センターとして平成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年度から令和元年度にかけて建設事業を実施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有形固定資産額の一人当たり負担額においても、類似団体比較し高い水準となっている。要因として、人口と比較して町面積が広大であり、また、山間部で谷や川が多いことから橋りょう・トンネルの有形固定資産が多いことが考えられ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97C6EE45-44A0-4B24-8246-A2C879423D5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8356BBEF-BF4F-47A5-AF80-6AF15F8DE0B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31DCA281-CD92-4BF3-85DF-33E52E629EA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6CBA259A-C66A-43E2-BE04-07802E42D1D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83518834-4051-4A69-81D6-B9FDD2CA10E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1D3E7899-9429-4839-A25E-8EDC00D748A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44ACF25D-C9AA-4896-A369-911F40B9ABA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1BAF7BCC-0F78-4B39-A7C2-89F8A9B677E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92F3130-88FD-4FF2-AB65-049520C630E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57AA0EE1-16FD-4E2B-A1AC-F5641E56D13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18,795
18,664
23.90
8,468,850
8,285,728
170,433
4,558,657
15,223,538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2F490739-43E6-4541-B137-D19EFF9C50F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F400EA19-AFFA-4CFB-A3C9-88CA3EB6B24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965DCBF2-93D3-4731-A888-3B2C48BFF16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241.3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4A38902F-C348-4CF5-82F0-C17CCA68AFE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035C1E6-CF15-4340-890F-607507B1D2D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AEE4DB95-ADF5-442F-8524-7F6B8749B88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35FE2869-C143-449F-849B-7EDDDC4E42A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C0AC5B86-9926-4C75-93EA-DA38DFC1358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5253DFF5-90F9-4E8C-9F6D-5FA07620320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1AFCB4DF-8F75-42CC-BAE4-62C93A82E73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E423AFE8-AAED-4F30-976E-0C3CAD6FA72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1DCE8DCB-6445-4C0B-A27E-9C1B3284DB3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65D3E8B7-8F4D-4771-86BD-A6119107F61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BD3F7065-2374-499F-96E2-2BF0374952C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BFA1B3E6-823C-4634-A6A8-A44F44F643C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FBF9FE3-DFEA-4A4B-B1FF-DBA19637D0E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2FFF67EE-31FC-4DAA-8D72-AA0F65796EA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ED15F3A4-273E-4F68-A845-B79BE4FB72F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7FD97524-C2C7-4B6E-99D8-87A177B457D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6CE49CAA-7A28-4D14-B8F7-2FAE266990F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26FC3F19-A581-404F-88D9-25ED53856B0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2377D43B-E39A-41FC-A35A-9E36C2DF447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9DE50A3D-659B-4A51-B2D6-7484F06FA97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FDCD3384-60D2-4039-854D-AF970B88B4C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354237D9-79C7-4467-8C79-DFB8AE2209A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C4994516-A6F0-4220-945E-8C35C9358D5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E29CCF20-9BDD-4B7A-BDE8-38A00877F44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4345E518-DEB5-402D-8CBB-36685CF3C25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8AF143A1-6DE9-4FF8-9218-CCAF1BCB9E5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E5F45151-CBD5-4879-89A4-7FE194A9E9E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9E4FA6A7-C9F1-4E36-BEF2-EF2754A9A5F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4A4DDA79-3882-486F-ADC2-151055E8DED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1888F692-CDB9-4D6D-9732-0BB539BB1D9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90C66F2E-66B1-47FA-919E-4B8A40A7DC0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6CF0595D-767E-40EE-891C-BA090374FBD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AA3759F4-CE61-427D-BA7D-D8E2CF0575C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C0395DC2-5F0D-4660-8F5E-1076E7D05C9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FF8C4CE6-DDA6-42F0-82F4-399AC700EEA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1275C57D-1594-459E-9C83-61548146D6D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A9D903F4-AB01-41C0-A9B2-C9B3EE1EC56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EF1A2374-BCB3-4DAB-BB4B-533484CA83C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4ACABE38-768A-4899-B316-740D08AF4AD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683CA95A-BE3A-45B3-A42B-F4FB156881C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276EBD65-1496-471D-B079-E17378F4004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058FE756-A284-4B0D-BE02-60777E12AA7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51FC17DF-2C3E-42C9-B072-1B4697C3EF7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33746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xmlns="" id="{2AAAE5AB-9BEA-4C41-A519-7E63CDE5D305}"/>
            </a:ext>
          </a:extLst>
        </xdr:cNvPr>
        <xdr:cNvCxnSpPr/>
      </xdr:nvCxnSpPr>
      <xdr:spPr>
        <a:xfrm flipV="1">
          <a:off x="4634865"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xmlns="" id="{5E292845-50B0-4E8D-B4CA-95651328AA4E}"/>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xmlns="" id="{C7BD26D8-574B-4506-BDD5-FC1E9676E129}"/>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151873</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67E1CF0C-3DD9-4D04-BD12-ABF0A68C42A7}"/>
            </a:ext>
          </a:extLst>
        </xdr:cNvPr>
        <xdr:cNvSpPr txBox="1"/>
      </xdr:nvSpPr>
      <xdr:spPr>
        <a:xfrm>
          <a:off x="4673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33746</xdr:rowOff>
    </xdr:from>
    <xdr:to>
      <xdr:col>24</xdr:col>
      <xdr:colOff>152400</xdr:colOff>
      <xdr:row>33</xdr:row>
      <xdr:rowOff>33746</xdr:rowOff>
    </xdr:to>
    <xdr:cxnSp macro="">
      <xdr:nvCxnSpPr>
        <xdr:cNvPr id="62" name="直線コネクタ 61">
          <a:extLst>
            <a:ext uri="{FF2B5EF4-FFF2-40B4-BE49-F238E27FC236}">
              <a16:creationId xmlns:a16="http://schemas.microsoft.com/office/drawing/2014/main" xmlns="" id="{5158B114-A96E-4C3D-BCAC-4F4FB5B34052}"/>
            </a:ext>
          </a:extLst>
        </xdr:cNvPr>
        <xdr:cNvCxnSpPr/>
      </xdr:nvCxnSpPr>
      <xdr:spPr>
        <a:xfrm>
          <a:off x="4546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33581</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1201A1CE-0BAC-4733-A670-7B1912DA00C8}"/>
            </a:ext>
          </a:extLst>
        </xdr:cNvPr>
        <xdr:cNvSpPr txBox="1"/>
      </xdr:nvSpPr>
      <xdr:spPr>
        <a:xfrm>
          <a:off x="4673600" y="6205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64" name="フローチャート: 判断 63">
          <a:extLst>
            <a:ext uri="{FF2B5EF4-FFF2-40B4-BE49-F238E27FC236}">
              <a16:creationId xmlns:a16="http://schemas.microsoft.com/office/drawing/2014/main" xmlns="" id="{203E3151-9220-4527-BC05-B221F9F1E992}"/>
            </a:ext>
          </a:extLst>
        </xdr:cNvPr>
        <xdr:cNvSpPr/>
      </xdr:nvSpPr>
      <xdr:spPr>
        <a:xfrm>
          <a:off x="4584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xmlns="" id="{180480B4-6251-4EE0-987A-8959DEBF3259}"/>
            </a:ext>
          </a:extLst>
        </xdr:cNvPr>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157661</xdr:rowOff>
    </xdr:from>
    <xdr:to>
      <xdr:col>15</xdr:col>
      <xdr:colOff>101600</xdr:colOff>
      <xdr:row>37</xdr:row>
      <xdr:rowOff>87811</xdr:rowOff>
    </xdr:to>
    <xdr:sp macro="" textlink="">
      <xdr:nvSpPr>
        <xdr:cNvPr id="66" name="フローチャート: 判断 65">
          <a:extLst>
            <a:ext uri="{FF2B5EF4-FFF2-40B4-BE49-F238E27FC236}">
              <a16:creationId xmlns:a16="http://schemas.microsoft.com/office/drawing/2014/main" xmlns="" id="{AFEFEBF7-A6FA-4704-89A0-E40ADEFA1121}"/>
            </a:ext>
          </a:extLst>
        </xdr:cNvPr>
        <xdr:cNvSpPr/>
      </xdr:nvSpPr>
      <xdr:spPr>
        <a:xfrm>
          <a:off x="2857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a:extLst>
            <a:ext uri="{FF2B5EF4-FFF2-40B4-BE49-F238E27FC236}">
              <a16:creationId xmlns:a16="http://schemas.microsoft.com/office/drawing/2014/main" xmlns="" id="{B825D9B4-C8CE-4537-A705-B611A624BEC0}"/>
            </a:ext>
          </a:extLst>
        </xdr:cNvPr>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62956</xdr:rowOff>
    </xdr:from>
    <xdr:to>
      <xdr:col>6</xdr:col>
      <xdr:colOff>38100</xdr:colOff>
      <xdr:row>36</xdr:row>
      <xdr:rowOff>164556</xdr:rowOff>
    </xdr:to>
    <xdr:sp macro="" textlink="">
      <xdr:nvSpPr>
        <xdr:cNvPr id="68" name="フローチャート: 判断 67">
          <a:extLst>
            <a:ext uri="{FF2B5EF4-FFF2-40B4-BE49-F238E27FC236}">
              <a16:creationId xmlns:a16="http://schemas.microsoft.com/office/drawing/2014/main" xmlns="" id="{4A68FB8B-984F-47BD-99C3-9380DA44DE18}"/>
            </a:ext>
          </a:extLst>
        </xdr:cNvPr>
        <xdr:cNvSpPr/>
      </xdr:nvSpPr>
      <xdr:spPr>
        <a:xfrm>
          <a:off x="1079500" y="623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9AB3C252-72FA-4A2C-A750-456A38EA32C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CD7584AF-17D3-47F9-BB8C-64BD244BEB4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462C336F-A72E-49B1-87A7-0F6CA28BC35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7D5DD8AD-C619-4C42-A92E-98B8B4B39DE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8B82E843-C687-414B-BE68-DC0B838F83B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53159</xdr:rowOff>
    </xdr:from>
    <xdr:to>
      <xdr:col>24</xdr:col>
      <xdr:colOff>114300</xdr:colOff>
      <xdr:row>38</xdr:row>
      <xdr:rowOff>154759</xdr:rowOff>
    </xdr:to>
    <xdr:sp macro="" textlink="">
      <xdr:nvSpPr>
        <xdr:cNvPr id="74" name="楕円 73">
          <a:extLst>
            <a:ext uri="{FF2B5EF4-FFF2-40B4-BE49-F238E27FC236}">
              <a16:creationId xmlns:a16="http://schemas.microsoft.com/office/drawing/2014/main" xmlns="" id="{4361F570-3713-467A-82F9-96477EFA3387}"/>
            </a:ext>
          </a:extLst>
        </xdr:cNvPr>
        <xdr:cNvSpPr/>
      </xdr:nvSpPr>
      <xdr:spPr>
        <a:xfrm>
          <a:off x="45847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31586</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7EF67401-C00F-4ED7-89E0-1F453E30B5CF}"/>
            </a:ext>
          </a:extLst>
        </xdr:cNvPr>
        <xdr:cNvSpPr txBox="1"/>
      </xdr:nvSpPr>
      <xdr:spPr>
        <a:xfrm>
          <a:off x="4673600"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20501</xdr:rowOff>
    </xdr:from>
    <xdr:to>
      <xdr:col>20</xdr:col>
      <xdr:colOff>38100</xdr:colOff>
      <xdr:row>38</xdr:row>
      <xdr:rowOff>122101</xdr:rowOff>
    </xdr:to>
    <xdr:sp macro="" textlink="">
      <xdr:nvSpPr>
        <xdr:cNvPr id="76" name="楕円 75">
          <a:extLst>
            <a:ext uri="{FF2B5EF4-FFF2-40B4-BE49-F238E27FC236}">
              <a16:creationId xmlns:a16="http://schemas.microsoft.com/office/drawing/2014/main" xmlns="" id="{9BFABF39-74AD-4569-A207-5F599EE16B66}"/>
            </a:ext>
          </a:extLst>
        </xdr:cNvPr>
        <xdr:cNvSpPr/>
      </xdr:nvSpPr>
      <xdr:spPr>
        <a:xfrm>
          <a:off x="3746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71301</xdr:rowOff>
    </xdr:from>
    <xdr:to>
      <xdr:col>24</xdr:col>
      <xdr:colOff>63500</xdr:colOff>
      <xdr:row>38</xdr:row>
      <xdr:rowOff>103959</xdr:rowOff>
    </xdr:to>
    <xdr:cxnSp macro="">
      <xdr:nvCxnSpPr>
        <xdr:cNvPr id="77" name="直線コネクタ 76">
          <a:extLst>
            <a:ext uri="{FF2B5EF4-FFF2-40B4-BE49-F238E27FC236}">
              <a16:creationId xmlns:a16="http://schemas.microsoft.com/office/drawing/2014/main" xmlns="" id="{2C2CD8AF-45F5-4101-89E9-2297CBC0EF73}"/>
            </a:ext>
          </a:extLst>
        </xdr:cNvPr>
        <xdr:cNvCxnSpPr/>
      </xdr:nvCxnSpPr>
      <xdr:spPr>
        <a:xfrm>
          <a:off x="3797300" y="658640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159294</xdr:rowOff>
    </xdr:from>
    <xdr:to>
      <xdr:col>15</xdr:col>
      <xdr:colOff>101600</xdr:colOff>
      <xdr:row>38</xdr:row>
      <xdr:rowOff>89444</xdr:rowOff>
    </xdr:to>
    <xdr:sp macro="" textlink="">
      <xdr:nvSpPr>
        <xdr:cNvPr id="78" name="楕円 77">
          <a:extLst>
            <a:ext uri="{FF2B5EF4-FFF2-40B4-BE49-F238E27FC236}">
              <a16:creationId xmlns:a16="http://schemas.microsoft.com/office/drawing/2014/main" xmlns="" id="{268FA51C-2409-4707-A568-475920C49D74}"/>
            </a:ext>
          </a:extLst>
        </xdr:cNvPr>
        <xdr:cNvSpPr/>
      </xdr:nvSpPr>
      <xdr:spPr>
        <a:xfrm>
          <a:off x="2857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38644</xdr:rowOff>
    </xdr:from>
    <xdr:to>
      <xdr:col>19</xdr:col>
      <xdr:colOff>177800</xdr:colOff>
      <xdr:row>38</xdr:row>
      <xdr:rowOff>71301</xdr:rowOff>
    </xdr:to>
    <xdr:cxnSp macro="">
      <xdr:nvCxnSpPr>
        <xdr:cNvPr id="79" name="直線コネクタ 78">
          <a:extLst>
            <a:ext uri="{FF2B5EF4-FFF2-40B4-BE49-F238E27FC236}">
              <a16:creationId xmlns:a16="http://schemas.microsoft.com/office/drawing/2014/main" xmlns="" id="{EACEF0F9-54F0-459D-BC3E-13CE107171C6}"/>
            </a:ext>
          </a:extLst>
        </xdr:cNvPr>
        <xdr:cNvCxnSpPr/>
      </xdr:nvCxnSpPr>
      <xdr:spPr>
        <a:xfrm>
          <a:off x="2908300" y="65537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126637</xdr:rowOff>
    </xdr:from>
    <xdr:to>
      <xdr:col>10</xdr:col>
      <xdr:colOff>165100</xdr:colOff>
      <xdr:row>38</xdr:row>
      <xdr:rowOff>56787</xdr:rowOff>
    </xdr:to>
    <xdr:sp macro="" textlink="">
      <xdr:nvSpPr>
        <xdr:cNvPr id="80" name="楕円 79">
          <a:extLst>
            <a:ext uri="{FF2B5EF4-FFF2-40B4-BE49-F238E27FC236}">
              <a16:creationId xmlns:a16="http://schemas.microsoft.com/office/drawing/2014/main" xmlns="" id="{65F60360-3488-47D7-8E09-297DB4659DD0}"/>
            </a:ext>
          </a:extLst>
        </xdr:cNvPr>
        <xdr:cNvSpPr/>
      </xdr:nvSpPr>
      <xdr:spPr>
        <a:xfrm>
          <a:off x="1968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xdr:rowOff>
    </xdr:from>
    <xdr:to>
      <xdr:col>15</xdr:col>
      <xdr:colOff>50800</xdr:colOff>
      <xdr:row>38</xdr:row>
      <xdr:rowOff>38644</xdr:rowOff>
    </xdr:to>
    <xdr:cxnSp macro="">
      <xdr:nvCxnSpPr>
        <xdr:cNvPr id="81" name="直線コネクタ 80">
          <a:extLst>
            <a:ext uri="{FF2B5EF4-FFF2-40B4-BE49-F238E27FC236}">
              <a16:creationId xmlns:a16="http://schemas.microsoft.com/office/drawing/2014/main" xmlns="" id="{F87EF9BC-6B6F-41E3-B84C-0FB4E19E530E}"/>
            </a:ext>
          </a:extLst>
        </xdr:cNvPr>
        <xdr:cNvCxnSpPr/>
      </xdr:nvCxnSpPr>
      <xdr:spPr>
        <a:xfrm>
          <a:off x="2019300" y="65210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102144</xdr:rowOff>
    </xdr:from>
    <xdr:to>
      <xdr:col>6</xdr:col>
      <xdr:colOff>38100</xdr:colOff>
      <xdr:row>40</xdr:row>
      <xdr:rowOff>32294</xdr:rowOff>
    </xdr:to>
    <xdr:sp macro="" textlink="">
      <xdr:nvSpPr>
        <xdr:cNvPr id="82" name="楕円 81">
          <a:extLst>
            <a:ext uri="{FF2B5EF4-FFF2-40B4-BE49-F238E27FC236}">
              <a16:creationId xmlns:a16="http://schemas.microsoft.com/office/drawing/2014/main" xmlns="" id="{A432F85A-968D-482B-A463-7A8C2D2C3F2C}"/>
            </a:ext>
          </a:extLst>
        </xdr:cNvPr>
        <xdr:cNvSpPr/>
      </xdr:nvSpPr>
      <xdr:spPr>
        <a:xfrm>
          <a:off x="1079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5987</xdr:rowOff>
    </xdr:from>
    <xdr:to>
      <xdr:col>10</xdr:col>
      <xdr:colOff>114300</xdr:colOff>
      <xdr:row>39</xdr:row>
      <xdr:rowOff>152944</xdr:rowOff>
    </xdr:to>
    <xdr:cxnSp macro="">
      <xdr:nvCxnSpPr>
        <xdr:cNvPr id="83" name="直線コネクタ 82">
          <a:extLst>
            <a:ext uri="{FF2B5EF4-FFF2-40B4-BE49-F238E27FC236}">
              <a16:creationId xmlns:a16="http://schemas.microsoft.com/office/drawing/2014/main" xmlns="" id="{F82C331E-C163-4EB2-AF61-A373839BF298}"/>
            </a:ext>
          </a:extLst>
        </xdr:cNvPr>
        <xdr:cNvCxnSpPr/>
      </xdr:nvCxnSpPr>
      <xdr:spPr>
        <a:xfrm flipV="1">
          <a:off x="1130300" y="6521087"/>
          <a:ext cx="889000" cy="3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125566</xdr:rowOff>
    </xdr:from>
    <xdr:ext cx="405111" cy="259045"/>
    <xdr:sp macro="" textlink="">
      <xdr:nvSpPr>
        <xdr:cNvPr id="84" name="n_1aveValue【図書館】&#10;有形固定資産減価償却率">
          <a:extLst>
            <a:ext uri="{FF2B5EF4-FFF2-40B4-BE49-F238E27FC236}">
              <a16:creationId xmlns:a16="http://schemas.microsoft.com/office/drawing/2014/main" xmlns="" id="{A21A9F6F-C827-437F-9FA4-7561376C1A0A}"/>
            </a:ext>
          </a:extLst>
        </xdr:cNvPr>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104338</xdr:rowOff>
    </xdr:from>
    <xdr:ext cx="405111" cy="259045"/>
    <xdr:sp macro="" textlink="">
      <xdr:nvSpPr>
        <xdr:cNvPr id="85" name="n_2aveValue【図書館】&#10;有形固定資産減価償却率">
          <a:extLst>
            <a:ext uri="{FF2B5EF4-FFF2-40B4-BE49-F238E27FC236}">
              <a16:creationId xmlns:a16="http://schemas.microsoft.com/office/drawing/2014/main" xmlns="" id="{503EF316-74B9-4476-82BA-876739250E99}"/>
            </a:ext>
          </a:extLst>
        </xdr:cNvPr>
        <xdr:cNvSpPr txBox="1"/>
      </xdr:nvSpPr>
      <xdr:spPr>
        <a:xfrm>
          <a:off x="2705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6" name="n_3aveValue【図書館】&#10;有形固定資産減価償却率">
          <a:extLst>
            <a:ext uri="{FF2B5EF4-FFF2-40B4-BE49-F238E27FC236}">
              <a16:creationId xmlns:a16="http://schemas.microsoft.com/office/drawing/2014/main" xmlns="" id="{3D8E08E5-F0A5-477A-BB65-D93636C4C57E}"/>
            </a:ext>
          </a:extLst>
        </xdr:cNvPr>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9633</xdr:rowOff>
    </xdr:from>
    <xdr:ext cx="405111" cy="259045"/>
    <xdr:sp macro="" textlink="">
      <xdr:nvSpPr>
        <xdr:cNvPr id="87" name="n_4aveValue【図書館】&#10;有形固定資産減価償却率">
          <a:extLst>
            <a:ext uri="{FF2B5EF4-FFF2-40B4-BE49-F238E27FC236}">
              <a16:creationId xmlns:a16="http://schemas.microsoft.com/office/drawing/2014/main" xmlns="" id="{CFB77990-6CDA-445D-89FD-AF6C182E56AA}"/>
            </a:ext>
          </a:extLst>
        </xdr:cNvPr>
        <xdr:cNvSpPr txBox="1"/>
      </xdr:nvSpPr>
      <xdr:spPr>
        <a:xfrm>
          <a:off x="927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113228</xdr:rowOff>
    </xdr:from>
    <xdr:ext cx="405111" cy="259045"/>
    <xdr:sp macro="" textlink="">
      <xdr:nvSpPr>
        <xdr:cNvPr id="88" name="n_1mainValue【図書館】&#10;有形固定資産減価償却率">
          <a:extLst>
            <a:ext uri="{FF2B5EF4-FFF2-40B4-BE49-F238E27FC236}">
              <a16:creationId xmlns:a16="http://schemas.microsoft.com/office/drawing/2014/main" xmlns="" id="{5C2C9194-DBF7-4483-AB21-35F6FEF4E8C4}"/>
            </a:ext>
          </a:extLst>
        </xdr:cNvPr>
        <xdr:cNvSpPr txBox="1"/>
      </xdr:nvSpPr>
      <xdr:spPr>
        <a:xfrm>
          <a:off x="35820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80571</xdr:rowOff>
    </xdr:from>
    <xdr:ext cx="405111" cy="259045"/>
    <xdr:sp macro="" textlink="">
      <xdr:nvSpPr>
        <xdr:cNvPr id="89" name="n_2mainValue【図書館】&#10;有形固定資産減価償却率">
          <a:extLst>
            <a:ext uri="{FF2B5EF4-FFF2-40B4-BE49-F238E27FC236}">
              <a16:creationId xmlns:a16="http://schemas.microsoft.com/office/drawing/2014/main" xmlns="" id="{39786C38-27BD-4AD1-B96E-3A4C8B64DBD9}"/>
            </a:ext>
          </a:extLst>
        </xdr:cNvPr>
        <xdr:cNvSpPr txBox="1"/>
      </xdr:nvSpPr>
      <xdr:spPr>
        <a:xfrm>
          <a:off x="2705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47914</xdr:rowOff>
    </xdr:from>
    <xdr:ext cx="405111" cy="259045"/>
    <xdr:sp macro="" textlink="">
      <xdr:nvSpPr>
        <xdr:cNvPr id="90" name="n_3mainValue【図書館】&#10;有形固定資産減価償却率">
          <a:extLst>
            <a:ext uri="{FF2B5EF4-FFF2-40B4-BE49-F238E27FC236}">
              <a16:creationId xmlns:a16="http://schemas.microsoft.com/office/drawing/2014/main" xmlns="" id="{3C15E45B-04E0-475C-9E9A-FE827A982E9C}"/>
            </a:ext>
          </a:extLst>
        </xdr:cNvPr>
        <xdr:cNvSpPr txBox="1"/>
      </xdr:nvSpPr>
      <xdr:spPr>
        <a:xfrm>
          <a:off x="1816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23421</xdr:rowOff>
    </xdr:from>
    <xdr:ext cx="405111" cy="259045"/>
    <xdr:sp macro="" textlink="">
      <xdr:nvSpPr>
        <xdr:cNvPr id="91" name="n_4mainValue【図書館】&#10;有形固定資産減価償却率">
          <a:extLst>
            <a:ext uri="{FF2B5EF4-FFF2-40B4-BE49-F238E27FC236}">
              <a16:creationId xmlns:a16="http://schemas.microsoft.com/office/drawing/2014/main" xmlns="" id="{96D1051C-0FEB-4549-BD31-5835DA5E53AF}"/>
            </a:ext>
          </a:extLst>
        </xdr:cNvPr>
        <xdr:cNvSpPr txBox="1"/>
      </xdr:nvSpPr>
      <xdr:spPr>
        <a:xfrm>
          <a:off x="9277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206E7AFF-2BD9-45DA-86AB-29DA2EA2AE6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4B34AC51-7E3F-48A5-8CBA-89AD6EDA69B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F4D64C92-785A-4CA2-8CBC-817ABEA27F0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08CECD25-05E6-40AB-A406-4632021D565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FB1CC59A-7C6A-4F7A-9D72-3D80EF355A4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1E8700DE-1D8D-4CAF-868E-8500AE6313D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B990B923-A382-4D0D-90F2-AD8B906CFF4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7BA73812-1680-41D8-90AD-8D3B2ED8F74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F8F237D3-BB69-4AAE-ACE7-150C95EDE34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DB83172E-9204-4FD2-93CC-E1F46B819FD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F4B97152-969C-4D60-A063-990264696FE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8AFE1252-63DA-47AC-AEC8-CDB3418B488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97AF83ED-AA20-4669-8B0A-3A2D5CA7124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xmlns="" id="{850B2367-E827-4AE8-B080-DC1EE79D51CC}"/>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63224CE1-1C38-45A6-A538-9B1D02CBC15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xmlns="" id="{2A10BA9A-CFB3-40EC-A399-69418659304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03B4DDA2-AFBB-46B9-9AFB-CB9B7421758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xmlns="" id="{964410B6-E147-4E43-8671-3ECDE68C690A}"/>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EBC9AE7F-720E-490B-B570-9D1CAF2C6E1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xmlns="" id="{09016F7D-C1E8-465E-B5F1-3FCE7F66D96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451B8F48-93C1-4CEE-8CFE-2E7876AB252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xmlns="" id="{8F356658-25E1-4806-AE0C-61B82EE728F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xmlns="" id="{5510FA86-C1DE-4E71-81C4-DA6105804F9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xmlns="" id="{EC238038-5F88-4DF2-BFCC-D2A4EE7B77D3}"/>
            </a:ext>
          </a:extLst>
        </xdr:cNvPr>
        <xdr:cNvCxnSpPr/>
      </xdr:nvCxnSpPr>
      <xdr:spPr>
        <a:xfrm flipV="1">
          <a:off x="10476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xmlns="" id="{E2338A5F-2FE4-4F9F-8B57-0A61EC9A2B14}"/>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xmlns="" id="{03E239CF-65DD-4D50-AD3D-90EEFF853BB5}"/>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8" name="【図書館】&#10;一人当たり面積最大値テキスト">
          <a:extLst>
            <a:ext uri="{FF2B5EF4-FFF2-40B4-BE49-F238E27FC236}">
              <a16:creationId xmlns:a16="http://schemas.microsoft.com/office/drawing/2014/main" xmlns="" id="{AB7ACA9E-521B-42AD-B3E9-414A30C60C52}"/>
            </a:ext>
          </a:extLst>
        </xdr:cNvPr>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9" name="直線コネクタ 118">
          <a:extLst>
            <a:ext uri="{FF2B5EF4-FFF2-40B4-BE49-F238E27FC236}">
              <a16:creationId xmlns:a16="http://schemas.microsoft.com/office/drawing/2014/main" xmlns="" id="{DB4F2B46-1991-49B3-BDBB-64321FBE6322}"/>
            </a:ext>
          </a:extLst>
        </xdr:cNvPr>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25417</xdr:rowOff>
    </xdr:from>
    <xdr:ext cx="469744" cy="259045"/>
    <xdr:sp macro="" textlink="">
      <xdr:nvSpPr>
        <xdr:cNvPr id="120" name="【図書館】&#10;一人当たり面積平均値テキスト">
          <a:extLst>
            <a:ext uri="{FF2B5EF4-FFF2-40B4-BE49-F238E27FC236}">
              <a16:creationId xmlns:a16="http://schemas.microsoft.com/office/drawing/2014/main" xmlns="" id="{9BB68BF0-4AFA-4190-8CB0-CA99C3E8E4D8}"/>
            </a:ext>
          </a:extLst>
        </xdr:cNvPr>
        <xdr:cNvSpPr txBox="1"/>
      </xdr:nvSpPr>
      <xdr:spPr>
        <a:xfrm>
          <a:off x="10515600" y="671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21" name="フローチャート: 判断 120">
          <a:extLst>
            <a:ext uri="{FF2B5EF4-FFF2-40B4-BE49-F238E27FC236}">
              <a16:creationId xmlns:a16="http://schemas.microsoft.com/office/drawing/2014/main" xmlns="" id="{C22E9EDE-4ACB-4EBF-B0E5-BC9827421908}"/>
            </a:ext>
          </a:extLst>
        </xdr:cNvPr>
        <xdr:cNvSpPr/>
      </xdr:nvSpPr>
      <xdr:spPr>
        <a:xfrm>
          <a:off x="104267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17780</xdr:rowOff>
    </xdr:from>
    <xdr:to>
      <xdr:col>50</xdr:col>
      <xdr:colOff>165100</xdr:colOff>
      <xdr:row>40</xdr:row>
      <xdr:rowOff>119380</xdr:rowOff>
    </xdr:to>
    <xdr:sp macro="" textlink="">
      <xdr:nvSpPr>
        <xdr:cNvPr id="122" name="フローチャート: 判断 121">
          <a:extLst>
            <a:ext uri="{FF2B5EF4-FFF2-40B4-BE49-F238E27FC236}">
              <a16:creationId xmlns:a16="http://schemas.microsoft.com/office/drawing/2014/main" xmlns="" id="{B4C4DAFF-EFDF-44B0-ABF0-926EE3B8F9C9}"/>
            </a:ext>
          </a:extLst>
        </xdr:cNvPr>
        <xdr:cNvSpPr/>
      </xdr:nvSpPr>
      <xdr:spPr>
        <a:xfrm>
          <a:off x="9588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23" name="フローチャート: 判断 122">
          <a:extLst>
            <a:ext uri="{FF2B5EF4-FFF2-40B4-BE49-F238E27FC236}">
              <a16:creationId xmlns:a16="http://schemas.microsoft.com/office/drawing/2014/main" xmlns="" id="{D7CCA752-5BD0-4DE3-ACDF-FFF830B597E6}"/>
            </a:ext>
          </a:extLst>
        </xdr:cNvPr>
        <xdr:cNvSpPr/>
      </xdr:nvSpPr>
      <xdr:spPr>
        <a:xfrm>
          <a:off x="8699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44450</xdr:rowOff>
    </xdr:from>
    <xdr:to>
      <xdr:col>41</xdr:col>
      <xdr:colOff>101600</xdr:colOff>
      <xdr:row>40</xdr:row>
      <xdr:rowOff>146050</xdr:rowOff>
    </xdr:to>
    <xdr:sp macro="" textlink="">
      <xdr:nvSpPr>
        <xdr:cNvPr id="124" name="フローチャート: 判断 123">
          <a:extLst>
            <a:ext uri="{FF2B5EF4-FFF2-40B4-BE49-F238E27FC236}">
              <a16:creationId xmlns:a16="http://schemas.microsoft.com/office/drawing/2014/main" xmlns="" id="{B6B88F4B-0B88-4DF0-91FE-2AD4584D3706}"/>
            </a:ext>
          </a:extLst>
        </xdr:cNvPr>
        <xdr:cNvSpPr/>
      </xdr:nvSpPr>
      <xdr:spPr>
        <a:xfrm>
          <a:off x="7810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40640</xdr:rowOff>
    </xdr:from>
    <xdr:to>
      <xdr:col>36</xdr:col>
      <xdr:colOff>165100</xdr:colOff>
      <xdr:row>40</xdr:row>
      <xdr:rowOff>142240</xdr:rowOff>
    </xdr:to>
    <xdr:sp macro="" textlink="">
      <xdr:nvSpPr>
        <xdr:cNvPr id="125" name="フローチャート: 判断 124">
          <a:extLst>
            <a:ext uri="{FF2B5EF4-FFF2-40B4-BE49-F238E27FC236}">
              <a16:creationId xmlns:a16="http://schemas.microsoft.com/office/drawing/2014/main" xmlns="" id="{1F86A064-36CB-4EC2-8A5F-11B4F18D4A46}"/>
            </a:ext>
          </a:extLst>
        </xdr:cNvPr>
        <xdr:cNvSpPr/>
      </xdr:nvSpPr>
      <xdr:spPr>
        <a:xfrm>
          <a:off x="6921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8A000941-5BCE-4A49-8CC9-BE5B0D6DAAB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45D8D3A0-A974-4BC4-A9FF-8BAFA1A1561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C4F53120-CD2C-4D1B-9421-91DF94EA43E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9FC4EAB9-7B7E-434A-8FC6-B18C9BAA126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0C1BB9BF-1FD6-4C7D-A3AB-9E0CAFDB265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116840</xdr:rowOff>
    </xdr:from>
    <xdr:to>
      <xdr:col>55</xdr:col>
      <xdr:colOff>50800</xdr:colOff>
      <xdr:row>42</xdr:row>
      <xdr:rowOff>46990</xdr:rowOff>
    </xdr:to>
    <xdr:sp macro="" textlink="">
      <xdr:nvSpPr>
        <xdr:cNvPr id="131" name="楕円 130">
          <a:extLst>
            <a:ext uri="{FF2B5EF4-FFF2-40B4-BE49-F238E27FC236}">
              <a16:creationId xmlns:a16="http://schemas.microsoft.com/office/drawing/2014/main" xmlns="" id="{4D020053-0D3F-44D7-B704-05CDBE195A93}"/>
            </a:ext>
          </a:extLst>
        </xdr:cNvPr>
        <xdr:cNvSpPr/>
      </xdr:nvSpPr>
      <xdr:spPr>
        <a:xfrm>
          <a:off x="104267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31767</xdr:rowOff>
    </xdr:from>
    <xdr:ext cx="469744" cy="259045"/>
    <xdr:sp macro="" textlink="">
      <xdr:nvSpPr>
        <xdr:cNvPr id="132" name="【図書館】&#10;一人当たり面積該当値テキスト">
          <a:extLst>
            <a:ext uri="{FF2B5EF4-FFF2-40B4-BE49-F238E27FC236}">
              <a16:creationId xmlns:a16="http://schemas.microsoft.com/office/drawing/2014/main" xmlns="" id="{D53C232A-5CA4-4D9A-83D1-A107B4B228A8}"/>
            </a:ext>
          </a:extLst>
        </xdr:cNvPr>
        <xdr:cNvSpPr txBox="1"/>
      </xdr:nvSpPr>
      <xdr:spPr>
        <a:xfrm>
          <a:off x="10515600" y="706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116840</xdr:rowOff>
    </xdr:from>
    <xdr:to>
      <xdr:col>50</xdr:col>
      <xdr:colOff>165100</xdr:colOff>
      <xdr:row>42</xdr:row>
      <xdr:rowOff>46990</xdr:rowOff>
    </xdr:to>
    <xdr:sp macro="" textlink="">
      <xdr:nvSpPr>
        <xdr:cNvPr id="133" name="楕円 132">
          <a:extLst>
            <a:ext uri="{FF2B5EF4-FFF2-40B4-BE49-F238E27FC236}">
              <a16:creationId xmlns:a16="http://schemas.microsoft.com/office/drawing/2014/main" xmlns="" id="{A1EFCFB4-F298-47C3-855D-2FFD5C7B27E5}"/>
            </a:ext>
          </a:extLst>
        </xdr:cNvPr>
        <xdr:cNvSpPr/>
      </xdr:nvSpPr>
      <xdr:spPr>
        <a:xfrm>
          <a:off x="9588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167640</xdr:rowOff>
    </xdr:from>
    <xdr:to>
      <xdr:col>55</xdr:col>
      <xdr:colOff>0</xdr:colOff>
      <xdr:row>41</xdr:row>
      <xdr:rowOff>167640</xdr:rowOff>
    </xdr:to>
    <xdr:cxnSp macro="">
      <xdr:nvCxnSpPr>
        <xdr:cNvPr id="134" name="直線コネクタ 133">
          <a:extLst>
            <a:ext uri="{FF2B5EF4-FFF2-40B4-BE49-F238E27FC236}">
              <a16:creationId xmlns:a16="http://schemas.microsoft.com/office/drawing/2014/main" xmlns="" id="{B16F8209-B6B7-4EE0-841C-C8C6184E96DF}"/>
            </a:ext>
          </a:extLst>
        </xdr:cNvPr>
        <xdr:cNvCxnSpPr/>
      </xdr:nvCxnSpPr>
      <xdr:spPr>
        <a:xfrm>
          <a:off x="9639300" y="7197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116840</xdr:rowOff>
    </xdr:from>
    <xdr:to>
      <xdr:col>46</xdr:col>
      <xdr:colOff>38100</xdr:colOff>
      <xdr:row>42</xdr:row>
      <xdr:rowOff>46990</xdr:rowOff>
    </xdr:to>
    <xdr:sp macro="" textlink="">
      <xdr:nvSpPr>
        <xdr:cNvPr id="135" name="楕円 134">
          <a:extLst>
            <a:ext uri="{FF2B5EF4-FFF2-40B4-BE49-F238E27FC236}">
              <a16:creationId xmlns:a16="http://schemas.microsoft.com/office/drawing/2014/main" xmlns="" id="{CA30A817-CD77-4DB0-B838-0147211966F7}"/>
            </a:ext>
          </a:extLst>
        </xdr:cNvPr>
        <xdr:cNvSpPr/>
      </xdr:nvSpPr>
      <xdr:spPr>
        <a:xfrm>
          <a:off x="8699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167640</xdr:rowOff>
    </xdr:from>
    <xdr:to>
      <xdr:col>50</xdr:col>
      <xdr:colOff>114300</xdr:colOff>
      <xdr:row>41</xdr:row>
      <xdr:rowOff>167640</xdr:rowOff>
    </xdr:to>
    <xdr:cxnSp macro="">
      <xdr:nvCxnSpPr>
        <xdr:cNvPr id="136" name="直線コネクタ 135">
          <a:extLst>
            <a:ext uri="{FF2B5EF4-FFF2-40B4-BE49-F238E27FC236}">
              <a16:creationId xmlns:a16="http://schemas.microsoft.com/office/drawing/2014/main" xmlns="" id="{B8D06827-6BDE-4AA3-8E7C-759ECBAB7C3B}"/>
            </a:ext>
          </a:extLst>
        </xdr:cNvPr>
        <xdr:cNvCxnSpPr/>
      </xdr:nvCxnSpPr>
      <xdr:spPr>
        <a:xfrm>
          <a:off x="8750300" y="7197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116840</xdr:rowOff>
    </xdr:from>
    <xdr:to>
      <xdr:col>41</xdr:col>
      <xdr:colOff>101600</xdr:colOff>
      <xdr:row>42</xdr:row>
      <xdr:rowOff>46990</xdr:rowOff>
    </xdr:to>
    <xdr:sp macro="" textlink="">
      <xdr:nvSpPr>
        <xdr:cNvPr id="137" name="楕円 136">
          <a:extLst>
            <a:ext uri="{FF2B5EF4-FFF2-40B4-BE49-F238E27FC236}">
              <a16:creationId xmlns:a16="http://schemas.microsoft.com/office/drawing/2014/main" xmlns="" id="{167DC63D-3535-414C-8C52-6912180CE694}"/>
            </a:ext>
          </a:extLst>
        </xdr:cNvPr>
        <xdr:cNvSpPr/>
      </xdr:nvSpPr>
      <xdr:spPr>
        <a:xfrm>
          <a:off x="7810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167640</xdr:rowOff>
    </xdr:from>
    <xdr:to>
      <xdr:col>45</xdr:col>
      <xdr:colOff>177800</xdr:colOff>
      <xdr:row>41</xdr:row>
      <xdr:rowOff>167640</xdr:rowOff>
    </xdr:to>
    <xdr:cxnSp macro="">
      <xdr:nvCxnSpPr>
        <xdr:cNvPr id="138" name="直線コネクタ 137">
          <a:extLst>
            <a:ext uri="{FF2B5EF4-FFF2-40B4-BE49-F238E27FC236}">
              <a16:creationId xmlns:a16="http://schemas.microsoft.com/office/drawing/2014/main" xmlns="" id="{1B3CB5DE-8C55-4B06-AC52-0543EB95A722}"/>
            </a:ext>
          </a:extLst>
        </xdr:cNvPr>
        <xdr:cNvCxnSpPr/>
      </xdr:nvCxnSpPr>
      <xdr:spPr>
        <a:xfrm>
          <a:off x="7861300" y="7197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116840</xdr:rowOff>
    </xdr:from>
    <xdr:to>
      <xdr:col>36</xdr:col>
      <xdr:colOff>165100</xdr:colOff>
      <xdr:row>42</xdr:row>
      <xdr:rowOff>46990</xdr:rowOff>
    </xdr:to>
    <xdr:sp macro="" textlink="">
      <xdr:nvSpPr>
        <xdr:cNvPr id="139" name="楕円 138">
          <a:extLst>
            <a:ext uri="{FF2B5EF4-FFF2-40B4-BE49-F238E27FC236}">
              <a16:creationId xmlns:a16="http://schemas.microsoft.com/office/drawing/2014/main" xmlns="" id="{9279A6F4-8AA5-428C-ABD2-E6D95828D0A1}"/>
            </a:ext>
          </a:extLst>
        </xdr:cNvPr>
        <xdr:cNvSpPr/>
      </xdr:nvSpPr>
      <xdr:spPr>
        <a:xfrm>
          <a:off x="6921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167640</xdr:rowOff>
    </xdr:from>
    <xdr:to>
      <xdr:col>41</xdr:col>
      <xdr:colOff>50800</xdr:colOff>
      <xdr:row>41</xdr:row>
      <xdr:rowOff>167640</xdr:rowOff>
    </xdr:to>
    <xdr:cxnSp macro="">
      <xdr:nvCxnSpPr>
        <xdr:cNvPr id="140" name="直線コネクタ 139">
          <a:extLst>
            <a:ext uri="{FF2B5EF4-FFF2-40B4-BE49-F238E27FC236}">
              <a16:creationId xmlns:a16="http://schemas.microsoft.com/office/drawing/2014/main" xmlns="" id="{4CCE1AF4-2ACC-4DE6-86ED-5870B7AB2786}"/>
            </a:ext>
          </a:extLst>
        </xdr:cNvPr>
        <xdr:cNvCxnSpPr/>
      </xdr:nvCxnSpPr>
      <xdr:spPr>
        <a:xfrm>
          <a:off x="6972300" y="7197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135907</xdr:rowOff>
    </xdr:from>
    <xdr:ext cx="469744" cy="259045"/>
    <xdr:sp macro="" textlink="">
      <xdr:nvSpPr>
        <xdr:cNvPr id="141" name="n_1aveValue【図書館】&#10;一人当たり面積">
          <a:extLst>
            <a:ext uri="{FF2B5EF4-FFF2-40B4-BE49-F238E27FC236}">
              <a16:creationId xmlns:a16="http://schemas.microsoft.com/office/drawing/2014/main" xmlns="" id="{71D55A0A-FE3F-4344-B2A0-554C5A32B857}"/>
            </a:ext>
          </a:extLst>
        </xdr:cNvPr>
        <xdr:cNvSpPr txBox="1"/>
      </xdr:nvSpPr>
      <xdr:spPr>
        <a:xfrm>
          <a:off x="93917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154957</xdr:rowOff>
    </xdr:from>
    <xdr:ext cx="469744" cy="259045"/>
    <xdr:sp macro="" textlink="">
      <xdr:nvSpPr>
        <xdr:cNvPr id="142" name="n_2aveValue【図書館】&#10;一人当たり面積">
          <a:extLst>
            <a:ext uri="{FF2B5EF4-FFF2-40B4-BE49-F238E27FC236}">
              <a16:creationId xmlns:a16="http://schemas.microsoft.com/office/drawing/2014/main" xmlns="" id="{40791376-AC5E-433D-9E25-453352519813}"/>
            </a:ext>
          </a:extLst>
        </xdr:cNvPr>
        <xdr:cNvSpPr txBox="1"/>
      </xdr:nvSpPr>
      <xdr:spPr>
        <a:xfrm>
          <a:off x="8515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162577</xdr:rowOff>
    </xdr:from>
    <xdr:ext cx="469744" cy="259045"/>
    <xdr:sp macro="" textlink="">
      <xdr:nvSpPr>
        <xdr:cNvPr id="143" name="n_3aveValue【図書館】&#10;一人当たり面積">
          <a:extLst>
            <a:ext uri="{FF2B5EF4-FFF2-40B4-BE49-F238E27FC236}">
              <a16:creationId xmlns:a16="http://schemas.microsoft.com/office/drawing/2014/main" xmlns="" id="{0CD55625-989A-4B1C-B659-E63744FF3E13}"/>
            </a:ext>
          </a:extLst>
        </xdr:cNvPr>
        <xdr:cNvSpPr txBox="1"/>
      </xdr:nvSpPr>
      <xdr:spPr>
        <a:xfrm>
          <a:off x="7626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158767</xdr:rowOff>
    </xdr:from>
    <xdr:ext cx="469744" cy="259045"/>
    <xdr:sp macro="" textlink="">
      <xdr:nvSpPr>
        <xdr:cNvPr id="144" name="n_4aveValue【図書館】&#10;一人当たり面積">
          <a:extLst>
            <a:ext uri="{FF2B5EF4-FFF2-40B4-BE49-F238E27FC236}">
              <a16:creationId xmlns:a16="http://schemas.microsoft.com/office/drawing/2014/main" xmlns="" id="{0A83E068-43E4-41BF-B677-58311B50654E}"/>
            </a:ext>
          </a:extLst>
        </xdr:cNvPr>
        <xdr:cNvSpPr txBox="1"/>
      </xdr:nvSpPr>
      <xdr:spPr>
        <a:xfrm>
          <a:off x="6737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38117</xdr:rowOff>
    </xdr:from>
    <xdr:ext cx="469744" cy="259045"/>
    <xdr:sp macro="" textlink="">
      <xdr:nvSpPr>
        <xdr:cNvPr id="145" name="n_1mainValue【図書館】&#10;一人当たり面積">
          <a:extLst>
            <a:ext uri="{FF2B5EF4-FFF2-40B4-BE49-F238E27FC236}">
              <a16:creationId xmlns:a16="http://schemas.microsoft.com/office/drawing/2014/main" xmlns="" id="{FEC018B8-0F29-4B15-9E08-264D4BAE07E7}"/>
            </a:ext>
          </a:extLst>
        </xdr:cNvPr>
        <xdr:cNvSpPr txBox="1"/>
      </xdr:nvSpPr>
      <xdr:spPr>
        <a:xfrm>
          <a:off x="9391727" y="723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38117</xdr:rowOff>
    </xdr:from>
    <xdr:ext cx="469744" cy="259045"/>
    <xdr:sp macro="" textlink="">
      <xdr:nvSpPr>
        <xdr:cNvPr id="146" name="n_2mainValue【図書館】&#10;一人当たり面積">
          <a:extLst>
            <a:ext uri="{FF2B5EF4-FFF2-40B4-BE49-F238E27FC236}">
              <a16:creationId xmlns:a16="http://schemas.microsoft.com/office/drawing/2014/main" xmlns="" id="{32FC447A-CB79-4CC6-B20B-0D2B3E4452D9}"/>
            </a:ext>
          </a:extLst>
        </xdr:cNvPr>
        <xdr:cNvSpPr txBox="1"/>
      </xdr:nvSpPr>
      <xdr:spPr>
        <a:xfrm>
          <a:off x="8515427" y="723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38117</xdr:rowOff>
    </xdr:from>
    <xdr:ext cx="469744" cy="259045"/>
    <xdr:sp macro="" textlink="">
      <xdr:nvSpPr>
        <xdr:cNvPr id="147" name="n_3mainValue【図書館】&#10;一人当たり面積">
          <a:extLst>
            <a:ext uri="{FF2B5EF4-FFF2-40B4-BE49-F238E27FC236}">
              <a16:creationId xmlns:a16="http://schemas.microsoft.com/office/drawing/2014/main" xmlns="" id="{D43C492C-CEF2-40E0-93B3-E34678E464D4}"/>
            </a:ext>
          </a:extLst>
        </xdr:cNvPr>
        <xdr:cNvSpPr txBox="1"/>
      </xdr:nvSpPr>
      <xdr:spPr>
        <a:xfrm>
          <a:off x="7626427" y="723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38117</xdr:rowOff>
    </xdr:from>
    <xdr:ext cx="469744" cy="259045"/>
    <xdr:sp macro="" textlink="">
      <xdr:nvSpPr>
        <xdr:cNvPr id="148" name="n_4mainValue【図書館】&#10;一人当たり面積">
          <a:extLst>
            <a:ext uri="{FF2B5EF4-FFF2-40B4-BE49-F238E27FC236}">
              <a16:creationId xmlns:a16="http://schemas.microsoft.com/office/drawing/2014/main" xmlns="" id="{4A6D32B4-5415-4B6E-AE9C-4DF63F91C1C2}"/>
            </a:ext>
          </a:extLst>
        </xdr:cNvPr>
        <xdr:cNvSpPr txBox="1"/>
      </xdr:nvSpPr>
      <xdr:spPr>
        <a:xfrm>
          <a:off x="6737427" y="723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D7F4A624-B819-4816-A94F-F8311500381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AF2FFA78-4282-47D0-9073-442E855C1ED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867B9254-1E62-457D-94A3-4C2B66A8119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616E2D48-6FD2-457A-B100-E97DBA9CEB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E7DEA2BA-D2F1-4EB1-A944-7AE5B4D1622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B9A83856-DB3C-4CA6-873B-4863047F698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5BA116F4-5048-47F7-8235-4D0C7587BAA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3CCA010D-78D9-467D-BEA6-228C490637B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6A9FD51F-717A-4FD5-8B63-9F2CEF50B32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500D934E-C56A-4753-8ECC-DE9BF49C6A2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2289C739-1760-4D24-BADA-E6FCDCBD49C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xmlns="" id="{68120F8A-3002-4286-A5EC-8B9FE37571E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xmlns="" id="{085D1952-AA58-4C48-8268-D53DA3589BE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xmlns="" id="{68DBD6AB-5DE0-4A43-93C4-FE26D51DEF3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xmlns="" id="{5E5AC750-CD14-47B1-BB5F-8889FA4E4C9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xmlns="" id="{B35344E0-7F94-4886-81A6-C27C7B4076D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xmlns="" id="{A2EAF5F0-D40D-4C60-96A9-E5E9F32FF67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xmlns="" id="{7B8ACB40-326E-4940-9E6C-48AB6B851E4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xmlns="" id="{C555ABFD-027C-49E0-BCCA-616A8343997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xmlns="" id="{E321FB85-FB8D-4EE1-BA12-88BB0BFD1AB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xmlns="" id="{077AF1C7-5585-4E5C-A6EB-8BD94CE0C03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xmlns="" id="{CBA09727-591C-4953-A4DC-0988CE787F7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xmlns="" id="{7299DCAF-9CE6-4F4C-AF93-64319FE4AF7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28D7A17F-85FE-4FF3-BD42-42671507F03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xmlns="" id="{8CDBF5DB-2D7C-42B4-AE2B-86A1B195A61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xmlns="" id="{B3007B70-EAA5-46AB-8D20-9D8AC128494C}"/>
            </a:ext>
          </a:extLst>
        </xdr:cNvPr>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xmlns="" id="{5989B095-8D29-4966-A9D9-5C8C8ED1962C}"/>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xmlns="" id="{3EE31D2E-B0B4-4538-9303-B578725439BC}"/>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xmlns="" id="{16651FFE-1AD1-48AB-B7C1-B23BAF1A15B3}"/>
            </a:ext>
          </a:extLst>
        </xdr:cNvPr>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8" name="直線コネクタ 177">
          <a:extLst>
            <a:ext uri="{FF2B5EF4-FFF2-40B4-BE49-F238E27FC236}">
              <a16:creationId xmlns:a16="http://schemas.microsoft.com/office/drawing/2014/main" xmlns="" id="{BC4A5B60-937B-4C5A-A875-A071A95DA30C}"/>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xmlns="" id="{D1ABB8DC-2ABD-4899-8B2A-65DC5222E914}"/>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xmlns="" id="{50B49B89-7F76-44B9-976C-F916C795802A}"/>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181" name="フローチャート: 判断 180">
          <a:extLst>
            <a:ext uri="{FF2B5EF4-FFF2-40B4-BE49-F238E27FC236}">
              <a16:creationId xmlns:a16="http://schemas.microsoft.com/office/drawing/2014/main" xmlns="" id="{FB8D04B4-3435-494F-B475-278C71D689AF}"/>
            </a:ext>
          </a:extLst>
        </xdr:cNvPr>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82" name="フローチャート: 判断 181">
          <a:extLst>
            <a:ext uri="{FF2B5EF4-FFF2-40B4-BE49-F238E27FC236}">
              <a16:creationId xmlns:a16="http://schemas.microsoft.com/office/drawing/2014/main" xmlns="" id="{3F12BEFC-95A0-4427-A010-9D71CD659CC6}"/>
            </a:ext>
          </a:extLst>
        </xdr:cNvPr>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3" name="フローチャート: 判断 182">
          <a:extLst>
            <a:ext uri="{FF2B5EF4-FFF2-40B4-BE49-F238E27FC236}">
              <a16:creationId xmlns:a16="http://schemas.microsoft.com/office/drawing/2014/main" xmlns="" id="{C992F54A-465F-48EE-B63A-7C225859B8AD}"/>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xmlns="" id="{4C807959-1260-4FEC-B2BE-6FBBD97C27AB}"/>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3987B18D-A720-4B93-AAD4-6EC40563FDE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3A0C401D-3451-4D59-8A29-63036C3472A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4760C97A-AA61-44D6-8E1F-C8FFE74C6F1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F9E262F0-36A4-4D58-910D-3769A2F2117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DB9046E7-4F8F-4ED0-B9B8-8C2942589AE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32476</xdr:rowOff>
    </xdr:from>
    <xdr:to>
      <xdr:col>24</xdr:col>
      <xdr:colOff>114300</xdr:colOff>
      <xdr:row>62</xdr:row>
      <xdr:rowOff>134076</xdr:rowOff>
    </xdr:to>
    <xdr:sp macro="" textlink="">
      <xdr:nvSpPr>
        <xdr:cNvPr id="190" name="楕円 189">
          <a:extLst>
            <a:ext uri="{FF2B5EF4-FFF2-40B4-BE49-F238E27FC236}">
              <a16:creationId xmlns:a16="http://schemas.microsoft.com/office/drawing/2014/main" xmlns="" id="{D6EF4F68-45B6-4A46-8C03-DD4FF3060224}"/>
            </a:ext>
          </a:extLst>
        </xdr:cNvPr>
        <xdr:cNvSpPr/>
      </xdr:nvSpPr>
      <xdr:spPr>
        <a:xfrm>
          <a:off x="45847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10903</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xmlns="" id="{376497B2-1076-41A3-8CBE-526768AE5F02}"/>
            </a:ext>
          </a:extLst>
        </xdr:cNvPr>
        <xdr:cNvSpPr txBox="1"/>
      </xdr:nvSpPr>
      <xdr:spPr>
        <a:xfrm>
          <a:off x="4673600"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168003</xdr:rowOff>
    </xdr:from>
    <xdr:to>
      <xdr:col>20</xdr:col>
      <xdr:colOff>38100</xdr:colOff>
      <xdr:row>62</xdr:row>
      <xdr:rowOff>98153</xdr:rowOff>
    </xdr:to>
    <xdr:sp macro="" textlink="">
      <xdr:nvSpPr>
        <xdr:cNvPr id="192" name="楕円 191">
          <a:extLst>
            <a:ext uri="{FF2B5EF4-FFF2-40B4-BE49-F238E27FC236}">
              <a16:creationId xmlns:a16="http://schemas.microsoft.com/office/drawing/2014/main" xmlns="" id="{34C46FFE-8F67-450C-B290-D1D8114B2C0D}"/>
            </a:ext>
          </a:extLst>
        </xdr:cNvPr>
        <xdr:cNvSpPr/>
      </xdr:nvSpPr>
      <xdr:spPr>
        <a:xfrm>
          <a:off x="3746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47353</xdr:rowOff>
    </xdr:from>
    <xdr:to>
      <xdr:col>24</xdr:col>
      <xdr:colOff>63500</xdr:colOff>
      <xdr:row>62</xdr:row>
      <xdr:rowOff>83276</xdr:rowOff>
    </xdr:to>
    <xdr:cxnSp macro="">
      <xdr:nvCxnSpPr>
        <xdr:cNvPr id="193" name="直線コネクタ 192">
          <a:extLst>
            <a:ext uri="{FF2B5EF4-FFF2-40B4-BE49-F238E27FC236}">
              <a16:creationId xmlns:a16="http://schemas.microsoft.com/office/drawing/2014/main" xmlns="" id="{ABE335BC-7DBC-42EC-A8F5-C562710F1C7F}"/>
            </a:ext>
          </a:extLst>
        </xdr:cNvPr>
        <xdr:cNvCxnSpPr/>
      </xdr:nvCxnSpPr>
      <xdr:spPr>
        <a:xfrm>
          <a:off x="3797300" y="1067725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132080</xdr:rowOff>
    </xdr:from>
    <xdr:to>
      <xdr:col>15</xdr:col>
      <xdr:colOff>101600</xdr:colOff>
      <xdr:row>62</xdr:row>
      <xdr:rowOff>62230</xdr:rowOff>
    </xdr:to>
    <xdr:sp macro="" textlink="">
      <xdr:nvSpPr>
        <xdr:cNvPr id="194" name="楕円 193">
          <a:extLst>
            <a:ext uri="{FF2B5EF4-FFF2-40B4-BE49-F238E27FC236}">
              <a16:creationId xmlns:a16="http://schemas.microsoft.com/office/drawing/2014/main" xmlns="" id="{6F2EF969-A611-4FBA-96B2-E8B758973342}"/>
            </a:ext>
          </a:extLst>
        </xdr:cNvPr>
        <xdr:cNvSpPr/>
      </xdr:nvSpPr>
      <xdr:spPr>
        <a:xfrm>
          <a:off x="2857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xdr:rowOff>
    </xdr:from>
    <xdr:to>
      <xdr:col>19</xdr:col>
      <xdr:colOff>177800</xdr:colOff>
      <xdr:row>62</xdr:row>
      <xdr:rowOff>47353</xdr:rowOff>
    </xdr:to>
    <xdr:cxnSp macro="">
      <xdr:nvCxnSpPr>
        <xdr:cNvPr id="195" name="直線コネクタ 194">
          <a:extLst>
            <a:ext uri="{FF2B5EF4-FFF2-40B4-BE49-F238E27FC236}">
              <a16:creationId xmlns:a16="http://schemas.microsoft.com/office/drawing/2014/main" xmlns="" id="{6CA67DB2-080E-49E9-9EC6-86195C814EFF}"/>
            </a:ext>
          </a:extLst>
        </xdr:cNvPr>
        <xdr:cNvCxnSpPr/>
      </xdr:nvCxnSpPr>
      <xdr:spPr>
        <a:xfrm>
          <a:off x="2908300" y="1064133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96157</xdr:rowOff>
    </xdr:from>
    <xdr:to>
      <xdr:col>10</xdr:col>
      <xdr:colOff>165100</xdr:colOff>
      <xdr:row>62</xdr:row>
      <xdr:rowOff>26307</xdr:rowOff>
    </xdr:to>
    <xdr:sp macro="" textlink="">
      <xdr:nvSpPr>
        <xdr:cNvPr id="196" name="楕円 195">
          <a:extLst>
            <a:ext uri="{FF2B5EF4-FFF2-40B4-BE49-F238E27FC236}">
              <a16:creationId xmlns:a16="http://schemas.microsoft.com/office/drawing/2014/main" xmlns="" id="{E532733B-DBBC-4345-9893-E8C0BA361983}"/>
            </a:ext>
          </a:extLst>
        </xdr:cNvPr>
        <xdr:cNvSpPr/>
      </xdr:nvSpPr>
      <xdr:spPr>
        <a:xfrm>
          <a:off x="1968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146957</xdr:rowOff>
    </xdr:from>
    <xdr:to>
      <xdr:col>15</xdr:col>
      <xdr:colOff>50800</xdr:colOff>
      <xdr:row>62</xdr:row>
      <xdr:rowOff>11430</xdr:rowOff>
    </xdr:to>
    <xdr:cxnSp macro="">
      <xdr:nvCxnSpPr>
        <xdr:cNvPr id="197" name="直線コネクタ 196">
          <a:extLst>
            <a:ext uri="{FF2B5EF4-FFF2-40B4-BE49-F238E27FC236}">
              <a16:creationId xmlns:a16="http://schemas.microsoft.com/office/drawing/2014/main" xmlns="" id="{3BB79E37-CC25-4D7A-849E-640EFE20B1C2}"/>
            </a:ext>
          </a:extLst>
        </xdr:cNvPr>
        <xdr:cNvCxnSpPr/>
      </xdr:nvCxnSpPr>
      <xdr:spPr>
        <a:xfrm>
          <a:off x="2019300" y="106054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122283</xdr:rowOff>
    </xdr:from>
    <xdr:to>
      <xdr:col>6</xdr:col>
      <xdr:colOff>38100</xdr:colOff>
      <xdr:row>60</xdr:row>
      <xdr:rowOff>52433</xdr:rowOff>
    </xdr:to>
    <xdr:sp macro="" textlink="">
      <xdr:nvSpPr>
        <xdr:cNvPr id="198" name="楕円 197">
          <a:extLst>
            <a:ext uri="{FF2B5EF4-FFF2-40B4-BE49-F238E27FC236}">
              <a16:creationId xmlns:a16="http://schemas.microsoft.com/office/drawing/2014/main" xmlns="" id="{F7558F8D-BA1E-47DE-B76E-7E11332F7BC8}"/>
            </a:ext>
          </a:extLst>
        </xdr:cNvPr>
        <xdr:cNvSpPr/>
      </xdr:nvSpPr>
      <xdr:spPr>
        <a:xfrm>
          <a:off x="1079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1633</xdr:rowOff>
    </xdr:from>
    <xdr:to>
      <xdr:col>10</xdr:col>
      <xdr:colOff>114300</xdr:colOff>
      <xdr:row>61</xdr:row>
      <xdr:rowOff>146957</xdr:rowOff>
    </xdr:to>
    <xdr:cxnSp macro="">
      <xdr:nvCxnSpPr>
        <xdr:cNvPr id="199" name="直線コネクタ 198">
          <a:extLst>
            <a:ext uri="{FF2B5EF4-FFF2-40B4-BE49-F238E27FC236}">
              <a16:creationId xmlns:a16="http://schemas.microsoft.com/office/drawing/2014/main" xmlns="" id="{E994E949-8CB2-4F8D-8E10-905E17D49BF3}"/>
            </a:ext>
          </a:extLst>
        </xdr:cNvPr>
        <xdr:cNvCxnSpPr/>
      </xdr:nvCxnSpPr>
      <xdr:spPr>
        <a:xfrm>
          <a:off x="1130300" y="10288633"/>
          <a:ext cx="889000" cy="31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135907</xdr:rowOff>
    </xdr:from>
    <xdr:ext cx="405111" cy="259045"/>
    <xdr:sp macro="" textlink="">
      <xdr:nvSpPr>
        <xdr:cNvPr id="200" name="n_1aveValue【体育館・プール】&#10;有形固定資産減価償却率">
          <a:extLst>
            <a:ext uri="{FF2B5EF4-FFF2-40B4-BE49-F238E27FC236}">
              <a16:creationId xmlns:a16="http://schemas.microsoft.com/office/drawing/2014/main" xmlns="" id="{A3FC42BB-601C-446F-A76E-53F3C82F2685}"/>
            </a:ext>
          </a:extLst>
        </xdr:cNvPr>
        <xdr:cNvSpPr txBox="1"/>
      </xdr:nvSpPr>
      <xdr:spPr>
        <a:xfrm>
          <a:off x="35820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201" name="n_2aveValue【体育館・プール】&#10;有形固定資産減価償却率">
          <a:extLst>
            <a:ext uri="{FF2B5EF4-FFF2-40B4-BE49-F238E27FC236}">
              <a16:creationId xmlns:a16="http://schemas.microsoft.com/office/drawing/2014/main" xmlns="" id="{8156B345-5FE4-44C0-9027-3BF4CF0CFF0D}"/>
            </a:ext>
          </a:extLst>
        </xdr:cNvPr>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2" name="n_3aveValue【体育館・プール】&#10;有形固定資産減価償却率">
          <a:extLst>
            <a:ext uri="{FF2B5EF4-FFF2-40B4-BE49-F238E27FC236}">
              <a16:creationId xmlns:a16="http://schemas.microsoft.com/office/drawing/2014/main" xmlns="" id="{32430A51-2AF4-41F6-A1C1-21656EE18398}"/>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体育館・プール】&#10;有形固定資産減価償却率">
          <a:extLst>
            <a:ext uri="{FF2B5EF4-FFF2-40B4-BE49-F238E27FC236}">
              <a16:creationId xmlns:a16="http://schemas.microsoft.com/office/drawing/2014/main" xmlns="" id="{5B669D25-C82F-4E17-8CCF-4E7B877EB704}"/>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89280</xdr:rowOff>
    </xdr:from>
    <xdr:ext cx="405111" cy="259045"/>
    <xdr:sp macro="" textlink="">
      <xdr:nvSpPr>
        <xdr:cNvPr id="204" name="n_1mainValue【体育館・プール】&#10;有形固定資産減価償却率">
          <a:extLst>
            <a:ext uri="{FF2B5EF4-FFF2-40B4-BE49-F238E27FC236}">
              <a16:creationId xmlns:a16="http://schemas.microsoft.com/office/drawing/2014/main" xmlns="" id="{A7D44FC3-48DA-45B0-A19D-5F4E4B31AD11}"/>
            </a:ext>
          </a:extLst>
        </xdr:cNvPr>
        <xdr:cNvSpPr txBox="1"/>
      </xdr:nvSpPr>
      <xdr:spPr>
        <a:xfrm>
          <a:off x="35820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53357</xdr:rowOff>
    </xdr:from>
    <xdr:ext cx="405111" cy="259045"/>
    <xdr:sp macro="" textlink="">
      <xdr:nvSpPr>
        <xdr:cNvPr id="205" name="n_2mainValue【体育館・プール】&#10;有形固定資産減価償却率">
          <a:extLst>
            <a:ext uri="{FF2B5EF4-FFF2-40B4-BE49-F238E27FC236}">
              <a16:creationId xmlns:a16="http://schemas.microsoft.com/office/drawing/2014/main" xmlns="" id="{BCDFDF11-FEB2-4364-94CB-CB3BFD8B52C6}"/>
            </a:ext>
          </a:extLst>
        </xdr:cNvPr>
        <xdr:cNvSpPr txBox="1"/>
      </xdr:nvSpPr>
      <xdr:spPr>
        <a:xfrm>
          <a:off x="2705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17434</xdr:rowOff>
    </xdr:from>
    <xdr:ext cx="405111" cy="259045"/>
    <xdr:sp macro="" textlink="">
      <xdr:nvSpPr>
        <xdr:cNvPr id="206" name="n_3mainValue【体育館・プール】&#10;有形固定資産減価償却率">
          <a:extLst>
            <a:ext uri="{FF2B5EF4-FFF2-40B4-BE49-F238E27FC236}">
              <a16:creationId xmlns:a16="http://schemas.microsoft.com/office/drawing/2014/main" xmlns="" id="{95CF8A9E-0F38-410C-87A7-534E14A8CFA4}"/>
            </a:ext>
          </a:extLst>
        </xdr:cNvPr>
        <xdr:cNvSpPr txBox="1"/>
      </xdr:nvSpPr>
      <xdr:spPr>
        <a:xfrm>
          <a:off x="18167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68960</xdr:rowOff>
    </xdr:from>
    <xdr:ext cx="405111" cy="259045"/>
    <xdr:sp macro="" textlink="">
      <xdr:nvSpPr>
        <xdr:cNvPr id="207" name="n_4mainValue【体育館・プール】&#10;有形固定資産減価償却率">
          <a:extLst>
            <a:ext uri="{FF2B5EF4-FFF2-40B4-BE49-F238E27FC236}">
              <a16:creationId xmlns:a16="http://schemas.microsoft.com/office/drawing/2014/main" xmlns="" id="{19858727-3575-4C75-9C2A-6FD72D5EA587}"/>
            </a:ext>
          </a:extLst>
        </xdr:cNvPr>
        <xdr:cNvSpPr txBox="1"/>
      </xdr:nvSpPr>
      <xdr:spPr>
        <a:xfrm>
          <a:off x="927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xmlns="" id="{4B1159DB-ED20-4A7C-BB43-68EEC990336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xmlns="" id="{6120F730-CF26-482A-8FB1-665A58D54B2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xmlns="" id="{48862BB6-6D9C-49DC-B9DF-12DCB0330DB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xmlns="" id="{B336DF35-2C12-4AF7-B1C5-06DD0A598FB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xmlns="" id="{0A073405-0406-4AA6-A4FD-EACFF6B6867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xmlns="" id="{F6F0F24B-9FF1-4404-90B9-F88ACBAFF49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xmlns="" id="{554B574A-B5EC-4A7B-BD1F-29C060A4800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xmlns="" id="{093C2EA0-F3C2-4B32-94EC-3B4A4AF893C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xmlns="" id="{C57BBDD2-5376-4213-8562-DB936E4DD4F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xmlns="" id="{07A8B0FC-21B7-4322-8C26-16BF04E5F6F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xmlns="" id="{F1E501E0-A65B-40AE-827E-EF8B2785B90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xmlns="" id="{E9795E1E-5BF3-4AD4-B4F5-C972580C4558}"/>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xmlns="" id="{616605D1-30CB-4782-92C4-C8961369102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xmlns="" id="{61350CBF-3149-4454-AF45-AAE57A6BCD4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xmlns="" id="{5091588F-7784-417E-9D51-6C2A897B47B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xmlns="" id="{AF6288FE-30B7-4796-9A7C-ABA3A4123A5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xmlns="" id="{037D09AF-4D4D-41B8-B8A0-D6C2999BA73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xmlns="" id="{DCB61F88-2142-4179-87D8-F6968C3799D5}"/>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xmlns="" id="{9FA023CD-6CC8-455D-BB53-8C4D5FA8E57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xmlns="" id="{DC5441FB-700F-4402-BAF7-69627A9DC88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xmlns="" id="{52FE3F7A-52A9-48C0-AF46-FC36E09825B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xmlns="" id="{30FC3694-1635-47B2-98EC-0AC3A308AF8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xmlns="" id="{F72FA773-2670-4FE3-8058-E19E53DEDAF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231" name="直線コネクタ 230">
          <a:extLst>
            <a:ext uri="{FF2B5EF4-FFF2-40B4-BE49-F238E27FC236}">
              <a16:creationId xmlns:a16="http://schemas.microsoft.com/office/drawing/2014/main" xmlns="" id="{4C18CE84-58C2-47B6-B08B-1AB358AE336D}"/>
            </a:ext>
          </a:extLst>
        </xdr:cNvPr>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232" name="【体育館・プール】&#10;一人当たり面積最小値テキスト">
          <a:extLst>
            <a:ext uri="{FF2B5EF4-FFF2-40B4-BE49-F238E27FC236}">
              <a16:creationId xmlns:a16="http://schemas.microsoft.com/office/drawing/2014/main" xmlns="" id="{7218FFFC-0BD5-48CB-9DEE-B1233283728B}"/>
            </a:ext>
          </a:extLst>
        </xdr:cNvPr>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233" name="直線コネクタ 232">
          <a:extLst>
            <a:ext uri="{FF2B5EF4-FFF2-40B4-BE49-F238E27FC236}">
              <a16:creationId xmlns:a16="http://schemas.microsoft.com/office/drawing/2014/main" xmlns="" id="{78C91C70-4380-4BC9-BE4B-D648992505AC}"/>
            </a:ext>
          </a:extLst>
        </xdr:cNvPr>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234" name="【体育館・プール】&#10;一人当たり面積最大値テキスト">
          <a:extLst>
            <a:ext uri="{FF2B5EF4-FFF2-40B4-BE49-F238E27FC236}">
              <a16:creationId xmlns:a16="http://schemas.microsoft.com/office/drawing/2014/main" xmlns="" id="{8719DEF4-0D55-4297-948C-3B4067F9A126}"/>
            </a:ext>
          </a:extLst>
        </xdr:cNvPr>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235" name="直線コネクタ 234">
          <a:extLst>
            <a:ext uri="{FF2B5EF4-FFF2-40B4-BE49-F238E27FC236}">
              <a16:creationId xmlns:a16="http://schemas.microsoft.com/office/drawing/2014/main" xmlns="" id="{D2B493BD-F9FC-4534-96A6-27584A09CB76}"/>
            </a:ext>
          </a:extLst>
        </xdr:cNvPr>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36" name="【体育館・プール】&#10;一人当たり面積平均値テキスト">
          <a:extLst>
            <a:ext uri="{FF2B5EF4-FFF2-40B4-BE49-F238E27FC236}">
              <a16:creationId xmlns:a16="http://schemas.microsoft.com/office/drawing/2014/main" xmlns="" id="{1BDE64BA-6840-4B4A-B3F7-5DB56B60981A}"/>
            </a:ext>
          </a:extLst>
        </xdr:cNvPr>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237" name="フローチャート: 判断 236">
          <a:extLst>
            <a:ext uri="{FF2B5EF4-FFF2-40B4-BE49-F238E27FC236}">
              <a16:creationId xmlns:a16="http://schemas.microsoft.com/office/drawing/2014/main" xmlns="" id="{ECCBF99E-625D-4B2B-BFB2-351D3587411D}"/>
            </a:ext>
          </a:extLst>
        </xdr:cNvPr>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238" name="フローチャート: 判断 237">
          <a:extLst>
            <a:ext uri="{FF2B5EF4-FFF2-40B4-BE49-F238E27FC236}">
              <a16:creationId xmlns:a16="http://schemas.microsoft.com/office/drawing/2014/main" xmlns="" id="{99E01135-E3FB-4384-9E48-7F72DACCFB68}"/>
            </a:ext>
          </a:extLst>
        </xdr:cNvPr>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239" name="フローチャート: 判断 238">
          <a:extLst>
            <a:ext uri="{FF2B5EF4-FFF2-40B4-BE49-F238E27FC236}">
              <a16:creationId xmlns:a16="http://schemas.microsoft.com/office/drawing/2014/main" xmlns="" id="{2E86A04A-0112-420A-9578-DC8E19189600}"/>
            </a:ext>
          </a:extLst>
        </xdr:cNvPr>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240" name="フローチャート: 判断 239">
          <a:extLst>
            <a:ext uri="{FF2B5EF4-FFF2-40B4-BE49-F238E27FC236}">
              <a16:creationId xmlns:a16="http://schemas.microsoft.com/office/drawing/2014/main" xmlns="" id="{37D1AC7C-9BD2-4946-98B5-C23D0425D4AD}"/>
            </a:ext>
          </a:extLst>
        </xdr:cNvPr>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241" name="フローチャート: 判断 240">
          <a:extLst>
            <a:ext uri="{FF2B5EF4-FFF2-40B4-BE49-F238E27FC236}">
              <a16:creationId xmlns:a16="http://schemas.microsoft.com/office/drawing/2014/main" xmlns="" id="{60567545-324D-45B2-8D27-0971EFBB42B4}"/>
            </a:ext>
          </a:extLst>
        </xdr:cNvPr>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DFA2E1DB-CDF1-4436-B85B-0E62CDB63C8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0CFBB677-AEB5-47A9-A08A-454ADF3D37C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44FD2F87-05C6-4C28-BE8A-6488EF14584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D4A71437-2553-4D57-9790-958143EAF23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5722B38F-11E4-4FD7-965F-86CB0025CF9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83820</xdr:rowOff>
    </xdr:from>
    <xdr:to>
      <xdr:col>55</xdr:col>
      <xdr:colOff>50800</xdr:colOff>
      <xdr:row>62</xdr:row>
      <xdr:rowOff>13970</xdr:rowOff>
    </xdr:to>
    <xdr:sp macro="" textlink="">
      <xdr:nvSpPr>
        <xdr:cNvPr id="247" name="楕円 246">
          <a:extLst>
            <a:ext uri="{FF2B5EF4-FFF2-40B4-BE49-F238E27FC236}">
              <a16:creationId xmlns:a16="http://schemas.microsoft.com/office/drawing/2014/main" xmlns="" id="{1428D6DD-9857-4390-86C0-D318CA2A971E}"/>
            </a:ext>
          </a:extLst>
        </xdr:cNvPr>
        <xdr:cNvSpPr/>
      </xdr:nvSpPr>
      <xdr:spPr>
        <a:xfrm>
          <a:off x="10426700" y="1054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62247</xdr:rowOff>
    </xdr:from>
    <xdr:ext cx="469744" cy="259045"/>
    <xdr:sp macro="" textlink="">
      <xdr:nvSpPr>
        <xdr:cNvPr id="248" name="【体育館・プール】&#10;一人当たり面積該当値テキスト">
          <a:extLst>
            <a:ext uri="{FF2B5EF4-FFF2-40B4-BE49-F238E27FC236}">
              <a16:creationId xmlns:a16="http://schemas.microsoft.com/office/drawing/2014/main" xmlns="" id="{E1BA9EF0-9715-4E0A-8408-18FCFBA0EF57}"/>
            </a:ext>
          </a:extLst>
        </xdr:cNvPr>
        <xdr:cNvSpPr txBox="1"/>
      </xdr:nvSpPr>
      <xdr:spPr>
        <a:xfrm>
          <a:off x="10515600" y="1052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86360</xdr:rowOff>
    </xdr:from>
    <xdr:to>
      <xdr:col>50</xdr:col>
      <xdr:colOff>165100</xdr:colOff>
      <xdr:row>62</xdr:row>
      <xdr:rowOff>16510</xdr:rowOff>
    </xdr:to>
    <xdr:sp macro="" textlink="">
      <xdr:nvSpPr>
        <xdr:cNvPr id="249" name="楕円 248">
          <a:extLst>
            <a:ext uri="{FF2B5EF4-FFF2-40B4-BE49-F238E27FC236}">
              <a16:creationId xmlns:a16="http://schemas.microsoft.com/office/drawing/2014/main" xmlns="" id="{51F7FDDE-6EF0-4767-96E9-54B7554D6077}"/>
            </a:ext>
          </a:extLst>
        </xdr:cNvPr>
        <xdr:cNvSpPr/>
      </xdr:nvSpPr>
      <xdr:spPr>
        <a:xfrm>
          <a:off x="9588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134620</xdr:rowOff>
    </xdr:from>
    <xdr:to>
      <xdr:col>55</xdr:col>
      <xdr:colOff>0</xdr:colOff>
      <xdr:row>61</xdr:row>
      <xdr:rowOff>137160</xdr:rowOff>
    </xdr:to>
    <xdr:cxnSp macro="">
      <xdr:nvCxnSpPr>
        <xdr:cNvPr id="250" name="直線コネクタ 249">
          <a:extLst>
            <a:ext uri="{FF2B5EF4-FFF2-40B4-BE49-F238E27FC236}">
              <a16:creationId xmlns:a16="http://schemas.microsoft.com/office/drawing/2014/main" xmlns="" id="{5992E14F-1186-4AD4-A316-8B06D2096C7E}"/>
            </a:ext>
          </a:extLst>
        </xdr:cNvPr>
        <xdr:cNvCxnSpPr/>
      </xdr:nvCxnSpPr>
      <xdr:spPr>
        <a:xfrm flipV="1">
          <a:off x="9639300" y="1059307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90170</xdr:rowOff>
    </xdr:from>
    <xdr:to>
      <xdr:col>46</xdr:col>
      <xdr:colOff>38100</xdr:colOff>
      <xdr:row>62</xdr:row>
      <xdr:rowOff>20320</xdr:rowOff>
    </xdr:to>
    <xdr:sp macro="" textlink="">
      <xdr:nvSpPr>
        <xdr:cNvPr id="251" name="楕円 250">
          <a:extLst>
            <a:ext uri="{FF2B5EF4-FFF2-40B4-BE49-F238E27FC236}">
              <a16:creationId xmlns:a16="http://schemas.microsoft.com/office/drawing/2014/main" xmlns="" id="{009F12ED-6FD9-4009-934C-EE58266B7B07}"/>
            </a:ext>
          </a:extLst>
        </xdr:cNvPr>
        <xdr:cNvSpPr/>
      </xdr:nvSpPr>
      <xdr:spPr>
        <a:xfrm>
          <a:off x="8699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137160</xdr:rowOff>
    </xdr:from>
    <xdr:to>
      <xdr:col>50</xdr:col>
      <xdr:colOff>114300</xdr:colOff>
      <xdr:row>61</xdr:row>
      <xdr:rowOff>140970</xdr:rowOff>
    </xdr:to>
    <xdr:cxnSp macro="">
      <xdr:nvCxnSpPr>
        <xdr:cNvPr id="252" name="直線コネクタ 251">
          <a:extLst>
            <a:ext uri="{FF2B5EF4-FFF2-40B4-BE49-F238E27FC236}">
              <a16:creationId xmlns:a16="http://schemas.microsoft.com/office/drawing/2014/main" xmlns="" id="{1B66AD12-0108-4AFD-9292-347E04853AB5}"/>
            </a:ext>
          </a:extLst>
        </xdr:cNvPr>
        <xdr:cNvCxnSpPr/>
      </xdr:nvCxnSpPr>
      <xdr:spPr>
        <a:xfrm flipV="1">
          <a:off x="8750300" y="105956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95250</xdr:rowOff>
    </xdr:from>
    <xdr:to>
      <xdr:col>41</xdr:col>
      <xdr:colOff>101600</xdr:colOff>
      <xdr:row>62</xdr:row>
      <xdr:rowOff>25400</xdr:rowOff>
    </xdr:to>
    <xdr:sp macro="" textlink="">
      <xdr:nvSpPr>
        <xdr:cNvPr id="253" name="楕円 252">
          <a:extLst>
            <a:ext uri="{FF2B5EF4-FFF2-40B4-BE49-F238E27FC236}">
              <a16:creationId xmlns:a16="http://schemas.microsoft.com/office/drawing/2014/main" xmlns="" id="{0403F22E-EF15-4170-A01B-0F8A9033409E}"/>
            </a:ext>
          </a:extLst>
        </xdr:cNvPr>
        <xdr:cNvSpPr/>
      </xdr:nvSpPr>
      <xdr:spPr>
        <a:xfrm>
          <a:off x="78105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140970</xdr:rowOff>
    </xdr:from>
    <xdr:to>
      <xdr:col>45</xdr:col>
      <xdr:colOff>177800</xdr:colOff>
      <xdr:row>61</xdr:row>
      <xdr:rowOff>146050</xdr:rowOff>
    </xdr:to>
    <xdr:cxnSp macro="">
      <xdr:nvCxnSpPr>
        <xdr:cNvPr id="254" name="直線コネクタ 253">
          <a:extLst>
            <a:ext uri="{FF2B5EF4-FFF2-40B4-BE49-F238E27FC236}">
              <a16:creationId xmlns:a16="http://schemas.microsoft.com/office/drawing/2014/main" xmlns="" id="{8F619C6C-B97C-4DEF-9A79-2E810729B9D1}"/>
            </a:ext>
          </a:extLst>
        </xdr:cNvPr>
        <xdr:cNvCxnSpPr/>
      </xdr:nvCxnSpPr>
      <xdr:spPr>
        <a:xfrm flipV="1">
          <a:off x="7861300" y="105994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99060</xdr:rowOff>
    </xdr:from>
    <xdr:to>
      <xdr:col>36</xdr:col>
      <xdr:colOff>165100</xdr:colOff>
      <xdr:row>62</xdr:row>
      <xdr:rowOff>29210</xdr:rowOff>
    </xdr:to>
    <xdr:sp macro="" textlink="">
      <xdr:nvSpPr>
        <xdr:cNvPr id="255" name="楕円 254">
          <a:extLst>
            <a:ext uri="{FF2B5EF4-FFF2-40B4-BE49-F238E27FC236}">
              <a16:creationId xmlns:a16="http://schemas.microsoft.com/office/drawing/2014/main" xmlns="" id="{8C4983BA-CD04-4ACB-A29A-4A76379BB009}"/>
            </a:ext>
          </a:extLst>
        </xdr:cNvPr>
        <xdr:cNvSpPr/>
      </xdr:nvSpPr>
      <xdr:spPr>
        <a:xfrm>
          <a:off x="6921500" y="1055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146050</xdr:rowOff>
    </xdr:from>
    <xdr:to>
      <xdr:col>41</xdr:col>
      <xdr:colOff>50800</xdr:colOff>
      <xdr:row>61</xdr:row>
      <xdr:rowOff>149860</xdr:rowOff>
    </xdr:to>
    <xdr:cxnSp macro="">
      <xdr:nvCxnSpPr>
        <xdr:cNvPr id="256" name="直線コネクタ 255">
          <a:extLst>
            <a:ext uri="{FF2B5EF4-FFF2-40B4-BE49-F238E27FC236}">
              <a16:creationId xmlns:a16="http://schemas.microsoft.com/office/drawing/2014/main" xmlns="" id="{88346DDC-E1A6-4BB4-ABA5-470F2A628F35}"/>
            </a:ext>
          </a:extLst>
        </xdr:cNvPr>
        <xdr:cNvCxnSpPr/>
      </xdr:nvCxnSpPr>
      <xdr:spPr>
        <a:xfrm flipV="1">
          <a:off x="6972300" y="106045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19067</xdr:rowOff>
    </xdr:from>
    <xdr:ext cx="469744" cy="259045"/>
    <xdr:sp macro="" textlink="">
      <xdr:nvSpPr>
        <xdr:cNvPr id="257" name="n_1aveValue【体育館・プール】&#10;一人当たり面積">
          <a:extLst>
            <a:ext uri="{FF2B5EF4-FFF2-40B4-BE49-F238E27FC236}">
              <a16:creationId xmlns:a16="http://schemas.microsoft.com/office/drawing/2014/main" xmlns="" id="{CFA13B0B-C9EB-4722-9E3B-30D06713085F}"/>
            </a:ext>
          </a:extLst>
        </xdr:cNvPr>
        <xdr:cNvSpPr txBox="1"/>
      </xdr:nvSpPr>
      <xdr:spPr>
        <a:xfrm>
          <a:off x="93917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156227</xdr:rowOff>
    </xdr:from>
    <xdr:ext cx="469744" cy="259045"/>
    <xdr:sp macro="" textlink="">
      <xdr:nvSpPr>
        <xdr:cNvPr id="258" name="n_2aveValue【体育館・プール】&#10;一人当たり面積">
          <a:extLst>
            <a:ext uri="{FF2B5EF4-FFF2-40B4-BE49-F238E27FC236}">
              <a16:creationId xmlns:a16="http://schemas.microsoft.com/office/drawing/2014/main" xmlns="" id="{93217B4B-96E5-41C5-B8E3-4EFA87A5D64A}"/>
            </a:ext>
          </a:extLst>
        </xdr:cNvPr>
        <xdr:cNvSpPr txBox="1"/>
      </xdr:nvSpPr>
      <xdr:spPr>
        <a:xfrm>
          <a:off x="8515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26687</xdr:rowOff>
    </xdr:from>
    <xdr:ext cx="469744" cy="259045"/>
    <xdr:sp macro="" textlink="">
      <xdr:nvSpPr>
        <xdr:cNvPr id="259" name="n_3aveValue【体育館・プール】&#10;一人当たり面積">
          <a:extLst>
            <a:ext uri="{FF2B5EF4-FFF2-40B4-BE49-F238E27FC236}">
              <a16:creationId xmlns:a16="http://schemas.microsoft.com/office/drawing/2014/main" xmlns="" id="{44C2F8A5-1D8F-4180-8BA1-26D113CC9CC6}"/>
            </a:ext>
          </a:extLst>
        </xdr:cNvPr>
        <xdr:cNvSpPr txBox="1"/>
      </xdr:nvSpPr>
      <xdr:spPr>
        <a:xfrm>
          <a:off x="7626427"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50817</xdr:rowOff>
    </xdr:from>
    <xdr:ext cx="469744" cy="259045"/>
    <xdr:sp macro="" textlink="">
      <xdr:nvSpPr>
        <xdr:cNvPr id="260" name="n_4aveValue【体育館・プール】&#10;一人当たり面積">
          <a:extLst>
            <a:ext uri="{FF2B5EF4-FFF2-40B4-BE49-F238E27FC236}">
              <a16:creationId xmlns:a16="http://schemas.microsoft.com/office/drawing/2014/main" xmlns="" id="{C685CA25-CC16-4612-B7F9-FE80054AF5E2}"/>
            </a:ext>
          </a:extLst>
        </xdr:cNvPr>
        <xdr:cNvSpPr txBox="1"/>
      </xdr:nvSpPr>
      <xdr:spPr>
        <a:xfrm>
          <a:off x="6737427" y="1068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7637</xdr:rowOff>
    </xdr:from>
    <xdr:ext cx="469744" cy="259045"/>
    <xdr:sp macro="" textlink="">
      <xdr:nvSpPr>
        <xdr:cNvPr id="261" name="n_1mainValue【体育館・プール】&#10;一人当たり面積">
          <a:extLst>
            <a:ext uri="{FF2B5EF4-FFF2-40B4-BE49-F238E27FC236}">
              <a16:creationId xmlns:a16="http://schemas.microsoft.com/office/drawing/2014/main" xmlns="" id="{6336FD59-6A0E-496C-BF28-4492FF555B89}"/>
            </a:ext>
          </a:extLst>
        </xdr:cNvPr>
        <xdr:cNvSpPr txBox="1"/>
      </xdr:nvSpPr>
      <xdr:spPr>
        <a:xfrm>
          <a:off x="9391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11447</xdr:rowOff>
    </xdr:from>
    <xdr:ext cx="469744" cy="259045"/>
    <xdr:sp macro="" textlink="">
      <xdr:nvSpPr>
        <xdr:cNvPr id="262" name="n_2mainValue【体育館・プール】&#10;一人当たり面積">
          <a:extLst>
            <a:ext uri="{FF2B5EF4-FFF2-40B4-BE49-F238E27FC236}">
              <a16:creationId xmlns:a16="http://schemas.microsoft.com/office/drawing/2014/main" xmlns="" id="{3D8F0AD3-B9CF-4ABF-9F8C-8F5FB2ECBABF}"/>
            </a:ext>
          </a:extLst>
        </xdr:cNvPr>
        <xdr:cNvSpPr txBox="1"/>
      </xdr:nvSpPr>
      <xdr:spPr>
        <a:xfrm>
          <a:off x="8515427"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16527</xdr:rowOff>
    </xdr:from>
    <xdr:ext cx="469744" cy="259045"/>
    <xdr:sp macro="" textlink="">
      <xdr:nvSpPr>
        <xdr:cNvPr id="263" name="n_3mainValue【体育館・プール】&#10;一人当たり面積">
          <a:extLst>
            <a:ext uri="{FF2B5EF4-FFF2-40B4-BE49-F238E27FC236}">
              <a16:creationId xmlns:a16="http://schemas.microsoft.com/office/drawing/2014/main" xmlns="" id="{07421CD2-C965-4450-9E36-E6730B4BF9D1}"/>
            </a:ext>
          </a:extLst>
        </xdr:cNvPr>
        <xdr:cNvSpPr txBox="1"/>
      </xdr:nvSpPr>
      <xdr:spPr>
        <a:xfrm>
          <a:off x="7626427" y="106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45737</xdr:rowOff>
    </xdr:from>
    <xdr:ext cx="469744" cy="259045"/>
    <xdr:sp macro="" textlink="">
      <xdr:nvSpPr>
        <xdr:cNvPr id="264" name="n_4mainValue【体育館・プール】&#10;一人当たり面積">
          <a:extLst>
            <a:ext uri="{FF2B5EF4-FFF2-40B4-BE49-F238E27FC236}">
              <a16:creationId xmlns:a16="http://schemas.microsoft.com/office/drawing/2014/main" xmlns="" id="{85A9C44D-08C4-4AEC-937F-09958E85CF4D}"/>
            </a:ext>
          </a:extLst>
        </xdr:cNvPr>
        <xdr:cNvSpPr txBox="1"/>
      </xdr:nvSpPr>
      <xdr:spPr>
        <a:xfrm>
          <a:off x="6737427" y="1033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xmlns="" id="{B933C8F8-A7F8-43C9-8C3F-26354343A06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xmlns="" id="{AE7AC42C-2A50-48A2-AFB0-B0D1296D53B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xmlns="" id="{ACB97165-C6A9-44CF-BFDE-4F2F01ECACD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xmlns="" id="{305722B1-CC8B-4A22-9497-6D589079F55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xmlns="" id="{609054F0-6779-4D06-A98B-91A1DD6F253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xmlns="" id="{9ED6CCBE-C613-4E7B-A56A-40E47B07EEB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xmlns="" id="{208EF29C-0A77-40F9-A043-5E1DA25A925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xmlns="" id="{6761E12F-2610-4469-B88D-584C439EF11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xmlns="" id="{0C795A08-AAA4-44E9-B36E-E6D192B5DA2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xmlns="" id="{2231FDE0-5F87-45CC-91E2-4BB3F538860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xmlns="" id="{408112CB-8547-49C8-B055-8D63C02116C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xmlns="" id="{8B8E4B00-2C7A-4694-855F-6F0D783D78E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xmlns="" id="{485F2EA3-8448-4F45-9C20-86E44935A50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xmlns="" id="{5F4674B3-4492-4DEF-97E7-58891079900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xmlns="" id="{FF267827-FF29-4A44-A23E-6AB2DFF3A18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xmlns="" id="{791768E0-EF8E-4CB7-929D-7EA9E1B55C1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xmlns="" id="{931F7141-6121-40C0-BFEB-B364FDC9033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xmlns="" id="{10C611A6-B62C-44FC-954E-70B6AB0F144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xmlns="" id="{0E7D254C-8EE2-4505-9D2E-B3DA9B180DC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xmlns="" id="{4CC0FB13-2F5B-4FFE-9186-B3946A63EB5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xmlns="" id="{3476C918-2D4E-4D45-9CB6-296832024E6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xmlns="" id="{AAC5E828-5323-4CF5-9A1A-0DCEE5125C1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xmlns="" id="{BCA248C3-4C41-420D-9CC1-F63C6C38DC4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xmlns="" id="{FC8A1334-B431-449F-B062-47B3D3A0A27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xmlns="" id="{5A3A4A72-0F8E-4DB8-ACAC-B6E1AA02378A}"/>
            </a:ext>
          </a:extLst>
        </xdr:cNvPr>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福祉施設】&#10;有形固定資産減価償却率最小値テキスト">
          <a:extLst>
            <a:ext uri="{FF2B5EF4-FFF2-40B4-BE49-F238E27FC236}">
              <a16:creationId xmlns:a16="http://schemas.microsoft.com/office/drawing/2014/main" xmlns="" id="{01F4220C-85FD-4C89-BB96-233BE5A30E1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xmlns="" id="{6F93D8DB-D7C5-4903-9FE6-F98A6B64C28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92" name="【福祉施設】&#10;有形固定資産減価償却率最大値テキスト">
          <a:extLst>
            <a:ext uri="{FF2B5EF4-FFF2-40B4-BE49-F238E27FC236}">
              <a16:creationId xmlns:a16="http://schemas.microsoft.com/office/drawing/2014/main" xmlns="" id="{70936301-F44D-43DA-92CE-943353B73381}"/>
            </a:ext>
          </a:extLst>
        </xdr:cNvPr>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93" name="直線コネクタ 292">
          <a:extLst>
            <a:ext uri="{FF2B5EF4-FFF2-40B4-BE49-F238E27FC236}">
              <a16:creationId xmlns:a16="http://schemas.microsoft.com/office/drawing/2014/main" xmlns="" id="{79FE31F9-8199-44D0-9545-875BEB1761A2}"/>
            </a:ext>
          </a:extLst>
        </xdr:cNvPr>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294" name="【福祉施設】&#10;有形固定資産減価償却率平均値テキスト">
          <a:extLst>
            <a:ext uri="{FF2B5EF4-FFF2-40B4-BE49-F238E27FC236}">
              <a16:creationId xmlns:a16="http://schemas.microsoft.com/office/drawing/2014/main" xmlns="" id="{82A455C7-A7DB-4652-82EA-AFBA09825D46}"/>
            </a:ext>
          </a:extLst>
        </xdr:cNvPr>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95" name="フローチャート: 判断 294">
          <a:extLst>
            <a:ext uri="{FF2B5EF4-FFF2-40B4-BE49-F238E27FC236}">
              <a16:creationId xmlns:a16="http://schemas.microsoft.com/office/drawing/2014/main" xmlns="" id="{9F8E38DA-25F1-4E3D-BDA7-1CC22D5F9504}"/>
            </a:ext>
          </a:extLst>
        </xdr:cNvPr>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96" name="フローチャート: 判断 295">
          <a:extLst>
            <a:ext uri="{FF2B5EF4-FFF2-40B4-BE49-F238E27FC236}">
              <a16:creationId xmlns:a16="http://schemas.microsoft.com/office/drawing/2014/main" xmlns="" id="{7C928C58-3BC5-4BC7-8F6C-944B284D0DCE}"/>
            </a:ext>
          </a:extLst>
        </xdr:cNvPr>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297" name="フローチャート: 判断 296">
          <a:extLst>
            <a:ext uri="{FF2B5EF4-FFF2-40B4-BE49-F238E27FC236}">
              <a16:creationId xmlns:a16="http://schemas.microsoft.com/office/drawing/2014/main" xmlns="" id="{9F9B3874-730D-4BC0-9350-7EBDC42DFABE}"/>
            </a:ext>
          </a:extLst>
        </xdr:cNvPr>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298" name="フローチャート: 判断 297">
          <a:extLst>
            <a:ext uri="{FF2B5EF4-FFF2-40B4-BE49-F238E27FC236}">
              <a16:creationId xmlns:a16="http://schemas.microsoft.com/office/drawing/2014/main" xmlns="" id="{C347ED35-5794-4B8B-93CF-5653F7CD796C}"/>
            </a:ext>
          </a:extLst>
        </xdr:cNvPr>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109220</xdr:rowOff>
    </xdr:from>
    <xdr:to>
      <xdr:col>6</xdr:col>
      <xdr:colOff>38100</xdr:colOff>
      <xdr:row>81</xdr:row>
      <xdr:rowOff>39370</xdr:rowOff>
    </xdr:to>
    <xdr:sp macro="" textlink="">
      <xdr:nvSpPr>
        <xdr:cNvPr id="299" name="フローチャート: 判断 298">
          <a:extLst>
            <a:ext uri="{FF2B5EF4-FFF2-40B4-BE49-F238E27FC236}">
              <a16:creationId xmlns:a16="http://schemas.microsoft.com/office/drawing/2014/main" xmlns="" id="{EBC82E01-F01A-4E57-86E3-9A33C5FCB369}"/>
            </a:ext>
          </a:extLst>
        </xdr:cNvPr>
        <xdr:cNvSpPr/>
      </xdr:nvSpPr>
      <xdr:spPr>
        <a:xfrm>
          <a:off x="1079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5BC4D48D-A6BE-455B-A3D0-554D59F9E69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6C044821-8A87-4A43-86B5-9CFE521BCF5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1C714E9D-6363-4CA0-9CA4-106681FC57B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4B749089-FD4A-4392-BDED-80F18D86183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73B2BFD0-9C99-4C93-A329-16664057D1E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101600</xdr:rowOff>
    </xdr:from>
    <xdr:to>
      <xdr:col>24</xdr:col>
      <xdr:colOff>114300</xdr:colOff>
      <xdr:row>83</xdr:row>
      <xdr:rowOff>31750</xdr:rowOff>
    </xdr:to>
    <xdr:sp macro="" textlink="">
      <xdr:nvSpPr>
        <xdr:cNvPr id="305" name="楕円 304">
          <a:extLst>
            <a:ext uri="{FF2B5EF4-FFF2-40B4-BE49-F238E27FC236}">
              <a16:creationId xmlns:a16="http://schemas.microsoft.com/office/drawing/2014/main" xmlns="" id="{D87EF75B-177B-42B3-AA18-C9FBF2035829}"/>
            </a:ext>
          </a:extLst>
        </xdr:cNvPr>
        <xdr:cNvSpPr/>
      </xdr:nvSpPr>
      <xdr:spPr>
        <a:xfrm>
          <a:off x="4584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80027</xdr:rowOff>
    </xdr:from>
    <xdr:ext cx="405111" cy="259045"/>
    <xdr:sp macro="" textlink="">
      <xdr:nvSpPr>
        <xdr:cNvPr id="306" name="【福祉施設】&#10;有形固定資産減価償却率該当値テキスト">
          <a:extLst>
            <a:ext uri="{FF2B5EF4-FFF2-40B4-BE49-F238E27FC236}">
              <a16:creationId xmlns:a16="http://schemas.microsoft.com/office/drawing/2014/main" xmlns="" id="{9F729CB1-02BC-4226-8E9C-BFAAEEA52F79}"/>
            </a:ext>
          </a:extLst>
        </xdr:cNvPr>
        <xdr:cNvSpPr txBox="1"/>
      </xdr:nvSpPr>
      <xdr:spPr>
        <a:xfrm>
          <a:off x="4673600"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50164</xdr:rowOff>
    </xdr:from>
    <xdr:to>
      <xdr:col>20</xdr:col>
      <xdr:colOff>38100</xdr:colOff>
      <xdr:row>82</xdr:row>
      <xdr:rowOff>151764</xdr:rowOff>
    </xdr:to>
    <xdr:sp macro="" textlink="">
      <xdr:nvSpPr>
        <xdr:cNvPr id="307" name="楕円 306">
          <a:extLst>
            <a:ext uri="{FF2B5EF4-FFF2-40B4-BE49-F238E27FC236}">
              <a16:creationId xmlns:a16="http://schemas.microsoft.com/office/drawing/2014/main" xmlns="" id="{AC877636-399D-4E68-BA7B-F9676A4987BE}"/>
            </a:ext>
          </a:extLst>
        </xdr:cNvPr>
        <xdr:cNvSpPr/>
      </xdr:nvSpPr>
      <xdr:spPr>
        <a:xfrm>
          <a:off x="3746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100964</xdr:rowOff>
    </xdr:from>
    <xdr:to>
      <xdr:col>24</xdr:col>
      <xdr:colOff>63500</xdr:colOff>
      <xdr:row>82</xdr:row>
      <xdr:rowOff>152400</xdr:rowOff>
    </xdr:to>
    <xdr:cxnSp macro="">
      <xdr:nvCxnSpPr>
        <xdr:cNvPr id="308" name="直線コネクタ 307">
          <a:extLst>
            <a:ext uri="{FF2B5EF4-FFF2-40B4-BE49-F238E27FC236}">
              <a16:creationId xmlns:a16="http://schemas.microsoft.com/office/drawing/2014/main" xmlns="" id="{72128D28-B9E4-4149-B4E6-147D27C7C72F}"/>
            </a:ext>
          </a:extLst>
        </xdr:cNvPr>
        <xdr:cNvCxnSpPr/>
      </xdr:nvCxnSpPr>
      <xdr:spPr>
        <a:xfrm>
          <a:off x="3797300" y="14159864"/>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170180</xdr:rowOff>
    </xdr:from>
    <xdr:to>
      <xdr:col>15</xdr:col>
      <xdr:colOff>101600</xdr:colOff>
      <xdr:row>82</xdr:row>
      <xdr:rowOff>100330</xdr:rowOff>
    </xdr:to>
    <xdr:sp macro="" textlink="">
      <xdr:nvSpPr>
        <xdr:cNvPr id="309" name="楕円 308">
          <a:extLst>
            <a:ext uri="{FF2B5EF4-FFF2-40B4-BE49-F238E27FC236}">
              <a16:creationId xmlns:a16="http://schemas.microsoft.com/office/drawing/2014/main" xmlns="" id="{1D031415-F76F-453C-8FA7-B24E3B0F4C7C}"/>
            </a:ext>
          </a:extLst>
        </xdr:cNvPr>
        <xdr:cNvSpPr/>
      </xdr:nvSpPr>
      <xdr:spPr>
        <a:xfrm>
          <a:off x="2857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49530</xdr:rowOff>
    </xdr:from>
    <xdr:to>
      <xdr:col>19</xdr:col>
      <xdr:colOff>177800</xdr:colOff>
      <xdr:row>82</xdr:row>
      <xdr:rowOff>100964</xdr:rowOff>
    </xdr:to>
    <xdr:cxnSp macro="">
      <xdr:nvCxnSpPr>
        <xdr:cNvPr id="310" name="直線コネクタ 309">
          <a:extLst>
            <a:ext uri="{FF2B5EF4-FFF2-40B4-BE49-F238E27FC236}">
              <a16:creationId xmlns:a16="http://schemas.microsoft.com/office/drawing/2014/main" xmlns="" id="{D72CDA27-DF6C-4BD1-820C-6BD2A57EA8DC}"/>
            </a:ext>
          </a:extLst>
        </xdr:cNvPr>
        <xdr:cNvCxnSpPr/>
      </xdr:nvCxnSpPr>
      <xdr:spPr>
        <a:xfrm>
          <a:off x="2908300" y="1410843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118745</xdr:rowOff>
    </xdr:from>
    <xdr:to>
      <xdr:col>10</xdr:col>
      <xdr:colOff>165100</xdr:colOff>
      <xdr:row>82</xdr:row>
      <xdr:rowOff>48895</xdr:rowOff>
    </xdr:to>
    <xdr:sp macro="" textlink="">
      <xdr:nvSpPr>
        <xdr:cNvPr id="311" name="楕円 310">
          <a:extLst>
            <a:ext uri="{FF2B5EF4-FFF2-40B4-BE49-F238E27FC236}">
              <a16:creationId xmlns:a16="http://schemas.microsoft.com/office/drawing/2014/main" xmlns="" id="{2337F655-8D6B-42D4-B3F2-FEC2EB1ECCD6}"/>
            </a:ext>
          </a:extLst>
        </xdr:cNvPr>
        <xdr:cNvSpPr/>
      </xdr:nvSpPr>
      <xdr:spPr>
        <a:xfrm>
          <a:off x="1968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169545</xdr:rowOff>
    </xdr:from>
    <xdr:to>
      <xdr:col>15</xdr:col>
      <xdr:colOff>50800</xdr:colOff>
      <xdr:row>82</xdr:row>
      <xdr:rowOff>49530</xdr:rowOff>
    </xdr:to>
    <xdr:cxnSp macro="">
      <xdr:nvCxnSpPr>
        <xdr:cNvPr id="312" name="直線コネクタ 311">
          <a:extLst>
            <a:ext uri="{FF2B5EF4-FFF2-40B4-BE49-F238E27FC236}">
              <a16:creationId xmlns:a16="http://schemas.microsoft.com/office/drawing/2014/main" xmlns="" id="{F2B899C7-2622-4E7F-9DC0-8B6CB144E892}"/>
            </a:ext>
          </a:extLst>
        </xdr:cNvPr>
        <xdr:cNvCxnSpPr/>
      </xdr:nvCxnSpPr>
      <xdr:spPr>
        <a:xfrm>
          <a:off x="2019300" y="140569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53975</xdr:rowOff>
    </xdr:from>
    <xdr:to>
      <xdr:col>6</xdr:col>
      <xdr:colOff>38100</xdr:colOff>
      <xdr:row>82</xdr:row>
      <xdr:rowOff>155575</xdr:rowOff>
    </xdr:to>
    <xdr:sp macro="" textlink="">
      <xdr:nvSpPr>
        <xdr:cNvPr id="313" name="楕円 312">
          <a:extLst>
            <a:ext uri="{FF2B5EF4-FFF2-40B4-BE49-F238E27FC236}">
              <a16:creationId xmlns:a16="http://schemas.microsoft.com/office/drawing/2014/main" xmlns="" id="{64C365C7-5EFD-4D0E-94D5-0F673B6D2DD0}"/>
            </a:ext>
          </a:extLst>
        </xdr:cNvPr>
        <xdr:cNvSpPr/>
      </xdr:nvSpPr>
      <xdr:spPr>
        <a:xfrm>
          <a:off x="1079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169545</xdr:rowOff>
    </xdr:from>
    <xdr:to>
      <xdr:col>10</xdr:col>
      <xdr:colOff>114300</xdr:colOff>
      <xdr:row>82</xdr:row>
      <xdr:rowOff>104775</xdr:rowOff>
    </xdr:to>
    <xdr:cxnSp macro="">
      <xdr:nvCxnSpPr>
        <xdr:cNvPr id="314" name="直線コネクタ 313">
          <a:extLst>
            <a:ext uri="{FF2B5EF4-FFF2-40B4-BE49-F238E27FC236}">
              <a16:creationId xmlns:a16="http://schemas.microsoft.com/office/drawing/2014/main" xmlns="" id="{142593BD-FB83-4CF4-B459-353EB859A455}"/>
            </a:ext>
          </a:extLst>
        </xdr:cNvPr>
        <xdr:cNvCxnSpPr/>
      </xdr:nvCxnSpPr>
      <xdr:spPr>
        <a:xfrm flipV="1">
          <a:off x="1130300" y="14056995"/>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315" name="n_1aveValue【福祉施設】&#10;有形固定資産減価償却率">
          <a:extLst>
            <a:ext uri="{FF2B5EF4-FFF2-40B4-BE49-F238E27FC236}">
              <a16:creationId xmlns:a16="http://schemas.microsoft.com/office/drawing/2014/main" xmlns="" id="{19136C82-803A-4FC2-B1DA-038045EA5A30}"/>
            </a:ext>
          </a:extLst>
        </xdr:cNvPr>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316" name="n_2aveValue【福祉施設】&#10;有形固定資産減価償却率">
          <a:extLst>
            <a:ext uri="{FF2B5EF4-FFF2-40B4-BE49-F238E27FC236}">
              <a16:creationId xmlns:a16="http://schemas.microsoft.com/office/drawing/2014/main" xmlns="" id="{699D6106-01CA-4CA1-B087-9A0210E7126F}"/>
            </a:ext>
          </a:extLst>
        </xdr:cNvPr>
        <xdr:cNvSpPr txBox="1"/>
      </xdr:nvSpPr>
      <xdr:spPr>
        <a:xfrm>
          <a:off x="2705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80663</xdr:rowOff>
    </xdr:from>
    <xdr:ext cx="405111" cy="259045"/>
    <xdr:sp macro="" textlink="">
      <xdr:nvSpPr>
        <xdr:cNvPr id="317" name="n_3aveValue【福祉施設】&#10;有形固定資産減価償却率">
          <a:extLst>
            <a:ext uri="{FF2B5EF4-FFF2-40B4-BE49-F238E27FC236}">
              <a16:creationId xmlns:a16="http://schemas.microsoft.com/office/drawing/2014/main" xmlns="" id="{F2F42682-9165-4157-BEE6-6F0C020A7CE6}"/>
            </a:ext>
          </a:extLst>
        </xdr:cNvPr>
        <xdr:cNvSpPr txBox="1"/>
      </xdr:nvSpPr>
      <xdr:spPr>
        <a:xfrm>
          <a:off x="1816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318" name="n_4aveValue【福祉施設】&#10;有形固定資産減価償却率">
          <a:extLst>
            <a:ext uri="{FF2B5EF4-FFF2-40B4-BE49-F238E27FC236}">
              <a16:creationId xmlns:a16="http://schemas.microsoft.com/office/drawing/2014/main" xmlns="" id="{2C2D242D-9F5D-4A5F-9546-3AB4284B2192}"/>
            </a:ext>
          </a:extLst>
        </xdr:cNvPr>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142891</xdr:rowOff>
    </xdr:from>
    <xdr:ext cx="405111" cy="259045"/>
    <xdr:sp macro="" textlink="">
      <xdr:nvSpPr>
        <xdr:cNvPr id="319" name="n_1mainValue【福祉施設】&#10;有形固定資産減価償却率">
          <a:extLst>
            <a:ext uri="{FF2B5EF4-FFF2-40B4-BE49-F238E27FC236}">
              <a16:creationId xmlns:a16="http://schemas.microsoft.com/office/drawing/2014/main" xmlns="" id="{E71D6187-A949-4AA5-BFB1-F7CD97B8455C}"/>
            </a:ext>
          </a:extLst>
        </xdr:cNvPr>
        <xdr:cNvSpPr txBox="1"/>
      </xdr:nvSpPr>
      <xdr:spPr>
        <a:xfrm>
          <a:off x="35820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91457</xdr:rowOff>
    </xdr:from>
    <xdr:ext cx="405111" cy="259045"/>
    <xdr:sp macro="" textlink="">
      <xdr:nvSpPr>
        <xdr:cNvPr id="320" name="n_2mainValue【福祉施設】&#10;有形固定資産減価償却率">
          <a:extLst>
            <a:ext uri="{FF2B5EF4-FFF2-40B4-BE49-F238E27FC236}">
              <a16:creationId xmlns:a16="http://schemas.microsoft.com/office/drawing/2014/main" xmlns="" id="{986C804F-4C60-43FD-AB6C-D337D07E6B82}"/>
            </a:ext>
          </a:extLst>
        </xdr:cNvPr>
        <xdr:cNvSpPr txBox="1"/>
      </xdr:nvSpPr>
      <xdr:spPr>
        <a:xfrm>
          <a:off x="2705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40022</xdr:rowOff>
    </xdr:from>
    <xdr:ext cx="405111" cy="259045"/>
    <xdr:sp macro="" textlink="">
      <xdr:nvSpPr>
        <xdr:cNvPr id="321" name="n_3mainValue【福祉施設】&#10;有形固定資産減価償却率">
          <a:extLst>
            <a:ext uri="{FF2B5EF4-FFF2-40B4-BE49-F238E27FC236}">
              <a16:creationId xmlns:a16="http://schemas.microsoft.com/office/drawing/2014/main" xmlns="" id="{A0C50E37-9041-4667-9052-D3F5BBB91DFE}"/>
            </a:ext>
          </a:extLst>
        </xdr:cNvPr>
        <xdr:cNvSpPr txBox="1"/>
      </xdr:nvSpPr>
      <xdr:spPr>
        <a:xfrm>
          <a:off x="18167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146702</xdr:rowOff>
    </xdr:from>
    <xdr:ext cx="405111" cy="259045"/>
    <xdr:sp macro="" textlink="">
      <xdr:nvSpPr>
        <xdr:cNvPr id="322" name="n_4mainValue【福祉施設】&#10;有形固定資産減価償却率">
          <a:extLst>
            <a:ext uri="{FF2B5EF4-FFF2-40B4-BE49-F238E27FC236}">
              <a16:creationId xmlns:a16="http://schemas.microsoft.com/office/drawing/2014/main" xmlns="" id="{2EE6DC83-6143-407B-A0A3-7DDB53AB8E7B}"/>
            </a:ext>
          </a:extLst>
        </xdr:cNvPr>
        <xdr:cNvSpPr txBox="1"/>
      </xdr:nvSpPr>
      <xdr:spPr>
        <a:xfrm>
          <a:off x="9277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xmlns="" id="{E5E0A092-AC1E-4897-BA94-8F8F4CFDE1B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xmlns="" id="{CB158BFB-FCAF-491A-A54B-CB7351B4F28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xmlns="" id="{D522661B-F742-4088-BBD0-49F84BBEC39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xmlns="" id="{A1BB1494-EC00-4AEA-BBB7-1B42F3F5E65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xmlns="" id="{B01C16AD-800D-4B2E-91C4-C05C62BFD1A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xmlns="" id="{77F9471A-5047-44C0-A6AC-675C6B3E708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xmlns="" id="{1619F212-61A9-4719-8F92-938ECED1503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xmlns="" id="{A32F261F-E028-49A7-9E77-5E26BD940D9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xmlns="" id="{4C603C5E-2160-47E5-811E-A7964BD96A9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xmlns="" id="{A4C4F1B9-722B-459F-95C6-7688A0BA2CE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xmlns="" id="{44B2046F-D7A8-43E2-98E6-8E9B88DCC35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xmlns="" id="{6EA7B2C4-39D5-4EEF-AE15-5C9DFB2BFC1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xmlns="" id="{917C4712-937E-4113-A980-2AC97B2B809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xmlns="" id="{3BB603E2-E46E-4CE9-BB7B-C1B2C4D36FB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xmlns="" id="{91ACAB40-5ECA-4E14-8A3F-ACFF552C7CC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xmlns="" id="{55996D73-F8E6-44ED-9F3B-845BAD7FD5C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xmlns="" id="{1FD5EB3F-7525-4674-B2BD-D8EC612CDD8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xmlns="" id="{935244FF-4020-40A9-9AB3-1AF432FACD8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xmlns="" id="{AE355A8A-EFD1-4A7E-B2D8-37F116CC570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xmlns="" id="{45A8B777-8E93-493D-8B15-91286F36C34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xmlns="" id="{2AAC83ED-CE8D-415F-BB46-6F7DB62CC00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xmlns="" id="{CD3923BC-FA01-4D3A-9506-2B4626F0398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xmlns="" id="{30227E6A-1192-4B8B-B792-374EF1B1F62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346" name="直線コネクタ 345">
          <a:extLst>
            <a:ext uri="{FF2B5EF4-FFF2-40B4-BE49-F238E27FC236}">
              <a16:creationId xmlns:a16="http://schemas.microsoft.com/office/drawing/2014/main" xmlns="" id="{8084E0D4-D5F9-442B-AE94-7FA45B6C7A25}"/>
            </a:ext>
          </a:extLst>
        </xdr:cNvPr>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47" name="【福祉施設】&#10;一人当たり面積最小値テキスト">
          <a:extLst>
            <a:ext uri="{FF2B5EF4-FFF2-40B4-BE49-F238E27FC236}">
              <a16:creationId xmlns:a16="http://schemas.microsoft.com/office/drawing/2014/main" xmlns="" id="{8EE29599-D89F-4E45-8F02-99B2A48B4342}"/>
            </a:ext>
          </a:extLst>
        </xdr:cNvPr>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48" name="直線コネクタ 347">
          <a:extLst>
            <a:ext uri="{FF2B5EF4-FFF2-40B4-BE49-F238E27FC236}">
              <a16:creationId xmlns:a16="http://schemas.microsoft.com/office/drawing/2014/main" xmlns="" id="{B1B8CCE4-B16E-4143-A7BA-6C4C7373D28B}"/>
            </a:ext>
          </a:extLst>
        </xdr:cNvPr>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349" name="【福祉施設】&#10;一人当たり面積最大値テキスト">
          <a:extLst>
            <a:ext uri="{FF2B5EF4-FFF2-40B4-BE49-F238E27FC236}">
              <a16:creationId xmlns:a16="http://schemas.microsoft.com/office/drawing/2014/main" xmlns="" id="{68BFBDFA-8818-47FD-A98B-AD872835EBEE}"/>
            </a:ext>
          </a:extLst>
        </xdr:cNvPr>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350" name="直線コネクタ 349">
          <a:extLst>
            <a:ext uri="{FF2B5EF4-FFF2-40B4-BE49-F238E27FC236}">
              <a16:creationId xmlns:a16="http://schemas.microsoft.com/office/drawing/2014/main" xmlns="" id="{E403A846-E9A1-466A-91C9-78AA1AC2B26B}"/>
            </a:ext>
          </a:extLst>
        </xdr:cNvPr>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351" name="【福祉施設】&#10;一人当たり面積平均値テキスト">
          <a:extLst>
            <a:ext uri="{FF2B5EF4-FFF2-40B4-BE49-F238E27FC236}">
              <a16:creationId xmlns:a16="http://schemas.microsoft.com/office/drawing/2014/main" xmlns="" id="{76215094-6AB9-48C6-9D77-331CF6651C06}"/>
            </a:ext>
          </a:extLst>
        </xdr:cNvPr>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52" name="フローチャート: 判断 351">
          <a:extLst>
            <a:ext uri="{FF2B5EF4-FFF2-40B4-BE49-F238E27FC236}">
              <a16:creationId xmlns:a16="http://schemas.microsoft.com/office/drawing/2014/main" xmlns="" id="{5551E401-AD59-401A-AB9F-2A2D9EDC998E}"/>
            </a:ext>
          </a:extLst>
        </xdr:cNvPr>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353" name="フローチャート: 判断 352">
          <a:extLst>
            <a:ext uri="{FF2B5EF4-FFF2-40B4-BE49-F238E27FC236}">
              <a16:creationId xmlns:a16="http://schemas.microsoft.com/office/drawing/2014/main" xmlns="" id="{90278873-FD01-4877-ABF0-1FD4AD59CF79}"/>
            </a:ext>
          </a:extLst>
        </xdr:cNvPr>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354" name="フローチャート: 判断 353">
          <a:extLst>
            <a:ext uri="{FF2B5EF4-FFF2-40B4-BE49-F238E27FC236}">
              <a16:creationId xmlns:a16="http://schemas.microsoft.com/office/drawing/2014/main" xmlns="" id="{06B68447-43BC-4DDC-B31E-8E539FB55AA0}"/>
            </a:ext>
          </a:extLst>
        </xdr:cNvPr>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355" name="フローチャート: 判断 354">
          <a:extLst>
            <a:ext uri="{FF2B5EF4-FFF2-40B4-BE49-F238E27FC236}">
              <a16:creationId xmlns:a16="http://schemas.microsoft.com/office/drawing/2014/main" xmlns="" id="{B53497F8-7C35-4C97-8A8B-1BF27344F376}"/>
            </a:ext>
          </a:extLst>
        </xdr:cNvPr>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71120</xdr:rowOff>
    </xdr:from>
    <xdr:to>
      <xdr:col>36</xdr:col>
      <xdr:colOff>165100</xdr:colOff>
      <xdr:row>86</xdr:row>
      <xdr:rowOff>1270</xdr:rowOff>
    </xdr:to>
    <xdr:sp macro="" textlink="">
      <xdr:nvSpPr>
        <xdr:cNvPr id="356" name="フローチャート: 判断 355">
          <a:extLst>
            <a:ext uri="{FF2B5EF4-FFF2-40B4-BE49-F238E27FC236}">
              <a16:creationId xmlns:a16="http://schemas.microsoft.com/office/drawing/2014/main" xmlns="" id="{D364BB0C-2A19-44D4-B92B-28BE0C28F9D5}"/>
            </a:ext>
          </a:extLst>
        </xdr:cNvPr>
        <xdr:cNvSpPr/>
      </xdr:nvSpPr>
      <xdr:spPr>
        <a:xfrm>
          <a:off x="6921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5FA2F0D0-B699-40B1-A18A-E7E2CAA25A9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1727F1B8-E69A-48BD-A1D6-CD943A928DA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B4834CED-ECD1-48DE-9E8A-759C9A2F5FF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5AB035CF-836D-4417-BFF4-F670B503999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xmlns="" id="{6EDF0880-8FB4-4F7C-A33D-219236E8646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105411</xdr:rowOff>
    </xdr:from>
    <xdr:to>
      <xdr:col>55</xdr:col>
      <xdr:colOff>50800</xdr:colOff>
      <xdr:row>86</xdr:row>
      <xdr:rowOff>35561</xdr:rowOff>
    </xdr:to>
    <xdr:sp macro="" textlink="">
      <xdr:nvSpPr>
        <xdr:cNvPr id="362" name="楕円 361">
          <a:extLst>
            <a:ext uri="{FF2B5EF4-FFF2-40B4-BE49-F238E27FC236}">
              <a16:creationId xmlns:a16="http://schemas.microsoft.com/office/drawing/2014/main" xmlns="" id="{D1508BBD-786D-46B9-8421-E038867AFCF5}"/>
            </a:ext>
          </a:extLst>
        </xdr:cNvPr>
        <xdr:cNvSpPr/>
      </xdr:nvSpPr>
      <xdr:spPr>
        <a:xfrm>
          <a:off x="104267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20338</xdr:rowOff>
    </xdr:from>
    <xdr:ext cx="469744" cy="259045"/>
    <xdr:sp macro="" textlink="">
      <xdr:nvSpPr>
        <xdr:cNvPr id="363" name="【福祉施設】&#10;一人当たり面積該当値テキスト">
          <a:extLst>
            <a:ext uri="{FF2B5EF4-FFF2-40B4-BE49-F238E27FC236}">
              <a16:creationId xmlns:a16="http://schemas.microsoft.com/office/drawing/2014/main" xmlns="" id="{39818319-F3E8-4346-8704-54D1211A5380}"/>
            </a:ext>
          </a:extLst>
        </xdr:cNvPr>
        <xdr:cNvSpPr txBox="1"/>
      </xdr:nvSpPr>
      <xdr:spPr>
        <a:xfrm>
          <a:off x="10515600" y="1459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106680</xdr:rowOff>
    </xdr:from>
    <xdr:to>
      <xdr:col>50</xdr:col>
      <xdr:colOff>165100</xdr:colOff>
      <xdr:row>86</xdr:row>
      <xdr:rowOff>36830</xdr:rowOff>
    </xdr:to>
    <xdr:sp macro="" textlink="">
      <xdr:nvSpPr>
        <xdr:cNvPr id="364" name="楕円 363">
          <a:extLst>
            <a:ext uri="{FF2B5EF4-FFF2-40B4-BE49-F238E27FC236}">
              <a16:creationId xmlns:a16="http://schemas.microsoft.com/office/drawing/2014/main" xmlns="" id="{04A6B6FD-308F-48D2-9498-3B53941B389B}"/>
            </a:ext>
          </a:extLst>
        </xdr:cNvPr>
        <xdr:cNvSpPr/>
      </xdr:nvSpPr>
      <xdr:spPr>
        <a:xfrm>
          <a:off x="9588500" y="1467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156211</xdr:rowOff>
    </xdr:from>
    <xdr:to>
      <xdr:col>55</xdr:col>
      <xdr:colOff>0</xdr:colOff>
      <xdr:row>85</xdr:row>
      <xdr:rowOff>157480</xdr:rowOff>
    </xdr:to>
    <xdr:cxnSp macro="">
      <xdr:nvCxnSpPr>
        <xdr:cNvPr id="365" name="直線コネクタ 364">
          <a:extLst>
            <a:ext uri="{FF2B5EF4-FFF2-40B4-BE49-F238E27FC236}">
              <a16:creationId xmlns:a16="http://schemas.microsoft.com/office/drawing/2014/main" xmlns="" id="{F22C4D1F-E74E-46C4-AA20-C0FA7A609E69}"/>
            </a:ext>
          </a:extLst>
        </xdr:cNvPr>
        <xdr:cNvCxnSpPr/>
      </xdr:nvCxnSpPr>
      <xdr:spPr>
        <a:xfrm flipV="1">
          <a:off x="9639300" y="1472946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107950</xdr:rowOff>
    </xdr:from>
    <xdr:to>
      <xdr:col>46</xdr:col>
      <xdr:colOff>38100</xdr:colOff>
      <xdr:row>86</xdr:row>
      <xdr:rowOff>38100</xdr:rowOff>
    </xdr:to>
    <xdr:sp macro="" textlink="">
      <xdr:nvSpPr>
        <xdr:cNvPr id="366" name="楕円 365">
          <a:extLst>
            <a:ext uri="{FF2B5EF4-FFF2-40B4-BE49-F238E27FC236}">
              <a16:creationId xmlns:a16="http://schemas.microsoft.com/office/drawing/2014/main" xmlns="" id="{F9DD7579-8CB8-4BCF-8CB9-1EAE4B644934}"/>
            </a:ext>
          </a:extLst>
        </xdr:cNvPr>
        <xdr:cNvSpPr/>
      </xdr:nvSpPr>
      <xdr:spPr>
        <a:xfrm>
          <a:off x="8699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157480</xdr:rowOff>
    </xdr:from>
    <xdr:to>
      <xdr:col>50</xdr:col>
      <xdr:colOff>114300</xdr:colOff>
      <xdr:row>85</xdr:row>
      <xdr:rowOff>158750</xdr:rowOff>
    </xdr:to>
    <xdr:cxnSp macro="">
      <xdr:nvCxnSpPr>
        <xdr:cNvPr id="367" name="直線コネクタ 366">
          <a:extLst>
            <a:ext uri="{FF2B5EF4-FFF2-40B4-BE49-F238E27FC236}">
              <a16:creationId xmlns:a16="http://schemas.microsoft.com/office/drawing/2014/main" xmlns="" id="{A7E189D8-106B-43DD-9FE0-D65D3F495F2E}"/>
            </a:ext>
          </a:extLst>
        </xdr:cNvPr>
        <xdr:cNvCxnSpPr/>
      </xdr:nvCxnSpPr>
      <xdr:spPr>
        <a:xfrm flipV="1">
          <a:off x="8750300" y="147307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109220</xdr:rowOff>
    </xdr:from>
    <xdr:to>
      <xdr:col>41</xdr:col>
      <xdr:colOff>101600</xdr:colOff>
      <xdr:row>86</xdr:row>
      <xdr:rowOff>39370</xdr:rowOff>
    </xdr:to>
    <xdr:sp macro="" textlink="">
      <xdr:nvSpPr>
        <xdr:cNvPr id="368" name="楕円 367">
          <a:extLst>
            <a:ext uri="{FF2B5EF4-FFF2-40B4-BE49-F238E27FC236}">
              <a16:creationId xmlns:a16="http://schemas.microsoft.com/office/drawing/2014/main" xmlns="" id="{8FBF4D1D-7951-425B-912D-071AC894244D}"/>
            </a:ext>
          </a:extLst>
        </xdr:cNvPr>
        <xdr:cNvSpPr/>
      </xdr:nvSpPr>
      <xdr:spPr>
        <a:xfrm>
          <a:off x="7810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158750</xdr:rowOff>
    </xdr:from>
    <xdr:to>
      <xdr:col>45</xdr:col>
      <xdr:colOff>177800</xdr:colOff>
      <xdr:row>85</xdr:row>
      <xdr:rowOff>160020</xdr:rowOff>
    </xdr:to>
    <xdr:cxnSp macro="">
      <xdr:nvCxnSpPr>
        <xdr:cNvPr id="369" name="直線コネクタ 368">
          <a:extLst>
            <a:ext uri="{FF2B5EF4-FFF2-40B4-BE49-F238E27FC236}">
              <a16:creationId xmlns:a16="http://schemas.microsoft.com/office/drawing/2014/main" xmlns="" id="{C65E21AC-F657-4744-A2F7-C07F470F369B}"/>
            </a:ext>
          </a:extLst>
        </xdr:cNvPr>
        <xdr:cNvCxnSpPr/>
      </xdr:nvCxnSpPr>
      <xdr:spPr>
        <a:xfrm flipV="1">
          <a:off x="7861300" y="147320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149861</xdr:rowOff>
    </xdr:from>
    <xdr:to>
      <xdr:col>36</xdr:col>
      <xdr:colOff>165100</xdr:colOff>
      <xdr:row>86</xdr:row>
      <xdr:rowOff>80011</xdr:rowOff>
    </xdr:to>
    <xdr:sp macro="" textlink="">
      <xdr:nvSpPr>
        <xdr:cNvPr id="370" name="楕円 369">
          <a:extLst>
            <a:ext uri="{FF2B5EF4-FFF2-40B4-BE49-F238E27FC236}">
              <a16:creationId xmlns:a16="http://schemas.microsoft.com/office/drawing/2014/main" xmlns="" id="{908408D0-3BC2-48EA-A23A-93133AA924FF}"/>
            </a:ext>
          </a:extLst>
        </xdr:cNvPr>
        <xdr:cNvSpPr/>
      </xdr:nvSpPr>
      <xdr:spPr>
        <a:xfrm>
          <a:off x="69215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160020</xdr:rowOff>
    </xdr:from>
    <xdr:to>
      <xdr:col>41</xdr:col>
      <xdr:colOff>50800</xdr:colOff>
      <xdr:row>86</xdr:row>
      <xdr:rowOff>29211</xdr:rowOff>
    </xdr:to>
    <xdr:cxnSp macro="">
      <xdr:nvCxnSpPr>
        <xdr:cNvPr id="371" name="直線コネクタ 370">
          <a:extLst>
            <a:ext uri="{FF2B5EF4-FFF2-40B4-BE49-F238E27FC236}">
              <a16:creationId xmlns:a16="http://schemas.microsoft.com/office/drawing/2014/main" xmlns="" id="{C364CEC5-8636-4EDC-A0F9-B2B033BDAEC8}"/>
            </a:ext>
          </a:extLst>
        </xdr:cNvPr>
        <xdr:cNvCxnSpPr/>
      </xdr:nvCxnSpPr>
      <xdr:spPr>
        <a:xfrm flipV="1">
          <a:off x="6972300" y="14733270"/>
          <a:ext cx="889000" cy="4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144797</xdr:rowOff>
    </xdr:from>
    <xdr:ext cx="469744" cy="259045"/>
    <xdr:sp macro="" textlink="">
      <xdr:nvSpPr>
        <xdr:cNvPr id="372" name="n_1aveValue【福祉施設】&#10;一人当たり面積">
          <a:extLst>
            <a:ext uri="{FF2B5EF4-FFF2-40B4-BE49-F238E27FC236}">
              <a16:creationId xmlns:a16="http://schemas.microsoft.com/office/drawing/2014/main" xmlns="" id="{57302D7D-8610-4C6D-9DCA-37EAE902A696}"/>
            </a:ext>
          </a:extLst>
        </xdr:cNvPr>
        <xdr:cNvSpPr txBox="1"/>
      </xdr:nvSpPr>
      <xdr:spPr>
        <a:xfrm>
          <a:off x="9391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373" name="n_2aveValue【福祉施設】&#10;一人当たり面積">
          <a:extLst>
            <a:ext uri="{FF2B5EF4-FFF2-40B4-BE49-F238E27FC236}">
              <a16:creationId xmlns:a16="http://schemas.microsoft.com/office/drawing/2014/main" xmlns="" id="{F3CE21F4-7C47-456A-842B-23B79935AA0B}"/>
            </a:ext>
          </a:extLst>
        </xdr:cNvPr>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130827</xdr:rowOff>
    </xdr:from>
    <xdr:ext cx="469744" cy="259045"/>
    <xdr:sp macro="" textlink="">
      <xdr:nvSpPr>
        <xdr:cNvPr id="374" name="n_3aveValue【福祉施設】&#10;一人当たり面積">
          <a:extLst>
            <a:ext uri="{FF2B5EF4-FFF2-40B4-BE49-F238E27FC236}">
              <a16:creationId xmlns:a16="http://schemas.microsoft.com/office/drawing/2014/main" xmlns="" id="{8363AAEC-1F03-41FD-8059-FEBBB8557ADA}"/>
            </a:ext>
          </a:extLst>
        </xdr:cNvPr>
        <xdr:cNvSpPr txBox="1"/>
      </xdr:nvSpPr>
      <xdr:spPr>
        <a:xfrm>
          <a:off x="7626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17797</xdr:rowOff>
    </xdr:from>
    <xdr:ext cx="469744" cy="259045"/>
    <xdr:sp macro="" textlink="">
      <xdr:nvSpPr>
        <xdr:cNvPr id="375" name="n_4aveValue【福祉施設】&#10;一人当たり面積">
          <a:extLst>
            <a:ext uri="{FF2B5EF4-FFF2-40B4-BE49-F238E27FC236}">
              <a16:creationId xmlns:a16="http://schemas.microsoft.com/office/drawing/2014/main" xmlns="" id="{0CDED066-08C5-469B-A89E-6134D8C71022}"/>
            </a:ext>
          </a:extLst>
        </xdr:cNvPr>
        <xdr:cNvSpPr txBox="1"/>
      </xdr:nvSpPr>
      <xdr:spPr>
        <a:xfrm>
          <a:off x="6737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27957</xdr:rowOff>
    </xdr:from>
    <xdr:ext cx="469744" cy="259045"/>
    <xdr:sp macro="" textlink="">
      <xdr:nvSpPr>
        <xdr:cNvPr id="376" name="n_1mainValue【福祉施設】&#10;一人当たり面積">
          <a:extLst>
            <a:ext uri="{FF2B5EF4-FFF2-40B4-BE49-F238E27FC236}">
              <a16:creationId xmlns:a16="http://schemas.microsoft.com/office/drawing/2014/main" xmlns="" id="{1BE49476-E074-42B0-BA97-7C33456C1DF9}"/>
            </a:ext>
          </a:extLst>
        </xdr:cNvPr>
        <xdr:cNvSpPr txBox="1"/>
      </xdr:nvSpPr>
      <xdr:spPr>
        <a:xfrm>
          <a:off x="9391727" y="1477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29227</xdr:rowOff>
    </xdr:from>
    <xdr:ext cx="469744" cy="259045"/>
    <xdr:sp macro="" textlink="">
      <xdr:nvSpPr>
        <xdr:cNvPr id="377" name="n_2mainValue【福祉施設】&#10;一人当たり面積">
          <a:extLst>
            <a:ext uri="{FF2B5EF4-FFF2-40B4-BE49-F238E27FC236}">
              <a16:creationId xmlns:a16="http://schemas.microsoft.com/office/drawing/2014/main" xmlns="" id="{989AB7D8-6097-4BF5-8938-ADCBCAA9AC5E}"/>
            </a:ext>
          </a:extLst>
        </xdr:cNvPr>
        <xdr:cNvSpPr txBox="1"/>
      </xdr:nvSpPr>
      <xdr:spPr>
        <a:xfrm>
          <a:off x="85154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30497</xdr:rowOff>
    </xdr:from>
    <xdr:ext cx="469744" cy="259045"/>
    <xdr:sp macro="" textlink="">
      <xdr:nvSpPr>
        <xdr:cNvPr id="378" name="n_3mainValue【福祉施設】&#10;一人当たり面積">
          <a:extLst>
            <a:ext uri="{FF2B5EF4-FFF2-40B4-BE49-F238E27FC236}">
              <a16:creationId xmlns:a16="http://schemas.microsoft.com/office/drawing/2014/main" xmlns="" id="{439A0B88-F227-4926-B4FE-273FA8CAF833}"/>
            </a:ext>
          </a:extLst>
        </xdr:cNvPr>
        <xdr:cNvSpPr txBox="1"/>
      </xdr:nvSpPr>
      <xdr:spPr>
        <a:xfrm>
          <a:off x="76264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71138</xdr:rowOff>
    </xdr:from>
    <xdr:ext cx="469744" cy="259045"/>
    <xdr:sp macro="" textlink="">
      <xdr:nvSpPr>
        <xdr:cNvPr id="379" name="n_4mainValue【福祉施設】&#10;一人当たり面積">
          <a:extLst>
            <a:ext uri="{FF2B5EF4-FFF2-40B4-BE49-F238E27FC236}">
              <a16:creationId xmlns:a16="http://schemas.microsoft.com/office/drawing/2014/main" xmlns="" id="{10A8DF4F-5B8F-4362-BAA1-0EBCAC2DD4D2}"/>
            </a:ext>
          </a:extLst>
        </xdr:cNvPr>
        <xdr:cNvSpPr txBox="1"/>
      </xdr:nvSpPr>
      <xdr:spPr>
        <a:xfrm>
          <a:off x="6737427"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xmlns="" id="{99213A7D-BBFC-4527-A90E-0FF6B5A8219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xmlns="" id="{7B05978F-A72C-4CD4-B8A7-4D53ED7A6C6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xmlns="" id="{2B30E3B3-E5D3-4CFB-9D3D-6380A51E22F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xmlns="" id="{B83AEB63-886A-4839-8A74-1172BC6D04A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xmlns="" id="{B7CF4098-F184-4DC2-B4E5-1A67FC42321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xmlns="" id="{834DB285-EB9C-4ED9-B004-8017DFA4FA6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xmlns="" id="{74BED6BB-3C95-4D86-B117-89CDDC4629A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xmlns="" id="{601742A6-9B04-4C36-BDDB-38A131BD358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xmlns="" id="{84173CCB-0688-484C-9387-357852177EE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xmlns="" id="{64DA57ED-719A-4E54-B14E-AD52BA174B9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xmlns="" id="{25C75533-2D7F-499B-853D-DF14E4D4C6F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1" name="直線コネクタ 390">
          <a:extLst>
            <a:ext uri="{FF2B5EF4-FFF2-40B4-BE49-F238E27FC236}">
              <a16:creationId xmlns:a16="http://schemas.microsoft.com/office/drawing/2014/main" xmlns="" id="{FA64FAF8-25E0-4C78-A5FC-B6761046011E}"/>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2" name="テキスト ボックス 391">
          <a:extLst>
            <a:ext uri="{FF2B5EF4-FFF2-40B4-BE49-F238E27FC236}">
              <a16:creationId xmlns:a16="http://schemas.microsoft.com/office/drawing/2014/main" xmlns="" id="{2D0C8287-7577-44EA-97AF-A11C7BA50278}"/>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3" name="直線コネクタ 392">
          <a:extLst>
            <a:ext uri="{FF2B5EF4-FFF2-40B4-BE49-F238E27FC236}">
              <a16:creationId xmlns:a16="http://schemas.microsoft.com/office/drawing/2014/main" xmlns="" id="{9221D442-BCFF-43FE-8083-1395B35A92B8}"/>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4" name="テキスト ボックス 393">
          <a:extLst>
            <a:ext uri="{FF2B5EF4-FFF2-40B4-BE49-F238E27FC236}">
              <a16:creationId xmlns:a16="http://schemas.microsoft.com/office/drawing/2014/main" xmlns="" id="{7DD7E9A8-B354-4647-B0B1-CEC59057230D}"/>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5" name="直線コネクタ 394">
          <a:extLst>
            <a:ext uri="{FF2B5EF4-FFF2-40B4-BE49-F238E27FC236}">
              <a16:creationId xmlns:a16="http://schemas.microsoft.com/office/drawing/2014/main" xmlns="" id="{B95440B7-103F-4EF3-9EDC-C31391A353AF}"/>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6" name="テキスト ボックス 395">
          <a:extLst>
            <a:ext uri="{FF2B5EF4-FFF2-40B4-BE49-F238E27FC236}">
              <a16:creationId xmlns:a16="http://schemas.microsoft.com/office/drawing/2014/main" xmlns="" id="{05F4B275-A651-4295-9FA4-70C79234B3A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7" name="直線コネクタ 396">
          <a:extLst>
            <a:ext uri="{FF2B5EF4-FFF2-40B4-BE49-F238E27FC236}">
              <a16:creationId xmlns:a16="http://schemas.microsoft.com/office/drawing/2014/main" xmlns="" id="{60AB2B10-30C3-4ED1-A937-E5CFECDD0EE1}"/>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8" name="テキスト ボックス 397">
          <a:extLst>
            <a:ext uri="{FF2B5EF4-FFF2-40B4-BE49-F238E27FC236}">
              <a16:creationId xmlns:a16="http://schemas.microsoft.com/office/drawing/2014/main" xmlns="" id="{B4E0ADDC-E392-4266-8614-F26D7E6EBD86}"/>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9" name="直線コネクタ 398">
          <a:extLst>
            <a:ext uri="{FF2B5EF4-FFF2-40B4-BE49-F238E27FC236}">
              <a16:creationId xmlns:a16="http://schemas.microsoft.com/office/drawing/2014/main" xmlns="" id="{08C4A764-4043-46BA-9E5A-7C880F8370CA}"/>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0" name="テキスト ボックス 399">
          <a:extLst>
            <a:ext uri="{FF2B5EF4-FFF2-40B4-BE49-F238E27FC236}">
              <a16:creationId xmlns:a16="http://schemas.microsoft.com/office/drawing/2014/main" xmlns="" id="{3A0B2D84-20BB-40D1-8AA8-AB65521EE04C}"/>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xmlns="" id="{BE66ECA9-1292-4208-8924-4C682549845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2" name="テキスト ボックス 401">
          <a:extLst>
            <a:ext uri="{FF2B5EF4-FFF2-40B4-BE49-F238E27FC236}">
              <a16:creationId xmlns:a16="http://schemas.microsoft.com/office/drawing/2014/main" xmlns="" id="{42C4B1E2-D3E8-46F6-AC9C-E0532AA30B6E}"/>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xmlns="" id="{13B400F9-086D-4E76-92D0-20EC8B7C6A1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404" name="直線コネクタ 403">
          <a:extLst>
            <a:ext uri="{FF2B5EF4-FFF2-40B4-BE49-F238E27FC236}">
              <a16:creationId xmlns:a16="http://schemas.microsoft.com/office/drawing/2014/main" xmlns="" id="{89B011AC-BB5D-47F2-84EF-3C48B7EF8EF2}"/>
            </a:ext>
          </a:extLst>
        </xdr:cNvPr>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5" name="【市民会館】&#10;有形固定資産減価償却率最小値テキスト">
          <a:extLst>
            <a:ext uri="{FF2B5EF4-FFF2-40B4-BE49-F238E27FC236}">
              <a16:creationId xmlns:a16="http://schemas.microsoft.com/office/drawing/2014/main" xmlns="" id="{BB2B57EC-4A1E-460E-9B13-4E41DCFE14C5}"/>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6" name="直線コネクタ 405">
          <a:extLst>
            <a:ext uri="{FF2B5EF4-FFF2-40B4-BE49-F238E27FC236}">
              <a16:creationId xmlns:a16="http://schemas.microsoft.com/office/drawing/2014/main" xmlns="" id="{8CC1CA23-AFCC-4F5B-BC59-6A735E7C31CA}"/>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07" name="【市民会館】&#10;有形固定資産減価償却率最大値テキスト">
          <a:extLst>
            <a:ext uri="{FF2B5EF4-FFF2-40B4-BE49-F238E27FC236}">
              <a16:creationId xmlns:a16="http://schemas.microsoft.com/office/drawing/2014/main" xmlns="" id="{E63C5C01-F664-4306-A062-9A80A5D2AC8A}"/>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08" name="直線コネクタ 407">
          <a:extLst>
            <a:ext uri="{FF2B5EF4-FFF2-40B4-BE49-F238E27FC236}">
              <a16:creationId xmlns:a16="http://schemas.microsoft.com/office/drawing/2014/main" xmlns="" id="{082E80FD-C3A9-432B-AA40-E422125AB7A5}"/>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120666</xdr:rowOff>
    </xdr:from>
    <xdr:ext cx="405111" cy="259045"/>
    <xdr:sp macro="" textlink="">
      <xdr:nvSpPr>
        <xdr:cNvPr id="409" name="【市民会館】&#10;有形固定資産減価償却率平均値テキスト">
          <a:extLst>
            <a:ext uri="{FF2B5EF4-FFF2-40B4-BE49-F238E27FC236}">
              <a16:creationId xmlns:a16="http://schemas.microsoft.com/office/drawing/2014/main" xmlns="" id="{A6A7EA85-C7FA-48E3-9775-CC10F236AF5D}"/>
            </a:ext>
          </a:extLst>
        </xdr:cNvPr>
        <xdr:cNvSpPr txBox="1"/>
      </xdr:nvSpPr>
      <xdr:spPr>
        <a:xfrm>
          <a:off x="4673600" y="17608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410" name="フローチャート: 判断 409">
          <a:extLst>
            <a:ext uri="{FF2B5EF4-FFF2-40B4-BE49-F238E27FC236}">
              <a16:creationId xmlns:a16="http://schemas.microsoft.com/office/drawing/2014/main" xmlns="" id="{D9C75461-FD82-44FE-8B99-4D0F584250FE}"/>
            </a:ext>
          </a:extLst>
        </xdr:cNvPr>
        <xdr:cNvSpPr/>
      </xdr:nvSpPr>
      <xdr:spPr>
        <a:xfrm>
          <a:off x="4584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411" name="フローチャート: 判断 410">
          <a:extLst>
            <a:ext uri="{FF2B5EF4-FFF2-40B4-BE49-F238E27FC236}">
              <a16:creationId xmlns:a16="http://schemas.microsoft.com/office/drawing/2014/main" xmlns="" id="{384755A3-3C6C-4993-9D8D-C7AFE178C787}"/>
            </a:ext>
          </a:extLst>
        </xdr:cNvPr>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2" name="フローチャート: 判断 411">
          <a:extLst>
            <a:ext uri="{FF2B5EF4-FFF2-40B4-BE49-F238E27FC236}">
              <a16:creationId xmlns:a16="http://schemas.microsoft.com/office/drawing/2014/main" xmlns="" id="{0F4589ED-8B47-42C2-A853-979103A154FC}"/>
            </a:ext>
          </a:extLst>
        </xdr:cNvPr>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413" name="フローチャート: 判断 412">
          <a:extLst>
            <a:ext uri="{FF2B5EF4-FFF2-40B4-BE49-F238E27FC236}">
              <a16:creationId xmlns:a16="http://schemas.microsoft.com/office/drawing/2014/main" xmlns="" id="{DB4AB438-A116-451C-8C07-8D6507D7C57E}"/>
            </a:ext>
          </a:extLst>
        </xdr:cNvPr>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63500</xdr:rowOff>
    </xdr:from>
    <xdr:to>
      <xdr:col>6</xdr:col>
      <xdr:colOff>38100</xdr:colOff>
      <xdr:row>103</xdr:row>
      <xdr:rowOff>165100</xdr:rowOff>
    </xdr:to>
    <xdr:sp macro="" textlink="">
      <xdr:nvSpPr>
        <xdr:cNvPr id="414" name="フローチャート: 判断 413">
          <a:extLst>
            <a:ext uri="{FF2B5EF4-FFF2-40B4-BE49-F238E27FC236}">
              <a16:creationId xmlns:a16="http://schemas.microsoft.com/office/drawing/2014/main" xmlns="" id="{E3226E12-27D2-41D0-8460-00081115B4FE}"/>
            </a:ext>
          </a:extLst>
        </xdr:cNvPr>
        <xdr:cNvSpPr/>
      </xdr:nvSpPr>
      <xdr:spPr>
        <a:xfrm>
          <a:off x="1079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67742578-6EBE-4362-821E-B85C09F80AA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CCE0790A-FB65-4F3C-8C43-5831405CB74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1B547A3B-5D89-43B9-B675-D40DF904B5F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xmlns="" id="{91B970A3-54D3-4A49-ADC5-7F47B8C1B97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xmlns="" id="{F9F5392A-4B0C-45C9-BEDE-21C6931D6E4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101600</xdr:rowOff>
    </xdr:from>
    <xdr:to>
      <xdr:col>24</xdr:col>
      <xdr:colOff>114300</xdr:colOff>
      <xdr:row>109</xdr:row>
      <xdr:rowOff>31750</xdr:rowOff>
    </xdr:to>
    <xdr:sp macro="" textlink="">
      <xdr:nvSpPr>
        <xdr:cNvPr id="420" name="楕円 419">
          <a:extLst>
            <a:ext uri="{FF2B5EF4-FFF2-40B4-BE49-F238E27FC236}">
              <a16:creationId xmlns:a16="http://schemas.microsoft.com/office/drawing/2014/main" xmlns="" id="{5C7044A1-132B-491B-A71C-62749F4D17BD}"/>
            </a:ext>
          </a:extLst>
        </xdr:cNvPr>
        <xdr:cNvSpPr/>
      </xdr:nvSpPr>
      <xdr:spPr>
        <a:xfrm>
          <a:off x="4584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16527</xdr:rowOff>
    </xdr:from>
    <xdr:ext cx="469744" cy="259045"/>
    <xdr:sp macro="" textlink="">
      <xdr:nvSpPr>
        <xdr:cNvPr id="421" name="【市民会館】&#10;有形固定資産減価償却率該当値テキスト">
          <a:extLst>
            <a:ext uri="{FF2B5EF4-FFF2-40B4-BE49-F238E27FC236}">
              <a16:creationId xmlns:a16="http://schemas.microsoft.com/office/drawing/2014/main" xmlns="" id="{4E266C1A-5303-4EAE-9124-F15A10BE0C4C}"/>
            </a:ext>
          </a:extLst>
        </xdr:cNvPr>
        <xdr:cNvSpPr txBox="1"/>
      </xdr:nvSpPr>
      <xdr:spPr>
        <a:xfrm>
          <a:off x="4673600"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101600</xdr:rowOff>
    </xdr:from>
    <xdr:to>
      <xdr:col>20</xdr:col>
      <xdr:colOff>38100</xdr:colOff>
      <xdr:row>109</xdr:row>
      <xdr:rowOff>31750</xdr:rowOff>
    </xdr:to>
    <xdr:sp macro="" textlink="">
      <xdr:nvSpPr>
        <xdr:cNvPr id="422" name="楕円 421">
          <a:extLst>
            <a:ext uri="{FF2B5EF4-FFF2-40B4-BE49-F238E27FC236}">
              <a16:creationId xmlns:a16="http://schemas.microsoft.com/office/drawing/2014/main" xmlns="" id="{D8590979-C6AD-4FAE-8B7A-FD5D5B921268}"/>
            </a:ext>
          </a:extLst>
        </xdr:cNvPr>
        <xdr:cNvSpPr/>
      </xdr:nvSpPr>
      <xdr:spPr>
        <a:xfrm>
          <a:off x="3746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152400</xdr:rowOff>
    </xdr:from>
    <xdr:to>
      <xdr:col>24</xdr:col>
      <xdr:colOff>63500</xdr:colOff>
      <xdr:row>108</xdr:row>
      <xdr:rowOff>152400</xdr:rowOff>
    </xdr:to>
    <xdr:cxnSp macro="">
      <xdr:nvCxnSpPr>
        <xdr:cNvPr id="423" name="直線コネクタ 422">
          <a:extLst>
            <a:ext uri="{FF2B5EF4-FFF2-40B4-BE49-F238E27FC236}">
              <a16:creationId xmlns:a16="http://schemas.microsoft.com/office/drawing/2014/main" xmlns="" id="{4905B757-3A54-46B3-964E-E899050BE678}"/>
            </a:ext>
          </a:extLst>
        </xdr:cNvPr>
        <xdr:cNvCxnSpPr/>
      </xdr:nvCxnSpPr>
      <xdr:spPr>
        <a:xfrm>
          <a:off x="3797300" y="1866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101600</xdr:rowOff>
    </xdr:from>
    <xdr:to>
      <xdr:col>15</xdr:col>
      <xdr:colOff>101600</xdr:colOff>
      <xdr:row>109</xdr:row>
      <xdr:rowOff>31750</xdr:rowOff>
    </xdr:to>
    <xdr:sp macro="" textlink="">
      <xdr:nvSpPr>
        <xdr:cNvPr id="424" name="楕円 423">
          <a:extLst>
            <a:ext uri="{FF2B5EF4-FFF2-40B4-BE49-F238E27FC236}">
              <a16:creationId xmlns:a16="http://schemas.microsoft.com/office/drawing/2014/main" xmlns="" id="{66CD390D-4F9E-4979-8DD1-7396DF72A2FD}"/>
            </a:ext>
          </a:extLst>
        </xdr:cNvPr>
        <xdr:cNvSpPr/>
      </xdr:nvSpPr>
      <xdr:spPr>
        <a:xfrm>
          <a:off x="2857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152400</xdr:rowOff>
    </xdr:from>
    <xdr:to>
      <xdr:col>19</xdr:col>
      <xdr:colOff>177800</xdr:colOff>
      <xdr:row>108</xdr:row>
      <xdr:rowOff>152400</xdr:rowOff>
    </xdr:to>
    <xdr:cxnSp macro="">
      <xdr:nvCxnSpPr>
        <xdr:cNvPr id="425" name="直線コネクタ 424">
          <a:extLst>
            <a:ext uri="{FF2B5EF4-FFF2-40B4-BE49-F238E27FC236}">
              <a16:creationId xmlns:a16="http://schemas.microsoft.com/office/drawing/2014/main" xmlns="" id="{293A389C-5907-48BE-827D-6F88DC768C78}"/>
            </a:ext>
          </a:extLst>
        </xdr:cNvPr>
        <xdr:cNvCxnSpPr/>
      </xdr:nvCxnSpPr>
      <xdr:spPr>
        <a:xfrm>
          <a:off x="2908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42563</xdr:rowOff>
    </xdr:from>
    <xdr:ext cx="405111" cy="259045"/>
    <xdr:sp macro="" textlink="">
      <xdr:nvSpPr>
        <xdr:cNvPr id="426" name="n_1aveValue【市民会館】&#10;有形固定資産減価償却率">
          <a:extLst>
            <a:ext uri="{FF2B5EF4-FFF2-40B4-BE49-F238E27FC236}">
              <a16:creationId xmlns:a16="http://schemas.microsoft.com/office/drawing/2014/main" xmlns="" id="{248F8E4D-DAA5-443E-B96D-81627C5AEE47}"/>
            </a:ext>
          </a:extLst>
        </xdr:cNvPr>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427" name="n_2aveValue【市民会館】&#10;有形固定資産減価償却率">
          <a:extLst>
            <a:ext uri="{FF2B5EF4-FFF2-40B4-BE49-F238E27FC236}">
              <a16:creationId xmlns:a16="http://schemas.microsoft.com/office/drawing/2014/main" xmlns="" id="{D96270D6-5F4A-47BD-93FE-333F36BF2AE2}"/>
            </a:ext>
          </a:extLst>
        </xdr:cNvPr>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428" name="n_3aveValue【市民会館】&#10;有形固定資産減価償却率">
          <a:extLst>
            <a:ext uri="{FF2B5EF4-FFF2-40B4-BE49-F238E27FC236}">
              <a16:creationId xmlns:a16="http://schemas.microsoft.com/office/drawing/2014/main" xmlns="" id="{6DA7C37C-7A69-4C12-878D-BA369E8D1230}"/>
            </a:ext>
          </a:extLst>
        </xdr:cNvPr>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10177</xdr:rowOff>
    </xdr:from>
    <xdr:ext cx="405111" cy="259045"/>
    <xdr:sp macro="" textlink="">
      <xdr:nvSpPr>
        <xdr:cNvPr id="429" name="n_4aveValue【市民会館】&#10;有形固定資産減価償却率">
          <a:extLst>
            <a:ext uri="{FF2B5EF4-FFF2-40B4-BE49-F238E27FC236}">
              <a16:creationId xmlns:a16="http://schemas.microsoft.com/office/drawing/2014/main" xmlns="" id="{384B7418-9852-484B-B97A-154062903FD9}"/>
            </a:ext>
          </a:extLst>
        </xdr:cNvPr>
        <xdr:cNvSpPr txBox="1"/>
      </xdr:nvSpPr>
      <xdr:spPr>
        <a:xfrm>
          <a:off x="927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22877</xdr:rowOff>
    </xdr:from>
    <xdr:ext cx="469744" cy="259045"/>
    <xdr:sp macro="" textlink="">
      <xdr:nvSpPr>
        <xdr:cNvPr id="430" name="n_1mainValue【市民会館】&#10;有形固定資産減価償却率">
          <a:extLst>
            <a:ext uri="{FF2B5EF4-FFF2-40B4-BE49-F238E27FC236}">
              <a16:creationId xmlns:a16="http://schemas.microsoft.com/office/drawing/2014/main" xmlns="" id="{B01FBB3D-3A86-43B7-B3CB-5478AA1ABA99}"/>
            </a:ext>
          </a:extLst>
        </xdr:cNvPr>
        <xdr:cNvSpPr txBox="1"/>
      </xdr:nvSpPr>
      <xdr:spPr>
        <a:xfrm>
          <a:off x="3549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22877</xdr:rowOff>
    </xdr:from>
    <xdr:ext cx="469744" cy="259045"/>
    <xdr:sp macro="" textlink="">
      <xdr:nvSpPr>
        <xdr:cNvPr id="431" name="n_2mainValue【市民会館】&#10;有形固定資産減価償却率">
          <a:extLst>
            <a:ext uri="{FF2B5EF4-FFF2-40B4-BE49-F238E27FC236}">
              <a16:creationId xmlns:a16="http://schemas.microsoft.com/office/drawing/2014/main" xmlns="" id="{519A09D1-537F-4EFD-B3B7-06E7F6741535}"/>
            </a:ext>
          </a:extLst>
        </xdr:cNvPr>
        <xdr:cNvSpPr txBox="1"/>
      </xdr:nvSpPr>
      <xdr:spPr>
        <a:xfrm>
          <a:off x="2673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xmlns="" id="{51050DE9-54A1-44FD-A372-62A8FAFD510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xmlns="" id="{C0C3DE24-3318-480A-9EDA-A42B49D7330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xmlns="" id="{AB40D283-E177-47C3-8ABA-BAB5C8E45A7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xmlns="" id="{95C00ADC-46C8-4DDA-A1D6-6E4E07F1161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xmlns="" id="{AC3DF477-2898-4A4F-9415-B87023CD291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xmlns="" id="{A78D5102-AEE7-47BF-9195-F24AC8E1032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xmlns="" id="{64073C18-8CE6-4D54-A1DC-C854767CA00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xmlns="" id="{6734864C-0842-4BC1-93FA-7427A2C27B7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xmlns="" id="{221658CD-695E-4038-B8C7-30BF109728A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xmlns="" id="{EAB389E0-B429-4699-9092-A25461DC7FB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a:extLst>
            <a:ext uri="{FF2B5EF4-FFF2-40B4-BE49-F238E27FC236}">
              <a16:creationId xmlns:a16="http://schemas.microsoft.com/office/drawing/2014/main" xmlns="" id="{5EE3FF7E-47B3-4C9B-AE1F-3CC10E109213}"/>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3" name="テキスト ボックス 442">
          <a:extLst>
            <a:ext uri="{FF2B5EF4-FFF2-40B4-BE49-F238E27FC236}">
              <a16:creationId xmlns:a16="http://schemas.microsoft.com/office/drawing/2014/main" xmlns="" id="{0F909B4A-34ED-4134-B338-BC2EE50F533D}"/>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a:extLst>
            <a:ext uri="{FF2B5EF4-FFF2-40B4-BE49-F238E27FC236}">
              <a16:creationId xmlns:a16="http://schemas.microsoft.com/office/drawing/2014/main" xmlns="" id="{3BB8D3B4-15D1-48D6-945D-E4546867C96E}"/>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5" name="テキスト ボックス 444">
          <a:extLst>
            <a:ext uri="{FF2B5EF4-FFF2-40B4-BE49-F238E27FC236}">
              <a16:creationId xmlns:a16="http://schemas.microsoft.com/office/drawing/2014/main" xmlns="" id="{77A61B6B-1143-49D1-9956-43C46453F16A}"/>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a:extLst>
            <a:ext uri="{FF2B5EF4-FFF2-40B4-BE49-F238E27FC236}">
              <a16:creationId xmlns:a16="http://schemas.microsoft.com/office/drawing/2014/main" xmlns="" id="{88BEDE7D-BB24-43D8-B394-8742E6F98F72}"/>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7" name="テキスト ボックス 446">
          <a:extLst>
            <a:ext uri="{FF2B5EF4-FFF2-40B4-BE49-F238E27FC236}">
              <a16:creationId xmlns:a16="http://schemas.microsoft.com/office/drawing/2014/main" xmlns="" id="{9766CA17-77CC-43BA-BFC5-A2FD8BD3A812}"/>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a:extLst>
            <a:ext uri="{FF2B5EF4-FFF2-40B4-BE49-F238E27FC236}">
              <a16:creationId xmlns:a16="http://schemas.microsoft.com/office/drawing/2014/main" xmlns="" id="{63EC02BE-1359-4812-9FEA-197C407E5BFD}"/>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9" name="テキスト ボックス 448">
          <a:extLst>
            <a:ext uri="{FF2B5EF4-FFF2-40B4-BE49-F238E27FC236}">
              <a16:creationId xmlns:a16="http://schemas.microsoft.com/office/drawing/2014/main" xmlns="" id="{3D0202FD-689A-48F9-BD85-A2E132BEA451}"/>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xmlns="" id="{26DE4CD8-9596-4974-9A50-6180D06BD3E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a:extLst>
            <a:ext uri="{FF2B5EF4-FFF2-40B4-BE49-F238E27FC236}">
              <a16:creationId xmlns:a16="http://schemas.microsoft.com/office/drawing/2014/main" xmlns="" id="{EC6FDD0C-FEB5-4D86-938F-AC8C3E210C3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a:extLst>
            <a:ext uri="{FF2B5EF4-FFF2-40B4-BE49-F238E27FC236}">
              <a16:creationId xmlns:a16="http://schemas.microsoft.com/office/drawing/2014/main" xmlns="" id="{D5AE7B4D-6F23-4FF3-85CB-E5E6A46949D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60198</xdr:rowOff>
    </xdr:from>
    <xdr:to>
      <xdr:col>54</xdr:col>
      <xdr:colOff>189865</xdr:colOff>
      <xdr:row>108</xdr:row>
      <xdr:rowOff>57913</xdr:rowOff>
    </xdr:to>
    <xdr:cxnSp macro="">
      <xdr:nvCxnSpPr>
        <xdr:cNvPr id="453" name="直線コネクタ 452">
          <a:extLst>
            <a:ext uri="{FF2B5EF4-FFF2-40B4-BE49-F238E27FC236}">
              <a16:creationId xmlns:a16="http://schemas.microsoft.com/office/drawing/2014/main" xmlns="" id="{CFB85069-959A-41EC-90E3-37BD720A34B7}"/>
            </a:ext>
          </a:extLst>
        </xdr:cNvPr>
        <xdr:cNvCxnSpPr/>
      </xdr:nvCxnSpPr>
      <xdr:spPr>
        <a:xfrm flipV="1">
          <a:off x="10476865" y="17205198"/>
          <a:ext cx="0" cy="136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454" name="【市民会館】&#10;一人当たり面積最小値テキスト">
          <a:extLst>
            <a:ext uri="{FF2B5EF4-FFF2-40B4-BE49-F238E27FC236}">
              <a16:creationId xmlns:a16="http://schemas.microsoft.com/office/drawing/2014/main" xmlns="" id="{0EECA1C1-F7CC-4395-90B3-D8805F77EE97}"/>
            </a:ext>
          </a:extLst>
        </xdr:cNvPr>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455" name="直線コネクタ 454">
          <a:extLst>
            <a:ext uri="{FF2B5EF4-FFF2-40B4-BE49-F238E27FC236}">
              <a16:creationId xmlns:a16="http://schemas.microsoft.com/office/drawing/2014/main" xmlns="" id="{A6C81C06-3BA6-41FF-9492-F64AF30C4102}"/>
            </a:ext>
          </a:extLst>
        </xdr:cNvPr>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6875</xdr:rowOff>
    </xdr:from>
    <xdr:ext cx="469744" cy="259045"/>
    <xdr:sp macro="" textlink="">
      <xdr:nvSpPr>
        <xdr:cNvPr id="456" name="【市民会館】&#10;一人当たり面積最大値テキスト">
          <a:extLst>
            <a:ext uri="{FF2B5EF4-FFF2-40B4-BE49-F238E27FC236}">
              <a16:creationId xmlns:a16="http://schemas.microsoft.com/office/drawing/2014/main" xmlns="" id="{29E2819B-DA45-4A5B-8B14-276A4AE32F73}"/>
            </a:ext>
          </a:extLst>
        </xdr:cNvPr>
        <xdr:cNvSpPr txBox="1"/>
      </xdr:nvSpPr>
      <xdr:spPr>
        <a:xfrm>
          <a:off x="10515600" y="1698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60198</xdr:rowOff>
    </xdr:from>
    <xdr:to>
      <xdr:col>55</xdr:col>
      <xdr:colOff>88900</xdr:colOff>
      <xdr:row>100</xdr:row>
      <xdr:rowOff>60198</xdr:rowOff>
    </xdr:to>
    <xdr:cxnSp macro="">
      <xdr:nvCxnSpPr>
        <xdr:cNvPr id="457" name="直線コネクタ 456">
          <a:extLst>
            <a:ext uri="{FF2B5EF4-FFF2-40B4-BE49-F238E27FC236}">
              <a16:creationId xmlns:a16="http://schemas.microsoft.com/office/drawing/2014/main" xmlns="" id="{3EA6D066-7437-4F91-AE43-2E6A2004D0CE}"/>
            </a:ext>
          </a:extLst>
        </xdr:cNvPr>
        <xdr:cNvCxnSpPr/>
      </xdr:nvCxnSpPr>
      <xdr:spPr>
        <a:xfrm>
          <a:off x="10388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103140</xdr:rowOff>
    </xdr:from>
    <xdr:ext cx="469744" cy="259045"/>
    <xdr:sp macro="" textlink="">
      <xdr:nvSpPr>
        <xdr:cNvPr id="458" name="【市民会館】&#10;一人当たり面積平均値テキスト">
          <a:extLst>
            <a:ext uri="{FF2B5EF4-FFF2-40B4-BE49-F238E27FC236}">
              <a16:creationId xmlns:a16="http://schemas.microsoft.com/office/drawing/2014/main" xmlns="" id="{19B3916F-6A88-4285-83C5-50F2F6D10298}"/>
            </a:ext>
          </a:extLst>
        </xdr:cNvPr>
        <xdr:cNvSpPr txBox="1"/>
      </xdr:nvSpPr>
      <xdr:spPr>
        <a:xfrm>
          <a:off x="10515600" y="17933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80263</xdr:rowOff>
    </xdr:from>
    <xdr:to>
      <xdr:col>55</xdr:col>
      <xdr:colOff>50800</xdr:colOff>
      <xdr:row>106</xdr:row>
      <xdr:rowOff>10413</xdr:rowOff>
    </xdr:to>
    <xdr:sp macro="" textlink="">
      <xdr:nvSpPr>
        <xdr:cNvPr id="459" name="フローチャート: 判断 458">
          <a:extLst>
            <a:ext uri="{FF2B5EF4-FFF2-40B4-BE49-F238E27FC236}">
              <a16:creationId xmlns:a16="http://schemas.microsoft.com/office/drawing/2014/main" xmlns="" id="{BB580EB6-D44F-4BEC-9921-E8A32D0F5685}"/>
            </a:ext>
          </a:extLst>
        </xdr:cNvPr>
        <xdr:cNvSpPr/>
      </xdr:nvSpPr>
      <xdr:spPr>
        <a:xfrm>
          <a:off x="10426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460" name="フローチャート: 判断 459">
          <a:extLst>
            <a:ext uri="{FF2B5EF4-FFF2-40B4-BE49-F238E27FC236}">
              <a16:creationId xmlns:a16="http://schemas.microsoft.com/office/drawing/2014/main" xmlns="" id="{2DAAED33-FB25-46F7-8A51-71A79DFC76DD}"/>
            </a:ext>
          </a:extLst>
        </xdr:cNvPr>
        <xdr:cNvSpPr/>
      </xdr:nvSpPr>
      <xdr:spPr>
        <a:xfrm>
          <a:off x="9588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77978</xdr:rowOff>
    </xdr:from>
    <xdr:to>
      <xdr:col>46</xdr:col>
      <xdr:colOff>38100</xdr:colOff>
      <xdr:row>106</xdr:row>
      <xdr:rowOff>8128</xdr:rowOff>
    </xdr:to>
    <xdr:sp macro="" textlink="">
      <xdr:nvSpPr>
        <xdr:cNvPr id="461" name="フローチャート: 判断 460">
          <a:extLst>
            <a:ext uri="{FF2B5EF4-FFF2-40B4-BE49-F238E27FC236}">
              <a16:creationId xmlns:a16="http://schemas.microsoft.com/office/drawing/2014/main" xmlns="" id="{8C5A72E8-9FC3-48CD-BA2C-6704AAF11302}"/>
            </a:ext>
          </a:extLst>
        </xdr:cNvPr>
        <xdr:cNvSpPr/>
      </xdr:nvSpPr>
      <xdr:spPr>
        <a:xfrm>
          <a:off x="8699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462" name="フローチャート: 判断 461">
          <a:extLst>
            <a:ext uri="{FF2B5EF4-FFF2-40B4-BE49-F238E27FC236}">
              <a16:creationId xmlns:a16="http://schemas.microsoft.com/office/drawing/2014/main" xmlns="" id="{66B3B229-A5CE-4104-B2EB-6FC4361E4EF1}"/>
            </a:ext>
          </a:extLst>
        </xdr:cNvPr>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463" name="フローチャート: 判断 462">
          <a:extLst>
            <a:ext uri="{FF2B5EF4-FFF2-40B4-BE49-F238E27FC236}">
              <a16:creationId xmlns:a16="http://schemas.microsoft.com/office/drawing/2014/main" xmlns="" id="{88BCDBA8-9276-4D38-B6E7-54C847736855}"/>
            </a:ext>
          </a:extLst>
        </xdr:cNvPr>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xmlns="" id="{6A0AF94A-A745-48FD-9105-37661985E42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xmlns="" id="{A07E395D-FAF1-4EFE-B9A5-EF1F7AECD51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xmlns="" id="{D62F705C-3509-4178-BA1A-61B6F927F7A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xmlns="" id="{1C6E25AE-5B0A-4E32-A143-3C3A1574E88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xmlns="" id="{6CA06632-B393-40FF-A9C0-68E533BC30A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162561</xdr:rowOff>
    </xdr:from>
    <xdr:to>
      <xdr:col>55</xdr:col>
      <xdr:colOff>50800</xdr:colOff>
      <xdr:row>108</xdr:row>
      <xdr:rowOff>92711</xdr:rowOff>
    </xdr:to>
    <xdr:sp macro="" textlink="">
      <xdr:nvSpPr>
        <xdr:cNvPr id="469" name="楕円 468">
          <a:extLst>
            <a:ext uri="{FF2B5EF4-FFF2-40B4-BE49-F238E27FC236}">
              <a16:creationId xmlns:a16="http://schemas.microsoft.com/office/drawing/2014/main" xmlns="" id="{87233534-9666-4383-833F-2C29BDE314FA}"/>
            </a:ext>
          </a:extLst>
        </xdr:cNvPr>
        <xdr:cNvSpPr/>
      </xdr:nvSpPr>
      <xdr:spPr>
        <a:xfrm>
          <a:off x="104267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77488</xdr:rowOff>
    </xdr:from>
    <xdr:ext cx="469744" cy="259045"/>
    <xdr:sp macro="" textlink="">
      <xdr:nvSpPr>
        <xdr:cNvPr id="470" name="【市民会館】&#10;一人当たり面積該当値テキスト">
          <a:extLst>
            <a:ext uri="{FF2B5EF4-FFF2-40B4-BE49-F238E27FC236}">
              <a16:creationId xmlns:a16="http://schemas.microsoft.com/office/drawing/2014/main" xmlns="" id="{80E81ED8-EB0A-418C-9F5C-458C003F95F5}"/>
            </a:ext>
          </a:extLst>
        </xdr:cNvPr>
        <xdr:cNvSpPr txBox="1"/>
      </xdr:nvSpPr>
      <xdr:spPr>
        <a:xfrm>
          <a:off x="10515600" y="184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162561</xdr:rowOff>
    </xdr:from>
    <xdr:to>
      <xdr:col>50</xdr:col>
      <xdr:colOff>165100</xdr:colOff>
      <xdr:row>108</xdr:row>
      <xdr:rowOff>92711</xdr:rowOff>
    </xdr:to>
    <xdr:sp macro="" textlink="">
      <xdr:nvSpPr>
        <xdr:cNvPr id="471" name="楕円 470">
          <a:extLst>
            <a:ext uri="{FF2B5EF4-FFF2-40B4-BE49-F238E27FC236}">
              <a16:creationId xmlns:a16="http://schemas.microsoft.com/office/drawing/2014/main" xmlns="" id="{B341F37E-3366-4BBB-A6A3-83272BB64D49}"/>
            </a:ext>
          </a:extLst>
        </xdr:cNvPr>
        <xdr:cNvSpPr/>
      </xdr:nvSpPr>
      <xdr:spPr>
        <a:xfrm>
          <a:off x="9588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41911</xdr:rowOff>
    </xdr:from>
    <xdr:to>
      <xdr:col>55</xdr:col>
      <xdr:colOff>0</xdr:colOff>
      <xdr:row>108</xdr:row>
      <xdr:rowOff>41911</xdr:rowOff>
    </xdr:to>
    <xdr:cxnSp macro="">
      <xdr:nvCxnSpPr>
        <xdr:cNvPr id="472" name="直線コネクタ 471">
          <a:extLst>
            <a:ext uri="{FF2B5EF4-FFF2-40B4-BE49-F238E27FC236}">
              <a16:creationId xmlns:a16="http://schemas.microsoft.com/office/drawing/2014/main" xmlns="" id="{661FA852-BEE3-4E82-B0CA-982FDB70674C}"/>
            </a:ext>
          </a:extLst>
        </xdr:cNvPr>
        <xdr:cNvCxnSpPr/>
      </xdr:nvCxnSpPr>
      <xdr:spPr>
        <a:xfrm>
          <a:off x="9639300" y="185585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162561</xdr:rowOff>
    </xdr:from>
    <xdr:to>
      <xdr:col>46</xdr:col>
      <xdr:colOff>38100</xdr:colOff>
      <xdr:row>108</xdr:row>
      <xdr:rowOff>92711</xdr:rowOff>
    </xdr:to>
    <xdr:sp macro="" textlink="">
      <xdr:nvSpPr>
        <xdr:cNvPr id="473" name="楕円 472">
          <a:extLst>
            <a:ext uri="{FF2B5EF4-FFF2-40B4-BE49-F238E27FC236}">
              <a16:creationId xmlns:a16="http://schemas.microsoft.com/office/drawing/2014/main" xmlns="" id="{CD0F859F-C546-4226-81AE-9DF19D7C0F76}"/>
            </a:ext>
          </a:extLst>
        </xdr:cNvPr>
        <xdr:cNvSpPr/>
      </xdr:nvSpPr>
      <xdr:spPr>
        <a:xfrm>
          <a:off x="8699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41911</xdr:rowOff>
    </xdr:from>
    <xdr:to>
      <xdr:col>50</xdr:col>
      <xdr:colOff>114300</xdr:colOff>
      <xdr:row>108</xdr:row>
      <xdr:rowOff>41911</xdr:rowOff>
    </xdr:to>
    <xdr:cxnSp macro="">
      <xdr:nvCxnSpPr>
        <xdr:cNvPr id="474" name="直線コネクタ 473">
          <a:extLst>
            <a:ext uri="{FF2B5EF4-FFF2-40B4-BE49-F238E27FC236}">
              <a16:creationId xmlns:a16="http://schemas.microsoft.com/office/drawing/2014/main" xmlns="" id="{6AC57557-4312-4B05-9CA0-94C9EA6A78DA}"/>
            </a:ext>
          </a:extLst>
        </xdr:cNvPr>
        <xdr:cNvCxnSpPr/>
      </xdr:nvCxnSpPr>
      <xdr:spPr>
        <a:xfrm>
          <a:off x="8750300" y="18558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33799</xdr:rowOff>
    </xdr:from>
    <xdr:ext cx="469744" cy="259045"/>
    <xdr:sp macro="" textlink="">
      <xdr:nvSpPr>
        <xdr:cNvPr id="475" name="n_1aveValue【市民会館】&#10;一人当たり面積">
          <a:extLst>
            <a:ext uri="{FF2B5EF4-FFF2-40B4-BE49-F238E27FC236}">
              <a16:creationId xmlns:a16="http://schemas.microsoft.com/office/drawing/2014/main" xmlns="" id="{76A0481C-FCA0-4C48-9D2F-22CBE5DC5954}"/>
            </a:ext>
          </a:extLst>
        </xdr:cNvPr>
        <xdr:cNvSpPr txBox="1"/>
      </xdr:nvSpPr>
      <xdr:spPr>
        <a:xfrm>
          <a:off x="93917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24655</xdr:rowOff>
    </xdr:from>
    <xdr:ext cx="469744" cy="259045"/>
    <xdr:sp macro="" textlink="">
      <xdr:nvSpPr>
        <xdr:cNvPr id="476" name="n_2aveValue【市民会館】&#10;一人当たり面積">
          <a:extLst>
            <a:ext uri="{FF2B5EF4-FFF2-40B4-BE49-F238E27FC236}">
              <a16:creationId xmlns:a16="http://schemas.microsoft.com/office/drawing/2014/main" xmlns="" id="{C897BF35-E672-4A3A-98B6-83D8472D3B2E}"/>
            </a:ext>
          </a:extLst>
        </xdr:cNvPr>
        <xdr:cNvSpPr txBox="1"/>
      </xdr:nvSpPr>
      <xdr:spPr>
        <a:xfrm>
          <a:off x="8515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166388</xdr:rowOff>
    </xdr:from>
    <xdr:ext cx="469744" cy="259045"/>
    <xdr:sp macro="" textlink="">
      <xdr:nvSpPr>
        <xdr:cNvPr id="477" name="n_3aveValue【市民会館】&#10;一人当たり面積">
          <a:extLst>
            <a:ext uri="{FF2B5EF4-FFF2-40B4-BE49-F238E27FC236}">
              <a16:creationId xmlns:a16="http://schemas.microsoft.com/office/drawing/2014/main" xmlns="" id="{4C918494-8DA4-4C9E-9623-695C4CB7ADB9}"/>
            </a:ext>
          </a:extLst>
        </xdr:cNvPr>
        <xdr:cNvSpPr txBox="1"/>
      </xdr:nvSpPr>
      <xdr:spPr>
        <a:xfrm>
          <a:off x="7626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166388</xdr:rowOff>
    </xdr:from>
    <xdr:ext cx="469744" cy="259045"/>
    <xdr:sp macro="" textlink="">
      <xdr:nvSpPr>
        <xdr:cNvPr id="478" name="n_4aveValue【市民会館】&#10;一人当たり面積">
          <a:extLst>
            <a:ext uri="{FF2B5EF4-FFF2-40B4-BE49-F238E27FC236}">
              <a16:creationId xmlns:a16="http://schemas.microsoft.com/office/drawing/2014/main" xmlns="" id="{7FAB013F-36CB-46AA-879A-94FD77419C9E}"/>
            </a:ext>
          </a:extLst>
        </xdr:cNvPr>
        <xdr:cNvSpPr txBox="1"/>
      </xdr:nvSpPr>
      <xdr:spPr>
        <a:xfrm>
          <a:off x="6737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83838</xdr:rowOff>
    </xdr:from>
    <xdr:ext cx="469744" cy="259045"/>
    <xdr:sp macro="" textlink="">
      <xdr:nvSpPr>
        <xdr:cNvPr id="479" name="n_1mainValue【市民会館】&#10;一人当たり面積">
          <a:extLst>
            <a:ext uri="{FF2B5EF4-FFF2-40B4-BE49-F238E27FC236}">
              <a16:creationId xmlns:a16="http://schemas.microsoft.com/office/drawing/2014/main" xmlns="" id="{99DBF09E-E7D9-4587-AC88-48C846F6392E}"/>
            </a:ext>
          </a:extLst>
        </xdr:cNvPr>
        <xdr:cNvSpPr txBox="1"/>
      </xdr:nvSpPr>
      <xdr:spPr>
        <a:xfrm>
          <a:off x="93917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83838</xdr:rowOff>
    </xdr:from>
    <xdr:ext cx="469744" cy="259045"/>
    <xdr:sp macro="" textlink="">
      <xdr:nvSpPr>
        <xdr:cNvPr id="480" name="n_2mainValue【市民会館】&#10;一人当たり面積">
          <a:extLst>
            <a:ext uri="{FF2B5EF4-FFF2-40B4-BE49-F238E27FC236}">
              <a16:creationId xmlns:a16="http://schemas.microsoft.com/office/drawing/2014/main" xmlns="" id="{CAA6524A-E874-4C88-A6AB-2ABDAE7743AD}"/>
            </a:ext>
          </a:extLst>
        </xdr:cNvPr>
        <xdr:cNvSpPr txBox="1"/>
      </xdr:nvSpPr>
      <xdr:spPr>
        <a:xfrm>
          <a:off x="85154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1" name="正方形/長方形 480">
          <a:extLst>
            <a:ext uri="{FF2B5EF4-FFF2-40B4-BE49-F238E27FC236}">
              <a16:creationId xmlns:a16="http://schemas.microsoft.com/office/drawing/2014/main" xmlns="" id="{0C764769-7E78-451A-86CB-88D60B87BAE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2" name="正方形/長方形 481">
          <a:extLst>
            <a:ext uri="{FF2B5EF4-FFF2-40B4-BE49-F238E27FC236}">
              <a16:creationId xmlns:a16="http://schemas.microsoft.com/office/drawing/2014/main" xmlns="" id="{94C24063-F92F-48CC-BA57-DD41EEDC1B5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3" name="正方形/長方形 482">
          <a:extLst>
            <a:ext uri="{FF2B5EF4-FFF2-40B4-BE49-F238E27FC236}">
              <a16:creationId xmlns:a16="http://schemas.microsoft.com/office/drawing/2014/main" xmlns="" id="{3B957AC9-7DC3-4C03-B083-95D0BD2AC5A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4" name="正方形/長方形 483">
          <a:extLst>
            <a:ext uri="{FF2B5EF4-FFF2-40B4-BE49-F238E27FC236}">
              <a16:creationId xmlns:a16="http://schemas.microsoft.com/office/drawing/2014/main" xmlns="" id="{E6B3B6C5-161D-4BC9-8C46-8E03FD8E17C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5" name="正方形/長方形 484">
          <a:extLst>
            <a:ext uri="{FF2B5EF4-FFF2-40B4-BE49-F238E27FC236}">
              <a16:creationId xmlns:a16="http://schemas.microsoft.com/office/drawing/2014/main" xmlns="" id="{5EB8D1B8-0ED7-471C-A713-F47C7BEC4F1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6" name="正方形/長方形 485">
          <a:extLst>
            <a:ext uri="{FF2B5EF4-FFF2-40B4-BE49-F238E27FC236}">
              <a16:creationId xmlns:a16="http://schemas.microsoft.com/office/drawing/2014/main" xmlns="" id="{64286D95-7AEF-4399-84C0-EF0833DFCEC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7" name="正方形/長方形 486">
          <a:extLst>
            <a:ext uri="{FF2B5EF4-FFF2-40B4-BE49-F238E27FC236}">
              <a16:creationId xmlns:a16="http://schemas.microsoft.com/office/drawing/2014/main" xmlns="" id="{7CB75D4F-9435-4594-BE6C-62FDDD50768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8" name="正方形/長方形 487">
          <a:extLst>
            <a:ext uri="{FF2B5EF4-FFF2-40B4-BE49-F238E27FC236}">
              <a16:creationId xmlns:a16="http://schemas.microsoft.com/office/drawing/2014/main" xmlns="" id="{3DA90793-CDDC-4D8B-A867-968A9A62FA2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9" name="テキスト ボックス 488">
          <a:extLst>
            <a:ext uri="{FF2B5EF4-FFF2-40B4-BE49-F238E27FC236}">
              <a16:creationId xmlns:a16="http://schemas.microsoft.com/office/drawing/2014/main" xmlns="" id="{67F0AFE2-6116-46AB-87AE-5A91B8B41AA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0" name="直線コネクタ 489">
          <a:extLst>
            <a:ext uri="{FF2B5EF4-FFF2-40B4-BE49-F238E27FC236}">
              <a16:creationId xmlns:a16="http://schemas.microsoft.com/office/drawing/2014/main" xmlns="" id="{DAB1D269-2A0F-47B9-8A7D-BACEC710209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1" name="テキスト ボックス 490">
          <a:extLst>
            <a:ext uri="{FF2B5EF4-FFF2-40B4-BE49-F238E27FC236}">
              <a16:creationId xmlns:a16="http://schemas.microsoft.com/office/drawing/2014/main" xmlns="" id="{85CBE548-221D-42BD-A3E1-E0DAC09B86C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2" name="直線コネクタ 491">
          <a:extLst>
            <a:ext uri="{FF2B5EF4-FFF2-40B4-BE49-F238E27FC236}">
              <a16:creationId xmlns:a16="http://schemas.microsoft.com/office/drawing/2014/main" xmlns="" id="{15C30623-96CD-49D6-875D-8B275297A50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3" name="テキスト ボックス 492">
          <a:extLst>
            <a:ext uri="{FF2B5EF4-FFF2-40B4-BE49-F238E27FC236}">
              <a16:creationId xmlns:a16="http://schemas.microsoft.com/office/drawing/2014/main" xmlns="" id="{A6D1A179-532A-4D72-A5FC-58B12A1594A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4" name="直線コネクタ 493">
          <a:extLst>
            <a:ext uri="{FF2B5EF4-FFF2-40B4-BE49-F238E27FC236}">
              <a16:creationId xmlns:a16="http://schemas.microsoft.com/office/drawing/2014/main" xmlns="" id="{B8AF1C46-287D-495C-B326-B16353AAC99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5" name="テキスト ボックス 494">
          <a:extLst>
            <a:ext uri="{FF2B5EF4-FFF2-40B4-BE49-F238E27FC236}">
              <a16:creationId xmlns:a16="http://schemas.microsoft.com/office/drawing/2014/main" xmlns="" id="{1DA5B145-45BB-4464-9ADC-360AF13B008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6" name="直線コネクタ 495">
          <a:extLst>
            <a:ext uri="{FF2B5EF4-FFF2-40B4-BE49-F238E27FC236}">
              <a16:creationId xmlns:a16="http://schemas.microsoft.com/office/drawing/2014/main" xmlns="" id="{E62AB06E-AC31-492E-B27F-5C007BCC133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7" name="テキスト ボックス 496">
          <a:extLst>
            <a:ext uri="{FF2B5EF4-FFF2-40B4-BE49-F238E27FC236}">
              <a16:creationId xmlns:a16="http://schemas.microsoft.com/office/drawing/2014/main" xmlns="" id="{F63AA188-43EC-4008-9FB9-A00B2DB0E9A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8" name="直線コネクタ 497">
          <a:extLst>
            <a:ext uri="{FF2B5EF4-FFF2-40B4-BE49-F238E27FC236}">
              <a16:creationId xmlns:a16="http://schemas.microsoft.com/office/drawing/2014/main" xmlns="" id="{A49A2624-500E-4F2E-B789-BB87B7B84D6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9" name="テキスト ボックス 498">
          <a:extLst>
            <a:ext uri="{FF2B5EF4-FFF2-40B4-BE49-F238E27FC236}">
              <a16:creationId xmlns:a16="http://schemas.microsoft.com/office/drawing/2014/main" xmlns="" id="{5C0214B3-4A0C-4586-96BD-135A66C5F37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0" name="直線コネクタ 499">
          <a:extLst>
            <a:ext uri="{FF2B5EF4-FFF2-40B4-BE49-F238E27FC236}">
              <a16:creationId xmlns:a16="http://schemas.microsoft.com/office/drawing/2014/main" xmlns="" id="{1E207B09-6975-4B00-A22C-4A51995AF4D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1" name="テキスト ボックス 500">
          <a:extLst>
            <a:ext uri="{FF2B5EF4-FFF2-40B4-BE49-F238E27FC236}">
              <a16:creationId xmlns:a16="http://schemas.microsoft.com/office/drawing/2014/main" xmlns="" id="{A3D88616-5E83-4DC3-80F8-F9837BAE923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2" name="直線コネクタ 501">
          <a:extLst>
            <a:ext uri="{FF2B5EF4-FFF2-40B4-BE49-F238E27FC236}">
              <a16:creationId xmlns:a16="http://schemas.microsoft.com/office/drawing/2014/main" xmlns="" id="{0F6E7885-4984-4331-8C28-528A44273E2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3" name="テキスト ボックス 502">
          <a:extLst>
            <a:ext uri="{FF2B5EF4-FFF2-40B4-BE49-F238E27FC236}">
              <a16:creationId xmlns:a16="http://schemas.microsoft.com/office/drawing/2014/main" xmlns="" id="{DE4E00DE-BCAE-4795-B01A-475CCD41DF7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4" name="【一般廃棄物処理施設】&#10;有形固定資産減価償却率グラフ枠">
          <a:extLst>
            <a:ext uri="{FF2B5EF4-FFF2-40B4-BE49-F238E27FC236}">
              <a16:creationId xmlns:a16="http://schemas.microsoft.com/office/drawing/2014/main" xmlns="" id="{F979166B-72A0-4394-BBCD-39388EF265F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505" name="直線コネクタ 504">
          <a:extLst>
            <a:ext uri="{FF2B5EF4-FFF2-40B4-BE49-F238E27FC236}">
              <a16:creationId xmlns:a16="http://schemas.microsoft.com/office/drawing/2014/main" xmlns="" id="{22EEB35A-6D5B-483E-B375-05FA3B1D7D9E}"/>
            </a:ext>
          </a:extLst>
        </xdr:cNvPr>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06" name="【一般廃棄物処理施設】&#10;有形固定資産減価償却率最小値テキスト">
          <a:extLst>
            <a:ext uri="{FF2B5EF4-FFF2-40B4-BE49-F238E27FC236}">
              <a16:creationId xmlns:a16="http://schemas.microsoft.com/office/drawing/2014/main" xmlns="" id="{126F0ADC-E950-4305-81DF-9FA3D0613928}"/>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07" name="直線コネクタ 506">
          <a:extLst>
            <a:ext uri="{FF2B5EF4-FFF2-40B4-BE49-F238E27FC236}">
              <a16:creationId xmlns:a16="http://schemas.microsoft.com/office/drawing/2014/main" xmlns="" id="{58D51137-91A0-4FBC-9737-D681FC29DC85}"/>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508" name="【一般廃棄物処理施設】&#10;有形固定資産減価償却率最大値テキスト">
          <a:extLst>
            <a:ext uri="{FF2B5EF4-FFF2-40B4-BE49-F238E27FC236}">
              <a16:creationId xmlns:a16="http://schemas.microsoft.com/office/drawing/2014/main" xmlns="" id="{8D4911F7-5981-4B25-B75C-E3BCB5967296}"/>
            </a:ext>
          </a:extLst>
        </xdr:cNvPr>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509" name="直線コネクタ 508">
          <a:extLst>
            <a:ext uri="{FF2B5EF4-FFF2-40B4-BE49-F238E27FC236}">
              <a16:creationId xmlns:a16="http://schemas.microsoft.com/office/drawing/2014/main" xmlns="" id="{F65ACC99-531E-410F-BA2C-740CF40BBC5C}"/>
            </a:ext>
          </a:extLst>
        </xdr:cNvPr>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21607</xdr:rowOff>
    </xdr:from>
    <xdr:ext cx="405111" cy="259045"/>
    <xdr:sp macro="" textlink="">
      <xdr:nvSpPr>
        <xdr:cNvPr id="510" name="【一般廃棄物処理施設】&#10;有形固定資産減価償却率平均値テキスト">
          <a:extLst>
            <a:ext uri="{FF2B5EF4-FFF2-40B4-BE49-F238E27FC236}">
              <a16:creationId xmlns:a16="http://schemas.microsoft.com/office/drawing/2014/main" xmlns="" id="{712C7BDB-C1E7-4B00-963D-0E57F387A093}"/>
            </a:ext>
          </a:extLst>
        </xdr:cNvPr>
        <xdr:cNvSpPr txBox="1"/>
      </xdr:nvSpPr>
      <xdr:spPr>
        <a:xfrm>
          <a:off x="16357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511" name="フローチャート: 判断 510">
          <a:extLst>
            <a:ext uri="{FF2B5EF4-FFF2-40B4-BE49-F238E27FC236}">
              <a16:creationId xmlns:a16="http://schemas.microsoft.com/office/drawing/2014/main" xmlns="" id="{9B92F420-A441-4FA9-927A-A844F830ADDA}"/>
            </a:ext>
          </a:extLst>
        </xdr:cNvPr>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512" name="フローチャート: 判断 511">
          <a:extLst>
            <a:ext uri="{FF2B5EF4-FFF2-40B4-BE49-F238E27FC236}">
              <a16:creationId xmlns:a16="http://schemas.microsoft.com/office/drawing/2014/main" xmlns="" id="{95EF5425-9C99-4A28-B47E-2CB3120400C3}"/>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3" name="フローチャート: 判断 512">
          <a:extLst>
            <a:ext uri="{FF2B5EF4-FFF2-40B4-BE49-F238E27FC236}">
              <a16:creationId xmlns:a16="http://schemas.microsoft.com/office/drawing/2014/main" xmlns="" id="{E91A69F3-371D-479F-B30E-A8F6DAB8E1CE}"/>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14" name="フローチャート: 判断 513">
          <a:extLst>
            <a:ext uri="{FF2B5EF4-FFF2-40B4-BE49-F238E27FC236}">
              <a16:creationId xmlns:a16="http://schemas.microsoft.com/office/drawing/2014/main" xmlns="" id="{907DF304-E1A7-4130-A34C-50FEA9492561}"/>
            </a:ext>
          </a:extLst>
        </xdr:cNvPr>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74930</xdr:rowOff>
    </xdr:from>
    <xdr:to>
      <xdr:col>67</xdr:col>
      <xdr:colOff>101600</xdr:colOff>
      <xdr:row>38</xdr:row>
      <xdr:rowOff>5080</xdr:rowOff>
    </xdr:to>
    <xdr:sp macro="" textlink="">
      <xdr:nvSpPr>
        <xdr:cNvPr id="515" name="フローチャート: 判断 514">
          <a:extLst>
            <a:ext uri="{FF2B5EF4-FFF2-40B4-BE49-F238E27FC236}">
              <a16:creationId xmlns:a16="http://schemas.microsoft.com/office/drawing/2014/main" xmlns="" id="{0D15BDD1-5455-4E29-9B1F-92F2A771AF91}"/>
            </a:ext>
          </a:extLst>
        </xdr:cNvPr>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xmlns="" id="{7914CEC0-A2E9-42D8-8D14-2B8209E2B29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xmlns="" id="{1B5B38C5-0117-4E1F-8FCD-E94B8E18E29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xmlns="" id="{3C852053-7F16-42C6-A4F7-B384613CDB7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xmlns="" id="{64C7B2CD-3E1E-417C-B856-7B4EF17887C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xmlns="" id="{ADFE5C65-E828-48AA-8501-3D6D552EBA5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122555</xdr:rowOff>
    </xdr:from>
    <xdr:to>
      <xdr:col>85</xdr:col>
      <xdr:colOff>177800</xdr:colOff>
      <xdr:row>39</xdr:row>
      <xdr:rowOff>52705</xdr:rowOff>
    </xdr:to>
    <xdr:sp macro="" textlink="">
      <xdr:nvSpPr>
        <xdr:cNvPr id="521" name="楕円 520">
          <a:extLst>
            <a:ext uri="{FF2B5EF4-FFF2-40B4-BE49-F238E27FC236}">
              <a16:creationId xmlns:a16="http://schemas.microsoft.com/office/drawing/2014/main" xmlns="" id="{C108B552-8EE3-450A-919E-28BC8BFFD6CE}"/>
            </a:ext>
          </a:extLst>
        </xdr:cNvPr>
        <xdr:cNvSpPr/>
      </xdr:nvSpPr>
      <xdr:spPr>
        <a:xfrm>
          <a:off x="162687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100982</xdr:rowOff>
    </xdr:from>
    <xdr:ext cx="405111" cy="259045"/>
    <xdr:sp macro="" textlink="">
      <xdr:nvSpPr>
        <xdr:cNvPr id="522" name="【一般廃棄物処理施設】&#10;有形固定資産減価償却率該当値テキスト">
          <a:extLst>
            <a:ext uri="{FF2B5EF4-FFF2-40B4-BE49-F238E27FC236}">
              <a16:creationId xmlns:a16="http://schemas.microsoft.com/office/drawing/2014/main" xmlns="" id="{8E97F022-7BB6-4C8B-AF03-61E3B4EA9B4B}"/>
            </a:ext>
          </a:extLst>
        </xdr:cNvPr>
        <xdr:cNvSpPr txBox="1"/>
      </xdr:nvSpPr>
      <xdr:spPr>
        <a:xfrm>
          <a:off x="16357600"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44450</xdr:rowOff>
    </xdr:from>
    <xdr:to>
      <xdr:col>81</xdr:col>
      <xdr:colOff>101600</xdr:colOff>
      <xdr:row>38</xdr:row>
      <xdr:rowOff>146050</xdr:rowOff>
    </xdr:to>
    <xdr:sp macro="" textlink="">
      <xdr:nvSpPr>
        <xdr:cNvPr id="523" name="楕円 522">
          <a:extLst>
            <a:ext uri="{FF2B5EF4-FFF2-40B4-BE49-F238E27FC236}">
              <a16:creationId xmlns:a16="http://schemas.microsoft.com/office/drawing/2014/main" xmlns="" id="{6DEF1A8E-DE9F-46FE-98B8-D67490D38617}"/>
            </a:ext>
          </a:extLst>
        </xdr:cNvPr>
        <xdr:cNvSpPr/>
      </xdr:nvSpPr>
      <xdr:spPr>
        <a:xfrm>
          <a:off x="15430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95250</xdr:rowOff>
    </xdr:from>
    <xdr:to>
      <xdr:col>85</xdr:col>
      <xdr:colOff>127000</xdr:colOff>
      <xdr:row>39</xdr:row>
      <xdr:rowOff>1905</xdr:rowOff>
    </xdr:to>
    <xdr:cxnSp macro="">
      <xdr:nvCxnSpPr>
        <xdr:cNvPr id="524" name="直線コネクタ 523">
          <a:extLst>
            <a:ext uri="{FF2B5EF4-FFF2-40B4-BE49-F238E27FC236}">
              <a16:creationId xmlns:a16="http://schemas.microsoft.com/office/drawing/2014/main" xmlns="" id="{D1C05988-B34D-47A4-ACA9-AF48026C63D4}"/>
            </a:ext>
          </a:extLst>
        </xdr:cNvPr>
        <xdr:cNvCxnSpPr/>
      </xdr:nvCxnSpPr>
      <xdr:spPr>
        <a:xfrm>
          <a:off x="15481300" y="661035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153035</xdr:rowOff>
    </xdr:from>
    <xdr:to>
      <xdr:col>76</xdr:col>
      <xdr:colOff>165100</xdr:colOff>
      <xdr:row>36</xdr:row>
      <xdr:rowOff>83185</xdr:rowOff>
    </xdr:to>
    <xdr:sp macro="" textlink="">
      <xdr:nvSpPr>
        <xdr:cNvPr id="525" name="楕円 524">
          <a:extLst>
            <a:ext uri="{FF2B5EF4-FFF2-40B4-BE49-F238E27FC236}">
              <a16:creationId xmlns:a16="http://schemas.microsoft.com/office/drawing/2014/main" xmlns="" id="{175BCB7F-78A5-475D-8C4F-A2E2F8D058F0}"/>
            </a:ext>
          </a:extLst>
        </xdr:cNvPr>
        <xdr:cNvSpPr/>
      </xdr:nvSpPr>
      <xdr:spPr>
        <a:xfrm>
          <a:off x="145415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32385</xdr:rowOff>
    </xdr:from>
    <xdr:to>
      <xdr:col>81</xdr:col>
      <xdr:colOff>50800</xdr:colOff>
      <xdr:row>38</xdr:row>
      <xdr:rowOff>95250</xdr:rowOff>
    </xdr:to>
    <xdr:cxnSp macro="">
      <xdr:nvCxnSpPr>
        <xdr:cNvPr id="526" name="直線コネクタ 525">
          <a:extLst>
            <a:ext uri="{FF2B5EF4-FFF2-40B4-BE49-F238E27FC236}">
              <a16:creationId xmlns:a16="http://schemas.microsoft.com/office/drawing/2014/main" xmlns="" id="{FE0DB4F5-3AF2-403D-8466-5D5847B134A3}"/>
            </a:ext>
          </a:extLst>
        </xdr:cNvPr>
        <xdr:cNvCxnSpPr/>
      </xdr:nvCxnSpPr>
      <xdr:spPr>
        <a:xfrm>
          <a:off x="14592300" y="6204585"/>
          <a:ext cx="889000" cy="40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111125</xdr:rowOff>
    </xdr:from>
    <xdr:to>
      <xdr:col>72</xdr:col>
      <xdr:colOff>38100</xdr:colOff>
      <xdr:row>36</xdr:row>
      <xdr:rowOff>41275</xdr:rowOff>
    </xdr:to>
    <xdr:sp macro="" textlink="">
      <xdr:nvSpPr>
        <xdr:cNvPr id="527" name="楕円 526">
          <a:extLst>
            <a:ext uri="{FF2B5EF4-FFF2-40B4-BE49-F238E27FC236}">
              <a16:creationId xmlns:a16="http://schemas.microsoft.com/office/drawing/2014/main" xmlns="" id="{52A766AE-A994-4CFB-9506-BF7EFB14FB6D}"/>
            </a:ext>
          </a:extLst>
        </xdr:cNvPr>
        <xdr:cNvSpPr/>
      </xdr:nvSpPr>
      <xdr:spPr>
        <a:xfrm>
          <a:off x="13652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161925</xdr:rowOff>
    </xdr:from>
    <xdr:to>
      <xdr:col>76</xdr:col>
      <xdr:colOff>114300</xdr:colOff>
      <xdr:row>36</xdr:row>
      <xdr:rowOff>32385</xdr:rowOff>
    </xdr:to>
    <xdr:cxnSp macro="">
      <xdr:nvCxnSpPr>
        <xdr:cNvPr id="528" name="直線コネクタ 527">
          <a:extLst>
            <a:ext uri="{FF2B5EF4-FFF2-40B4-BE49-F238E27FC236}">
              <a16:creationId xmlns:a16="http://schemas.microsoft.com/office/drawing/2014/main" xmlns="" id="{6AE6CE7A-3399-4CA5-87F7-0C7A57D2AA09}"/>
            </a:ext>
          </a:extLst>
        </xdr:cNvPr>
        <xdr:cNvCxnSpPr/>
      </xdr:nvCxnSpPr>
      <xdr:spPr>
        <a:xfrm>
          <a:off x="13703300" y="61626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139700</xdr:rowOff>
    </xdr:from>
    <xdr:to>
      <xdr:col>67</xdr:col>
      <xdr:colOff>101600</xdr:colOff>
      <xdr:row>38</xdr:row>
      <xdr:rowOff>69850</xdr:rowOff>
    </xdr:to>
    <xdr:sp macro="" textlink="">
      <xdr:nvSpPr>
        <xdr:cNvPr id="529" name="楕円 528">
          <a:extLst>
            <a:ext uri="{FF2B5EF4-FFF2-40B4-BE49-F238E27FC236}">
              <a16:creationId xmlns:a16="http://schemas.microsoft.com/office/drawing/2014/main" xmlns="" id="{124EBD2D-4040-483C-8FAC-CE12E06E3AEB}"/>
            </a:ext>
          </a:extLst>
        </xdr:cNvPr>
        <xdr:cNvSpPr/>
      </xdr:nvSpPr>
      <xdr:spPr>
        <a:xfrm>
          <a:off x="12763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161925</xdr:rowOff>
    </xdr:from>
    <xdr:to>
      <xdr:col>71</xdr:col>
      <xdr:colOff>177800</xdr:colOff>
      <xdr:row>38</xdr:row>
      <xdr:rowOff>19050</xdr:rowOff>
    </xdr:to>
    <xdr:cxnSp macro="">
      <xdr:nvCxnSpPr>
        <xdr:cNvPr id="530" name="直線コネクタ 529">
          <a:extLst>
            <a:ext uri="{FF2B5EF4-FFF2-40B4-BE49-F238E27FC236}">
              <a16:creationId xmlns:a16="http://schemas.microsoft.com/office/drawing/2014/main" xmlns="" id="{570989DF-5E34-4A5E-BB43-B6A019EF5E49}"/>
            </a:ext>
          </a:extLst>
        </xdr:cNvPr>
        <xdr:cNvCxnSpPr/>
      </xdr:nvCxnSpPr>
      <xdr:spPr>
        <a:xfrm flipV="1">
          <a:off x="12814300" y="6162675"/>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531" name="n_1aveValue【一般廃棄物処理施設】&#10;有形固定資産減価償却率">
          <a:extLst>
            <a:ext uri="{FF2B5EF4-FFF2-40B4-BE49-F238E27FC236}">
              <a16:creationId xmlns:a16="http://schemas.microsoft.com/office/drawing/2014/main" xmlns="" id="{D27449E8-FB59-4129-A2CA-FD660E58936E}"/>
            </a:ext>
          </a:extLst>
        </xdr:cNvPr>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532" name="n_2aveValue【一般廃棄物処理施設】&#10;有形固定資産減価償却率">
          <a:extLst>
            <a:ext uri="{FF2B5EF4-FFF2-40B4-BE49-F238E27FC236}">
              <a16:creationId xmlns:a16="http://schemas.microsoft.com/office/drawing/2014/main" xmlns="" id="{6468D311-9B3D-44AC-81A1-8D0909B8BC8C}"/>
            </a:ext>
          </a:extLst>
        </xdr:cNvPr>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102887</xdr:rowOff>
    </xdr:from>
    <xdr:ext cx="405111" cy="259045"/>
    <xdr:sp macro="" textlink="">
      <xdr:nvSpPr>
        <xdr:cNvPr id="533" name="n_3aveValue【一般廃棄物処理施設】&#10;有形固定資産減価償却率">
          <a:extLst>
            <a:ext uri="{FF2B5EF4-FFF2-40B4-BE49-F238E27FC236}">
              <a16:creationId xmlns:a16="http://schemas.microsoft.com/office/drawing/2014/main" xmlns="" id="{829CB0AF-0B1D-4AEA-A4B4-92B38957F8A8}"/>
            </a:ext>
          </a:extLst>
        </xdr:cNvPr>
        <xdr:cNvSpPr txBox="1"/>
      </xdr:nvSpPr>
      <xdr:spPr>
        <a:xfrm>
          <a:off x="13500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21607</xdr:rowOff>
    </xdr:from>
    <xdr:ext cx="405111" cy="259045"/>
    <xdr:sp macro="" textlink="">
      <xdr:nvSpPr>
        <xdr:cNvPr id="534" name="n_4aveValue【一般廃棄物処理施設】&#10;有形固定資産減価償却率">
          <a:extLst>
            <a:ext uri="{FF2B5EF4-FFF2-40B4-BE49-F238E27FC236}">
              <a16:creationId xmlns:a16="http://schemas.microsoft.com/office/drawing/2014/main" xmlns="" id="{F936CAC9-7146-47EC-8A71-B7ABD2E3B78D}"/>
            </a:ext>
          </a:extLst>
        </xdr:cNvPr>
        <xdr:cNvSpPr txBox="1"/>
      </xdr:nvSpPr>
      <xdr:spPr>
        <a:xfrm>
          <a:off x="12611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137177</xdr:rowOff>
    </xdr:from>
    <xdr:ext cx="405111" cy="259045"/>
    <xdr:sp macro="" textlink="">
      <xdr:nvSpPr>
        <xdr:cNvPr id="535" name="n_1mainValue【一般廃棄物処理施設】&#10;有形固定資産減価償却率">
          <a:extLst>
            <a:ext uri="{FF2B5EF4-FFF2-40B4-BE49-F238E27FC236}">
              <a16:creationId xmlns:a16="http://schemas.microsoft.com/office/drawing/2014/main" xmlns="" id="{EAC06036-226A-4C65-BAB5-4E3351ABDA07}"/>
            </a:ext>
          </a:extLst>
        </xdr:cNvPr>
        <xdr:cNvSpPr txBox="1"/>
      </xdr:nvSpPr>
      <xdr:spPr>
        <a:xfrm>
          <a:off x="15266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99712</xdr:rowOff>
    </xdr:from>
    <xdr:ext cx="405111" cy="259045"/>
    <xdr:sp macro="" textlink="">
      <xdr:nvSpPr>
        <xdr:cNvPr id="536" name="n_2mainValue【一般廃棄物処理施設】&#10;有形固定資産減価償却率">
          <a:extLst>
            <a:ext uri="{FF2B5EF4-FFF2-40B4-BE49-F238E27FC236}">
              <a16:creationId xmlns:a16="http://schemas.microsoft.com/office/drawing/2014/main" xmlns="" id="{3E7CC181-A660-407F-845E-D431F9C213B6}"/>
            </a:ext>
          </a:extLst>
        </xdr:cNvPr>
        <xdr:cNvSpPr txBox="1"/>
      </xdr:nvSpPr>
      <xdr:spPr>
        <a:xfrm>
          <a:off x="14389744"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57802</xdr:rowOff>
    </xdr:from>
    <xdr:ext cx="405111" cy="259045"/>
    <xdr:sp macro="" textlink="">
      <xdr:nvSpPr>
        <xdr:cNvPr id="537" name="n_3mainValue【一般廃棄物処理施設】&#10;有形固定資産減価償却率">
          <a:extLst>
            <a:ext uri="{FF2B5EF4-FFF2-40B4-BE49-F238E27FC236}">
              <a16:creationId xmlns:a16="http://schemas.microsoft.com/office/drawing/2014/main" xmlns="" id="{3C40EFDB-6F8B-46ED-ABA4-453217792903}"/>
            </a:ext>
          </a:extLst>
        </xdr:cNvPr>
        <xdr:cNvSpPr txBox="1"/>
      </xdr:nvSpPr>
      <xdr:spPr>
        <a:xfrm>
          <a:off x="13500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60977</xdr:rowOff>
    </xdr:from>
    <xdr:ext cx="405111" cy="259045"/>
    <xdr:sp macro="" textlink="">
      <xdr:nvSpPr>
        <xdr:cNvPr id="538" name="n_4mainValue【一般廃棄物処理施設】&#10;有形固定資産減価償却率">
          <a:extLst>
            <a:ext uri="{FF2B5EF4-FFF2-40B4-BE49-F238E27FC236}">
              <a16:creationId xmlns:a16="http://schemas.microsoft.com/office/drawing/2014/main" xmlns="" id="{59DCF3B5-4472-41E4-8A1D-5BBB89555392}"/>
            </a:ext>
          </a:extLst>
        </xdr:cNvPr>
        <xdr:cNvSpPr txBox="1"/>
      </xdr:nvSpPr>
      <xdr:spPr>
        <a:xfrm>
          <a:off x="12611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9" name="正方形/長方形 538">
          <a:extLst>
            <a:ext uri="{FF2B5EF4-FFF2-40B4-BE49-F238E27FC236}">
              <a16:creationId xmlns:a16="http://schemas.microsoft.com/office/drawing/2014/main" xmlns="" id="{388DB806-7907-49F9-84AB-05E40F60BB3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0" name="正方形/長方形 539">
          <a:extLst>
            <a:ext uri="{FF2B5EF4-FFF2-40B4-BE49-F238E27FC236}">
              <a16:creationId xmlns:a16="http://schemas.microsoft.com/office/drawing/2014/main" xmlns="" id="{C458CDA6-1DED-487B-A532-02CEF49AFF0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1" name="正方形/長方形 540">
          <a:extLst>
            <a:ext uri="{FF2B5EF4-FFF2-40B4-BE49-F238E27FC236}">
              <a16:creationId xmlns:a16="http://schemas.microsoft.com/office/drawing/2014/main" xmlns="" id="{F2C60C32-60B6-4E03-9FC4-B5CCBB59A29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2" name="正方形/長方形 541">
          <a:extLst>
            <a:ext uri="{FF2B5EF4-FFF2-40B4-BE49-F238E27FC236}">
              <a16:creationId xmlns:a16="http://schemas.microsoft.com/office/drawing/2014/main" xmlns="" id="{067EC511-9143-4797-9A6C-FAA0E9B2E20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3" name="正方形/長方形 542">
          <a:extLst>
            <a:ext uri="{FF2B5EF4-FFF2-40B4-BE49-F238E27FC236}">
              <a16:creationId xmlns:a16="http://schemas.microsoft.com/office/drawing/2014/main" xmlns="" id="{96CE1D6E-EA73-47A8-8C76-93ACC6CD205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4" name="正方形/長方形 543">
          <a:extLst>
            <a:ext uri="{FF2B5EF4-FFF2-40B4-BE49-F238E27FC236}">
              <a16:creationId xmlns:a16="http://schemas.microsoft.com/office/drawing/2014/main" xmlns="" id="{AA08486F-CBB0-4702-8710-B23F9D17C00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5" name="正方形/長方形 544">
          <a:extLst>
            <a:ext uri="{FF2B5EF4-FFF2-40B4-BE49-F238E27FC236}">
              <a16:creationId xmlns:a16="http://schemas.microsoft.com/office/drawing/2014/main" xmlns="" id="{C0BDED05-7CC3-426E-9424-A0DECBE9EF2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6" name="正方形/長方形 545">
          <a:extLst>
            <a:ext uri="{FF2B5EF4-FFF2-40B4-BE49-F238E27FC236}">
              <a16:creationId xmlns:a16="http://schemas.microsoft.com/office/drawing/2014/main" xmlns="" id="{880C448B-89FE-4EE8-93F6-8F3C4F30954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7" name="テキスト ボックス 546">
          <a:extLst>
            <a:ext uri="{FF2B5EF4-FFF2-40B4-BE49-F238E27FC236}">
              <a16:creationId xmlns:a16="http://schemas.microsoft.com/office/drawing/2014/main" xmlns="" id="{024A7359-E50D-42DF-9CE8-4B7A989DA0A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8" name="直線コネクタ 547">
          <a:extLst>
            <a:ext uri="{FF2B5EF4-FFF2-40B4-BE49-F238E27FC236}">
              <a16:creationId xmlns:a16="http://schemas.microsoft.com/office/drawing/2014/main" xmlns="" id="{9526D2D3-A770-44D2-90F4-42487E0692B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9" name="直線コネクタ 548">
          <a:extLst>
            <a:ext uri="{FF2B5EF4-FFF2-40B4-BE49-F238E27FC236}">
              <a16:creationId xmlns:a16="http://schemas.microsoft.com/office/drawing/2014/main" xmlns="" id="{E11B9819-C1D6-49D1-9ED4-12560C0744E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0" name="テキスト ボックス 549">
          <a:extLst>
            <a:ext uri="{FF2B5EF4-FFF2-40B4-BE49-F238E27FC236}">
              <a16:creationId xmlns:a16="http://schemas.microsoft.com/office/drawing/2014/main" xmlns="" id="{11B1C9B2-648D-4558-B886-3734EA27569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1" name="直線コネクタ 550">
          <a:extLst>
            <a:ext uri="{FF2B5EF4-FFF2-40B4-BE49-F238E27FC236}">
              <a16:creationId xmlns:a16="http://schemas.microsoft.com/office/drawing/2014/main" xmlns="" id="{26071C27-E556-4837-A7CD-500B2A68C14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52" name="テキスト ボックス 551">
          <a:extLst>
            <a:ext uri="{FF2B5EF4-FFF2-40B4-BE49-F238E27FC236}">
              <a16:creationId xmlns:a16="http://schemas.microsoft.com/office/drawing/2014/main" xmlns="" id="{2AE2E896-7B15-4BB5-877F-979ACB824A71}"/>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3" name="直線コネクタ 552">
          <a:extLst>
            <a:ext uri="{FF2B5EF4-FFF2-40B4-BE49-F238E27FC236}">
              <a16:creationId xmlns:a16="http://schemas.microsoft.com/office/drawing/2014/main" xmlns="" id="{C6CE2634-CE8C-4F51-91FB-8189B312E52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4" name="テキスト ボックス 553">
          <a:extLst>
            <a:ext uri="{FF2B5EF4-FFF2-40B4-BE49-F238E27FC236}">
              <a16:creationId xmlns:a16="http://schemas.microsoft.com/office/drawing/2014/main" xmlns="" id="{BDD21768-D153-4960-B4A9-56256DBFFC42}"/>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5" name="直線コネクタ 554">
          <a:extLst>
            <a:ext uri="{FF2B5EF4-FFF2-40B4-BE49-F238E27FC236}">
              <a16:creationId xmlns:a16="http://schemas.microsoft.com/office/drawing/2014/main" xmlns="" id="{810626A9-E3F3-4CA6-8477-9250CD5E5C5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56" name="テキスト ボックス 555">
          <a:extLst>
            <a:ext uri="{FF2B5EF4-FFF2-40B4-BE49-F238E27FC236}">
              <a16:creationId xmlns:a16="http://schemas.microsoft.com/office/drawing/2014/main" xmlns="" id="{BE6368CF-2993-41A4-A556-54E1E23C924D}"/>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7" name="直線コネクタ 556">
          <a:extLst>
            <a:ext uri="{FF2B5EF4-FFF2-40B4-BE49-F238E27FC236}">
              <a16:creationId xmlns:a16="http://schemas.microsoft.com/office/drawing/2014/main" xmlns="" id="{75AE86E2-7ABC-4AA6-9031-DFC5E65CEF0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8" name="テキスト ボックス 557">
          <a:extLst>
            <a:ext uri="{FF2B5EF4-FFF2-40B4-BE49-F238E27FC236}">
              <a16:creationId xmlns:a16="http://schemas.microsoft.com/office/drawing/2014/main" xmlns="" id="{0EDD0D08-9F4F-4C3D-9D59-94F1FE019F8C}"/>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9" name="直線コネクタ 558">
          <a:extLst>
            <a:ext uri="{FF2B5EF4-FFF2-40B4-BE49-F238E27FC236}">
              <a16:creationId xmlns:a16="http://schemas.microsoft.com/office/drawing/2014/main" xmlns="" id="{272C2229-1B8B-442B-A56B-A740094ABA5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0" name="テキスト ボックス 559">
          <a:extLst>
            <a:ext uri="{FF2B5EF4-FFF2-40B4-BE49-F238E27FC236}">
              <a16:creationId xmlns:a16="http://schemas.microsoft.com/office/drawing/2014/main" xmlns="" id="{7C930565-1698-4F91-A6BF-1D442DC28077}"/>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1" name="【一般廃棄物処理施設】&#10;一人当たり有形固定資産（償却資産）額グラフ枠">
          <a:extLst>
            <a:ext uri="{FF2B5EF4-FFF2-40B4-BE49-F238E27FC236}">
              <a16:creationId xmlns:a16="http://schemas.microsoft.com/office/drawing/2014/main" xmlns="" id="{0DAB8687-8F6F-41BD-931A-895BBF94B3B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37</xdr:row>
      <xdr:rowOff>107699</xdr:rowOff>
    </xdr:from>
    <xdr:to>
      <xdr:col>116</xdr:col>
      <xdr:colOff>62864</xdr:colOff>
      <xdr:row>42</xdr:row>
      <xdr:rowOff>34944</xdr:rowOff>
    </xdr:to>
    <xdr:cxnSp macro="">
      <xdr:nvCxnSpPr>
        <xdr:cNvPr id="562" name="直線コネクタ 561">
          <a:extLst>
            <a:ext uri="{FF2B5EF4-FFF2-40B4-BE49-F238E27FC236}">
              <a16:creationId xmlns:a16="http://schemas.microsoft.com/office/drawing/2014/main" xmlns="" id="{76C80B5B-1B04-4678-BEAC-80E705F4F569}"/>
            </a:ext>
          </a:extLst>
        </xdr:cNvPr>
        <xdr:cNvCxnSpPr/>
      </xdr:nvCxnSpPr>
      <xdr:spPr>
        <a:xfrm flipV="1">
          <a:off x="22160864" y="6451349"/>
          <a:ext cx="0" cy="784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38771</xdr:rowOff>
    </xdr:from>
    <xdr:ext cx="469744" cy="259045"/>
    <xdr:sp macro="" textlink="">
      <xdr:nvSpPr>
        <xdr:cNvPr id="563" name="【一般廃棄物処理施設】&#10;一人当たり有形固定資産（償却資産）額最小値テキスト">
          <a:extLst>
            <a:ext uri="{FF2B5EF4-FFF2-40B4-BE49-F238E27FC236}">
              <a16:creationId xmlns:a16="http://schemas.microsoft.com/office/drawing/2014/main" xmlns="" id="{541FD030-5679-44AA-A76C-552C063C7BF3}"/>
            </a:ext>
          </a:extLst>
        </xdr:cNvPr>
        <xdr:cNvSpPr txBox="1"/>
      </xdr:nvSpPr>
      <xdr:spPr>
        <a:xfrm>
          <a:off x="22199600" y="723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34944</xdr:rowOff>
    </xdr:from>
    <xdr:to>
      <xdr:col>116</xdr:col>
      <xdr:colOff>152400</xdr:colOff>
      <xdr:row>42</xdr:row>
      <xdr:rowOff>34944</xdr:rowOff>
    </xdr:to>
    <xdr:cxnSp macro="">
      <xdr:nvCxnSpPr>
        <xdr:cNvPr id="564" name="直線コネクタ 563">
          <a:extLst>
            <a:ext uri="{FF2B5EF4-FFF2-40B4-BE49-F238E27FC236}">
              <a16:creationId xmlns:a16="http://schemas.microsoft.com/office/drawing/2014/main" xmlns="" id="{62B25731-3F4E-4617-AB57-10D4D26EEA98}"/>
            </a:ext>
          </a:extLst>
        </xdr:cNvPr>
        <xdr:cNvCxnSpPr/>
      </xdr:nvCxnSpPr>
      <xdr:spPr>
        <a:xfrm>
          <a:off x="22072600" y="723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54376</xdr:rowOff>
    </xdr:from>
    <xdr:ext cx="599010" cy="259045"/>
    <xdr:sp macro="" textlink="">
      <xdr:nvSpPr>
        <xdr:cNvPr id="565" name="【一般廃棄物処理施設】&#10;一人当たり有形固定資産（償却資産）額最大値テキスト">
          <a:extLst>
            <a:ext uri="{FF2B5EF4-FFF2-40B4-BE49-F238E27FC236}">
              <a16:creationId xmlns:a16="http://schemas.microsoft.com/office/drawing/2014/main" xmlns="" id="{3DCC870F-CF3C-4F72-AAAC-0CC3601E08C7}"/>
            </a:ext>
          </a:extLst>
        </xdr:cNvPr>
        <xdr:cNvSpPr txBox="1"/>
      </xdr:nvSpPr>
      <xdr:spPr>
        <a:xfrm>
          <a:off x="22199600" y="622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107699</xdr:rowOff>
    </xdr:from>
    <xdr:to>
      <xdr:col>116</xdr:col>
      <xdr:colOff>152400</xdr:colOff>
      <xdr:row>37</xdr:row>
      <xdr:rowOff>107699</xdr:rowOff>
    </xdr:to>
    <xdr:cxnSp macro="">
      <xdr:nvCxnSpPr>
        <xdr:cNvPr id="566" name="直線コネクタ 565">
          <a:extLst>
            <a:ext uri="{FF2B5EF4-FFF2-40B4-BE49-F238E27FC236}">
              <a16:creationId xmlns:a16="http://schemas.microsoft.com/office/drawing/2014/main" xmlns="" id="{6FFCD79B-181C-47A4-943D-E3ACD0EBCA98}"/>
            </a:ext>
          </a:extLst>
        </xdr:cNvPr>
        <xdr:cNvCxnSpPr/>
      </xdr:nvCxnSpPr>
      <xdr:spPr>
        <a:xfrm>
          <a:off x="22072600" y="6451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94183</xdr:rowOff>
    </xdr:from>
    <xdr:ext cx="599010" cy="259045"/>
    <xdr:sp macro="" textlink="">
      <xdr:nvSpPr>
        <xdr:cNvPr id="567" name="【一般廃棄物処理施設】&#10;一人当たり有形固定資産（償却資産）額平均値テキスト">
          <a:extLst>
            <a:ext uri="{FF2B5EF4-FFF2-40B4-BE49-F238E27FC236}">
              <a16:creationId xmlns:a16="http://schemas.microsoft.com/office/drawing/2014/main" xmlns="" id="{6F77D567-83F4-481B-8867-05E3C15EE658}"/>
            </a:ext>
          </a:extLst>
        </xdr:cNvPr>
        <xdr:cNvSpPr txBox="1"/>
      </xdr:nvSpPr>
      <xdr:spPr>
        <a:xfrm>
          <a:off x="22199600" y="6952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115756</xdr:rowOff>
    </xdr:from>
    <xdr:to>
      <xdr:col>116</xdr:col>
      <xdr:colOff>114300</xdr:colOff>
      <xdr:row>41</xdr:row>
      <xdr:rowOff>45906</xdr:rowOff>
    </xdr:to>
    <xdr:sp macro="" textlink="">
      <xdr:nvSpPr>
        <xdr:cNvPr id="568" name="フローチャート: 判断 567">
          <a:extLst>
            <a:ext uri="{FF2B5EF4-FFF2-40B4-BE49-F238E27FC236}">
              <a16:creationId xmlns:a16="http://schemas.microsoft.com/office/drawing/2014/main" xmlns="" id="{9C80CE6A-C179-445B-9553-C26700C7C5FB}"/>
            </a:ext>
          </a:extLst>
        </xdr:cNvPr>
        <xdr:cNvSpPr/>
      </xdr:nvSpPr>
      <xdr:spPr>
        <a:xfrm>
          <a:off x="22110700" y="69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116297</xdr:rowOff>
    </xdr:from>
    <xdr:to>
      <xdr:col>112</xdr:col>
      <xdr:colOff>38100</xdr:colOff>
      <xdr:row>41</xdr:row>
      <xdr:rowOff>46447</xdr:rowOff>
    </xdr:to>
    <xdr:sp macro="" textlink="">
      <xdr:nvSpPr>
        <xdr:cNvPr id="569" name="フローチャート: 判断 568">
          <a:extLst>
            <a:ext uri="{FF2B5EF4-FFF2-40B4-BE49-F238E27FC236}">
              <a16:creationId xmlns:a16="http://schemas.microsoft.com/office/drawing/2014/main" xmlns="" id="{B0968366-E3EF-4719-BC01-50723A3BD7C6}"/>
            </a:ext>
          </a:extLst>
        </xdr:cNvPr>
        <xdr:cNvSpPr/>
      </xdr:nvSpPr>
      <xdr:spPr>
        <a:xfrm>
          <a:off x="21272500" y="697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89227</xdr:rowOff>
    </xdr:from>
    <xdr:to>
      <xdr:col>107</xdr:col>
      <xdr:colOff>101600</xdr:colOff>
      <xdr:row>41</xdr:row>
      <xdr:rowOff>19377</xdr:rowOff>
    </xdr:to>
    <xdr:sp macro="" textlink="">
      <xdr:nvSpPr>
        <xdr:cNvPr id="570" name="フローチャート: 判断 569">
          <a:extLst>
            <a:ext uri="{FF2B5EF4-FFF2-40B4-BE49-F238E27FC236}">
              <a16:creationId xmlns:a16="http://schemas.microsoft.com/office/drawing/2014/main" xmlns="" id="{7756783B-EBCF-48DD-855C-4997BCD7A044}"/>
            </a:ext>
          </a:extLst>
        </xdr:cNvPr>
        <xdr:cNvSpPr/>
      </xdr:nvSpPr>
      <xdr:spPr>
        <a:xfrm>
          <a:off x="20383500" y="694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79204</xdr:rowOff>
    </xdr:from>
    <xdr:to>
      <xdr:col>102</xdr:col>
      <xdr:colOff>165100</xdr:colOff>
      <xdr:row>41</xdr:row>
      <xdr:rowOff>9354</xdr:rowOff>
    </xdr:to>
    <xdr:sp macro="" textlink="">
      <xdr:nvSpPr>
        <xdr:cNvPr id="571" name="フローチャート: 判断 570">
          <a:extLst>
            <a:ext uri="{FF2B5EF4-FFF2-40B4-BE49-F238E27FC236}">
              <a16:creationId xmlns:a16="http://schemas.microsoft.com/office/drawing/2014/main" xmlns="" id="{73E13411-7B42-4C4F-9EE1-199E6CCBD30D}"/>
            </a:ext>
          </a:extLst>
        </xdr:cNvPr>
        <xdr:cNvSpPr/>
      </xdr:nvSpPr>
      <xdr:spPr>
        <a:xfrm>
          <a:off x="19494500" y="693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120435</xdr:rowOff>
    </xdr:from>
    <xdr:to>
      <xdr:col>98</xdr:col>
      <xdr:colOff>38100</xdr:colOff>
      <xdr:row>41</xdr:row>
      <xdr:rowOff>50585</xdr:rowOff>
    </xdr:to>
    <xdr:sp macro="" textlink="">
      <xdr:nvSpPr>
        <xdr:cNvPr id="572" name="フローチャート: 判断 571">
          <a:extLst>
            <a:ext uri="{FF2B5EF4-FFF2-40B4-BE49-F238E27FC236}">
              <a16:creationId xmlns:a16="http://schemas.microsoft.com/office/drawing/2014/main" xmlns="" id="{B43DF65C-4370-4C62-A27A-E15E10FE1AED}"/>
            </a:ext>
          </a:extLst>
        </xdr:cNvPr>
        <xdr:cNvSpPr/>
      </xdr:nvSpPr>
      <xdr:spPr>
        <a:xfrm>
          <a:off x="18605500" y="697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xmlns="" id="{0724F909-7E42-4158-8119-793B33A95ED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xmlns="" id="{CB585B28-9DA1-4C58-8C8C-915838F2784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xmlns="" id="{AFC0C0A4-C3DB-4884-8D38-CAA85B0F789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xmlns="" id="{7DB4147F-A369-4610-9E55-CCCBF96CB37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xmlns="" id="{FFC59D16-C9EB-4822-BBC1-E99BEC5AF83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4287</xdr:rowOff>
    </xdr:from>
    <xdr:to>
      <xdr:col>116</xdr:col>
      <xdr:colOff>114300</xdr:colOff>
      <xdr:row>40</xdr:row>
      <xdr:rowOff>105887</xdr:rowOff>
    </xdr:to>
    <xdr:sp macro="" textlink="">
      <xdr:nvSpPr>
        <xdr:cNvPr id="578" name="楕円 577">
          <a:extLst>
            <a:ext uri="{FF2B5EF4-FFF2-40B4-BE49-F238E27FC236}">
              <a16:creationId xmlns:a16="http://schemas.microsoft.com/office/drawing/2014/main" xmlns="" id="{142FBC78-FA5F-4FFB-97C7-5ADA3626764A}"/>
            </a:ext>
          </a:extLst>
        </xdr:cNvPr>
        <xdr:cNvSpPr/>
      </xdr:nvSpPr>
      <xdr:spPr>
        <a:xfrm>
          <a:off x="22110700" y="68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27164</xdr:rowOff>
    </xdr:from>
    <xdr:ext cx="599010" cy="259045"/>
    <xdr:sp macro="" textlink="">
      <xdr:nvSpPr>
        <xdr:cNvPr id="579" name="【一般廃棄物処理施設】&#10;一人当たり有形固定資産（償却資産）額該当値テキスト">
          <a:extLst>
            <a:ext uri="{FF2B5EF4-FFF2-40B4-BE49-F238E27FC236}">
              <a16:creationId xmlns:a16="http://schemas.microsoft.com/office/drawing/2014/main" xmlns="" id="{71AD45E8-4434-480D-9EC1-E650D7E7C527}"/>
            </a:ext>
          </a:extLst>
        </xdr:cNvPr>
        <xdr:cNvSpPr txBox="1"/>
      </xdr:nvSpPr>
      <xdr:spPr>
        <a:xfrm>
          <a:off x="22199600" y="671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155939</xdr:rowOff>
    </xdr:from>
    <xdr:to>
      <xdr:col>112</xdr:col>
      <xdr:colOff>38100</xdr:colOff>
      <xdr:row>40</xdr:row>
      <xdr:rowOff>86089</xdr:rowOff>
    </xdr:to>
    <xdr:sp macro="" textlink="">
      <xdr:nvSpPr>
        <xdr:cNvPr id="580" name="楕円 579">
          <a:extLst>
            <a:ext uri="{FF2B5EF4-FFF2-40B4-BE49-F238E27FC236}">
              <a16:creationId xmlns:a16="http://schemas.microsoft.com/office/drawing/2014/main" xmlns="" id="{458F6933-238C-45CB-9017-AED2707B99EF}"/>
            </a:ext>
          </a:extLst>
        </xdr:cNvPr>
        <xdr:cNvSpPr/>
      </xdr:nvSpPr>
      <xdr:spPr>
        <a:xfrm>
          <a:off x="21272500" y="684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35289</xdr:rowOff>
    </xdr:from>
    <xdr:to>
      <xdr:col>116</xdr:col>
      <xdr:colOff>63500</xdr:colOff>
      <xdr:row>40</xdr:row>
      <xdr:rowOff>55087</xdr:rowOff>
    </xdr:to>
    <xdr:cxnSp macro="">
      <xdr:nvCxnSpPr>
        <xdr:cNvPr id="581" name="直線コネクタ 580">
          <a:extLst>
            <a:ext uri="{FF2B5EF4-FFF2-40B4-BE49-F238E27FC236}">
              <a16:creationId xmlns:a16="http://schemas.microsoft.com/office/drawing/2014/main" xmlns="" id="{3297F09E-70AB-4A21-A445-3161BBAB358C}"/>
            </a:ext>
          </a:extLst>
        </xdr:cNvPr>
        <xdr:cNvCxnSpPr/>
      </xdr:nvCxnSpPr>
      <xdr:spPr>
        <a:xfrm>
          <a:off x="21323300" y="6893289"/>
          <a:ext cx="838200" cy="1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114931</xdr:rowOff>
    </xdr:from>
    <xdr:to>
      <xdr:col>107</xdr:col>
      <xdr:colOff>101600</xdr:colOff>
      <xdr:row>34</xdr:row>
      <xdr:rowOff>45081</xdr:rowOff>
    </xdr:to>
    <xdr:sp macro="" textlink="">
      <xdr:nvSpPr>
        <xdr:cNvPr id="582" name="楕円 581">
          <a:extLst>
            <a:ext uri="{FF2B5EF4-FFF2-40B4-BE49-F238E27FC236}">
              <a16:creationId xmlns:a16="http://schemas.microsoft.com/office/drawing/2014/main" xmlns="" id="{C338CBBC-4CE0-46F0-A27A-56ED002C99C2}"/>
            </a:ext>
          </a:extLst>
        </xdr:cNvPr>
        <xdr:cNvSpPr/>
      </xdr:nvSpPr>
      <xdr:spPr>
        <a:xfrm>
          <a:off x="20383500" y="577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165731</xdr:rowOff>
    </xdr:from>
    <xdr:to>
      <xdr:col>111</xdr:col>
      <xdr:colOff>177800</xdr:colOff>
      <xdr:row>40</xdr:row>
      <xdr:rowOff>35289</xdr:rowOff>
    </xdr:to>
    <xdr:cxnSp macro="">
      <xdr:nvCxnSpPr>
        <xdr:cNvPr id="583" name="直線コネクタ 582">
          <a:extLst>
            <a:ext uri="{FF2B5EF4-FFF2-40B4-BE49-F238E27FC236}">
              <a16:creationId xmlns:a16="http://schemas.microsoft.com/office/drawing/2014/main" xmlns="" id="{9C44A37D-3DB8-4CAF-84C2-28BFF8C4765C}"/>
            </a:ext>
          </a:extLst>
        </xdr:cNvPr>
        <xdr:cNvCxnSpPr/>
      </xdr:nvCxnSpPr>
      <xdr:spPr>
        <a:xfrm>
          <a:off x="20434300" y="5823581"/>
          <a:ext cx="889000" cy="106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128462</xdr:rowOff>
    </xdr:from>
    <xdr:to>
      <xdr:col>102</xdr:col>
      <xdr:colOff>165100</xdr:colOff>
      <xdr:row>34</xdr:row>
      <xdr:rowOff>58612</xdr:rowOff>
    </xdr:to>
    <xdr:sp macro="" textlink="">
      <xdr:nvSpPr>
        <xdr:cNvPr id="584" name="楕円 583">
          <a:extLst>
            <a:ext uri="{FF2B5EF4-FFF2-40B4-BE49-F238E27FC236}">
              <a16:creationId xmlns:a16="http://schemas.microsoft.com/office/drawing/2014/main" xmlns="" id="{F644E9E6-13F0-4984-99CB-165304EFB15E}"/>
            </a:ext>
          </a:extLst>
        </xdr:cNvPr>
        <xdr:cNvSpPr/>
      </xdr:nvSpPr>
      <xdr:spPr>
        <a:xfrm>
          <a:off x="19494500" y="578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165731</xdr:rowOff>
    </xdr:from>
    <xdr:to>
      <xdr:col>107</xdr:col>
      <xdr:colOff>50800</xdr:colOff>
      <xdr:row>34</xdr:row>
      <xdr:rowOff>7812</xdr:rowOff>
    </xdr:to>
    <xdr:cxnSp macro="">
      <xdr:nvCxnSpPr>
        <xdr:cNvPr id="585" name="直線コネクタ 584">
          <a:extLst>
            <a:ext uri="{FF2B5EF4-FFF2-40B4-BE49-F238E27FC236}">
              <a16:creationId xmlns:a16="http://schemas.microsoft.com/office/drawing/2014/main" xmlns="" id="{CB428E81-4216-48D3-9BC4-D628E2FCAF44}"/>
            </a:ext>
          </a:extLst>
        </xdr:cNvPr>
        <xdr:cNvCxnSpPr/>
      </xdr:nvCxnSpPr>
      <xdr:spPr>
        <a:xfrm flipV="1">
          <a:off x="19545300" y="5823581"/>
          <a:ext cx="889000" cy="1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138580</xdr:rowOff>
    </xdr:from>
    <xdr:to>
      <xdr:col>98</xdr:col>
      <xdr:colOff>38100</xdr:colOff>
      <xdr:row>42</xdr:row>
      <xdr:rowOff>68730</xdr:rowOff>
    </xdr:to>
    <xdr:sp macro="" textlink="">
      <xdr:nvSpPr>
        <xdr:cNvPr id="586" name="楕円 585">
          <a:extLst>
            <a:ext uri="{FF2B5EF4-FFF2-40B4-BE49-F238E27FC236}">
              <a16:creationId xmlns:a16="http://schemas.microsoft.com/office/drawing/2014/main" xmlns="" id="{32A39F86-334E-4466-B5AE-2B628DFD0F80}"/>
            </a:ext>
          </a:extLst>
        </xdr:cNvPr>
        <xdr:cNvSpPr/>
      </xdr:nvSpPr>
      <xdr:spPr>
        <a:xfrm>
          <a:off x="18605500" y="716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7812</xdr:rowOff>
    </xdr:from>
    <xdr:to>
      <xdr:col>102</xdr:col>
      <xdr:colOff>114300</xdr:colOff>
      <xdr:row>42</xdr:row>
      <xdr:rowOff>17930</xdr:rowOff>
    </xdr:to>
    <xdr:cxnSp macro="">
      <xdr:nvCxnSpPr>
        <xdr:cNvPr id="587" name="直線コネクタ 586">
          <a:extLst>
            <a:ext uri="{FF2B5EF4-FFF2-40B4-BE49-F238E27FC236}">
              <a16:creationId xmlns:a16="http://schemas.microsoft.com/office/drawing/2014/main" xmlns="" id="{498902CE-6FAB-4FF0-924C-571233658730}"/>
            </a:ext>
          </a:extLst>
        </xdr:cNvPr>
        <xdr:cNvCxnSpPr/>
      </xdr:nvCxnSpPr>
      <xdr:spPr>
        <a:xfrm flipV="1">
          <a:off x="18656300" y="5837112"/>
          <a:ext cx="889000" cy="138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37574</xdr:rowOff>
    </xdr:from>
    <xdr:ext cx="599010" cy="259045"/>
    <xdr:sp macro="" textlink="">
      <xdr:nvSpPr>
        <xdr:cNvPr id="588" name="n_1aveValue【一般廃棄物処理施設】&#10;一人当たり有形固定資産（償却資産）額">
          <a:extLst>
            <a:ext uri="{FF2B5EF4-FFF2-40B4-BE49-F238E27FC236}">
              <a16:creationId xmlns:a16="http://schemas.microsoft.com/office/drawing/2014/main" xmlns="" id="{85274A83-7CEC-4A0E-B4A6-5421EC45FB9F}"/>
            </a:ext>
          </a:extLst>
        </xdr:cNvPr>
        <xdr:cNvSpPr txBox="1"/>
      </xdr:nvSpPr>
      <xdr:spPr>
        <a:xfrm>
          <a:off x="21011095" y="706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10504</xdr:rowOff>
    </xdr:from>
    <xdr:ext cx="599010" cy="259045"/>
    <xdr:sp macro="" textlink="">
      <xdr:nvSpPr>
        <xdr:cNvPr id="589" name="n_2aveValue【一般廃棄物処理施設】&#10;一人当たり有形固定資産（償却資産）額">
          <a:extLst>
            <a:ext uri="{FF2B5EF4-FFF2-40B4-BE49-F238E27FC236}">
              <a16:creationId xmlns:a16="http://schemas.microsoft.com/office/drawing/2014/main" xmlns="" id="{FE770BBA-487E-49AE-8AFC-84BBE0A53E5F}"/>
            </a:ext>
          </a:extLst>
        </xdr:cNvPr>
        <xdr:cNvSpPr txBox="1"/>
      </xdr:nvSpPr>
      <xdr:spPr>
        <a:xfrm>
          <a:off x="20134795" y="703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481</xdr:rowOff>
    </xdr:from>
    <xdr:ext cx="599010" cy="259045"/>
    <xdr:sp macro="" textlink="">
      <xdr:nvSpPr>
        <xdr:cNvPr id="590" name="n_3aveValue【一般廃棄物処理施設】&#10;一人当たり有形固定資産（償却資産）額">
          <a:extLst>
            <a:ext uri="{FF2B5EF4-FFF2-40B4-BE49-F238E27FC236}">
              <a16:creationId xmlns:a16="http://schemas.microsoft.com/office/drawing/2014/main" xmlns="" id="{51432AB8-597E-4175-ADAE-64F16E5AFE4E}"/>
            </a:ext>
          </a:extLst>
        </xdr:cNvPr>
        <xdr:cNvSpPr txBox="1"/>
      </xdr:nvSpPr>
      <xdr:spPr>
        <a:xfrm>
          <a:off x="19245795" y="702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67112</xdr:rowOff>
    </xdr:from>
    <xdr:ext cx="599010" cy="259045"/>
    <xdr:sp macro="" textlink="">
      <xdr:nvSpPr>
        <xdr:cNvPr id="591" name="n_4aveValue【一般廃棄物処理施設】&#10;一人当たり有形固定資産（償却資産）額">
          <a:extLst>
            <a:ext uri="{FF2B5EF4-FFF2-40B4-BE49-F238E27FC236}">
              <a16:creationId xmlns:a16="http://schemas.microsoft.com/office/drawing/2014/main" xmlns="" id="{02F01D52-A4B0-4F0A-9368-B1DE89C3FD27}"/>
            </a:ext>
          </a:extLst>
        </xdr:cNvPr>
        <xdr:cNvSpPr txBox="1"/>
      </xdr:nvSpPr>
      <xdr:spPr>
        <a:xfrm>
          <a:off x="18356795" y="675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102616</xdr:rowOff>
    </xdr:from>
    <xdr:ext cx="599010" cy="259045"/>
    <xdr:sp macro="" textlink="">
      <xdr:nvSpPr>
        <xdr:cNvPr id="592" name="n_1mainValue【一般廃棄物処理施設】&#10;一人当たり有形固定資産（償却資産）額">
          <a:extLst>
            <a:ext uri="{FF2B5EF4-FFF2-40B4-BE49-F238E27FC236}">
              <a16:creationId xmlns:a16="http://schemas.microsoft.com/office/drawing/2014/main" xmlns="" id="{2B884726-CD6C-43C5-A2C6-E7A25220908A}"/>
            </a:ext>
          </a:extLst>
        </xdr:cNvPr>
        <xdr:cNvSpPr txBox="1"/>
      </xdr:nvSpPr>
      <xdr:spPr>
        <a:xfrm>
          <a:off x="21011095" y="6617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61608</xdr:rowOff>
    </xdr:from>
    <xdr:ext cx="599010" cy="259045"/>
    <xdr:sp macro="" textlink="">
      <xdr:nvSpPr>
        <xdr:cNvPr id="593" name="n_2mainValue【一般廃棄物処理施設】&#10;一人当たり有形固定資産（償却資産）額">
          <a:extLst>
            <a:ext uri="{FF2B5EF4-FFF2-40B4-BE49-F238E27FC236}">
              <a16:creationId xmlns:a16="http://schemas.microsoft.com/office/drawing/2014/main" xmlns="" id="{38E3FED7-A384-40AB-92C3-578341F9E7CB}"/>
            </a:ext>
          </a:extLst>
        </xdr:cNvPr>
        <xdr:cNvSpPr txBox="1"/>
      </xdr:nvSpPr>
      <xdr:spPr>
        <a:xfrm>
          <a:off x="20134795" y="554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75139</xdr:rowOff>
    </xdr:from>
    <xdr:ext cx="599010" cy="259045"/>
    <xdr:sp macro="" textlink="">
      <xdr:nvSpPr>
        <xdr:cNvPr id="594" name="n_3mainValue【一般廃棄物処理施設】&#10;一人当たり有形固定資産（償却資産）額">
          <a:extLst>
            <a:ext uri="{FF2B5EF4-FFF2-40B4-BE49-F238E27FC236}">
              <a16:creationId xmlns:a16="http://schemas.microsoft.com/office/drawing/2014/main" xmlns="" id="{2798BCA6-4148-44EE-B669-A988E87CF1BC}"/>
            </a:ext>
          </a:extLst>
        </xdr:cNvPr>
        <xdr:cNvSpPr txBox="1"/>
      </xdr:nvSpPr>
      <xdr:spPr>
        <a:xfrm>
          <a:off x="19245795" y="556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59857</xdr:rowOff>
    </xdr:from>
    <xdr:ext cx="534377" cy="259045"/>
    <xdr:sp macro="" textlink="">
      <xdr:nvSpPr>
        <xdr:cNvPr id="595" name="n_4mainValue【一般廃棄物処理施設】&#10;一人当たり有形固定資産（償却資産）額">
          <a:extLst>
            <a:ext uri="{FF2B5EF4-FFF2-40B4-BE49-F238E27FC236}">
              <a16:creationId xmlns:a16="http://schemas.microsoft.com/office/drawing/2014/main" xmlns="" id="{D60E8523-ED3B-4DEB-8C48-7907A0C65780}"/>
            </a:ext>
          </a:extLst>
        </xdr:cNvPr>
        <xdr:cNvSpPr txBox="1"/>
      </xdr:nvSpPr>
      <xdr:spPr>
        <a:xfrm>
          <a:off x="18389111" y="726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6" name="正方形/長方形 595">
          <a:extLst>
            <a:ext uri="{FF2B5EF4-FFF2-40B4-BE49-F238E27FC236}">
              <a16:creationId xmlns:a16="http://schemas.microsoft.com/office/drawing/2014/main" xmlns="" id="{0D90A72B-4DA8-4A7D-BD55-8506FE6B6A3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7" name="正方形/長方形 596">
          <a:extLst>
            <a:ext uri="{FF2B5EF4-FFF2-40B4-BE49-F238E27FC236}">
              <a16:creationId xmlns:a16="http://schemas.microsoft.com/office/drawing/2014/main" xmlns="" id="{16ABFD6D-D19C-4BBC-8816-E39135C5058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8" name="正方形/長方形 597">
          <a:extLst>
            <a:ext uri="{FF2B5EF4-FFF2-40B4-BE49-F238E27FC236}">
              <a16:creationId xmlns:a16="http://schemas.microsoft.com/office/drawing/2014/main" xmlns="" id="{3D114031-61C9-490F-A30A-5D1C31EA402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9" name="正方形/長方形 598">
          <a:extLst>
            <a:ext uri="{FF2B5EF4-FFF2-40B4-BE49-F238E27FC236}">
              <a16:creationId xmlns:a16="http://schemas.microsoft.com/office/drawing/2014/main" xmlns="" id="{979B73E9-32E5-45A1-9086-874B7B74502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0" name="正方形/長方形 599">
          <a:extLst>
            <a:ext uri="{FF2B5EF4-FFF2-40B4-BE49-F238E27FC236}">
              <a16:creationId xmlns:a16="http://schemas.microsoft.com/office/drawing/2014/main" xmlns="" id="{93A9082A-8A7A-4CB3-84B6-09A431DA8C1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1" name="正方形/長方形 600">
          <a:extLst>
            <a:ext uri="{FF2B5EF4-FFF2-40B4-BE49-F238E27FC236}">
              <a16:creationId xmlns:a16="http://schemas.microsoft.com/office/drawing/2014/main" xmlns="" id="{DEE9AD03-BCDF-44E8-92C0-684BD7EAABD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2" name="正方形/長方形 601">
          <a:extLst>
            <a:ext uri="{FF2B5EF4-FFF2-40B4-BE49-F238E27FC236}">
              <a16:creationId xmlns:a16="http://schemas.microsoft.com/office/drawing/2014/main" xmlns="" id="{27FD73E1-BCC8-45C5-9BCC-23EF003656B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3" name="正方形/長方形 602">
          <a:extLst>
            <a:ext uri="{FF2B5EF4-FFF2-40B4-BE49-F238E27FC236}">
              <a16:creationId xmlns:a16="http://schemas.microsoft.com/office/drawing/2014/main" xmlns="" id="{27E9B4E4-F429-4A40-A12F-2449B498C70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4" name="テキスト ボックス 603">
          <a:extLst>
            <a:ext uri="{FF2B5EF4-FFF2-40B4-BE49-F238E27FC236}">
              <a16:creationId xmlns:a16="http://schemas.microsoft.com/office/drawing/2014/main" xmlns="" id="{8ED92CD6-AC1B-44AC-8200-7974D7CACD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5" name="直線コネクタ 604">
          <a:extLst>
            <a:ext uri="{FF2B5EF4-FFF2-40B4-BE49-F238E27FC236}">
              <a16:creationId xmlns:a16="http://schemas.microsoft.com/office/drawing/2014/main" xmlns="" id="{D4F1428B-A4C0-46A6-B661-ED345A7C86F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6" name="テキスト ボックス 605">
          <a:extLst>
            <a:ext uri="{FF2B5EF4-FFF2-40B4-BE49-F238E27FC236}">
              <a16:creationId xmlns:a16="http://schemas.microsoft.com/office/drawing/2014/main" xmlns="" id="{85EB283D-E008-47B3-B725-0E75616A4C2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07" name="直線コネクタ 606">
          <a:extLst>
            <a:ext uri="{FF2B5EF4-FFF2-40B4-BE49-F238E27FC236}">
              <a16:creationId xmlns:a16="http://schemas.microsoft.com/office/drawing/2014/main" xmlns="" id="{B5955A02-AD91-4407-8EE9-C9B3F3A55405}"/>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08" name="テキスト ボックス 607">
          <a:extLst>
            <a:ext uri="{FF2B5EF4-FFF2-40B4-BE49-F238E27FC236}">
              <a16:creationId xmlns:a16="http://schemas.microsoft.com/office/drawing/2014/main" xmlns="" id="{3397D10E-96B6-4EB1-9CFD-2DE230FE9402}"/>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09" name="直線コネクタ 608">
          <a:extLst>
            <a:ext uri="{FF2B5EF4-FFF2-40B4-BE49-F238E27FC236}">
              <a16:creationId xmlns:a16="http://schemas.microsoft.com/office/drawing/2014/main" xmlns="" id="{D56ECEA4-C6BE-4BB3-9128-EFF6F8276028}"/>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0" name="テキスト ボックス 609">
          <a:extLst>
            <a:ext uri="{FF2B5EF4-FFF2-40B4-BE49-F238E27FC236}">
              <a16:creationId xmlns:a16="http://schemas.microsoft.com/office/drawing/2014/main" xmlns="" id="{BA341342-344D-4905-B5D3-28DC5306F173}"/>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1" name="直線コネクタ 610">
          <a:extLst>
            <a:ext uri="{FF2B5EF4-FFF2-40B4-BE49-F238E27FC236}">
              <a16:creationId xmlns:a16="http://schemas.microsoft.com/office/drawing/2014/main" xmlns="" id="{93D6C473-4C87-4D50-829C-86C9CAC6668B}"/>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2" name="テキスト ボックス 611">
          <a:extLst>
            <a:ext uri="{FF2B5EF4-FFF2-40B4-BE49-F238E27FC236}">
              <a16:creationId xmlns:a16="http://schemas.microsoft.com/office/drawing/2014/main" xmlns="" id="{13E60F8F-C716-48F4-A367-6818052B37BB}"/>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3" name="直線コネクタ 612">
          <a:extLst>
            <a:ext uri="{FF2B5EF4-FFF2-40B4-BE49-F238E27FC236}">
              <a16:creationId xmlns:a16="http://schemas.microsoft.com/office/drawing/2014/main" xmlns="" id="{97CB1645-E338-42F1-B500-1F5A626510C9}"/>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4" name="テキスト ボックス 613">
          <a:extLst>
            <a:ext uri="{FF2B5EF4-FFF2-40B4-BE49-F238E27FC236}">
              <a16:creationId xmlns:a16="http://schemas.microsoft.com/office/drawing/2014/main" xmlns="" id="{6FF797F4-D383-4FBD-BDFD-D89CD04CE524}"/>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5" name="直線コネクタ 614">
          <a:extLst>
            <a:ext uri="{FF2B5EF4-FFF2-40B4-BE49-F238E27FC236}">
              <a16:creationId xmlns:a16="http://schemas.microsoft.com/office/drawing/2014/main" xmlns="" id="{5AC77C63-854E-45F1-AFDF-64F88871865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6" name="テキスト ボックス 615">
          <a:extLst>
            <a:ext uri="{FF2B5EF4-FFF2-40B4-BE49-F238E27FC236}">
              <a16:creationId xmlns:a16="http://schemas.microsoft.com/office/drawing/2014/main" xmlns="" id="{2328E78D-7D0F-45DB-8008-34789399ED0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7" name="【保健センター・保健所】&#10;有形固定資産減価償却率グラフ枠">
          <a:extLst>
            <a:ext uri="{FF2B5EF4-FFF2-40B4-BE49-F238E27FC236}">
              <a16:creationId xmlns:a16="http://schemas.microsoft.com/office/drawing/2014/main" xmlns="" id="{ED4F5112-B174-44CE-A074-3F9C32E58C6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xdr:rowOff>
    </xdr:from>
    <xdr:to>
      <xdr:col>85</xdr:col>
      <xdr:colOff>126364</xdr:colOff>
      <xdr:row>64</xdr:row>
      <xdr:rowOff>93726</xdr:rowOff>
    </xdr:to>
    <xdr:cxnSp macro="">
      <xdr:nvCxnSpPr>
        <xdr:cNvPr id="618" name="直線コネクタ 617">
          <a:extLst>
            <a:ext uri="{FF2B5EF4-FFF2-40B4-BE49-F238E27FC236}">
              <a16:creationId xmlns:a16="http://schemas.microsoft.com/office/drawing/2014/main" xmlns="" id="{2284F22C-2D0B-4177-9C11-81FDD3F4F672}"/>
            </a:ext>
          </a:extLst>
        </xdr:cNvPr>
        <xdr:cNvCxnSpPr/>
      </xdr:nvCxnSpPr>
      <xdr:spPr>
        <a:xfrm flipV="1">
          <a:off x="16318864" y="9777222"/>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97553</xdr:rowOff>
    </xdr:from>
    <xdr:ext cx="405111" cy="259045"/>
    <xdr:sp macro="" textlink="">
      <xdr:nvSpPr>
        <xdr:cNvPr id="619" name="【保健センター・保健所】&#10;有形固定資産減価償却率最小値テキスト">
          <a:extLst>
            <a:ext uri="{FF2B5EF4-FFF2-40B4-BE49-F238E27FC236}">
              <a16:creationId xmlns:a16="http://schemas.microsoft.com/office/drawing/2014/main" xmlns="" id="{654B83C7-5ED7-46A8-A5BF-0B08AD708644}"/>
            </a:ext>
          </a:extLst>
        </xdr:cNvPr>
        <xdr:cNvSpPr txBox="1"/>
      </xdr:nvSpPr>
      <xdr:spPr>
        <a:xfrm>
          <a:off x="16357600" y="110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93726</xdr:rowOff>
    </xdr:from>
    <xdr:to>
      <xdr:col>86</xdr:col>
      <xdr:colOff>25400</xdr:colOff>
      <xdr:row>64</xdr:row>
      <xdr:rowOff>93726</xdr:rowOff>
    </xdr:to>
    <xdr:cxnSp macro="">
      <xdr:nvCxnSpPr>
        <xdr:cNvPr id="620" name="直線コネクタ 619">
          <a:extLst>
            <a:ext uri="{FF2B5EF4-FFF2-40B4-BE49-F238E27FC236}">
              <a16:creationId xmlns:a16="http://schemas.microsoft.com/office/drawing/2014/main" xmlns="" id="{8E49C2F5-442C-4778-97F3-4B67F37E43D7}"/>
            </a:ext>
          </a:extLst>
        </xdr:cNvPr>
        <xdr:cNvCxnSpPr/>
      </xdr:nvCxnSpPr>
      <xdr:spPr>
        <a:xfrm>
          <a:off x="16230600" y="110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122699</xdr:rowOff>
    </xdr:from>
    <xdr:ext cx="405111" cy="259045"/>
    <xdr:sp macro="" textlink="">
      <xdr:nvSpPr>
        <xdr:cNvPr id="621" name="【保健センター・保健所】&#10;有形固定資産減価償却率最大値テキスト">
          <a:extLst>
            <a:ext uri="{FF2B5EF4-FFF2-40B4-BE49-F238E27FC236}">
              <a16:creationId xmlns:a16="http://schemas.microsoft.com/office/drawing/2014/main" xmlns="" id="{ECD2CF63-72C0-4EB0-9095-F0ECEEC839F6}"/>
            </a:ext>
          </a:extLst>
        </xdr:cNvPr>
        <xdr:cNvSpPr txBox="1"/>
      </xdr:nvSpPr>
      <xdr:spPr>
        <a:xfrm>
          <a:off x="16357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xdr:rowOff>
    </xdr:from>
    <xdr:to>
      <xdr:col>86</xdr:col>
      <xdr:colOff>25400</xdr:colOff>
      <xdr:row>57</xdr:row>
      <xdr:rowOff>4572</xdr:rowOff>
    </xdr:to>
    <xdr:cxnSp macro="">
      <xdr:nvCxnSpPr>
        <xdr:cNvPr id="622" name="直線コネクタ 621">
          <a:extLst>
            <a:ext uri="{FF2B5EF4-FFF2-40B4-BE49-F238E27FC236}">
              <a16:creationId xmlns:a16="http://schemas.microsoft.com/office/drawing/2014/main" xmlns="" id="{FB3C3FA7-0ABE-4EB1-AC83-B7864033AFFB}"/>
            </a:ext>
          </a:extLst>
        </xdr:cNvPr>
        <xdr:cNvCxnSpPr/>
      </xdr:nvCxnSpPr>
      <xdr:spPr>
        <a:xfrm>
          <a:off x="16230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129811</xdr:rowOff>
    </xdr:from>
    <xdr:ext cx="405111" cy="259045"/>
    <xdr:sp macro="" textlink="">
      <xdr:nvSpPr>
        <xdr:cNvPr id="623" name="【保健センター・保健所】&#10;有形固定資産減価償却率平均値テキスト">
          <a:extLst>
            <a:ext uri="{FF2B5EF4-FFF2-40B4-BE49-F238E27FC236}">
              <a16:creationId xmlns:a16="http://schemas.microsoft.com/office/drawing/2014/main" xmlns="" id="{D6962ABE-B7D6-49F5-966F-82A0AE70EC70}"/>
            </a:ext>
          </a:extLst>
        </xdr:cNvPr>
        <xdr:cNvSpPr txBox="1"/>
      </xdr:nvSpPr>
      <xdr:spPr>
        <a:xfrm>
          <a:off x="16357600" y="9731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624" name="フローチャート: 判断 623">
          <a:extLst>
            <a:ext uri="{FF2B5EF4-FFF2-40B4-BE49-F238E27FC236}">
              <a16:creationId xmlns:a16="http://schemas.microsoft.com/office/drawing/2014/main" xmlns="" id="{6C791D07-3D8B-4150-A914-24606B586DE9}"/>
            </a:ext>
          </a:extLst>
        </xdr:cNvPr>
        <xdr:cNvSpPr/>
      </xdr:nvSpPr>
      <xdr:spPr>
        <a:xfrm>
          <a:off x="16268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36068</xdr:rowOff>
    </xdr:from>
    <xdr:to>
      <xdr:col>81</xdr:col>
      <xdr:colOff>101600</xdr:colOff>
      <xdr:row>60</xdr:row>
      <xdr:rowOff>137668</xdr:rowOff>
    </xdr:to>
    <xdr:sp macro="" textlink="">
      <xdr:nvSpPr>
        <xdr:cNvPr id="625" name="フローチャート: 判断 624">
          <a:extLst>
            <a:ext uri="{FF2B5EF4-FFF2-40B4-BE49-F238E27FC236}">
              <a16:creationId xmlns:a16="http://schemas.microsoft.com/office/drawing/2014/main" xmlns="" id="{2CD200A0-8D43-40A7-B981-D70773C0F72A}"/>
            </a:ext>
          </a:extLst>
        </xdr:cNvPr>
        <xdr:cNvSpPr/>
      </xdr:nvSpPr>
      <xdr:spPr>
        <a:xfrm>
          <a:off x="15430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626" name="フローチャート: 判断 625">
          <a:extLst>
            <a:ext uri="{FF2B5EF4-FFF2-40B4-BE49-F238E27FC236}">
              <a16:creationId xmlns:a16="http://schemas.microsoft.com/office/drawing/2014/main" xmlns="" id="{EEB755E6-F26F-464F-AA2F-E99CD4A08223}"/>
            </a:ext>
          </a:extLst>
        </xdr:cNvPr>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627" name="フローチャート: 判断 626">
          <a:extLst>
            <a:ext uri="{FF2B5EF4-FFF2-40B4-BE49-F238E27FC236}">
              <a16:creationId xmlns:a16="http://schemas.microsoft.com/office/drawing/2014/main" xmlns="" id="{05ECAB92-62E0-4325-80EF-DC193272037A}"/>
            </a:ext>
          </a:extLst>
        </xdr:cNvPr>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xdr:rowOff>
    </xdr:from>
    <xdr:to>
      <xdr:col>67</xdr:col>
      <xdr:colOff>101600</xdr:colOff>
      <xdr:row>59</xdr:row>
      <xdr:rowOff>114808</xdr:rowOff>
    </xdr:to>
    <xdr:sp macro="" textlink="">
      <xdr:nvSpPr>
        <xdr:cNvPr id="628" name="フローチャート: 判断 627">
          <a:extLst>
            <a:ext uri="{FF2B5EF4-FFF2-40B4-BE49-F238E27FC236}">
              <a16:creationId xmlns:a16="http://schemas.microsoft.com/office/drawing/2014/main" xmlns="" id="{DCF47FD9-08E9-41C3-A879-B9EBBA974EA9}"/>
            </a:ext>
          </a:extLst>
        </xdr:cNvPr>
        <xdr:cNvSpPr/>
      </xdr:nvSpPr>
      <xdr:spPr>
        <a:xfrm>
          <a:off x="12763500" y="1012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xmlns="" id="{553235BF-238F-48A5-9594-B895A23A833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xmlns="" id="{508B4C9F-1B65-4B76-8F21-1BD88369EC5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xmlns="" id="{55427EB5-EBFA-42F3-BB47-E88087299C4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xmlns="" id="{9744478E-49A0-4128-8E22-E73DF78F52D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xmlns="" id="{3DC08562-B282-4431-B68E-0BEF3EF88F5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54356</xdr:rowOff>
    </xdr:from>
    <xdr:to>
      <xdr:col>85</xdr:col>
      <xdr:colOff>177800</xdr:colOff>
      <xdr:row>62</xdr:row>
      <xdr:rowOff>155956</xdr:rowOff>
    </xdr:to>
    <xdr:sp macro="" textlink="">
      <xdr:nvSpPr>
        <xdr:cNvPr id="634" name="楕円 633">
          <a:extLst>
            <a:ext uri="{FF2B5EF4-FFF2-40B4-BE49-F238E27FC236}">
              <a16:creationId xmlns:a16="http://schemas.microsoft.com/office/drawing/2014/main" xmlns="" id="{E714F77C-1012-4E1B-8380-82AE1655CDF9}"/>
            </a:ext>
          </a:extLst>
        </xdr:cNvPr>
        <xdr:cNvSpPr/>
      </xdr:nvSpPr>
      <xdr:spPr>
        <a:xfrm>
          <a:off x="162687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32783</xdr:rowOff>
    </xdr:from>
    <xdr:ext cx="405111" cy="259045"/>
    <xdr:sp macro="" textlink="">
      <xdr:nvSpPr>
        <xdr:cNvPr id="635" name="【保健センター・保健所】&#10;有形固定資産減価償却率該当値テキスト">
          <a:extLst>
            <a:ext uri="{FF2B5EF4-FFF2-40B4-BE49-F238E27FC236}">
              <a16:creationId xmlns:a16="http://schemas.microsoft.com/office/drawing/2014/main" xmlns="" id="{91BF11B5-9BE0-4888-AAAD-A50EC052B5F9}"/>
            </a:ext>
          </a:extLst>
        </xdr:cNvPr>
        <xdr:cNvSpPr txBox="1"/>
      </xdr:nvSpPr>
      <xdr:spPr>
        <a:xfrm>
          <a:off x="16357600" y="1066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29210</xdr:rowOff>
    </xdr:from>
    <xdr:to>
      <xdr:col>81</xdr:col>
      <xdr:colOff>101600</xdr:colOff>
      <xdr:row>62</xdr:row>
      <xdr:rowOff>130810</xdr:rowOff>
    </xdr:to>
    <xdr:sp macro="" textlink="">
      <xdr:nvSpPr>
        <xdr:cNvPr id="636" name="楕円 635">
          <a:extLst>
            <a:ext uri="{FF2B5EF4-FFF2-40B4-BE49-F238E27FC236}">
              <a16:creationId xmlns:a16="http://schemas.microsoft.com/office/drawing/2014/main" xmlns="" id="{6BFDD021-D87B-41D6-8964-6C596988A42D}"/>
            </a:ext>
          </a:extLst>
        </xdr:cNvPr>
        <xdr:cNvSpPr/>
      </xdr:nvSpPr>
      <xdr:spPr>
        <a:xfrm>
          <a:off x="15430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80010</xdr:rowOff>
    </xdr:from>
    <xdr:to>
      <xdr:col>85</xdr:col>
      <xdr:colOff>127000</xdr:colOff>
      <xdr:row>62</xdr:row>
      <xdr:rowOff>105156</xdr:rowOff>
    </xdr:to>
    <xdr:cxnSp macro="">
      <xdr:nvCxnSpPr>
        <xdr:cNvPr id="637" name="直線コネクタ 636">
          <a:extLst>
            <a:ext uri="{FF2B5EF4-FFF2-40B4-BE49-F238E27FC236}">
              <a16:creationId xmlns:a16="http://schemas.microsoft.com/office/drawing/2014/main" xmlns="" id="{BEA87E5B-CDDA-49F5-B37D-E5F92E73EAB4}"/>
            </a:ext>
          </a:extLst>
        </xdr:cNvPr>
        <xdr:cNvCxnSpPr/>
      </xdr:nvCxnSpPr>
      <xdr:spPr>
        <a:xfrm>
          <a:off x="15481300" y="1070991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4064</xdr:rowOff>
    </xdr:from>
    <xdr:to>
      <xdr:col>76</xdr:col>
      <xdr:colOff>165100</xdr:colOff>
      <xdr:row>62</xdr:row>
      <xdr:rowOff>105664</xdr:rowOff>
    </xdr:to>
    <xdr:sp macro="" textlink="">
      <xdr:nvSpPr>
        <xdr:cNvPr id="638" name="楕円 637">
          <a:extLst>
            <a:ext uri="{FF2B5EF4-FFF2-40B4-BE49-F238E27FC236}">
              <a16:creationId xmlns:a16="http://schemas.microsoft.com/office/drawing/2014/main" xmlns="" id="{89C52C04-06F0-4954-8DE1-5167DF778346}"/>
            </a:ext>
          </a:extLst>
        </xdr:cNvPr>
        <xdr:cNvSpPr/>
      </xdr:nvSpPr>
      <xdr:spPr>
        <a:xfrm>
          <a:off x="14541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54864</xdr:rowOff>
    </xdr:from>
    <xdr:to>
      <xdr:col>81</xdr:col>
      <xdr:colOff>50800</xdr:colOff>
      <xdr:row>62</xdr:row>
      <xdr:rowOff>80010</xdr:rowOff>
    </xdr:to>
    <xdr:cxnSp macro="">
      <xdr:nvCxnSpPr>
        <xdr:cNvPr id="639" name="直線コネクタ 638">
          <a:extLst>
            <a:ext uri="{FF2B5EF4-FFF2-40B4-BE49-F238E27FC236}">
              <a16:creationId xmlns:a16="http://schemas.microsoft.com/office/drawing/2014/main" xmlns="" id="{48F05A0C-14D9-429F-9F86-9096E87CBCF6}"/>
            </a:ext>
          </a:extLst>
        </xdr:cNvPr>
        <xdr:cNvCxnSpPr/>
      </xdr:nvCxnSpPr>
      <xdr:spPr>
        <a:xfrm>
          <a:off x="14592300" y="1068476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148082</xdr:rowOff>
    </xdr:from>
    <xdr:to>
      <xdr:col>72</xdr:col>
      <xdr:colOff>38100</xdr:colOff>
      <xdr:row>62</xdr:row>
      <xdr:rowOff>78232</xdr:rowOff>
    </xdr:to>
    <xdr:sp macro="" textlink="">
      <xdr:nvSpPr>
        <xdr:cNvPr id="640" name="楕円 639">
          <a:extLst>
            <a:ext uri="{FF2B5EF4-FFF2-40B4-BE49-F238E27FC236}">
              <a16:creationId xmlns:a16="http://schemas.microsoft.com/office/drawing/2014/main" xmlns="" id="{9087848F-4585-4724-AA4F-EF12BDE89752}"/>
            </a:ext>
          </a:extLst>
        </xdr:cNvPr>
        <xdr:cNvSpPr/>
      </xdr:nvSpPr>
      <xdr:spPr>
        <a:xfrm>
          <a:off x="13652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27432</xdr:rowOff>
    </xdr:from>
    <xdr:to>
      <xdr:col>76</xdr:col>
      <xdr:colOff>114300</xdr:colOff>
      <xdr:row>62</xdr:row>
      <xdr:rowOff>54864</xdr:rowOff>
    </xdr:to>
    <xdr:cxnSp macro="">
      <xdr:nvCxnSpPr>
        <xdr:cNvPr id="641" name="直線コネクタ 640">
          <a:extLst>
            <a:ext uri="{FF2B5EF4-FFF2-40B4-BE49-F238E27FC236}">
              <a16:creationId xmlns:a16="http://schemas.microsoft.com/office/drawing/2014/main" xmlns="" id="{B053BA7C-6984-429B-9DC3-6B2F85309B2F}"/>
            </a:ext>
          </a:extLst>
        </xdr:cNvPr>
        <xdr:cNvCxnSpPr/>
      </xdr:nvCxnSpPr>
      <xdr:spPr>
        <a:xfrm>
          <a:off x="13703300" y="106573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109220</xdr:rowOff>
    </xdr:from>
    <xdr:to>
      <xdr:col>67</xdr:col>
      <xdr:colOff>101600</xdr:colOff>
      <xdr:row>58</xdr:row>
      <xdr:rowOff>39370</xdr:rowOff>
    </xdr:to>
    <xdr:sp macro="" textlink="">
      <xdr:nvSpPr>
        <xdr:cNvPr id="642" name="楕円 641">
          <a:extLst>
            <a:ext uri="{FF2B5EF4-FFF2-40B4-BE49-F238E27FC236}">
              <a16:creationId xmlns:a16="http://schemas.microsoft.com/office/drawing/2014/main" xmlns="" id="{90F9C971-A3A5-49E6-AF0A-64C8B0421CA7}"/>
            </a:ext>
          </a:extLst>
        </xdr:cNvPr>
        <xdr:cNvSpPr/>
      </xdr:nvSpPr>
      <xdr:spPr>
        <a:xfrm>
          <a:off x="12763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160020</xdr:rowOff>
    </xdr:from>
    <xdr:to>
      <xdr:col>71</xdr:col>
      <xdr:colOff>177800</xdr:colOff>
      <xdr:row>62</xdr:row>
      <xdr:rowOff>27432</xdr:rowOff>
    </xdr:to>
    <xdr:cxnSp macro="">
      <xdr:nvCxnSpPr>
        <xdr:cNvPr id="643" name="直線コネクタ 642">
          <a:extLst>
            <a:ext uri="{FF2B5EF4-FFF2-40B4-BE49-F238E27FC236}">
              <a16:creationId xmlns:a16="http://schemas.microsoft.com/office/drawing/2014/main" xmlns="" id="{3F93CE95-1B3F-4941-B5B6-C6B19E0877E2}"/>
            </a:ext>
          </a:extLst>
        </xdr:cNvPr>
        <xdr:cNvCxnSpPr/>
      </xdr:nvCxnSpPr>
      <xdr:spPr>
        <a:xfrm>
          <a:off x="12814300" y="9932670"/>
          <a:ext cx="889000" cy="72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154195</xdr:rowOff>
    </xdr:from>
    <xdr:ext cx="405111" cy="259045"/>
    <xdr:sp macro="" textlink="">
      <xdr:nvSpPr>
        <xdr:cNvPr id="644" name="n_1aveValue【保健センター・保健所】&#10;有形固定資産減価償却率">
          <a:extLst>
            <a:ext uri="{FF2B5EF4-FFF2-40B4-BE49-F238E27FC236}">
              <a16:creationId xmlns:a16="http://schemas.microsoft.com/office/drawing/2014/main" xmlns="" id="{B089CFD8-012F-40A8-9C53-D23E19758568}"/>
            </a:ext>
          </a:extLst>
        </xdr:cNvPr>
        <xdr:cNvSpPr txBox="1"/>
      </xdr:nvSpPr>
      <xdr:spPr>
        <a:xfrm>
          <a:off x="152660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645" name="n_2aveValue【保健センター・保健所】&#10;有形固定資産減価償却率">
          <a:extLst>
            <a:ext uri="{FF2B5EF4-FFF2-40B4-BE49-F238E27FC236}">
              <a16:creationId xmlns:a16="http://schemas.microsoft.com/office/drawing/2014/main" xmlns="" id="{B925A715-7671-4186-8F09-72998B2FA048}"/>
            </a:ext>
          </a:extLst>
        </xdr:cNvPr>
        <xdr:cNvSpPr txBox="1"/>
      </xdr:nvSpPr>
      <xdr:spPr>
        <a:xfrm>
          <a:off x="14389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646" name="n_3aveValue【保健センター・保健所】&#10;有形固定資産減価償却率">
          <a:extLst>
            <a:ext uri="{FF2B5EF4-FFF2-40B4-BE49-F238E27FC236}">
              <a16:creationId xmlns:a16="http://schemas.microsoft.com/office/drawing/2014/main" xmlns="" id="{D657D95F-8334-4FFF-94BA-FF3A110AE47F}"/>
            </a:ext>
          </a:extLst>
        </xdr:cNvPr>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105935</xdr:rowOff>
    </xdr:from>
    <xdr:ext cx="405111" cy="259045"/>
    <xdr:sp macro="" textlink="">
      <xdr:nvSpPr>
        <xdr:cNvPr id="647" name="n_4aveValue【保健センター・保健所】&#10;有形固定資産減価償却率">
          <a:extLst>
            <a:ext uri="{FF2B5EF4-FFF2-40B4-BE49-F238E27FC236}">
              <a16:creationId xmlns:a16="http://schemas.microsoft.com/office/drawing/2014/main" xmlns="" id="{67748182-1EB5-41F5-94F4-36A8BDC7725B}"/>
            </a:ext>
          </a:extLst>
        </xdr:cNvPr>
        <xdr:cNvSpPr txBox="1"/>
      </xdr:nvSpPr>
      <xdr:spPr>
        <a:xfrm>
          <a:off x="12611744" y="1022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121937</xdr:rowOff>
    </xdr:from>
    <xdr:ext cx="405111" cy="259045"/>
    <xdr:sp macro="" textlink="">
      <xdr:nvSpPr>
        <xdr:cNvPr id="648" name="n_1mainValue【保健センター・保健所】&#10;有形固定資産減価償却率">
          <a:extLst>
            <a:ext uri="{FF2B5EF4-FFF2-40B4-BE49-F238E27FC236}">
              <a16:creationId xmlns:a16="http://schemas.microsoft.com/office/drawing/2014/main" xmlns="" id="{5B7C809A-415B-48FA-AA55-005793D38ECC}"/>
            </a:ext>
          </a:extLst>
        </xdr:cNvPr>
        <xdr:cNvSpPr txBox="1"/>
      </xdr:nvSpPr>
      <xdr:spPr>
        <a:xfrm>
          <a:off x="152660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96791</xdr:rowOff>
    </xdr:from>
    <xdr:ext cx="405111" cy="259045"/>
    <xdr:sp macro="" textlink="">
      <xdr:nvSpPr>
        <xdr:cNvPr id="649" name="n_2mainValue【保健センター・保健所】&#10;有形固定資産減価償却率">
          <a:extLst>
            <a:ext uri="{FF2B5EF4-FFF2-40B4-BE49-F238E27FC236}">
              <a16:creationId xmlns:a16="http://schemas.microsoft.com/office/drawing/2014/main" xmlns="" id="{939C3B04-6973-49AD-BBA7-AD9441C24B57}"/>
            </a:ext>
          </a:extLst>
        </xdr:cNvPr>
        <xdr:cNvSpPr txBox="1"/>
      </xdr:nvSpPr>
      <xdr:spPr>
        <a:xfrm>
          <a:off x="14389744" y="1072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69359</xdr:rowOff>
    </xdr:from>
    <xdr:ext cx="405111" cy="259045"/>
    <xdr:sp macro="" textlink="">
      <xdr:nvSpPr>
        <xdr:cNvPr id="650" name="n_3mainValue【保健センター・保健所】&#10;有形固定資産減価償却率">
          <a:extLst>
            <a:ext uri="{FF2B5EF4-FFF2-40B4-BE49-F238E27FC236}">
              <a16:creationId xmlns:a16="http://schemas.microsoft.com/office/drawing/2014/main" xmlns="" id="{21EBE070-529B-45B6-840E-8B4350E4E813}"/>
            </a:ext>
          </a:extLst>
        </xdr:cNvPr>
        <xdr:cNvSpPr txBox="1"/>
      </xdr:nvSpPr>
      <xdr:spPr>
        <a:xfrm>
          <a:off x="13500744" y="1069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55897</xdr:rowOff>
    </xdr:from>
    <xdr:ext cx="405111" cy="259045"/>
    <xdr:sp macro="" textlink="">
      <xdr:nvSpPr>
        <xdr:cNvPr id="651" name="n_4mainValue【保健センター・保健所】&#10;有形固定資産減価償却率">
          <a:extLst>
            <a:ext uri="{FF2B5EF4-FFF2-40B4-BE49-F238E27FC236}">
              <a16:creationId xmlns:a16="http://schemas.microsoft.com/office/drawing/2014/main" xmlns="" id="{371CDA18-561A-4CD6-A920-871BF752E7E9}"/>
            </a:ext>
          </a:extLst>
        </xdr:cNvPr>
        <xdr:cNvSpPr txBox="1"/>
      </xdr:nvSpPr>
      <xdr:spPr>
        <a:xfrm>
          <a:off x="12611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2" name="正方形/長方形 651">
          <a:extLst>
            <a:ext uri="{FF2B5EF4-FFF2-40B4-BE49-F238E27FC236}">
              <a16:creationId xmlns:a16="http://schemas.microsoft.com/office/drawing/2014/main" xmlns="" id="{57BF6BA3-F050-447C-BBD7-E82136890C8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3" name="正方形/長方形 652">
          <a:extLst>
            <a:ext uri="{FF2B5EF4-FFF2-40B4-BE49-F238E27FC236}">
              <a16:creationId xmlns:a16="http://schemas.microsoft.com/office/drawing/2014/main" xmlns="" id="{25BBF323-9E68-4395-8067-95E09087243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4" name="正方形/長方形 653">
          <a:extLst>
            <a:ext uri="{FF2B5EF4-FFF2-40B4-BE49-F238E27FC236}">
              <a16:creationId xmlns:a16="http://schemas.microsoft.com/office/drawing/2014/main" xmlns="" id="{F6750D6B-4758-4DD7-A8A7-EB13FF4BB6B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5" name="正方形/長方形 654">
          <a:extLst>
            <a:ext uri="{FF2B5EF4-FFF2-40B4-BE49-F238E27FC236}">
              <a16:creationId xmlns:a16="http://schemas.microsoft.com/office/drawing/2014/main" xmlns="" id="{831F48F6-73A6-4FC1-B0B3-19C899F5B7F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6" name="正方形/長方形 655">
          <a:extLst>
            <a:ext uri="{FF2B5EF4-FFF2-40B4-BE49-F238E27FC236}">
              <a16:creationId xmlns:a16="http://schemas.microsoft.com/office/drawing/2014/main" xmlns="" id="{C3435D94-8640-4B69-93C5-6D2A2A7B6CE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7" name="正方形/長方形 656">
          <a:extLst>
            <a:ext uri="{FF2B5EF4-FFF2-40B4-BE49-F238E27FC236}">
              <a16:creationId xmlns:a16="http://schemas.microsoft.com/office/drawing/2014/main" xmlns="" id="{AD14B421-84A9-4AF9-9308-F5D49CACFC8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8" name="正方形/長方形 657">
          <a:extLst>
            <a:ext uri="{FF2B5EF4-FFF2-40B4-BE49-F238E27FC236}">
              <a16:creationId xmlns:a16="http://schemas.microsoft.com/office/drawing/2014/main" xmlns="" id="{58571B73-2D8A-4F61-B421-51E08C55A89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9" name="正方形/長方形 658">
          <a:extLst>
            <a:ext uri="{FF2B5EF4-FFF2-40B4-BE49-F238E27FC236}">
              <a16:creationId xmlns:a16="http://schemas.microsoft.com/office/drawing/2014/main" xmlns="" id="{260F7932-FC3F-482F-8FFC-F25928D79B7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0" name="テキスト ボックス 659">
          <a:extLst>
            <a:ext uri="{FF2B5EF4-FFF2-40B4-BE49-F238E27FC236}">
              <a16:creationId xmlns:a16="http://schemas.microsoft.com/office/drawing/2014/main" xmlns="" id="{878CFEC6-DDF3-4880-A79B-A603C659044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1" name="直線コネクタ 660">
          <a:extLst>
            <a:ext uri="{FF2B5EF4-FFF2-40B4-BE49-F238E27FC236}">
              <a16:creationId xmlns:a16="http://schemas.microsoft.com/office/drawing/2014/main" xmlns="" id="{A8F1A9F8-AA4A-49A1-A039-D180B289DF0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2" name="直線コネクタ 661">
          <a:extLst>
            <a:ext uri="{FF2B5EF4-FFF2-40B4-BE49-F238E27FC236}">
              <a16:creationId xmlns:a16="http://schemas.microsoft.com/office/drawing/2014/main" xmlns="" id="{3F5FDF07-0242-4698-A8AB-5039764A473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3" name="テキスト ボックス 662">
          <a:extLst>
            <a:ext uri="{FF2B5EF4-FFF2-40B4-BE49-F238E27FC236}">
              <a16:creationId xmlns:a16="http://schemas.microsoft.com/office/drawing/2014/main" xmlns="" id="{29064DD9-2EF1-4B28-93B8-096F82D1311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4" name="直線コネクタ 663">
          <a:extLst>
            <a:ext uri="{FF2B5EF4-FFF2-40B4-BE49-F238E27FC236}">
              <a16:creationId xmlns:a16="http://schemas.microsoft.com/office/drawing/2014/main" xmlns="" id="{3C3F96C2-B25F-4BBA-9449-37759214847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5" name="テキスト ボックス 664">
          <a:extLst>
            <a:ext uri="{FF2B5EF4-FFF2-40B4-BE49-F238E27FC236}">
              <a16:creationId xmlns:a16="http://schemas.microsoft.com/office/drawing/2014/main" xmlns="" id="{4887FD5A-C786-4FCA-8493-A29E76123D6B}"/>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6" name="直線コネクタ 665">
          <a:extLst>
            <a:ext uri="{FF2B5EF4-FFF2-40B4-BE49-F238E27FC236}">
              <a16:creationId xmlns:a16="http://schemas.microsoft.com/office/drawing/2014/main" xmlns="" id="{F5322D3B-41FD-401E-81BD-A575D285127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7" name="テキスト ボックス 666">
          <a:extLst>
            <a:ext uri="{FF2B5EF4-FFF2-40B4-BE49-F238E27FC236}">
              <a16:creationId xmlns:a16="http://schemas.microsoft.com/office/drawing/2014/main" xmlns="" id="{8C92B476-7B03-4996-9F7C-EF055201020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8" name="直線コネクタ 667">
          <a:extLst>
            <a:ext uri="{FF2B5EF4-FFF2-40B4-BE49-F238E27FC236}">
              <a16:creationId xmlns:a16="http://schemas.microsoft.com/office/drawing/2014/main" xmlns="" id="{84E7AC30-1AFB-4B56-87E5-85F399F2D26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69" name="テキスト ボックス 668">
          <a:extLst>
            <a:ext uri="{FF2B5EF4-FFF2-40B4-BE49-F238E27FC236}">
              <a16:creationId xmlns:a16="http://schemas.microsoft.com/office/drawing/2014/main" xmlns="" id="{56E6B804-DAEB-4922-8BA9-A84DA014F6C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0" name="直線コネクタ 669">
          <a:extLst>
            <a:ext uri="{FF2B5EF4-FFF2-40B4-BE49-F238E27FC236}">
              <a16:creationId xmlns:a16="http://schemas.microsoft.com/office/drawing/2014/main" xmlns="" id="{CBBF8CFC-24FB-4A80-9F04-84E739F9E81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1" name="テキスト ボックス 670">
          <a:extLst>
            <a:ext uri="{FF2B5EF4-FFF2-40B4-BE49-F238E27FC236}">
              <a16:creationId xmlns:a16="http://schemas.microsoft.com/office/drawing/2014/main" xmlns="" id="{966D97E3-F4CF-44F9-9C65-CCE7757F1B7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2" name="【保健センター・保健所】&#10;一人当たり面積グラフ枠">
          <a:extLst>
            <a:ext uri="{FF2B5EF4-FFF2-40B4-BE49-F238E27FC236}">
              <a16:creationId xmlns:a16="http://schemas.microsoft.com/office/drawing/2014/main" xmlns="" id="{345AD37D-4A2B-45D6-9141-D3D725667BE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11430</xdr:rowOff>
    </xdr:from>
    <xdr:to>
      <xdr:col>116</xdr:col>
      <xdr:colOff>62864</xdr:colOff>
      <xdr:row>63</xdr:row>
      <xdr:rowOff>66294</xdr:rowOff>
    </xdr:to>
    <xdr:cxnSp macro="">
      <xdr:nvCxnSpPr>
        <xdr:cNvPr id="673" name="直線コネクタ 672">
          <a:extLst>
            <a:ext uri="{FF2B5EF4-FFF2-40B4-BE49-F238E27FC236}">
              <a16:creationId xmlns:a16="http://schemas.microsoft.com/office/drawing/2014/main" xmlns="" id="{E121D5A3-AF06-4ED4-A160-068BE2655F7C}"/>
            </a:ext>
          </a:extLst>
        </xdr:cNvPr>
        <xdr:cNvCxnSpPr/>
      </xdr:nvCxnSpPr>
      <xdr:spPr>
        <a:xfrm flipV="1">
          <a:off x="22160864" y="978408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674" name="【保健センター・保健所】&#10;一人当たり面積最小値テキスト">
          <a:extLst>
            <a:ext uri="{FF2B5EF4-FFF2-40B4-BE49-F238E27FC236}">
              <a16:creationId xmlns:a16="http://schemas.microsoft.com/office/drawing/2014/main" xmlns="" id="{27824257-D6E6-4015-A585-2FAD9BE8D566}"/>
            </a:ext>
          </a:extLst>
        </xdr:cNvPr>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675" name="直線コネクタ 674">
          <a:extLst>
            <a:ext uri="{FF2B5EF4-FFF2-40B4-BE49-F238E27FC236}">
              <a16:creationId xmlns:a16="http://schemas.microsoft.com/office/drawing/2014/main" xmlns="" id="{1A6CFF18-4098-4CE6-805B-40154AE61E31}"/>
            </a:ext>
          </a:extLst>
        </xdr:cNvPr>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129557</xdr:rowOff>
    </xdr:from>
    <xdr:ext cx="469744" cy="259045"/>
    <xdr:sp macro="" textlink="">
      <xdr:nvSpPr>
        <xdr:cNvPr id="676" name="【保健センター・保健所】&#10;一人当たり面積最大値テキスト">
          <a:extLst>
            <a:ext uri="{FF2B5EF4-FFF2-40B4-BE49-F238E27FC236}">
              <a16:creationId xmlns:a16="http://schemas.microsoft.com/office/drawing/2014/main" xmlns="" id="{508A0A3D-CDEF-4B89-B225-9B62E981E26F}"/>
            </a:ext>
          </a:extLst>
        </xdr:cNvPr>
        <xdr:cNvSpPr txBox="1"/>
      </xdr:nvSpPr>
      <xdr:spPr>
        <a:xfrm>
          <a:off x="221996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11430</xdr:rowOff>
    </xdr:from>
    <xdr:to>
      <xdr:col>116</xdr:col>
      <xdr:colOff>152400</xdr:colOff>
      <xdr:row>57</xdr:row>
      <xdr:rowOff>11430</xdr:rowOff>
    </xdr:to>
    <xdr:cxnSp macro="">
      <xdr:nvCxnSpPr>
        <xdr:cNvPr id="677" name="直線コネクタ 676">
          <a:extLst>
            <a:ext uri="{FF2B5EF4-FFF2-40B4-BE49-F238E27FC236}">
              <a16:creationId xmlns:a16="http://schemas.microsoft.com/office/drawing/2014/main" xmlns="" id="{E3039584-FA18-4B63-9222-431B0BC1E3A0}"/>
            </a:ext>
          </a:extLst>
        </xdr:cNvPr>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57929</xdr:rowOff>
    </xdr:from>
    <xdr:ext cx="469744" cy="259045"/>
    <xdr:sp macro="" textlink="">
      <xdr:nvSpPr>
        <xdr:cNvPr id="678" name="【保健センター・保健所】&#10;一人当たり面積平均値テキスト">
          <a:extLst>
            <a:ext uri="{FF2B5EF4-FFF2-40B4-BE49-F238E27FC236}">
              <a16:creationId xmlns:a16="http://schemas.microsoft.com/office/drawing/2014/main" xmlns="" id="{3EFD745A-3EDB-494D-88F3-D89ACF10874E}"/>
            </a:ext>
          </a:extLst>
        </xdr:cNvPr>
        <xdr:cNvSpPr txBox="1"/>
      </xdr:nvSpPr>
      <xdr:spPr>
        <a:xfrm>
          <a:off x="22199600" y="1051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679" name="フローチャート: 判断 678">
          <a:extLst>
            <a:ext uri="{FF2B5EF4-FFF2-40B4-BE49-F238E27FC236}">
              <a16:creationId xmlns:a16="http://schemas.microsoft.com/office/drawing/2014/main" xmlns="" id="{D5B141AB-EE0D-4364-BD3D-C0741536BCFE}"/>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116078</xdr:rowOff>
    </xdr:from>
    <xdr:to>
      <xdr:col>112</xdr:col>
      <xdr:colOff>38100</xdr:colOff>
      <xdr:row>62</xdr:row>
      <xdr:rowOff>46228</xdr:rowOff>
    </xdr:to>
    <xdr:sp macro="" textlink="">
      <xdr:nvSpPr>
        <xdr:cNvPr id="680" name="フローチャート: 判断 679">
          <a:extLst>
            <a:ext uri="{FF2B5EF4-FFF2-40B4-BE49-F238E27FC236}">
              <a16:creationId xmlns:a16="http://schemas.microsoft.com/office/drawing/2014/main" xmlns="" id="{2EF6E864-66D0-42FC-A361-549D1817DDA8}"/>
            </a:ext>
          </a:extLst>
        </xdr:cNvPr>
        <xdr:cNvSpPr/>
      </xdr:nvSpPr>
      <xdr:spPr>
        <a:xfrm>
          <a:off x="21272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681" name="フローチャート: 判断 680">
          <a:extLst>
            <a:ext uri="{FF2B5EF4-FFF2-40B4-BE49-F238E27FC236}">
              <a16:creationId xmlns:a16="http://schemas.microsoft.com/office/drawing/2014/main" xmlns="" id="{3CE727CA-64E0-4B31-A2E1-E14CDAACF13A}"/>
            </a:ext>
          </a:extLst>
        </xdr:cNvPr>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682" name="フローチャート: 判断 681">
          <a:extLst>
            <a:ext uri="{FF2B5EF4-FFF2-40B4-BE49-F238E27FC236}">
              <a16:creationId xmlns:a16="http://schemas.microsoft.com/office/drawing/2014/main" xmlns="" id="{57B39939-8FB0-4EA2-84BB-EB574B3CA2B5}"/>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70358</xdr:rowOff>
    </xdr:from>
    <xdr:to>
      <xdr:col>98</xdr:col>
      <xdr:colOff>38100</xdr:colOff>
      <xdr:row>62</xdr:row>
      <xdr:rowOff>508</xdr:rowOff>
    </xdr:to>
    <xdr:sp macro="" textlink="">
      <xdr:nvSpPr>
        <xdr:cNvPr id="683" name="フローチャート: 判断 682">
          <a:extLst>
            <a:ext uri="{FF2B5EF4-FFF2-40B4-BE49-F238E27FC236}">
              <a16:creationId xmlns:a16="http://schemas.microsoft.com/office/drawing/2014/main" xmlns="" id="{2A53BC12-670C-4003-A33E-374154D5AC22}"/>
            </a:ext>
          </a:extLst>
        </xdr:cNvPr>
        <xdr:cNvSpPr/>
      </xdr:nvSpPr>
      <xdr:spPr>
        <a:xfrm>
          <a:off x="18605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4" name="テキスト ボックス 683">
          <a:extLst>
            <a:ext uri="{FF2B5EF4-FFF2-40B4-BE49-F238E27FC236}">
              <a16:creationId xmlns:a16="http://schemas.microsoft.com/office/drawing/2014/main" xmlns="" id="{C7F9405A-158E-474A-AE61-4B11D410FA7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5" name="テキスト ボックス 684">
          <a:extLst>
            <a:ext uri="{FF2B5EF4-FFF2-40B4-BE49-F238E27FC236}">
              <a16:creationId xmlns:a16="http://schemas.microsoft.com/office/drawing/2014/main" xmlns="" id="{40FC3F22-658B-4F34-962F-D40DA9D079E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6" name="テキスト ボックス 685">
          <a:extLst>
            <a:ext uri="{FF2B5EF4-FFF2-40B4-BE49-F238E27FC236}">
              <a16:creationId xmlns:a16="http://schemas.microsoft.com/office/drawing/2014/main" xmlns="" id="{20E1BB11-467A-47D8-8A25-1FA38B18363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xmlns="" id="{E7B86F76-5A84-405A-9543-AB69A7EFA64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xmlns="" id="{D9F190BE-BDBF-417A-A6F1-D3BC5408DDB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132080</xdr:rowOff>
    </xdr:from>
    <xdr:to>
      <xdr:col>116</xdr:col>
      <xdr:colOff>114300</xdr:colOff>
      <xdr:row>57</xdr:row>
      <xdr:rowOff>62230</xdr:rowOff>
    </xdr:to>
    <xdr:sp macro="" textlink="">
      <xdr:nvSpPr>
        <xdr:cNvPr id="689" name="楕円 688">
          <a:extLst>
            <a:ext uri="{FF2B5EF4-FFF2-40B4-BE49-F238E27FC236}">
              <a16:creationId xmlns:a16="http://schemas.microsoft.com/office/drawing/2014/main" xmlns="" id="{0F97BCE2-BCCB-43F5-A662-22A3631F2E3D}"/>
            </a:ext>
          </a:extLst>
        </xdr:cNvPr>
        <xdr:cNvSpPr/>
      </xdr:nvSpPr>
      <xdr:spPr>
        <a:xfrm>
          <a:off x="221107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85107</xdr:rowOff>
    </xdr:from>
    <xdr:ext cx="469744" cy="259045"/>
    <xdr:sp macro="" textlink="">
      <xdr:nvSpPr>
        <xdr:cNvPr id="690" name="【保健センター・保健所】&#10;一人当たり面積該当値テキスト">
          <a:extLst>
            <a:ext uri="{FF2B5EF4-FFF2-40B4-BE49-F238E27FC236}">
              <a16:creationId xmlns:a16="http://schemas.microsoft.com/office/drawing/2014/main" xmlns="" id="{C6602A62-E137-4D31-93F8-043F97EDBBEC}"/>
            </a:ext>
          </a:extLst>
        </xdr:cNvPr>
        <xdr:cNvSpPr txBox="1"/>
      </xdr:nvSpPr>
      <xdr:spPr>
        <a:xfrm>
          <a:off x="22199600" y="968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65786</xdr:rowOff>
    </xdr:from>
    <xdr:to>
      <xdr:col>112</xdr:col>
      <xdr:colOff>38100</xdr:colOff>
      <xdr:row>59</xdr:row>
      <xdr:rowOff>167386</xdr:rowOff>
    </xdr:to>
    <xdr:sp macro="" textlink="">
      <xdr:nvSpPr>
        <xdr:cNvPr id="691" name="楕円 690">
          <a:extLst>
            <a:ext uri="{FF2B5EF4-FFF2-40B4-BE49-F238E27FC236}">
              <a16:creationId xmlns:a16="http://schemas.microsoft.com/office/drawing/2014/main" xmlns="" id="{5C0DAA29-0478-45FC-9A6A-80F03FDCF882}"/>
            </a:ext>
          </a:extLst>
        </xdr:cNvPr>
        <xdr:cNvSpPr/>
      </xdr:nvSpPr>
      <xdr:spPr>
        <a:xfrm>
          <a:off x="212725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11430</xdr:rowOff>
    </xdr:from>
    <xdr:to>
      <xdr:col>116</xdr:col>
      <xdr:colOff>63500</xdr:colOff>
      <xdr:row>59</xdr:row>
      <xdr:rowOff>116586</xdr:rowOff>
    </xdr:to>
    <xdr:cxnSp macro="">
      <xdr:nvCxnSpPr>
        <xdr:cNvPr id="692" name="直線コネクタ 691">
          <a:extLst>
            <a:ext uri="{FF2B5EF4-FFF2-40B4-BE49-F238E27FC236}">
              <a16:creationId xmlns:a16="http://schemas.microsoft.com/office/drawing/2014/main" xmlns="" id="{1CC360C2-6A7A-479F-B86D-4422B7F2A8F1}"/>
            </a:ext>
          </a:extLst>
        </xdr:cNvPr>
        <xdr:cNvCxnSpPr/>
      </xdr:nvCxnSpPr>
      <xdr:spPr>
        <a:xfrm flipV="1">
          <a:off x="21323300" y="9784080"/>
          <a:ext cx="838200" cy="4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70358</xdr:rowOff>
    </xdr:from>
    <xdr:to>
      <xdr:col>107</xdr:col>
      <xdr:colOff>101600</xdr:colOff>
      <xdr:row>60</xdr:row>
      <xdr:rowOff>508</xdr:rowOff>
    </xdr:to>
    <xdr:sp macro="" textlink="">
      <xdr:nvSpPr>
        <xdr:cNvPr id="693" name="楕円 692">
          <a:extLst>
            <a:ext uri="{FF2B5EF4-FFF2-40B4-BE49-F238E27FC236}">
              <a16:creationId xmlns:a16="http://schemas.microsoft.com/office/drawing/2014/main" xmlns="" id="{18CEC0E5-3BE1-4EA9-B2FA-E9FC435D3C34}"/>
            </a:ext>
          </a:extLst>
        </xdr:cNvPr>
        <xdr:cNvSpPr/>
      </xdr:nvSpPr>
      <xdr:spPr>
        <a:xfrm>
          <a:off x="20383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116586</xdr:rowOff>
    </xdr:from>
    <xdr:to>
      <xdr:col>111</xdr:col>
      <xdr:colOff>177800</xdr:colOff>
      <xdr:row>59</xdr:row>
      <xdr:rowOff>121158</xdr:rowOff>
    </xdr:to>
    <xdr:cxnSp macro="">
      <xdr:nvCxnSpPr>
        <xdr:cNvPr id="694" name="直線コネクタ 693">
          <a:extLst>
            <a:ext uri="{FF2B5EF4-FFF2-40B4-BE49-F238E27FC236}">
              <a16:creationId xmlns:a16="http://schemas.microsoft.com/office/drawing/2014/main" xmlns="" id="{FE1C608F-E8BD-4C8F-A5BA-91FE69189950}"/>
            </a:ext>
          </a:extLst>
        </xdr:cNvPr>
        <xdr:cNvCxnSpPr/>
      </xdr:nvCxnSpPr>
      <xdr:spPr>
        <a:xfrm flipV="1">
          <a:off x="20434300" y="102321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79502</xdr:rowOff>
    </xdr:from>
    <xdr:to>
      <xdr:col>102</xdr:col>
      <xdr:colOff>165100</xdr:colOff>
      <xdr:row>60</xdr:row>
      <xdr:rowOff>9652</xdr:rowOff>
    </xdr:to>
    <xdr:sp macro="" textlink="">
      <xdr:nvSpPr>
        <xdr:cNvPr id="695" name="楕円 694">
          <a:extLst>
            <a:ext uri="{FF2B5EF4-FFF2-40B4-BE49-F238E27FC236}">
              <a16:creationId xmlns:a16="http://schemas.microsoft.com/office/drawing/2014/main" xmlns="" id="{8B569F5E-79AC-4F0F-9ED7-D3BE827F70E9}"/>
            </a:ext>
          </a:extLst>
        </xdr:cNvPr>
        <xdr:cNvSpPr/>
      </xdr:nvSpPr>
      <xdr:spPr>
        <a:xfrm>
          <a:off x="19494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121158</xdr:rowOff>
    </xdr:from>
    <xdr:to>
      <xdr:col>107</xdr:col>
      <xdr:colOff>50800</xdr:colOff>
      <xdr:row>59</xdr:row>
      <xdr:rowOff>130302</xdr:rowOff>
    </xdr:to>
    <xdr:cxnSp macro="">
      <xdr:nvCxnSpPr>
        <xdr:cNvPr id="696" name="直線コネクタ 695">
          <a:extLst>
            <a:ext uri="{FF2B5EF4-FFF2-40B4-BE49-F238E27FC236}">
              <a16:creationId xmlns:a16="http://schemas.microsoft.com/office/drawing/2014/main" xmlns="" id="{3C78431A-028D-46DD-82BE-7B1574C7D374}"/>
            </a:ext>
          </a:extLst>
        </xdr:cNvPr>
        <xdr:cNvCxnSpPr/>
      </xdr:nvCxnSpPr>
      <xdr:spPr>
        <a:xfrm flipV="1">
          <a:off x="19545300" y="102367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88646</xdr:rowOff>
    </xdr:from>
    <xdr:to>
      <xdr:col>98</xdr:col>
      <xdr:colOff>38100</xdr:colOff>
      <xdr:row>60</xdr:row>
      <xdr:rowOff>18796</xdr:rowOff>
    </xdr:to>
    <xdr:sp macro="" textlink="">
      <xdr:nvSpPr>
        <xdr:cNvPr id="697" name="楕円 696">
          <a:extLst>
            <a:ext uri="{FF2B5EF4-FFF2-40B4-BE49-F238E27FC236}">
              <a16:creationId xmlns:a16="http://schemas.microsoft.com/office/drawing/2014/main" xmlns="" id="{C7DA64EF-3401-4F29-B4F9-99B5913B9903}"/>
            </a:ext>
          </a:extLst>
        </xdr:cNvPr>
        <xdr:cNvSpPr/>
      </xdr:nvSpPr>
      <xdr:spPr>
        <a:xfrm>
          <a:off x="186055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130302</xdr:rowOff>
    </xdr:from>
    <xdr:to>
      <xdr:col>102</xdr:col>
      <xdr:colOff>114300</xdr:colOff>
      <xdr:row>59</xdr:row>
      <xdr:rowOff>139446</xdr:rowOff>
    </xdr:to>
    <xdr:cxnSp macro="">
      <xdr:nvCxnSpPr>
        <xdr:cNvPr id="698" name="直線コネクタ 697">
          <a:extLst>
            <a:ext uri="{FF2B5EF4-FFF2-40B4-BE49-F238E27FC236}">
              <a16:creationId xmlns:a16="http://schemas.microsoft.com/office/drawing/2014/main" xmlns="" id="{8200C67B-E607-45C9-927C-E31487912598}"/>
            </a:ext>
          </a:extLst>
        </xdr:cNvPr>
        <xdr:cNvCxnSpPr/>
      </xdr:nvCxnSpPr>
      <xdr:spPr>
        <a:xfrm flipV="1">
          <a:off x="18656300" y="102458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37355</xdr:rowOff>
    </xdr:from>
    <xdr:ext cx="469744" cy="259045"/>
    <xdr:sp macro="" textlink="">
      <xdr:nvSpPr>
        <xdr:cNvPr id="699" name="n_1aveValue【保健センター・保健所】&#10;一人当たり面積">
          <a:extLst>
            <a:ext uri="{FF2B5EF4-FFF2-40B4-BE49-F238E27FC236}">
              <a16:creationId xmlns:a16="http://schemas.microsoft.com/office/drawing/2014/main" xmlns="" id="{1911B401-FEDA-4CA3-BA9B-ECABB6679CD9}"/>
            </a:ext>
          </a:extLst>
        </xdr:cNvPr>
        <xdr:cNvSpPr txBox="1"/>
      </xdr:nvSpPr>
      <xdr:spPr>
        <a:xfrm>
          <a:off x="210757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46499</xdr:rowOff>
    </xdr:from>
    <xdr:ext cx="469744" cy="259045"/>
    <xdr:sp macro="" textlink="">
      <xdr:nvSpPr>
        <xdr:cNvPr id="700" name="n_2aveValue【保健センター・保健所】&#10;一人当たり面積">
          <a:extLst>
            <a:ext uri="{FF2B5EF4-FFF2-40B4-BE49-F238E27FC236}">
              <a16:creationId xmlns:a16="http://schemas.microsoft.com/office/drawing/2014/main" xmlns="" id="{ABABF864-A415-46AD-BAE7-1DC8F72326D6}"/>
            </a:ext>
          </a:extLst>
        </xdr:cNvPr>
        <xdr:cNvSpPr txBox="1"/>
      </xdr:nvSpPr>
      <xdr:spPr>
        <a:xfrm>
          <a:off x="20199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32783</xdr:rowOff>
    </xdr:from>
    <xdr:ext cx="469744" cy="259045"/>
    <xdr:sp macro="" textlink="">
      <xdr:nvSpPr>
        <xdr:cNvPr id="701" name="n_3aveValue【保健センター・保健所】&#10;一人当たり面積">
          <a:extLst>
            <a:ext uri="{FF2B5EF4-FFF2-40B4-BE49-F238E27FC236}">
              <a16:creationId xmlns:a16="http://schemas.microsoft.com/office/drawing/2014/main" xmlns="" id="{56655515-5D74-44E2-B7E7-7739F71DFC68}"/>
            </a:ext>
          </a:extLst>
        </xdr:cNvPr>
        <xdr:cNvSpPr txBox="1"/>
      </xdr:nvSpPr>
      <xdr:spPr>
        <a:xfrm>
          <a:off x="19310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163085</xdr:rowOff>
    </xdr:from>
    <xdr:ext cx="469744" cy="259045"/>
    <xdr:sp macro="" textlink="">
      <xdr:nvSpPr>
        <xdr:cNvPr id="702" name="n_4aveValue【保健センター・保健所】&#10;一人当たり面積">
          <a:extLst>
            <a:ext uri="{FF2B5EF4-FFF2-40B4-BE49-F238E27FC236}">
              <a16:creationId xmlns:a16="http://schemas.microsoft.com/office/drawing/2014/main" xmlns="" id="{D8D170B6-349E-4DC0-8C90-6CC84C9FE68A}"/>
            </a:ext>
          </a:extLst>
        </xdr:cNvPr>
        <xdr:cNvSpPr txBox="1"/>
      </xdr:nvSpPr>
      <xdr:spPr>
        <a:xfrm>
          <a:off x="18421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12463</xdr:rowOff>
    </xdr:from>
    <xdr:ext cx="469744" cy="259045"/>
    <xdr:sp macro="" textlink="">
      <xdr:nvSpPr>
        <xdr:cNvPr id="703" name="n_1mainValue【保健センター・保健所】&#10;一人当たり面積">
          <a:extLst>
            <a:ext uri="{FF2B5EF4-FFF2-40B4-BE49-F238E27FC236}">
              <a16:creationId xmlns:a16="http://schemas.microsoft.com/office/drawing/2014/main" xmlns="" id="{2A3E884E-B020-43E0-9216-C6278ABC887A}"/>
            </a:ext>
          </a:extLst>
        </xdr:cNvPr>
        <xdr:cNvSpPr txBox="1"/>
      </xdr:nvSpPr>
      <xdr:spPr>
        <a:xfrm>
          <a:off x="21075727" y="995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17035</xdr:rowOff>
    </xdr:from>
    <xdr:ext cx="469744" cy="259045"/>
    <xdr:sp macro="" textlink="">
      <xdr:nvSpPr>
        <xdr:cNvPr id="704" name="n_2mainValue【保健センター・保健所】&#10;一人当たり面積">
          <a:extLst>
            <a:ext uri="{FF2B5EF4-FFF2-40B4-BE49-F238E27FC236}">
              <a16:creationId xmlns:a16="http://schemas.microsoft.com/office/drawing/2014/main" xmlns="" id="{F736926C-836E-42A2-956B-09D15F8C7E55}"/>
            </a:ext>
          </a:extLst>
        </xdr:cNvPr>
        <xdr:cNvSpPr txBox="1"/>
      </xdr:nvSpPr>
      <xdr:spPr>
        <a:xfrm>
          <a:off x="20199427" y="996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26179</xdr:rowOff>
    </xdr:from>
    <xdr:ext cx="469744" cy="259045"/>
    <xdr:sp macro="" textlink="">
      <xdr:nvSpPr>
        <xdr:cNvPr id="705" name="n_3mainValue【保健センター・保健所】&#10;一人当たり面積">
          <a:extLst>
            <a:ext uri="{FF2B5EF4-FFF2-40B4-BE49-F238E27FC236}">
              <a16:creationId xmlns:a16="http://schemas.microsoft.com/office/drawing/2014/main" xmlns="" id="{810BBB6B-261B-4474-861D-3ABF5BF86B65}"/>
            </a:ext>
          </a:extLst>
        </xdr:cNvPr>
        <xdr:cNvSpPr txBox="1"/>
      </xdr:nvSpPr>
      <xdr:spPr>
        <a:xfrm>
          <a:off x="19310427" y="997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35323</xdr:rowOff>
    </xdr:from>
    <xdr:ext cx="469744" cy="259045"/>
    <xdr:sp macro="" textlink="">
      <xdr:nvSpPr>
        <xdr:cNvPr id="706" name="n_4mainValue【保健センター・保健所】&#10;一人当たり面積">
          <a:extLst>
            <a:ext uri="{FF2B5EF4-FFF2-40B4-BE49-F238E27FC236}">
              <a16:creationId xmlns:a16="http://schemas.microsoft.com/office/drawing/2014/main" xmlns="" id="{DFA6F4A4-F81B-45A3-B226-51A5C932407D}"/>
            </a:ext>
          </a:extLst>
        </xdr:cNvPr>
        <xdr:cNvSpPr txBox="1"/>
      </xdr:nvSpPr>
      <xdr:spPr>
        <a:xfrm>
          <a:off x="18421427" y="997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7" name="正方形/長方形 706">
          <a:extLst>
            <a:ext uri="{FF2B5EF4-FFF2-40B4-BE49-F238E27FC236}">
              <a16:creationId xmlns:a16="http://schemas.microsoft.com/office/drawing/2014/main" xmlns="" id="{16090308-64EB-4957-A66D-CDE66F1B709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8" name="正方形/長方形 707">
          <a:extLst>
            <a:ext uri="{FF2B5EF4-FFF2-40B4-BE49-F238E27FC236}">
              <a16:creationId xmlns:a16="http://schemas.microsoft.com/office/drawing/2014/main" xmlns="" id="{EFA28FA7-495D-45DD-8D57-BF7A188D982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9" name="正方形/長方形 708">
          <a:extLst>
            <a:ext uri="{FF2B5EF4-FFF2-40B4-BE49-F238E27FC236}">
              <a16:creationId xmlns:a16="http://schemas.microsoft.com/office/drawing/2014/main" xmlns="" id="{2278192E-8E5E-4E49-AAA2-87AA794D091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0" name="正方形/長方形 709">
          <a:extLst>
            <a:ext uri="{FF2B5EF4-FFF2-40B4-BE49-F238E27FC236}">
              <a16:creationId xmlns:a16="http://schemas.microsoft.com/office/drawing/2014/main" xmlns="" id="{992ACF9B-77CC-4C37-858B-F6BFF35C43B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1" name="正方形/長方形 710">
          <a:extLst>
            <a:ext uri="{FF2B5EF4-FFF2-40B4-BE49-F238E27FC236}">
              <a16:creationId xmlns:a16="http://schemas.microsoft.com/office/drawing/2014/main" xmlns="" id="{243DB3E3-B799-446E-88BE-F3A12CBB802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2" name="正方形/長方形 711">
          <a:extLst>
            <a:ext uri="{FF2B5EF4-FFF2-40B4-BE49-F238E27FC236}">
              <a16:creationId xmlns:a16="http://schemas.microsoft.com/office/drawing/2014/main" xmlns="" id="{0AE02AA0-B4F5-4CB9-9D41-0942F606AFD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3" name="正方形/長方形 712">
          <a:extLst>
            <a:ext uri="{FF2B5EF4-FFF2-40B4-BE49-F238E27FC236}">
              <a16:creationId xmlns:a16="http://schemas.microsoft.com/office/drawing/2014/main" xmlns="" id="{661FD37C-B97D-4FB8-859A-BC4F813D6DE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4" name="正方形/長方形 713">
          <a:extLst>
            <a:ext uri="{FF2B5EF4-FFF2-40B4-BE49-F238E27FC236}">
              <a16:creationId xmlns:a16="http://schemas.microsoft.com/office/drawing/2014/main" xmlns="" id="{932A03B2-B6D9-46C6-BC29-9F52B2EEB9A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5" name="テキスト ボックス 714">
          <a:extLst>
            <a:ext uri="{FF2B5EF4-FFF2-40B4-BE49-F238E27FC236}">
              <a16:creationId xmlns:a16="http://schemas.microsoft.com/office/drawing/2014/main" xmlns="" id="{27C060CD-312D-4016-823E-1509763987F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6" name="直線コネクタ 715">
          <a:extLst>
            <a:ext uri="{FF2B5EF4-FFF2-40B4-BE49-F238E27FC236}">
              <a16:creationId xmlns:a16="http://schemas.microsoft.com/office/drawing/2014/main" xmlns="" id="{543D6205-B6F5-497C-8DB0-BC315940568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7" name="テキスト ボックス 716">
          <a:extLst>
            <a:ext uri="{FF2B5EF4-FFF2-40B4-BE49-F238E27FC236}">
              <a16:creationId xmlns:a16="http://schemas.microsoft.com/office/drawing/2014/main" xmlns="" id="{101FCA3C-C8AC-4A8C-A406-8384C6472E4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8" name="直線コネクタ 717">
          <a:extLst>
            <a:ext uri="{FF2B5EF4-FFF2-40B4-BE49-F238E27FC236}">
              <a16:creationId xmlns:a16="http://schemas.microsoft.com/office/drawing/2014/main" xmlns="" id="{CA4E9C48-6EA5-40D8-9797-38FB2B8E6A2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9" name="テキスト ボックス 718">
          <a:extLst>
            <a:ext uri="{FF2B5EF4-FFF2-40B4-BE49-F238E27FC236}">
              <a16:creationId xmlns:a16="http://schemas.microsoft.com/office/drawing/2014/main" xmlns="" id="{240EE96B-3CE4-4F05-89E9-BDC495E0CF4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0" name="直線コネクタ 719">
          <a:extLst>
            <a:ext uri="{FF2B5EF4-FFF2-40B4-BE49-F238E27FC236}">
              <a16:creationId xmlns:a16="http://schemas.microsoft.com/office/drawing/2014/main" xmlns="" id="{E8AD5A46-1AFB-42A9-A3A9-F8EB5C5D719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1" name="テキスト ボックス 720">
          <a:extLst>
            <a:ext uri="{FF2B5EF4-FFF2-40B4-BE49-F238E27FC236}">
              <a16:creationId xmlns:a16="http://schemas.microsoft.com/office/drawing/2014/main" xmlns="" id="{A9373B58-9812-43DA-A392-65D3293E4A8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2" name="直線コネクタ 721">
          <a:extLst>
            <a:ext uri="{FF2B5EF4-FFF2-40B4-BE49-F238E27FC236}">
              <a16:creationId xmlns:a16="http://schemas.microsoft.com/office/drawing/2014/main" xmlns="" id="{A71587C7-0639-4E5D-A93E-F9DBBB836BC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3" name="テキスト ボックス 722">
          <a:extLst>
            <a:ext uri="{FF2B5EF4-FFF2-40B4-BE49-F238E27FC236}">
              <a16:creationId xmlns:a16="http://schemas.microsoft.com/office/drawing/2014/main" xmlns="" id="{08F6FD27-B245-4068-87D0-8EB6E2E5E1E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4" name="直線コネクタ 723">
          <a:extLst>
            <a:ext uri="{FF2B5EF4-FFF2-40B4-BE49-F238E27FC236}">
              <a16:creationId xmlns:a16="http://schemas.microsoft.com/office/drawing/2014/main" xmlns="" id="{AE303F21-B29C-4550-9B45-D4AA59A9826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5" name="テキスト ボックス 724">
          <a:extLst>
            <a:ext uri="{FF2B5EF4-FFF2-40B4-BE49-F238E27FC236}">
              <a16:creationId xmlns:a16="http://schemas.microsoft.com/office/drawing/2014/main" xmlns="" id="{3F147031-23FC-4C7C-B0BE-770EDDF5F9A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6" name="直線コネクタ 725">
          <a:extLst>
            <a:ext uri="{FF2B5EF4-FFF2-40B4-BE49-F238E27FC236}">
              <a16:creationId xmlns:a16="http://schemas.microsoft.com/office/drawing/2014/main" xmlns="" id="{EA52594A-4B36-4A75-B6D2-3433BE5E7D0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7" name="テキスト ボックス 726">
          <a:extLst>
            <a:ext uri="{FF2B5EF4-FFF2-40B4-BE49-F238E27FC236}">
              <a16:creationId xmlns:a16="http://schemas.microsoft.com/office/drawing/2014/main" xmlns="" id="{2BF99FB1-ACEB-4FC6-9719-E0E8BC78DB4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8" name="直線コネクタ 727">
          <a:extLst>
            <a:ext uri="{FF2B5EF4-FFF2-40B4-BE49-F238E27FC236}">
              <a16:creationId xmlns:a16="http://schemas.microsoft.com/office/drawing/2014/main" xmlns="" id="{B84CFFBD-7633-49F1-8809-45CA69795FC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9" name="テキスト ボックス 728">
          <a:extLst>
            <a:ext uri="{FF2B5EF4-FFF2-40B4-BE49-F238E27FC236}">
              <a16:creationId xmlns:a16="http://schemas.microsoft.com/office/drawing/2014/main" xmlns="" id="{43558D77-556B-41FD-95A4-9438B52A5C7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0" name="直線コネクタ 729">
          <a:extLst>
            <a:ext uri="{FF2B5EF4-FFF2-40B4-BE49-F238E27FC236}">
              <a16:creationId xmlns:a16="http://schemas.microsoft.com/office/drawing/2014/main" xmlns="" id="{1972FCA6-F356-4BDD-B62F-C6C8D732B70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消防施設】&#10;有形固定資産減価償却率グラフ枠">
          <a:extLst>
            <a:ext uri="{FF2B5EF4-FFF2-40B4-BE49-F238E27FC236}">
              <a16:creationId xmlns:a16="http://schemas.microsoft.com/office/drawing/2014/main" xmlns="" id="{FC522881-42E1-4DFB-B92E-116463059A3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732" name="直線コネクタ 731">
          <a:extLst>
            <a:ext uri="{FF2B5EF4-FFF2-40B4-BE49-F238E27FC236}">
              <a16:creationId xmlns:a16="http://schemas.microsoft.com/office/drawing/2014/main" xmlns="" id="{C4DB955E-B477-46DE-B41A-6F633AC1D1C6}"/>
            </a:ext>
          </a:extLst>
        </xdr:cNvPr>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733" name="【消防施設】&#10;有形固定資産減価償却率最小値テキスト">
          <a:extLst>
            <a:ext uri="{FF2B5EF4-FFF2-40B4-BE49-F238E27FC236}">
              <a16:creationId xmlns:a16="http://schemas.microsoft.com/office/drawing/2014/main" xmlns="" id="{5C95EDD9-1357-4676-BB0A-98BA2E340F40}"/>
            </a:ext>
          </a:extLst>
        </xdr:cNvPr>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734" name="直線コネクタ 733">
          <a:extLst>
            <a:ext uri="{FF2B5EF4-FFF2-40B4-BE49-F238E27FC236}">
              <a16:creationId xmlns:a16="http://schemas.microsoft.com/office/drawing/2014/main" xmlns="" id="{E50B916B-D7D4-4814-A66B-30DDA0374F3B}"/>
            </a:ext>
          </a:extLst>
        </xdr:cNvPr>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35" name="【消防施設】&#10;有形固定資産減価償却率最大値テキスト">
          <a:extLst>
            <a:ext uri="{FF2B5EF4-FFF2-40B4-BE49-F238E27FC236}">
              <a16:creationId xmlns:a16="http://schemas.microsoft.com/office/drawing/2014/main" xmlns="" id="{543BC82E-0101-4F9A-88A2-B4D187B0E810}"/>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36" name="直線コネクタ 735">
          <a:extLst>
            <a:ext uri="{FF2B5EF4-FFF2-40B4-BE49-F238E27FC236}">
              <a16:creationId xmlns:a16="http://schemas.microsoft.com/office/drawing/2014/main" xmlns="" id="{3C2C9EA9-DA66-48A2-94AB-2C5E85F22261}"/>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62428</xdr:rowOff>
    </xdr:from>
    <xdr:ext cx="405111" cy="259045"/>
    <xdr:sp macro="" textlink="">
      <xdr:nvSpPr>
        <xdr:cNvPr id="737" name="【消防施設】&#10;有形固定資産減価償却率平均値テキスト">
          <a:extLst>
            <a:ext uri="{FF2B5EF4-FFF2-40B4-BE49-F238E27FC236}">
              <a16:creationId xmlns:a16="http://schemas.microsoft.com/office/drawing/2014/main" xmlns="" id="{3CC060E2-3BC6-4C69-9DB5-6035E6981454}"/>
            </a:ext>
          </a:extLst>
        </xdr:cNvPr>
        <xdr:cNvSpPr txBox="1"/>
      </xdr:nvSpPr>
      <xdr:spPr>
        <a:xfrm>
          <a:off x="16357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738" name="フローチャート: 判断 737">
          <a:extLst>
            <a:ext uri="{FF2B5EF4-FFF2-40B4-BE49-F238E27FC236}">
              <a16:creationId xmlns:a16="http://schemas.microsoft.com/office/drawing/2014/main" xmlns="" id="{00B8564F-9D87-47D1-8150-81574694A256}"/>
            </a:ext>
          </a:extLst>
        </xdr:cNvPr>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739" name="フローチャート: 判断 738">
          <a:extLst>
            <a:ext uri="{FF2B5EF4-FFF2-40B4-BE49-F238E27FC236}">
              <a16:creationId xmlns:a16="http://schemas.microsoft.com/office/drawing/2014/main" xmlns="" id="{88689A1B-0A36-4CAE-9353-37E32B28DAF8}"/>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740" name="フローチャート: 判断 739">
          <a:extLst>
            <a:ext uri="{FF2B5EF4-FFF2-40B4-BE49-F238E27FC236}">
              <a16:creationId xmlns:a16="http://schemas.microsoft.com/office/drawing/2014/main" xmlns="" id="{4056BA5C-B5FE-4151-9862-F0B7FC77C052}"/>
            </a:ext>
          </a:extLst>
        </xdr:cNvPr>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741" name="フローチャート: 判断 740">
          <a:extLst>
            <a:ext uri="{FF2B5EF4-FFF2-40B4-BE49-F238E27FC236}">
              <a16:creationId xmlns:a16="http://schemas.microsoft.com/office/drawing/2014/main" xmlns="" id="{2B6F96F4-DB91-4525-AC88-9CDD013963FE}"/>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742" name="フローチャート: 判断 741">
          <a:extLst>
            <a:ext uri="{FF2B5EF4-FFF2-40B4-BE49-F238E27FC236}">
              <a16:creationId xmlns:a16="http://schemas.microsoft.com/office/drawing/2014/main" xmlns="" id="{6387E810-0DE2-4F5B-92F6-78ADE740DAAF}"/>
            </a:ext>
          </a:extLst>
        </xdr:cNvPr>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xmlns="" id="{321FA469-42CC-4327-A46E-E0175AE2ACE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xmlns="" id="{F484C311-E54D-4666-92F9-298527D9493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xmlns="" id="{1A9A12FB-6BFF-4787-A5EE-72CE0D4D123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xmlns="" id="{1EFF4582-29D2-466C-90E2-1EF8892B1C4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xmlns="" id="{F6350C85-4BED-4551-92F2-1208C8E58C6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44450</xdr:rowOff>
    </xdr:from>
    <xdr:to>
      <xdr:col>85</xdr:col>
      <xdr:colOff>177800</xdr:colOff>
      <xdr:row>86</xdr:row>
      <xdr:rowOff>146050</xdr:rowOff>
    </xdr:to>
    <xdr:sp macro="" textlink="">
      <xdr:nvSpPr>
        <xdr:cNvPr id="748" name="楕円 747">
          <a:extLst>
            <a:ext uri="{FF2B5EF4-FFF2-40B4-BE49-F238E27FC236}">
              <a16:creationId xmlns:a16="http://schemas.microsoft.com/office/drawing/2014/main" xmlns="" id="{0BA783F9-01EF-4775-8415-E20E47915A9A}"/>
            </a:ext>
          </a:extLst>
        </xdr:cNvPr>
        <xdr:cNvSpPr/>
      </xdr:nvSpPr>
      <xdr:spPr>
        <a:xfrm>
          <a:off x="16268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130827</xdr:rowOff>
    </xdr:from>
    <xdr:ext cx="405111" cy="259045"/>
    <xdr:sp macro="" textlink="">
      <xdr:nvSpPr>
        <xdr:cNvPr id="749" name="【消防施設】&#10;有形固定資産減価償却率該当値テキスト">
          <a:extLst>
            <a:ext uri="{FF2B5EF4-FFF2-40B4-BE49-F238E27FC236}">
              <a16:creationId xmlns:a16="http://schemas.microsoft.com/office/drawing/2014/main" xmlns="" id="{EC2FDAB5-356B-4435-80F7-A179CFF6C97F}"/>
            </a:ext>
          </a:extLst>
        </xdr:cNvPr>
        <xdr:cNvSpPr txBox="1"/>
      </xdr:nvSpPr>
      <xdr:spPr>
        <a:xfrm>
          <a:off x="16357600" y="1470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36286</xdr:rowOff>
    </xdr:from>
    <xdr:to>
      <xdr:col>81</xdr:col>
      <xdr:colOff>101600</xdr:colOff>
      <xdr:row>86</xdr:row>
      <xdr:rowOff>137886</xdr:rowOff>
    </xdr:to>
    <xdr:sp macro="" textlink="">
      <xdr:nvSpPr>
        <xdr:cNvPr id="750" name="楕円 749">
          <a:extLst>
            <a:ext uri="{FF2B5EF4-FFF2-40B4-BE49-F238E27FC236}">
              <a16:creationId xmlns:a16="http://schemas.microsoft.com/office/drawing/2014/main" xmlns="" id="{F6361F0B-F68B-469F-ABA2-8D327304DBD3}"/>
            </a:ext>
          </a:extLst>
        </xdr:cNvPr>
        <xdr:cNvSpPr/>
      </xdr:nvSpPr>
      <xdr:spPr>
        <a:xfrm>
          <a:off x="15430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87086</xdr:rowOff>
    </xdr:from>
    <xdr:to>
      <xdr:col>85</xdr:col>
      <xdr:colOff>127000</xdr:colOff>
      <xdr:row>86</xdr:row>
      <xdr:rowOff>95250</xdr:rowOff>
    </xdr:to>
    <xdr:cxnSp macro="">
      <xdr:nvCxnSpPr>
        <xdr:cNvPr id="751" name="直線コネクタ 750">
          <a:extLst>
            <a:ext uri="{FF2B5EF4-FFF2-40B4-BE49-F238E27FC236}">
              <a16:creationId xmlns:a16="http://schemas.microsoft.com/office/drawing/2014/main" xmlns="" id="{F2982D21-2C84-4105-84D5-2F9A92D26BF2}"/>
            </a:ext>
          </a:extLst>
        </xdr:cNvPr>
        <xdr:cNvCxnSpPr/>
      </xdr:nvCxnSpPr>
      <xdr:spPr>
        <a:xfrm>
          <a:off x="15481300" y="1483178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28121</xdr:rowOff>
    </xdr:from>
    <xdr:to>
      <xdr:col>76</xdr:col>
      <xdr:colOff>165100</xdr:colOff>
      <xdr:row>86</xdr:row>
      <xdr:rowOff>129721</xdr:rowOff>
    </xdr:to>
    <xdr:sp macro="" textlink="">
      <xdr:nvSpPr>
        <xdr:cNvPr id="752" name="楕円 751">
          <a:extLst>
            <a:ext uri="{FF2B5EF4-FFF2-40B4-BE49-F238E27FC236}">
              <a16:creationId xmlns:a16="http://schemas.microsoft.com/office/drawing/2014/main" xmlns="" id="{AC22638F-5E30-48BD-B733-D0EDA30079DD}"/>
            </a:ext>
          </a:extLst>
        </xdr:cNvPr>
        <xdr:cNvSpPr/>
      </xdr:nvSpPr>
      <xdr:spPr>
        <a:xfrm>
          <a:off x="14541500" y="147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78921</xdr:rowOff>
    </xdr:from>
    <xdr:to>
      <xdr:col>81</xdr:col>
      <xdr:colOff>50800</xdr:colOff>
      <xdr:row>86</xdr:row>
      <xdr:rowOff>87086</xdr:rowOff>
    </xdr:to>
    <xdr:cxnSp macro="">
      <xdr:nvCxnSpPr>
        <xdr:cNvPr id="753" name="直線コネクタ 752">
          <a:extLst>
            <a:ext uri="{FF2B5EF4-FFF2-40B4-BE49-F238E27FC236}">
              <a16:creationId xmlns:a16="http://schemas.microsoft.com/office/drawing/2014/main" xmlns="" id="{28BEEF93-EE26-4A68-901C-AE7713A11ADA}"/>
            </a:ext>
          </a:extLst>
        </xdr:cNvPr>
        <xdr:cNvCxnSpPr/>
      </xdr:nvCxnSpPr>
      <xdr:spPr>
        <a:xfrm>
          <a:off x="14592300" y="1482362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19957</xdr:rowOff>
    </xdr:from>
    <xdr:to>
      <xdr:col>72</xdr:col>
      <xdr:colOff>38100</xdr:colOff>
      <xdr:row>86</xdr:row>
      <xdr:rowOff>121557</xdr:rowOff>
    </xdr:to>
    <xdr:sp macro="" textlink="">
      <xdr:nvSpPr>
        <xdr:cNvPr id="754" name="楕円 753">
          <a:extLst>
            <a:ext uri="{FF2B5EF4-FFF2-40B4-BE49-F238E27FC236}">
              <a16:creationId xmlns:a16="http://schemas.microsoft.com/office/drawing/2014/main" xmlns="" id="{D651F1C0-D4DD-434E-9085-208BB995D4B3}"/>
            </a:ext>
          </a:extLst>
        </xdr:cNvPr>
        <xdr:cNvSpPr/>
      </xdr:nvSpPr>
      <xdr:spPr>
        <a:xfrm>
          <a:off x="13652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70757</xdr:rowOff>
    </xdr:from>
    <xdr:to>
      <xdr:col>76</xdr:col>
      <xdr:colOff>114300</xdr:colOff>
      <xdr:row>86</xdr:row>
      <xdr:rowOff>78921</xdr:rowOff>
    </xdr:to>
    <xdr:cxnSp macro="">
      <xdr:nvCxnSpPr>
        <xdr:cNvPr id="755" name="直線コネクタ 754">
          <a:extLst>
            <a:ext uri="{FF2B5EF4-FFF2-40B4-BE49-F238E27FC236}">
              <a16:creationId xmlns:a16="http://schemas.microsoft.com/office/drawing/2014/main" xmlns="" id="{B75BA0F5-B4AF-4F2D-A9FD-2CDDA7816BA1}"/>
            </a:ext>
          </a:extLst>
        </xdr:cNvPr>
        <xdr:cNvCxnSpPr/>
      </xdr:nvCxnSpPr>
      <xdr:spPr>
        <a:xfrm>
          <a:off x="13703300" y="1481545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80373</xdr:rowOff>
    </xdr:from>
    <xdr:to>
      <xdr:col>67</xdr:col>
      <xdr:colOff>101600</xdr:colOff>
      <xdr:row>85</xdr:row>
      <xdr:rowOff>10523</xdr:rowOff>
    </xdr:to>
    <xdr:sp macro="" textlink="">
      <xdr:nvSpPr>
        <xdr:cNvPr id="756" name="楕円 755">
          <a:extLst>
            <a:ext uri="{FF2B5EF4-FFF2-40B4-BE49-F238E27FC236}">
              <a16:creationId xmlns:a16="http://schemas.microsoft.com/office/drawing/2014/main" xmlns="" id="{5B56F199-BC40-4C58-A614-D8A62897D4F7}"/>
            </a:ext>
          </a:extLst>
        </xdr:cNvPr>
        <xdr:cNvSpPr/>
      </xdr:nvSpPr>
      <xdr:spPr>
        <a:xfrm>
          <a:off x="12763500" y="14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131173</xdr:rowOff>
    </xdr:from>
    <xdr:to>
      <xdr:col>71</xdr:col>
      <xdr:colOff>177800</xdr:colOff>
      <xdr:row>86</xdr:row>
      <xdr:rowOff>70757</xdr:rowOff>
    </xdr:to>
    <xdr:cxnSp macro="">
      <xdr:nvCxnSpPr>
        <xdr:cNvPr id="757" name="直線コネクタ 756">
          <a:extLst>
            <a:ext uri="{FF2B5EF4-FFF2-40B4-BE49-F238E27FC236}">
              <a16:creationId xmlns:a16="http://schemas.microsoft.com/office/drawing/2014/main" xmlns="" id="{F50E96EC-A65C-4865-9807-DABE0C3CB103}"/>
            </a:ext>
          </a:extLst>
        </xdr:cNvPr>
        <xdr:cNvCxnSpPr/>
      </xdr:nvCxnSpPr>
      <xdr:spPr>
        <a:xfrm>
          <a:off x="12814300" y="14532973"/>
          <a:ext cx="889000" cy="28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758" name="n_1aveValue【消防施設】&#10;有形固定資産減価償却率">
          <a:extLst>
            <a:ext uri="{FF2B5EF4-FFF2-40B4-BE49-F238E27FC236}">
              <a16:creationId xmlns:a16="http://schemas.microsoft.com/office/drawing/2014/main" xmlns="" id="{0133AE7D-9DA6-4B90-94DE-CE6A7BC33C28}"/>
            </a:ext>
          </a:extLst>
        </xdr:cNvPr>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4190</xdr:rowOff>
    </xdr:from>
    <xdr:ext cx="405111" cy="259045"/>
    <xdr:sp macro="" textlink="">
      <xdr:nvSpPr>
        <xdr:cNvPr id="759" name="n_2aveValue【消防施設】&#10;有形固定資産減価償却率">
          <a:extLst>
            <a:ext uri="{FF2B5EF4-FFF2-40B4-BE49-F238E27FC236}">
              <a16:creationId xmlns:a16="http://schemas.microsoft.com/office/drawing/2014/main" xmlns="" id="{BDEB23FD-67FC-4A24-9A65-7AB8048C219A}"/>
            </a:ext>
          </a:extLst>
        </xdr:cNvPr>
        <xdr:cNvSpPr txBox="1"/>
      </xdr:nvSpPr>
      <xdr:spPr>
        <a:xfrm>
          <a:off x="14389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760" name="n_3aveValue【消防施設】&#10;有形固定資産減価償却率">
          <a:extLst>
            <a:ext uri="{FF2B5EF4-FFF2-40B4-BE49-F238E27FC236}">
              <a16:creationId xmlns:a16="http://schemas.microsoft.com/office/drawing/2014/main" xmlns="" id="{E4407E5B-3B1E-4CCC-85CF-A243FBF6E65A}"/>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761" name="n_4aveValue【消防施設】&#10;有形固定資産減価償却率">
          <a:extLst>
            <a:ext uri="{FF2B5EF4-FFF2-40B4-BE49-F238E27FC236}">
              <a16:creationId xmlns:a16="http://schemas.microsoft.com/office/drawing/2014/main" xmlns="" id="{DE0CB8E8-FB9F-4549-B2AE-60CB58C7FAE9}"/>
            </a:ext>
          </a:extLst>
        </xdr:cNvPr>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129013</xdr:rowOff>
    </xdr:from>
    <xdr:ext cx="405111" cy="259045"/>
    <xdr:sp macro="" textlink="">
      <xdr:nvSpPr>
        <xdr:cNvPr id="762" name="n_1mainValue【消防施設】&#10;有形固定資産減価償却率">
          <a:extLst>
            <a:ext uri="{FF2B5EF4-FFF2-40B4-BE49-F238E27FC236}">
              <a16:creationId xmlns:a16="http://schemas.microsoft.com/office/drawing/2014/main" xmlns="" id="{96BAA44A-F67F-44F7-82AD-D7ABF7FC9825}"/>
            </a:ext>
          </a:extLst>
        </xdr:cNvPr>
        <xdr:cNvSpPr txBox="1"/>
      </xdr:nvSpPr>
      <xdr:spPr>
        <a:xfrm>
          <a:off x="15266044" y="1487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120848</xdr:rowOff>
    </xdr:from>
    <xdr:ext cx="405111" cy="259045"/>
    <xdr:sp macro="" textlink="">
      <xdr:nvSpPr>
        <xdr:cNvPr id="763" name="n_2mainValue【消防施設】&#10;有形固定資産減価償却率">
          <a:extLst>
            <a:ext uri="{FF2B5EF4-FFF2-40B4-BE49-F238E27FC236}">
              <a16:creationId xmlns:a16="http://schemas.microsoft.com/office/drawing/2014/main" xmlns="" id="{F7B88A51-A6AE-4157-9E68-D84CC16359F2}"/>
            </a:ext>
          </a:extLst>
        </xdr:cNvPr>
        <xdr:cNvSpPr txBox="1"/>
      </xdr:nvSpPr>
      <xdr:spPr>
        <a:xfrm>
          <a:off x="14389744" y="1486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112684</xdr:rowOff>
    </xdr:from>
    <xdr:ext cx="405111" cy="259045"/>
    <xdr:sp macro="" textlink="">
      <xdr:nvSpPr>
        <xdr:cNvPr id="764" name="n_3mainValue【消防施設】&#10;有形固定資産減価償却率">
          <a:extLst>
            <a:ext uri="{FF2B5EF4-FFF2-40B4-BE49-F238E27FC236}">
              <a16:creationId xmlns:a16="http://schemas.microsoft.com/office/drawing/2014/main" xmlns="" id="{E559ACE6-CBC7-42CA-BC14-E134CA19E51B}"/>
            </a:ext>
          </a:extLst>
        </xdr:cNvPr>
        <xdr:cNvSpPr txBox="1"/>
      </xdr:nvSpPr>
      <xdr:spPr>
        <a:xfrm>
          <a:off x="13500744" y="1485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1650</xdr:rowOff>
    </xdr:from>
    <xdr:ext cx="405111" cy="259045"/>
    <xdr:sp macro="" textlink="">
      <xdr:nvSpPr>
        <xdr:cNvPr id="765" name="n_4mainValue【消防施設】&#10;有形固定資産減価償却率">
          <a:extLst>
            <a:ext uri="{FF2B5EF4-FFF2-40B4-BE49-F238E27FC236}">
              <a16:creationId xmlns:a16="http://schemas.microsoft.com/office/drawing/2014/main" xmlns="" id="{68C63510-B06F-4FDC-BE53-DCF0D09EE790}"/>
            </a:ext>
          </a:extLst>
        </xdr:cNvPr>
        <xdr:cNvSpPr txBox="1"/>
      </xdr:nvSpPr>
      <xdr:spPr>
        <a:xfrm>
          <a:off x="12611744" y="1457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6" name="正方形/長方形 765">
          <a:extLst>
            <a:ext uri="{FF2B5EF4-FFF2-40B4-BE49-F238E27FC236}">
              <a16:creationId xmlns:a16="http://schemas.microsoft.com/office/drawing/2014/main" xmlns="" id="{4E02A212-FDA6-447C-94DA-2B56CF30981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7" name="正方形/長方形 766">
          <a:extLst>
            <a:ext uri="{FF2B5EF4-FFF2-40B4-BE49-F238E27FC236}">
              <a16:creationId xmlns:a16="http://schemas.microsoft.com/office/drawing/2014/main" xmlns="" id="{68E39CBE-EB9E-4E9A-B147-7D68201EDE4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8" name="正方形/長方形 767">
          <a:extLst>
            <a:ext uri="{FF2B5EF4-FFF2-40B4-BE49-F238E27FC236}">
              <a16:creationId xmlns:a16="http://schemas.microsoft.com/office/drawing/2014/main" xmlns="" id="{BC26D17B-47EA-4420-A77D-48A6B7A6EC4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9" name="正方形/長方形 768">
          <a:extLst>
            <a:ext uri="{FF2B5EF4-FFF2-40B4-BE49-F238E27FC236}">
              <a16:creationId xmlns:a16="http://schemas.microsoft.com/office/drawing/2014/main" xmlns="" id="{AF0FC2B7-188C-49C5-AEB7-7BC74278D78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0" name="正方形/長方形 769">
          <a:extLst>
            <a:ext uri="{FF2B5EF4-FFF2-40B4-BE49-F238E27FC236}">
              <a16:creationId xmlns:a16="http://schemas.microsoft.com/office/drawing/2014/main" xmlns="" id="{C0CE1F90-DCD0-4D39-B24C-AB99AC13BC1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1" name="正方形/長方形 770">
          <a:extLst>
            <a:ext uri="{FF2B5EF4-FFF2-40B4-BE49-F238E27FC236}">
              <a16:creationId xmlns:a16="http://schemas.microsoft.com/office/drawing/2014/main" xmlns="" id="{3C07C579-F932-4BA1-8627-7411FCB20BF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2" name="正方形/長方形 771">
          <a:extLst>
            <a:ext uri="{FF2B5EF4-FFF2-40B4-BE49-F238E27FC236}">
              <a16:creationId xmlns:a16="http://schemas.microsoft.com/office/drawing/2014/main" xmlns="" id="{174782B4-FA54-449A-875B-AEBDA14B6D8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3" name="正方形/長方形 772">
          <a:extLst>
            <a:ext uri="{FF2B5EF4-FFF2-40B4-BE49-F238E27FC236}">
              <a16:creationId xmlns:a16="http://schemas.microsoft.com/office/drawing/2014/main" xmlns="" id="{1F6AB2EC-7090-4B9A-81C5-FBD96B5E750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4" name="テキスト ボックス 773">
          <a:extLst>
            <a:ext uri="{FF2B5EF4-FFF2-40B4-BE49-F238E27FC236}">
              <a16:creationId xmlns:a16="http://schemas.microsoft.com/office/drawing/2014/main" xmlns="" id="{F5F2C806-7B05-4BD5-9F06-10DF01387FC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5" name="直線コネクタ 774">
          <a:extLst>
            <a:ext uri="{FF2B5EF4-FFF2-40B4-BE49-F238E27FC236}">
              <a16:creationId xmlns:a16="http://schemas.microsoft.com/office/drawing/2014/main" xmlns="" id="{A4D85BBF-6247-4EB2-8C6A-7CDABD3FB49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6" name="直線コネクタ 775">
          <a:extLst>
            <a:ext uri="{FF2B5EF4-FFF2-40B4-BE49-F238E27FC236}">
              <a16:creationId xmlns:a16="http://schemas.microsoft.com/office/drawing/2014/main" xmlns="" id="{250D4543-A310-4797-AF34-ED00670E148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7" name="テキスト ボックス 776">
          <a:extLst>
            <a:ext uri="{FF2B5EF4-FFF2-40B4-BE49-F238E27FC236}">
              <a16:creationId xmlns:a16="http://schemas.microsoft.com/office/drawing/2014/main" xmlns="" id="{D8371DC7-8D86-4883-8A98-FE5C8FB98D8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8" name="直線コネクタ 777">
          <a:extLst>
            <a:ext uri="{FF2B5EF4-FFF2-40B4-BE49-F238E27FC236}">
              <a16:creationId xmlns:a16="http://schemas.microsoft.com/office/drawing/2014/main" xmlns="" id="{060409F8-2B48-4DC5-8477-DAAA25ECA8F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9" name="テキスト ボックス 778">
          <a:extLst>
            <a:ext uri="{FF2B5EF4-FFF2-40B4-BE49-F238E27FC236}">
              <a16:creationId xmlns:a16="http://schemas.microsoft.com/office/drawing/2014/main" xmlns="" id="{0F7EA9C2-761F-48EC-A3D0-17FDCADFA4D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0" name="直線コネクタ 779">
          <a:extLst>
            <a:ext uri="{FF2B5EF4-FFF2-40B4-BE49-F238E27FC236}">
              <a16:creationId xmlns:a16="http://schemas.microsoft.com/office/drawing/2014/main" xmlns="" id="{5EE3C81C-F658-4585-B504-67183E81A45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1" name="テキスト ボックス 780">
          <a:extLst>
            <a:ext uri="{FF2B5EF4-FFF2-40B4-BE49-F238E27FC236}">
              <a16:creationId xmlns:a16="http://schemas.microsoft.com/office/drawing/2014/main" xmlns="" id="{C2FEC170-40E1-46D9-BDA4-07C318E24F1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2" name="直線コネクタ 781">
          <a:extLst>
            <a:ext uri="{FF2B5EF4-FFF2-40B4-BE49-F238E27FC236}">
              <a16:creationId xmlns:a16="http://schemas.microsoft.com/office/drawing/2014/main" xmlns="" id="{CAC9299E-9B4B-4AFB-9FBD-CDA16E9BF86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3" name="テキスト ボックス 782">
          <a:extLst>
            <a:ext uri="{FF2B5EF4-FFF2-40B4-BE49-F238E27FC236}">
              <a16:creationId xmlns:a16="http://schemas.microsoft.com/office/drawing/2014/main" xmlns="" id="{0419488D-1714-4268-B4AE-74E9EA1C321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4" name="直線コネクタ 783">
          <a:extLst>
            <a:ext uri="{FF2B5EF4-FFF2-40B4-BE49-F238E27FC236}">
              <a16:creationId xmlns:a16="http://schemas.microsoft.com/office/drawing/2014/main" xmlns="" id="{F923EA36-3FAF-441E-BD7D-20783AA99E3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5" name="テキスト ボックス 784">
          <a:extLst>
            <a:ext uri="{FF2B5EF4-FFF2-40B4-BE49-F238E27FC236}">
              <a16:creationId xmlns:a16="http://schemas.microsoft.com/office/drawing/2014/main" xmlns="" id="{173E064A-91BF-42D9-B381-D7E90022F06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6" name="直線コネクタ 785">
          <a:extLst>
            <a:ext uri="{FF2B5EF4-FFF2-40B4-BE49-F238E27FC236}">
              <a16:creationId xmlns:a16="http://schemas.microsoft.com/office/drawing/2014/main" xmlns="" id="{8FA30B72-4BCF-4DAF-A3F1-B9E18B8F5A1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7" name="テキスト ボックス 786">
          <a:extLst>
            <a:ext uri="{FF2B5EF4-FFF2-40B4-BE49-F238E27FC236}">
              <a16:creationId xmlns:a16="http://schemas.microsoft.com/office/drawing/2014/main" xmlns="" id="{71FC3484-A0C1-4ACA-AC12-8260F359F7B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8" name="【消防施設】&#10;一人当たり面積グラフ枠">
          <a:extLst>
            <a:ext uri="{FF2B5EF4-FFF2-40B4-BE49-F238E27FC236}">
              <a16:creationId xmlns:a16="http://schemas.microsoft.com/office/drawing/2014/main" xmlns="" id="{74887D1D-CD12-452E-A7BA-32A7DE171F8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789" name="直線コネクタ 788">
          <a:extLst>
            <a:ext uri="{FF2B5EF4-FFF2-40B4-BE49-F238E27FC236}">
              <a16:creationId xmlns:a16="http://schemas.microsoft.com/office/drawing/2014/main" xmlns="" id="{5A31C899-561F-40F4-90EE-3894181F538F}"/>
            </a:ext>
          </a:extLst>
        </xdr:cNvPr>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790" name="【消防施設】&#10;一人当たり面積最小値テキスト">
          <a:extLst>
            <a:ext uri="{FF2B5EF4-FFF2-40B4-BE49-F238E27FC236}">
              <a16:creationId xmlns:a16="http://schemas.microsoft.com/office/drawing/2014/main" xmlns="" id="{4E2947DB-7D6D-40D1-9A33-B4741AB0F8A0}"/>
            </a:ext>
          </a:extLst>
        </xdr:cNvPr>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791" name="直線コネクタ 790">
          <a:extLst>
            <a:ext uri="{FF2B5EF4-FFF2-40B4-BE49-F238E27FC236}">
              <a16:creationId xmlns:a16="http://schemas.microsoft.com/office/drawing/2014/main" xmlns="" id="{215517FB-43AC-4BE2-A973-6A8C441145D9}"/>
            </a:ext>
          </a:extLst>
        </xdr:cNvPr>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92" name="【消防施設】&#10;一人当たり面積最大値テキスト">
          <a:extLst>
            <a:ext uri="{FF2B5EF4-FFF2-40B4-BE49-F238E27FC236}">
              <a16:creationId xmlns:a16="http://schemas.microsoft.com/office/drawing/2014/main" xmlns="" id="{3B3728CF-A79A-48F0-BC6E-7EE9CFA7D85A}"/>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93" name="直線コネクタ 792">
          <a:extLst>
            <a:ext uri="{FF2B5EF4-FFF2-40B4-BE49-F238E27FC236}">
              <a16:creationId xmlns:a16="http://schemas.microsoft.com/office/drawing/2014/main" xmlns="" id="{0F8B18CF-F41A-47A3-993C-1385FF2A6E44}"/>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137813</xdr:rowOff>
    </xdr:from>
    <xdr:ext cx="469744" cy="259045"/>
    <xdr:sp macro="" textlink="">
      <xdr:nvSpPr>
        <xdr:cNvPr id="794" name="【消防施設】&#10;一人当たり面積平均値テキスト">
          <a:extLst>
            <a:ext uri="{FF2B5EF4-FFF2-40B4-BE49-F238E27FC236}">
              <a16:creationId xmlns:a16="http://schemas.microsoft.com/office/drawing/2014/main" xmlns="" id="{02CE4583-4AAF-485E-8F25-3E95D8859BDE}"/>
            </a:ext>
          </a:extLst>
        </xdr:cNvPr>
        <xdr:cNvSpPr txBox="1"/>
      </xdr:nvSpPr>
      <xdr:spPr>
        <a:xfrm>
          <a:off x="22199600" y="14368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795" name="フローチャート: 判断 794">
          <a:extLst>
            <a:ext uri="{FF2B5EF4-FFF2-40B4-BE49-F238E27FC236}">
              <a16:creationId xmlns:a16="http://schemas.microsoft.com/office/drawing/2014/main" xmlns="" id="{7F23C6C1-2EC8-481A-8DB6-157DA4242B24}"/>
            </a:ext>
          </a:extLst>
        </xdr:cNvPr>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796" name="フローチャート: 判断 795">
          <a:extLst>
            <a:ext uri="{FF2B5EF4-FFF2-40B4-BE49-F238E27FC236}">
              <a16:creationId xmlns:a16="http://schemas.microsoft.com/office/drawing/2014/main" xmlns="" id="{C40D97E5-19E2-4A72-8D90-CA7F7DD0C6DD}"/>
            </a:ext>
          </a:extLst>
        </xdr:cNvPr>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797" name="フローチャート: 判断 796">
          <a:extLst>
            <a:ext uri="{FF2B5EF4-FFF2-40B4-BE49-F238E27FC236}">
              <a16:creationId xmlns:a16="http://schemas.microsoft.com/office/drawing/2014/main" xmlns="" id="{20C25A9A-FEFC-4873-865A-CD8CCE6C8DF2}"/>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98" name="フローチャート: 判断 797">
          <a:extLst>
            <a:ext uri="{FF2B5EF4-FFF2-40B4-BE49-F238E27FC236}">
              <a16:creationId xmlns:a16="http://schemas.microsoft.com/office/drawing/2014/main" xmlns="" id="{14A4D0E3-4FC8-4FD7-8325-4A400C1D8884}"/>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799" name="フローチャート: 判断 798">
          <a:extLst>
            <a:ext uri="{FF2B5EF4-FFF2-40B4-BE49-F238E27FC236}">
              <a16:creationId xmlns:a16="http://schemas.microsoft.com/office/drawing/2014/main" xmlns="" id="{13580782-26C1-489E-A7C5-5A4B2813C79C}"/>
            </a:ext>
          </a:extLst>
        </xdr:cNvPr>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xmlns="" id="{B29F0783-F176-4936-8C73-885B6CF4BDB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xmlns="" id="{75C3B562-47BB-4BDA-A3F4-365194BD7A2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xmlns="" id="{F399260C-C091-403F-86FA-50DAA64F2F9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xmlns="" id="{D67AC095-F81E-4835-88A9-FE63284F22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xmlns="" id="{52CFBD06-0C37-4228-B0A6-DB54C3AA85E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19686</xdr:rowOff>
    </xdr:from>
    <xdr:to>
      <xdr:col>116</xdr:col>
      <xdr:colOff>114300</xdr:colOff>
      <xdr:row>86</xdr:row>
      <xdr:rowOff>121286</xdr:rowOff>
    </xdr:to>
    <xdr:sp macro="" textlink="">
      <xdr:nvSpPr>
        <xdr:cNvPr id="805" name="楕円 804">
          <a:extLst>
            <a:ext uri="{FF2B5EF4-FFF2-40B4-BE49-F238E27FC236}">
              <a16:creationId xmlns:a16="http://schemas.microsoft.com/office/drawing/2014/main" xmlns="" id="{33DA49A0-4482-4A04-B5A7-028695C97102}"/>
            </a:ext>
          </a:extLst>
        </xdr:cNvPr>
        <xdr:cNvSpPr/>
      </xdr:nvSpPr>
      <xdr:spPr>
        <a:xfrm>
          <a:off x="22110700" y="1476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106063</xdr:rowOff>
    </xdr:from>
    <xdr:ext cx="469744" cy="259045"/>
    <xdr:sp macro="" textlink="">
      <xdr:nvSpPr>
        <xdr:cNvPr id="806" name="【消防施設】&#10;一人当たり面積該当値テキスト">
          <a:extLst>
            <a:ext uri="{FF2B5EF4-FFF2-40B4-BE49-F238E27FC236}">
              <a16:creationId xmlns:a16="http://schemas.microsoft.com/office/drawing/2014/main" xmlns="" id="{EFFF1235-7B0A-4339-9752-DA2B50239578}"/>
            </a:ext>
          </a:extLst>
        </xdr:cNvPr>
        <xdr:cNvSpPr txBox="1"/>
      </xdr:nvSpPr>
      <xdr:spPr>
        <a:xfrm>
          <a:off x="22199600" y="1467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21589</xdr:rowOff>
    </xdr:from>
    <xdr:to>
      <xdr:col>112</xdr:col>
      <xdr:colOff>38100</xdr:colOff>
      <xdr:row>86</xdr:row>
      <xdr:rowOff>123189</xdr:rowOff>
    </xdr:to>
    <xdr:sp macro="" textlink="">
      <xdr:nvSpPr>
        <xdr:cNvPr id="807" name="楕円 806">
          <a:extLst>
            <a:ext uri="{FF2B5EF4-FFF2-40B4-BE49-F238E27FC236}">
              <a16:creationId xmlns:a16="http://schemas.microsoft.com/office/drawing/2014/main" xmlns="" id="{113089EF-40D2-4C3E-9171-B853E48DEB90}"/>
            </a:ext>
          </a:extLst>
        </xdr:cNvPr>
        <xdr:cNvSpPr/>
      </xdr:nvSpPr>
      <xdr:spPr>
        <a:xfrm>
          <a:off x="21272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70486</xdr:rowOff>
    </xdr:from>
    <xdr:to>
      <xdr:col>116</xdr:col>
      <xdr:colOff>63500</xdr:colOff>
      <xdr:row>86</xdr:row>
      <xdr:rowOff>72389</xdr:rowOff>
    </xdr:to>
    <xdr:cxnSp macro="">
      <xdr:nvCxnSpPr>
        <xdr:cNvPr id="808" name="直線コネクタ 807">
          <a:extLst>
            <a:ext uri="{FF2B5EF4-FFF2-40B4-BE49-F238E27FC236}">
              <a16:creationId xmlns:a16="http://schemas.microsoft.com/office/drawing/2014/main" xmlns="" id="{CEDA2878-5B5E-4FFB-BF0E-1D7FE4D5B13F}"/>
            </a:ext>
          </a:extLst>
        </xdr:cNvPr>
        <xdr:cNvCxnSpPr/>
      </xdr:nvCxnSpPr>
      <xdr:spPr>
        <a:xfrm flipV="1">
          <a:off x="21323300" y="1481518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21589</xdr:rowOff>
    </xdr:from>
    <xdr:to>
      <xdr:col>107</xdr:col>
      <xdr:colOff>101600</xdr:colOff>
      <xdr:row>86</xdr:row>
      <xdr:rowOff>123189</xdr:rowOff>
    </xdr:to>
    <xdr:sp macro="" textlink="">
      <xdr:nvSpPr>
        <xdr:cNvPr id="809" name="楕円 808">
          <a:extLst>
            <a:ext uri="{FF2B5EF4-FFF2-40B4-BE49-F238E27FC236}">
              <a16:creationId xmlns:a16="http://schemas.microsoft.com/office/drawing/2014/main" xmlns="" id="{867C9587-B256-4CA4-8885-A8DCBC8250B3}"/>
            </a:ext>
          </a:extLst>
        </xdr:cNvPr>
        <xdr:cNvSpPr/>
      </xdr:nvSpPr>
      <xdr:spPr>
        <a:xfrm>
          <a:off x="20383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72389</xdr:rowOff>
    </xdr:from>
    <xdr:to>
      <xdr:col>111</xdr:col>
      <xdr:colOff>177800</xdr:colOff>
      <xdr:row>86</xdr:row>
      <xdr:rowOff>72389</xdr:rowOff>
    </xdr:to>
    <xdr:cxnSp macro="">
      <xdr:nvCxnSpPr>
        <xdr:cNvPr id="810" name="直線コネクタ 809">
          <a:extLst>
            <a:ext uri="{FF2B5EF4-FFF2-40B4-BE49-F238E27FC236}">
              <a16:creationId xmlns:a16="http://schemas.microsoft.com/office/drawing/2014/main" xmlns="" id="{60F993E0-89C0-4E0B-9323-13396ABD68D2}"/>
            </a:ext>
          </a:extLst>
        </xdr:cNvPr>
        <xdr:cNvCxnSpPr/>
      </xdr:nvCxnSpPr>
      <xdr:spPr>
        <a:xfrm>
          <a:off x="20434300" y="14817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21589</xdr:rowOff>
    </xdr:from>
    <xdr:to>
      <xdr:col>102</xdr:col>
      <xdr:colOff>165100</xdr:colOff>
      <xdr:row>86</xdr:row>
      <xdr:rowOff>123189</xdr:rowOff>
    </xdr:to>
    <xdr:sp macro="" textlink="">
      <xdr:nvSpPr>
        <xdr:cNvPr id="811" name="楕円 810">
          <a:extLst>
            <a:ext uri="{FF2B5EF4-FFF2-40B4-BE49-F238E27FC236}">
              <a16:creationId xmlns:a16="http://schemas.microsoft.com/office/drawing/2014/main" xmlns="" id="{8C712595-3AC9-4BF9-9CC7-34BF0ACD35DF}"/>
            </a:ext>
          </a:extLst>
        </xdr:cNvPr>
        <xdr:cNvSpPr/>
      </xdr:nvSpPr>
      <xdr:spPr>
        <a:xfrm>
          <a:off x="19494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72389</xdr:rowOff>
    </xdr:from>
    <xdr:to>
      <xdr:col>107</xdr:col>
      <xdr:colOff>50800</xdr:colOff>
      <xdr:row>86</xdr:row>
      <xdr:rowOff>72389</xdr:rowOff>
    </xdr:to>
    <xdr:cxnSp macro="">
      <xdr:nvCxnSpPr>
        <xdr:cNvPr id="812" name="直線コネクタ 811">
          <a:extLst>
            <a:ext uri="{FF2B5EF4-FFF2-40B4-BE49-F238E27FC236}">
              <a16:creationId xmlns:a16="http://schemas.microsoft.com/office/drawing/2014/main" xmlns="" id="{DAF838BF-4BED-4D82-969F-9106D6027CB8}"/>
            </a:ext>
          </a:extLst>
        </xdr:cNvPr>
        <xdr:cNvCxnSpPr/>
      </xdr:nvCxnSpPr>
      <xdr:spPr>
        <a:xfrm>
          <a:off x="19545300" y="14817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21589</xdr:rowOff>
    </xdr:from>
    <xdr:to>
      <xdr:col>98</xdr:col>
      <xdr:colOff>38100</xdr:colOff>
      <xdr:row>86</xdr:row>
      <xdr:rowOff>123189</xdr:rowOff>
    </xdr:to>
    <xdr:sp macro="" textlink="">
      <xdr:nvSpPr>
        <xdr:cNvPr id="813" name="楕円 812">
          <a:extLst>
            <a:ext uri="{FF2B5EF4-FFF2-40B4-BE49-F238E27FC236}">
              <a16:creationId xmlns:a16="http://schemas.microsoft.com/office/drawing/2014/main" xmlns="" id="{3C479179-2BC9-4F89-A576-88F892118D67}"/>
            </a:ext>
          </a:extLst>
        </xdr:cNvPr>
        <xdr:cNvSpPr/>
      </xdr:nvSpPr>
      <xdr:spPr>
        <a:xfrm>
          <a:off x="18605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72389</xdr:rowOff>
    </xdr:from>
    <xdr:to>
      <xdr:col>102</xdr:col>
      <xdr:colOff>114300</xdr:colOff>
      <xdr:row>86</xdr:row>
      <xdr:rowOff>72389</xdr:rowOff>
    </xdr:to>
    <xdr:cxnSp macro="">
      <xdr:nvCxnSpPr>
        <xdr:cNvPr id="814" name="直線コネクタ 813">
          <a:extLst>
            <a:ext uri="{FF2B5EF4-FFF2-40B4-BE49-F238E27FC236}">
              <a16:creationId xmlns:a16="http://schemas.microsoft.com/office/drawing/2014/main" xmlns="" id="{05900EAF-4323-4BBB-8160-943500E373ED}"/>
            </a:ext>
          </a:extLst>
        </xdr:cNvPr>
        <xdr:cNvCxnSpPr/>
      </xdr:nvCxnSpPr>
      <xdr:spPr>
        <a:xfrm>
          <a:off x="18656300" y="14817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113047</xdr:rowOff>
    </xdr:from>
    <xdr:ext cx="469744" cy="259045"/>
    <xdr:sp macro="" textlink="">
      <xdr:nvSpPr>
        <xdr:cNvPr id="815" name="n_1aveValue【消防施設】&#10;一人当たり面積">
          <a:extLst>
            <a:ext uri="{FF2B5EF4-FFF2-40B4-BE49-F238E27FC236}">
              <a16:creationId xmlns:a16="http://schemas.microsoft.com/office/drawing/2014/main" xmlns="" id="{911E5685-1D9A-4AE9-B0E0-0B0CAF04FD7E}"/>
            </a:ext>
          </a:extLst>
        </xdr:cNvPr>
        <xdr:cNvSpPr txBox="1"/>
      </xdr:nvSpPr>
      <xdr:spPr>
        <a:xfrm>
          <a:off x="21075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816" name="n_2aveValue【消防施設】&#10;一人当たり面積">
          <a:extLst>
            <a:ext uri="{FF2B5EF4-FFF2-40B4-BE49-F238E27FC236}">
              <a16:creationId xmlns:a16="http://schemas.microsoft.com/office/drawing/2014/main" xmlns="" id="{E4D3F23C-252B-46CF-8AFE-1AF128514108}"/>
            </a:ext>
          </a:extLst>
        </xdr:cNvPr>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817" name="n_3aveValue【消防施設】&#10;一人当たり面積">
          <a:extLst>
            <a:ext uri="{FF2B5EF4-FFF2-40B4-BE49-F238E27FC236}">
              <a16:creationId xmlns:a16="http://schemas.microsoft.com/office/drawing/2014/main" xmlns="" id="{ADADA1FB-5425-4891-A073-EEE6881392D6}"/>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818" name="n_4aveValue【消防施設】&#10;一人当たり面積">
          <a:extLst>
            <a:ext uri="{FF2B5EF4-FFF2-40B4-BE49-F238E27FC236}">
              <a16:creationId xmlns:a16="http://schemas.microsoft.com/office/drawing/2014/main" xmlns="" id="{550761B5-CDF3-4A6C-8B5B-F8DBCF759CA6}"/>
            </a:ext>
          </a:extLst>
        </xdr:cNvPr>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114316</xdr:rowOff>
    </xdr:from>
    <xdr:ext cx="469744" cy="259045"/>
    <xdr:sp macro="" textlink="">
      <xdr:nvSpPr>
        <xdr:cNvPr id="819" name="n_1mainValue【消防施設】&#10;一人当たり面積">
          <a:extLst>
            <a:ext uri="{FF2B5EF4-FFF2-40B4-BE49-F238E27FC236}">
              <a16:creationId xmlns:a16="http://schemas.microsoft.com/office/drawing/2014/main" xmlns="" id="{0C53548A-9517-4D59-B413-124B8F855F08}"/>
            </a:ext>
          </a:extLst>
        </xdr:cNvPr>
        <xdr:cNvSpPr txBox="1"/>
      </xdr:nvSpPr>
      <xdr:spPr>
        <a:xfrm>
          <a:off x="210757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114316</xdr:rowOff>
    </xdr:from>
    <xdr:ext cx="469744" cy="259045"/>
    <xdr:sp macro="" textlink="">
      <xdr:nvSpPr>
        <xdr:cNvPr id="820" name="n_2mainValue【消防施設】&#10;一人当たり面積">
          <a:extLst>
            <a:ext uri="{FF2B5EF4-FFF2-40B4-BE49-F238E27FC236}">
              <a16:creationId xmlns:a16="http://schemas.microsoft.com/office/drawing/2014/main" xmlns="" id="{EFDBBAD5-AB69-4A88-B4B1-0C3DE0E26E0D}"/>
            </a:ext>
          </a:extLst>
        </xdr:cNvPr>
        <xdr:cNvSpPr txBox="1"/>
      </xdr:nvSpPr>
      <xdr:spPr>
        <a:xfrm>
          <a:off x="201994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114316</xdr:rowOff>
    </xdr:from>
    <xdr:ext cx="469744" cy="259045"/>
    <xdr:sp macro="" textlink="">
      <xdr:nvSpPr>
        <xdr:cNvPr id="821" name="n_3mainValue【消防施設】&#10;一人当たり面積">
          <a:extLst>
            <a:ext uri="{FF2B5EF4-FFF2-40B4-BE49-F238E27FC236}">
              <a16:creationId xmlns:a16="http://schemas.microsoft.com/office/drawing/2014/main" xmlns="" id="{E68898DB-37B8-4942-8EB2-F265A44E2CAB}"/>
            </a:ext>
          </a:extLst>
        </xdr:cNvPr>
        <xdr:cNvSpPr txBox="1"/>
      </xdr:nvSpPr>
      <xdr:spPr>
        <a:xfrm>
          <a:off x="193104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114316</xdr:rowOff>
    </xdr:from>
    <xdr:ext cx="469744" cy="259045"/>
    <xdr:sp macro="" textlink="">
      <xdr:nvSpPr>
        <xdr:cNvPr id="822" name="n_4mainValue【消防施設】&#10;一人当たり面積">
          <a:extLst>
            <a:ext uri="{FF2B5EF4-FFF2-40B4-BE49-F238E27FC236}">
              <a16:creationId xmlns:a16="http://schemas.microsoft.com/office/drawing/2014/main" xmlns="" id="{EE49E168-3B0D-427A-A1D4-951A34E51A43}"/>
            </a:ext>
          </a:extLst>
        </xdr:cNvPr>
        <xdr:cNvSpPr txBox="1"/>
      </xdr:nvSpPr>
      <xdr:spPr>
        <a:xfrm>
          <a:off x="184214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3" name="正方形/長方形 822">
          <a:extLst>
            <a:ext uri="{FF2B5EF4-FFF2-40B4-BE49-F238E27FC236}">
              <a16:creationId xmlns:a16="http://schemas.microsoft.com/office/drawing/2014/main" xmlns="" id="{BD95785B-E5F9-459D-B522-3C0292E8A01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4" name="正方形/長方形 823">
          <a:extLst>
            <a:ext uri="{FF2B5EF4-FFF2-40B4-BE49-F238E27FC236}">
              <a16:creationId xmlns:a16="http://schemas.microsoft.com/office/drawing/2014/main" xmlns="" id="{D755FDA2-3781-42D7-A996-3B56A92FC63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5" name="正方形/長方形 824">
          <a:extLst>
            <a:ext uri="{FF2B5EF4-FFF2-40B4-BE49-F238E27FC236}">
              <a16:creationId xmlns:a16="http://schemas.microsoft.com/office/drawing/2014/main" xmlns="" id="{91B7B79E-86FA-420D-9328-81AC1E7337E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6" name="正方形/長方形 825">
          <a:extLst>
            <a:ext uri="{FF2B5EF4-FFF2-40B4-BE49-F238E27FC236}">
              <a16:creationId xmlns:a16="http://schemas.microsoft.com/office/drawing/2014/main" xmlns="" id="{3E9AA395-7B4F-416E-B77F-50D2D0E60C2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7" name="正方形/長方形 826">
          <a:extLst>
            <a:ext uri="{FF2B5EF4-FFF2-40B4-BE49-F238E27FC236}">
              <a16:creationId xmlns:a16="http://schemas.microsoft.com/office/drawing/2014/main" xmlns="" id="{2540B5C0-39D4-49A8-8847-DAEEED1CD71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8" name="正方形/長方形 827">
          <a:extLst>
            <a:ext uri="{FF2B5EF4-FFF2-40B4-BE49-F238E27FC236}">
              <a16:creationId xmlns:a16="http://schemas.microsoft.com/office/drawing/2014/main" xmlns="" id="{B61B0A7D-C4B3-4607-B2AD-7F936DE4732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9" name="正方形/長方形 828">
          <a:extLst>
            <a:ext uri="{FF2B5EF4-FFF2-40B4-BE49-F238E27FC236}">
              <a16:creationId xmlns:a16="http://schemas.microsoft.com/office/drawing/2014/main" xmlns="" id="{CD833B38-2942-4A87-A59E-5065F21C57B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0" name="正方形/長方形 829">
          <a:extLst>
            <a:ext uri="{FF2B5EF4-FFF2-40B4-BE49-F238E27FC236}">
              <a16:creationId xmlns:a16="http://schemas.microsoft.com/office/drawing/2014/main" xmlns="" id="{F084F1BC-32FA-4351-B91E-BA4CAB7306C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1" name="テキスト ボックス 830">
          <a:extLst>
            <a:ext uri="{FF2B5EF4-FFF2-40B4-BE49-F238E27FC236}">
              <a16:creationId xmlns:a16="http://schemas.microsoft.com/office/drawing/2014/main" xmlns="" id="{C89F053E-75C0-4314-842C-0CD7863F695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2" name="直線コネクタ 831">
          <a:extLst>
            <a:ext uri="{FF2B5EF4-FFF2-40B4-BE49-F238E27FC236}">
              <a16:creationId xmlns:a16="http://schemas.microsoft.com/office/drawing/2014/main" xmlns="" id="{6C47D3E3-954F-4D33-B742-008E20C0C95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3" name="テキスト ボックス 832">
          <a:extLst>
            <a:ext uri="{FF2B5EF4-FFF2-40B4-BE49-F238E27FC236}">
              <a16:creationId xmlns:a16="http://schemas.microsoft.com/office/drawing/2014/main" xmlns="" id="{206E63E1-006C-4506-AE85-5B531AB2623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4" name="直線コネクタ 833">
          <a:extLst>
            <a:ext uri="{FF2B5EF4-FFF2-40B4-BE49-F238E27FC236}">
              <a16:creationId xmlns:a16="http://schemas.microsoft.com/office/drawing/2014/main" xmlns="" id="{69F7D572-913F-4F5D-BDFB-3D24AC01A9E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5" name="テキスト ボックス 834">
          <a:extLst>
            <a:ext uri="{FF2B5EF4-FFF2-40B4-BE49-F238E27FC236}">
              <a16:creationId xmlns:a16="http://schemas.microsoft.com/office/drawing/2014/main" xmlns="" id="{6A56E0E7-F95C-423F-B23F-62C48BD08B1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6" name="直線コネクタ 835">
          <a:extLst>
            <a:ext uri="{FF2B5EF4-FFF2-40B4-BE49-F238E27FC236}">
              <a16:creationId xmlns:a16="http://schemas.microsoft.com/office/drawing/2014/main" xmlns="" id="{F071E2D0-FDC1-4177-BF5A-621F2D585DD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7" name="テキスト ボックス 836">
          <a:extLst>
            <a:ext uri="{FF2B5EF4-FFF2-40B4-BE49-F238E27FC236}">
              <a16:creationId xmlns:a16="http://schemas.microsoft.com/office/drawing/2014/main" xmlns="" id="{BA9D19C4-9456-4650-B22C-594847598C1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8" name="直線コネクタ 837">
          <a:extLst>
            <a:ext uri="{FF2B5EF4-FFF2-40B4-BE49-F238E27FC236}">
              <a16:creationId xmlns:a16="http://schemas.microsoft.com/office/drawing/2014/main" xmlns="" id="{808476B4-38BE-48A7-8E4C-24B369C5673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9" name="テキスト ボックス 838">
          <a:extLst>
            <a:ext uri="{FF2B5EF4-FFF2-40B4-BE49-F238E27FC236}">
              <a16:creationId xmlns:a16="http://schemas.microsoft.com/office/drawing/2014/main" xmlns="" id="{154E6F40-4049-46CF-971C-3DEAE2F23CE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0" name="直線コネクタ 839">
          <a:extLst>
            <a:ext uri="{FF2B5EF4-FFF2-40B4-BE49-F238E27FC236}">
              <a16:creationId xmlns:a16="http://schemas.microsoft.com/office/drawing/2014/main" xmlns="" id="{D15ACFAD-8BE1-4530-BBCA-725280AF388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1" name="テキスト ボックス 840">
          <a:extLst>
            <a:ext uri="{FF2B5EF4-FFF2-40B4-BE49-F238E27FC236}">
              <a16:creationId xmlns:a16="http://schemas.microsoft.com/office/drawing/2014/main" xmlns="" id="{9F2331C3-CFA6-42C5-8CB9-BCE8BAB63A9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2" name="直線コネクタ 841">
          <a:extLst>
            <a:ext uri="{FF2B5EF4-FFF2-40B4-BE49-F238E27FC236}">
              <a16:creationId xmlns:a16="http://schemas.microsoft.com/office/drawing/2014/main" xmlns="" id="{ACE01EAD-DFFD-4C14-BD43-5C1E0389B4F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3" name="テキスト ボックス 842">
          <a:extLst>
            <a:ext uri="{FF2B5EF4-FFF2-40B4-BE49-F238E27FC236}">
              <a16:creationId xmlns:a16="http://schemas.microsoft.com/office/drawing/2014/main" xmlns="" id="{6B23B397-20BE-41D8-971D-CFE3A4DF58D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4" name="直線コネクタ 843">
          <a:extLst>
            <a:ext uri="{FF2B5EF4-FFF2-40B4-BE49-F238E27FC236}">
              <a16:creationId xmlns:a16="http://schemas.microsoft.com/office/drawing/2014/main" xmlns="" id="{AB2E44BD-366E-47C4-9797-761599042BD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5" name="テキスト ボックス 844">
          <a:extLst>
            <a:ext uri="{FF2B5EF4-FFF2-40B4-BE49-F238E27FC236}">
              <a16:creationId xmlns:a16="http://schemas.microsoft.com/office/drawing/2014/main" xmlns="" id="{3872D9F0-B62A-4407-B334-2103F6578BD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6" name="直線コネクタ 845">
          <a:extLst>
            <a:ext uri="{FF2B5EF4-FFF2-40B4-BE49-F238E27FC236}">
              <a16:creationId xmlns:a16="http://schemas.microsoft.com/office/drawing/2014/main" xmlns="" id="{3BE93FB5-807D-4989-A784-97848EF423C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庁舎】&#10;有形固定資産減価償却率グラフ枠">
          <a:extLst>
            <a:ext uri="{FF2B5EF4-FFF2-40B4-BE49-F238E27FC236}">
              <a16:creationId xmlns:a16="http://schemas.microsoft.com/office/drawing/2014/main" xmlns="" id="{6258AB2B-3BE5-4670-9686-405DD079CED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848" name="直線コネクタ 847">
          <a:extLst>
            <a:ext uri="{FF2B5EF4-FFF2-40B4-BE49-F238E27FC236}">
              <a16:creationId xmlns:a16="http://schemas.microsoft.com/office/drawing/2014/main" xmlns="" id="{58ECFD10-C6CD-47C1-977D-CC657E32C0C0}"/>
            </a:ext>
          </a:extLst>
        </xdr:cNvPr>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849" name="【庁舎】&#10;有形固定資産減価償却率最小値テキスト">
          <a:extLst>
            <a:ext uri="{FF2B5EF4-FFF2-40B4-BE49-F238E27FC236}">
              <a16:creationId xmlns:a16="http://schemas.microsoft.com/office/drawing/2014/main" xmlns="" id="{07DC3CC9-8307-4D07-B149-4A1C3A2C5B80}"/>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850" name="直線コネクタ 849">
          <a:extLst>
            <a:ext uri="{FF2B5EF4-FFF2-40B4-BE49-F238E27FC236}">
              <a16:creationId xmlns:a16="http://schemas.microsoft.com/office/drawing/2014/main" xmlns="" id="{5097B430-766A-48D9-B092-B182CD06FEB6}"/>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851" name="【庁舎】&#10;有形固定資産減価償却率最大値テキスト">
          <a:extLst>
            <a:ext uri="{FF2B5EF4-FFF2-40B4-BE49-F238E27FC236}">
              <a16:creationId xmlns:a16="http://schemas.microsoft.com/office/drawing/2014/main" xmlns="" id="{F8BECEFA-567A-4FD4-B004-4C54E49FE402}"/>
            </a:ext>
          </a:extLst>
        </xdr:cNvPr>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852" name="直線コネクタ 851">
          <a:extLst>
            <a:ext uri="{FF2B5EF4-FFF2-40B4-BE49-F238E27FC236}">
              <a16:creationId xmlns:a16="http://schemas.microsoft.com/office/drawing/2014/main" xmlns="" id="{FF68E290-D3A2-4264-8934-7ACF79F93DAB}"/>
            </a:ext>
          </a:extLst>
        </xdr:cNvPr>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853" name="【庁舎】&#10;有形固定資産減価償却率平均値テキスト">
          <a:extLst>
            <a:ext uri="{FF2B5EF4-FFF2-40B4-BE49-F238E27FC236}">
              <a16:creationId xmlns:a16="http://schemas.microsoft.com/office/drawing/2014/main" xmlns="" id="{C52F388B-EA26-4E43-AD71-EDCA49517BAB}"/>
            </a:ext>
          </a:extLst>
        </xdr:cNvPr>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854" name="フローチャート: 判断 853">
          <a:extLst>
            <a:ext uri="{FF2B5EF4-FFF2-40B4-BE49-F238E27FC236}">
              <a16:creationId xmlns:a16="http://schemas.microsoft.com/office/drawing/2014/main" xmlns="" id="{C83AE553-926E-4EB0-91FA-BE7ABB28622D}"/>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855" name="フローチャート: 判断 854">
          <a:extLst>
            <a:ext uri="{FF2B5EF4-FFF2-40B4-BE49-F238E27FC236}">
              <a16:creationId xmlns:a16="http://schemas.microsoft.com/office/drawing/2014/main" xmlns="" id="{EE912529-C1E3-4E1C-81C1-A6F8DC3CA899}"/>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856" name="フローチャート: 判断 855">
          <a:extLst>
            <a:ext uri="{FF2B5EF4-FFF2-40B4-BE49-F238E27FC236}">
              <a16:creationId xmlns:a16="http://schemas.microsoft.com/office/drawing/2014/main" xmlns="" id="{22C78F43-FB07-4A3A-AE53-E28BA3FBA2CB}"/>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857" name="フローチャート: 判断 856">
          <a:extLst>
            <a:ext uri="{FF2B5EF4-FFF2-40B4-BE49-F238E27FC236}">
              <a16:creationId xmlns:a16="http://schemas.microsoft.com/office/drawing/2014/main" xmlns="" id="{321171C0-0660-4779-8C5A-C5FE6675FF4C}"/>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58" name="フローチャート: 判断 857">
          <a:extLst>
            <a:ext uri="{FF2B5EF4-FFF2-40B4-BE49-F238E27FC236}">
              <a16:creationId xmlns:a16="http://schemas.microsoft.com/office/drawing/2014/main" xmlns="" id="{1C9B0F94-6E9C-4C1F-8579-77916DE7B333}"/>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xmlns="" id="{29D13400-B593-44C1-B7BD-E03099095BF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xmlns="" id="{85741AEB-B451-4B56-B755-79A9F22A7C0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xmlns="" id="{38F92EE8-0E37-496C-9ECA-FF13F097362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xmlns="" id="{D7218649-2D3D-4C9F-BFE4-0244542C334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xmlns="" id="{A4F021CB-33FE-47F0-88F5-42DBAE52D13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58057</xdr:rowOff>
    </xdr:from>
    <xdr:to>
      <xdr:col>85</xdr:col>
      <xdr:colOff>177800</xdr:colOff>
      <xdr:row>106</xdr:row>
      <xdr:rowOff>159657</xdr:rowOff>
    </xdr:to>
    <xdr:sp macro="" textlink="">
      <xdr:nvSpPr>
        <xdr:cNvPr id="864" name="楕円 863">
          <a:extLst>
            <a:ext uri="{FF2B5EF4-FFF2-40B4-BE49-F238E27FC236}">
              <a16:creationId xmlns:a16="http://schemas.microsoft.com/office/drawing/2014/main" xmlns="" id="{AA2EB277-2D06-4607-B5D5-88D720DAE124}"/>
            </a:ext>
          </a:extLst>
        </xdr:cNvPr>
        <xdr:cNvSpPr/>
      </xdr:nvSpPr>
      <xdr:spPr>
        <a:xfrm>
          <a:off x="162687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36484</xdr:rowOff>
    </xdr:from>
    <xdr:ext cx="405111" cy="259045"/>
    <xdr:sp macro="" textlink="">
      <xdr:nvSpPr>
        <xdr:cNvPr id="865" name="【庁舎】&#10;有形固定資産減価償却率該当値テキスト">
          <a:extLst>
            <a:ext uri="{FF2B5EF4-FFF2-40B4-BE49-F238E27FC236}">
              <a16:creationId xmlns:a16="http://schemas.microsoft.com/office/drawing/2014/main" xmlns="" id="{DC38D8A6-C288-4C94-8344-D66B74E416D2}"/>
            </a:ext>
          </a:extLst>
        </xdr:cNvPr>
        <xdr:cNvSpPr txBox="1"/>
      </xdr:nvSpPr>
      <xdr:spPr>
        <a:xfrm>
          <a:off x="16357600"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23768</xdr:rowOff>
    </xdr:from>
    <xdr:to>
      <xdr:col>81</xdr:col>
      <xdr:colOff>101600</xdr:colOff>
      <xdr:row>107</xdr:row>
      <xdr:rowOff>125368</xdr:rowOff>
    </xdr:to>
    <xdr:sp macro="" textlink="">
      <xdr:nvSpPr>
        <xdr:cNvPr id="866" name="楕円 865">
          <a:extLst>
            <a:ext uri="{FF2B5EF4-FFF2-40B4-BE49-F238E27FC236}">
              <a16:creationId xmlns:a16="http://schemas.microsoft.com/office/drawing/2014/main" xmlns="" id="{AC4223A1-2F4B-465A-A2C6-6594A692586B}"/>
            </a:ext>
          </a:extLst>
        </xdr:cNvPr>
        <xdr:cNvSpPr/>
      </xdr:nvSpPr>
      <xdr:spPr>
        <a:xfrm>
          <a:off x="15430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108857</xdr:rowOff>
    </xdr:from>
    <xdr:to>
      <xdr:col>85</xdr:col>
      <xdr:colOff>127000</xdr:colOff>
      <xdr:row>107</xdr:row>
      <xdr:rowOff>74568</xdr:rowOff>
    </xdr:to>
    <xdr:cxnSp macro="">
      <xdr:nvCxnSpPr>
        <xdr:cNvPr id="867" name="直線コネクタ 866">
          <a:extLst>
            <a:ext uri="{FF2B5EF4-FFF2-40B4-BE49-F238E27FC236}">
              <a16:creationId xmlns:a16="http://schemas.microsoft.com/office/drawing/2014/main" xmlns="" id="{CAADDF97-1827-43CF-8E6D-C7CAB8B3D543}"/>
            </a:ext>
          </a:extLst>
        </xdr:cNvPr>
        <xdr:cNvCxnSpPr/>
      </xdr:nvCxnSpPr>
      <xdr:spPr>
        <a:xfrm flipV="1">
          <a:off x="15481300" y="18282557"/>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23768</xdr:rowOff>
    </xdr:from>
    <xdr:to>
      <xdr:col>76</xdr:col>
      <xdr:colOff>165100</xdr:colOff>
      <xdr:row>107</xdr:row>
      <xdr:rowOff>125368</xdr:rowOff>
    </xdr:to>
    <xdr:sp macro="" textlink="">
      <xdr:nvSpPr>
        <xdr:cNvPr id="868" name="楕円 867">
          <a:extLst>
            <a:ext uri="{FF2B5EF4-FFF2-40B4-BE49-F238E27FC236}">
              <a16:creationId xmlns:a16="http://schemas.microsoft.com/office/drawing/2014/main" xmlns="" id="{3BA20207-EBBC-42AE-99B7-136DF1C4FDD4}"/>
            </a:ext>
          </a:extLst>
        </xdr:cNvPr>
        <xdr:cNvSpPr/>
      </xdr:nvSpPr>
      <xdr:spPr>
        <a:xfrm>
          <a:off x="14541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74568</xdr:rowOff>
    </xdr:from>
    <xdr:to>
      <xdr:col>81</xdr:col>
      <xdr:colOff>50800</xdr:colOff>
      <xdr:row>107</xdr:row>
      <xdr:rowOff>74568</xdr:rowOff>
    </xdr:to>
    <xdr:cxnSp macro="">
      <xdr:nvCxnSpPr>
        <xdr:cNvPr id="869" name="直線コネクタ 868">
          <a:extLst>
            <a:ext uri="{FF2B5EF4-FFF2-40B4-BE49-F238E27FC236}">
              <a16:creationId xmlns:a16="http://schemas.microsoft.com/office/drawing/2014/main" xmlns="" id="{A5813646-E90C-4C43-BC1B-502CA95D0207}"/>
            </a:ext>
          </a:extLst>
        </xdr:cNvPr>
        <xdr:cNvCxnSpPr/>
      </xdr:nvCxnSpPr>
      <xdr:spPr>
        <a:xfrm>
          <a:off x="14592300" y="18419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116839</xdr:rowOff>
    </xdr:from>
    <xdr:to>
      <xdr:col>72</xdr:col>
      <xdr:colOff>38100</xdr:colOff>
      <xdr:row>107</xdr:row>
      <xdr:rowOff>46989</xdr:rowOff>
    </xdr:to>
    <xdr:sp macro="" textlink="">
      <xdr:nvSpPr>
        <xdr:cNvPr id="870" name="楕円 869">
          <a:extLst>
            <a:ext uri="{FF2B5EF4-FFF2-40B4-BE49-F238E27FC236}">
              <a16:creationId xmlns:a16="http://schemas.microsoft.com/office/drawing/2014/main" xmlns="" id="{8F1F4EB6-CE7E-41F0-8904-3CAFDDC9376D}"/>
            </a:ext>
          </a:extLst>
        </xdr:cNvPr>
        <xdr:cNvSpPr/>
      </xdr:nvSpPr>
      <xdr:spPr>
        <a:xfrm>
          <a:off x="13652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167639</xdr:rowOff>
    </xdr:from>
    <xdr:to>
      <xdr:col>76</xdr:col>
      <xdr:colOff>114300</xdr:colOff>
      <xdr:row>107</xdr:row>
      <xdr:rowOff>74568</xdr:rowOff>
    </xdr:to>
    <xdr:cxnSp macro="">
      <xdr:nvCxnSpPr>
        <xdr:cNvPr id="871" name="直線コネクタ 870">
          <a:extLst>
            <a:ext uri="{FF2B5EF4-FFF2-40B4-BE49-F238E27FC236}">
              <a16:creationId xmlns:a16="http://schemas.microsoft.com/office/drawing/2014/main" xmlns="" id="{C8C19426-5AA8-4066-93A2-976F7C8378F7}"/>
            </a:ext>
          </a:extLst>
        </xdr:cNvPr>
        <xdr:cNvCxnSpPr/>
      </xdr:nvCxnSpPr>
      <xdr:spPr>
        <a:xfrm>
          <a:off x="13703300" y="18341339"/>
          <a:ext cx="889000" cy="7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85816</xdr:rowOff>
    </xdr:from>
    <xdr:to>
      <xdr:col>67</xdr:col>
      <xdr:colOff>101600</xdr:colOff>
      <xdr:row>107</xdr:row>
      <xdr:rowOff>15966</xdr:rowOff>
    </xdr:to>
    <xdr:sp macro="" textlink="">
      <xdr:nvSpPr>
        <xdr:cNvPr id="872" name="楕円 871">
          <a:extLst>
            <a:ext uri="{FF2B5EF4-FFF2-40B4-BE49-F238E27FC236}">
              <a16:creationId xmlns:a16="http://schemas.microsoft.com/office/drawing/2014/main" xmlns="" id="{B370048F-2F6B-4FF1-BCC1-8C296B090AEE}"/>
            </a:ext>
          </a:extLst>
        </xdr:cNvPr>
        <xdr:cNvSpPr/>
      </xdr:nvSpPr>
      <xdr:spPr>
        <a:xfrm>
          <a:off x="12763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136616</xdr:rowOff>
    </xdr:from>
    <xdr:to>
      <xdr:col>71</xdr:col>
      <xdr:colOff>177800</xdr:colOff>
      <xdr:row>106</xdr:row>
      <xdr:rowOff>167639</xdr:rowOff>
    </xdr:to>
    <xdr:cxnSp macro="">
      <xdr:nvCxnSpPr>
        <xdr:cNvPr id="873" name="直線コネクタ 872">
          <a:extLst>
            <a:ext uri="{FF2B5EF4-FFF2-40B4-BE49-F238E27FC236}">
              <a16:creationId xmlns:a16="http://schemas.microsoft.com/office/drawing/2014/main" xmlns="" id="{5CBFA946-77CF-4ED5-A6BC-EE1F44F556A8}"/>
            </a:ext>
          </a:extLst>
        </xdr:cNvPr>
        <xdr:cNvCxnSpPr/>
      </xdr:nvCxnSpPr>
      <xdr:spPr>
        <a:xfrm>
          <a:off x="12814300" y="1831031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874" name="n_1aveValue【庁舎】&#10;有形固定資産減価償却率">
          <a:extLst>
            <a:ext uri="{FF2B5EF4-FFF2-40B4-BE49-F238E27FC236}">
              <a16:creationId xmlns:a16="http://schemas.microsoft.com/office/drawing/2014/main" xmlns="" id="{738DE366-73FB-48BB-96F8-BFFFD5454D56}"/>
            </a:ext>
          </a:extLst>
        </xdr:cNvPr>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875" name="n_2aveValue【庁舎】&#10;有形固定資産減価償却率">
          <a:extLst>
            <a:ext uri="{FF2B5EF4-FFF2-40B4-BE49-F238E27FC236}">
              <a16:creationId xmlns:a16="http://schemas.microsoft.com/office/drawing/2014/main" xmlns="" id="{34047DE9-26A6-4A71-9D2C-3E36E8BEBCF6}"/>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876" name="n_3aveValue【庁舎】&#10;有形固定資産減価償却率">
          <a:extLst>
            <a:ext uri="{FF2B5EF4-FFF2-40B4-BE49-F238E27FC236}">
              <a16:creationId xmlns:a16="http://schemas.microsoft.com/office/drawing/2014/main" xmlns="" id="{B5BA7C1A-9F75-421F-BB59-56CBACF779DC}"/>
            </a:ext>
          </a:extLst>
        </xdr:cNvPr>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77" name="n_4aveValue【庁舎】&#10;有形固定資産減価償却率">
          <a:extLst>
            <a:ext uri="{FF2B5EF4-FFF2-40B4-BE49-F238E27FC236}">
              <a16:creationId xmlns:a16="http://schemas.microsoft.com/office/drawing/2014/main" xmlns="" id="{4C978546-D49B-42C9-BF4E-095121CD4534}"/>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116495</xdr:rowOff>
    </xdr:from>
    <xdr:ext cx="405111" cy="259045"/>
    <xdr:sp macro="" textlink="">
      <xdr:nvSpPr>
        <xdr:cNvPr id="878" name="n_1mainValue【庁舎】&#10;有形固定資産減価償却率">
          <a:extLst>
            <a:ext uri="{FF2B5EF4-FFF2-40B4-BE49-F238E27FC236}">
              <a16:creationId xmlns:a16="http://schemas.microsoft.com/office/drawing/2014/main" xmlns="" id="{62F1815A-FDE4-4D30-9432-1D62CF8CAB94}"/>
            </a:ext>
          </a:extLst>
        </xdr:cNvPr>
        <xdr:cNvSpPr txBox="1"/>
      </xdr:nvSpPr>
      <xdr:spPr>
        <a:xfrm>
          <a:off x="152660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116495</xdr:rowOff>
    </xdr:from>
    <xdr:ext cx="405111" cy="259045"/>
    <xdr:sp macro="" textlink="">
      <xdr:nvSpPr>
        <xdr:cNvPr id="879" name="n_2mainValue【庁舎】&#10;有形固定資産減価償却率">
          <a:extLst>
            <a:ext uri="{FF2B5EF4-FFF2-40B4-BE49-F238E27FC236}">
              <a16:creationId xmlns:a16="http://schemas.microsoft.com/office/drawing/2014/main" xmlns="" id="{8DBC623C-780D-453F-B9C0-E7212116E81C}"/>
            </a:ext>
          </a:extLst>
        </xdr:cNvPr>
        <xdr:cNvSpPr txBox="1"/>
      </xdr:nvSpPr>
      <xdr:spPr>
        <a:xfrm>
          <a:off x="143897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38116</xdr:rowOff>
    </xdr:from>
    <xdr:ext cx="405111" cy="259045"/>
    <xdr:sp macro="" textlink="">
      <xdr:nvSpPr>
        <xdr:cNvPr id="880" name="n_3mainValue【庁舎】&#10;有形固定資産減価償却率">
          <a:extLst>
            <a:ext uri="{FF2B5EF4-FFF2-40B4-BE49-F238E27FC236}">
              <a16:creationId xmlns:a16="http://schemas.microsoft.com/office/drawing/2014/main" xmlns="" id="{688A4057-DA9F-4EC5-825D-3CA0D21864BC}"/>
            </a:ext>
          </a:extLst>
        </xdr:cNvPr>
        <xdr:cNvSpPr txBox="1"/>
      </xdr:nvSpPr>
      <xdr:spPr>
        <a:xfrm>
          <a:off x="13500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7093</xdr:rowOff>
    </xdr:from>
    <xdr:ext cx="405111" cy="259045"/>
    <xdr:sp macro="" textlink="">
      <xdr:nvSpPr>
        <xdr:cNvPr id="881" name="n_4mainValue【庁舎】&#10;有形固定資産減価償却率">
          <a:extLst>
            <a:ext uri="{FF2B5EF4-FFF2-40B4-BE49-F238E27FC236}">
              <a16:creationId xmlns:a16="http://schemas.microsoft.com/office/drawing/2014/main" xmlns="" id="{11FAAC31-8173-491A-8C32-4203827EE565}"/>
            </a:ext>
          </a:extLst>
        </xdr:cNvPr>
        <xdr:cNvSpPr txBox="1"/>
      </xdr:nvSpPr>
      <xdr:spPr>
        <a:xfrm>
          <a:off x="12611744"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2" name="正方形/長方形 881">
          <a:extLst>
            <a:ext uri="{FF2B5EF4-FFF2-40B4-BE49-F238E27FC236}">
              <a16:creationId xmlns:a16="http://schemas.microsoft.com/office/drawing/2014/main" xmlns="" id="{FD75EE03-D874-4C0E-87DF-1F862453EDA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3" name="正方形/長方形 882">
          <a:extLst>
            <a:ext uri="{FF2B5EF4-FFF2-40B4-BE49-F238E27FC236}">
              <a16:creationId xmlns:a16="http://schemas.microsoft.com/office/drawing/2014/main" xmlns="" id="{A32C2C24-ECF5-4879-9937-403CD60DB6D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4" name="正方形/長方形 883">
          <a:extLst>
            <a:ext uri="{FF2B5EF4-FFF2-40B4-BE49-F238E27FC236}">
              <a16:creationId xmlns:a16="http://schemas.microsoft.com/office/drawing/2014/main" xmlns="" id="{8AC5723B-14DB-4EE3-9384-80E4B7FCD55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5" name="正方形/長方形 884">
          <a:extLst>
            <a:ext uri="{FF2B5EF4-FFF2-40B4-BE49-F238E27FC236}">
              <a16:creationId xmlns:a16="http://schemas.microsoft.com/office/drawing/2014/main" xmlns="" id="{F0E6D779-4FD5-443E-BC19-4C768641CF7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6" name="正方形/長方形 885">
          <a:extLst>
            <a:ext uri="{FF2B5EF4-FFF2-40B4-BE49-F238E27FC236}">
              <a16:creationId xmlns:a16="http://schemas.microsoft.com/office/drawing/2014/main" xmlns="" id="{9F5C93E7-9276-4432-88B0-A18366E927F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7" name="正方形/長方形 886">
          <a:extLst>
            <a:ext uri="{FF2B5EF4-FFF2-40B4-BE49-F238E27FC236}">
              <a16:creationId xmlns:a16="http://schemas.microsoft.com/office/drawing/2014/main" xmlns="" id="{3F8AE0C2-708A-47E5-A431-E7908899D2D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8" name="正方形/長方形 887">
          <a:extLst>
            <a:ext uri="{FF2B5EF4-FFF2-40B4-BE49-F238E27FC236}">
              <a16:creationId xmlns:a16="http://schemas.microsoft.com/office/drawing/2014/main" xmlns="" id="{0AF9712D-F1E0-4411-9CB2-D8BE5EB4D7C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9" name="正方形/長方形 888">
          <a:extLst>
            <a:ext uri="{FF2B5EF4-FFF2-40B4-BE49-F238E27FC236}">
              <a16:creationId xmlns:a16="http://schemas.microsoft.com/office/drawing/2014/main" xmlns="" id="{C9BE4639-E888-4BF5-A147-C0AA8C67262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0" name="テキスト ボックス 889">
          <a:extLst>
            <a:ext uri="{FF2B5EF4-FFF2-40B4-BE49-F238E27FC236}">
              <a16:creationId xmlns:a16="http://schemas.microsoft.com/office/drawing/2014/main" xmlns="" id="{73885C1A-F5F5-4DC9-B8C2-C791EFBFB76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1" name="直線コネクタ 890">
          <a:extLst>
            <a:ext uri="{FF2B5EF4-FFF2-40B4-BE49-F238E27FC236}">
              <a16:creationId xmlns:a16="http://schemas.microsoft.com/office/drawing/2014/main" xmlns="" id="{FAF85E5A-0FA2-41A4-9B57-8BA5A65C3A3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2" name="直線コネクタ 891">
          <a:extLst>
            <a:ext uri="{FF2B5EF4-FFF2-40B4-BE49-F238E27FC236}">
              <a16:creationId xmlns:a16="http://schemas.microsoft.com/office/drawing/2014/main" xmlns="" id="{F0AE6A95-26A9-42DF-8B22-612B2D0D618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3" name="テキスト ボックス 892">
          <a:extLst>
            <a:ext uri="{FF2B5EF4-FFF2-40B4-BE49-F238E27FC236}">
              <a16:creationId xmlns:a16="http://schemas.microsoft.com/office/drawing/2014/main" xmlns="" id="{7EF4D327-6628-4123-9E5E-9586585C888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4" name="直線コネクタ 893">
          <a:extLst>
            <a:ext uri="{FF2B5EF4-FFF2-40B4-BE49-F238E27FC236}">
              <a16:creationId xmlns:a16="http://schemas.microsoft.com/office/drawing/2014/main" xmlns="" id="{8C569D9D-ADD4-4ABA-85C6-5B1B3D6A55E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5" name="テキスト ボックス 894">
          <a:extLst>
            <a:ext uri="{FF2B5EF4-FFF2-40B4-BE49-F238E27FC236}">
              <a16:creationId xmlns:a16="http://schemas.microsoft.com/office/drawing/2014/main" xmlns="" id="{4D815735-7D86-4DEA-BEE5-4782D19F22C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6" name="直線コネクタ 895">
          <a:extLst>
            <a:ext uri="{FF2B5EF4-FFF2-40B4-BE49-F238E27FC236}">
              <a16:creationId xmlns:a16="http://schemas.microsoft.com/office/drawing/2014/main" xmlns="" id="{FA06C00E-E509-4114-89F4-78EB1295DA2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7" name="テキスト ボックス 896">
          <a:extLst>
            <a:ext uri="{FF2B5EF4-FFF2-40B4-BE49-F238E27FC236}">
              <a16:creationId xmlns:a16="http://schemas.microsoft.com/office/drawing/2014/main" xmlns="" id="{4B3D3484-E67B-40FA-A009-F366724E560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8" name="直線コネクタ 897">
          <a:extLst>
            <a:ext uri="{FF2B5EF4-FFF2-40B4-BE49-F238E27FC236}">
              <a16:creationId xmlns:a16="http://schemas.microsoft.com/office/drawing/2014/main" xmlns="" id="{73B03578-66BE-4E9A-AEF5-67DAF750EF2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9" name="テキスト ボックス 898">
          <a:extLst>
            <a:ext uri="{FF2B5EF4-FFF2-40B4-BE49-F238E27FC236}">
              <a16:creationId xmlns:a16="http://schemas.microsoft.com/office/drawing/2014/main" xmlns="" id="{028D5600-B0A7-47C9-83DD-03746909F8C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0" name="直線コネクタ 899">
          <a:extLst>
            <a:ext uri="{FF2B5EF4-FFF2-40B4-BE49-F238E27FC236}">
              <a16:creationId xmlns:a16="http://schemas.microsoft.com/office/drawing/2014/main" xmlns="" id="{D26493D5-5F9E-4C98-B30D-18DC407FF5B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1" name="テキスト ボックス 900">
          <a:extLst>
            <a:ext uri="{FF2B5EF4-FFF2-40B4-BE49-F238E27FC236}">
              <a16:creationId xmlns:a16="http://schemas.microsoft.com/office/drawing/2014/main" xmlns="" id="{74CDD945-E007-4FA8-AB99-ADCA66F6CFD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2" name="直線コネクタ 901">
          <a:extLst>
            <a:ext uri="{FF2B5EF4-FFF2-40B4-BE49-F238E27FC236}">
              <a16:creationId xmlns:a16="http://schemas.microsoft.com/office/drawing/2014/main" xmlns="" id="{FECB0D86-FB1F-494D-BDAB-9C16A30AFAD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3" name="テキスト ボックス 902">
          <a:extLst>
            <a:ext uri="{FF2B5EF4-FFF2-40B4-BE49-F238E27FC236}">
              <a16:creationId xmlns:a16="http://schemas.microsoft.com/office/drawing/2014/main" xmlns="" id="{29A5C496-D053-4015-9276-1E38B704697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a:extLst>
            <a:ext uri="{FF2B5EF4-FFF2-40B4-BE49-F238E27FC236}">
              <a16:creationId xmlns:a16="http://schemas.microsoft.com/office/drawing/2014/main" xmlns="" id="{B0010845-8D8E-46AB-B24C-1024C7DA8A7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a:extLst>
            <a:ext uri="{FF2B5EF4-FFF2-40B4-BE49-F238E27FC236}">
              <a16:creationId xmlns:a16="http://schemas.microsoft.com/office/drawing/2014/main" xmlns="" id="{DE0D1278-CB53-4CD5-8522-4AD0700995E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a:extLst>
            <a:ext uri="{FF2B5EF4-FFF2-40B4-BE49-F238E27FC236}">
              <a16:creationId xmlns:a16="http://schemas.microsoft.com/office/drawing/2014/main" xmlns="" id="{7A937273-C5D6-47F5-A5A3-8D55320FC00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907" name="直線コネクタ 906">
          <a:extLst>
            <a:ext uri="{FF2B5EF4-FFF2-40B4-BE49-F238E27FC236}">
              <a16:creationId xmlns:a16="http://schemas.microsoft.com/office/drawing/2014/main" xmlns="" id="{7C468C0F-2DB0-4509-B039-019B9310250A}"/>
            </a:ext>
          </a:extLst>
        </xdr:cNvPr>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908" name="【庁舎】&#10;一人当たり面積最小値テキスト">
          <a:extLst>
            <a:ext uri="{FF2B5EF4-FFF2-40B4-BE49-F238E27FC236}">
              <a16:creationId xmlns:a16="http://schemas.microsoft.com/office/drawing/2014/main" xmlns="" id="{C9A401E1-A5FA-4817-B465-CFBFF83DAF00}"/>
            </a:ext>
          </a:extLst>
        </xdr:cNvPr>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909" name="直線コネクタ 908">
          <a:extLst>
            <a:ext uri="{FF2B5EF4-FFF2-40B4-BE49-F238E27FC236}">
              <a16:creationId xmlns:a16="http://schemas.microsoft.com/office/drawing/2014/main" xmlns="" id="{CD3A5018-3452-4EF7-9059-5BC1FFD06370}"/>
            </a:ext>
          </a:extLst>
        </xdr:cNvPr>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910" name="【庁舎】&#10;一人当たり面積最大値テキスト">
          <a:extLst>
            <a:ext uri="{FF2B5EF4-FFF2-40B4-BE49-F238E27FC236}">
              <a16:creationId xmlns:a16="http://schemas.microsoft.com/office/drawing/2014/main" xmlns="" id="{FCA0F19D-8B0B-4359-875F-10F81C2A512D}"/>
            </a:ext>
          </a:extLst>
        </xdr:cNvPr>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911" name="直線コネクタ 910">
          <a:extLst>
            <a:ext uri="{FF2B5EF4-FFF2-40B4-BE49-F238E27FC236}">
              <a16:creationId xmlns:a16="http://schemas.microsoft.com/office/drawing/2014/main" xmlns="" id="{9AA55F44-3635-442A-9DAA-E00DD0003363}"/>
            </a:ext>
          </a:extLst>
        </xdr:cNvPr>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123389</xdr:rowOff>
    </xdr:from>
    <xdr:ext cx="469744" cy="259045"/>
    <xdr:sp macro="" textlink="">
      <xdr:nvSpPr>
        <xdr:cNvPr id="912" name="【庁舎】&#10;一人当たり面積平均値テキスト">
          <a:extLst>
            <a:ext uri="{FF2B5EF4-FFF2-40B4-BE49-F238E27FC236}">
              <a16:creationId xmlns:a16="http://schemas.microsoft.com/office/drawing/2014/main" xmlns="" id="{72AEBC0C-5872-4E4D-B05B-F7382AEA4212}"/>
            </a:ext>
          </a:extLst>
        </xdr:cNvPr>
        <xdr:cNvSpPr txBox="1"/>
      </xdr:nvSpPr>
      <xdr:spPr>
        <a:xfrm>
          <a:off x="22199600" y="17954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913" name="フローチャート: 判断 912">
          <a:extLst>
            <a:ext uri="{FF2B5EF4-FFF2-40B4-BE49-F238E27FC236}">
              <a16:creationId xmlns:a16="http://schemas.microsoft.com/office/drawing/2014/main" xmlns="" id="{79604AA7-501E-42F0-9B51-E098181AE4A2}"/>
            </a:ext>
          </a:extLst>
        </xdr:cNvPr>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914" name="フローチャート: 判断 913">
          <a:extLst>
            <a:ext uri="{FF2B5EF4-FFF2-40B4-BE49-F238E27FC236}">
              <a16:creationId xmlns:a16="http://schemas.microsoft.com/office/drawing/2014/main" xmlns="" id="{BB27F2C2-FA67-4C21-842A-363CCDB48B24}"/>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915" name="フローチャート: 判断 914">
          <a:extLst>
            <a:ext uri="{FF2B5EF4-FFF2-40B4-BE49-F238E27FC236}">
              <a16:creationId xmlns:a16="http://schemas.microsoft.com/office/drawing/2014/main" xmlns="" id="{955D36EC-C017-44D9-A7D2-5FB5916CDF16}"/>
            </a:ext>
          </a:extLst>
        </xdr:cNvPr>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916" name="フローチャート: 判断 915">
          <a:extLst>
            <a:ext uri="{FF2B5EF4-FFF2-40B4-BE49-F238E27FC236}">
              <a16:creationId xmlns:a16="http://schemas.microsoft.com/office/drawing/2014/main" xmlns="" id="{D07CFC82-8A14-4480-A7A8-41A1932DC826}"/>
            </a:ext>
          </a:extLst>
        </xdr:cNvPr>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917" name="フローチャート: 判断 916">
          <a:extLst>
            <a:ext uri="{FF2B5EF4-FFF2-40B4-BE49-F238E27FC236}">
              <a16:creationId xmlns:a16="http://schemas.microsoft.com/office/drawing/2014/main" xmlns="" id="{6B731526-C587-410C-9219-FF10B177960A}"/>
            </a:ext>
          </a:extLst>
        </xdr:cNvPr>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xmlns="" id="{D626C3A7-CF28-4440-9EE4-2BE4B9FB3FF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xmlns="" id="{4AF83EE1-A819-4716-907E-0CA5C036DA0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xmlns="" id="{1C138F3B-1A03-443E-9AB5-B5DFC92573F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xmlns="" id="{BB652EF4-F59E-4809-A950-CBC9CD28546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xmlns="" id="{0C5930D0-3562-4BC1-94E2-82AC692A5A3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923" name="楕円 922">
          <a:extLst>
            <a:ext uri="{FF2B5EF4-FFF2-40B4-BE49-F238E27FC236}">
              <a16:creationId xmlns:a16="http://schemas.microsoft.com/office/drawing/2014/main" xmlns="" id="{C7C0CD6C-8E4B-471F-ACBF-CAA4D755EBBB}"/>
            </a:ext>
          </a:extLst>
        </xdr:cNvPr>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146066</xdr:rowOff>
    </xdr:from>
    <xdr:ext cx="469744" cy="259045"/>
    <xdr:sp macro="" textlink="">
      <xdr:nvSpPr>
        <xdr:cNvPr id="924" name="【庁舎】&#10;一人当たり面積該当値テキスト">
          <a:extLst>
            <a:ext uri="{FF2B5EF4-FFF2-40B4-BE49-F238E27FC236}">
              <a16:creationId xmlns:a16="http://schemas.microsoft.com/office/drawing/2014/main" xmlns="" id="{869ED711-A60A-415F-B4C6-A2C65C5D1D16}"/>
            </a:ext>
          </a:extLst>
        </xdr:cNvPr>
        <xdr:cNvSpPr txBox="1"/>
      </xdr:nvSpPr>
      <xdr:spPr>
        <a:xfrm>
          <a:off x="22199600" y="183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113574</xdr:rowOff>
    </xdr:from>
    <xdr:to>
      <xdr:col>112</xdr:col>
      <xdr:colOff>38100</xdr:colOff>
      <xdr:row>108</xdr:row>
      <xdr:rowOff>43724</xdr:rowOff>
    </xdr:to>
    <xdr:sp macro="" textlink="">
      <xdr:nvSpPr>
        <xdr:cNvPr id="925" name="楕円 924">
          <a:extLst>
            <a:ext uri="{FF2B5EF4-FFF2-40B4-BE49-F238E27FC236}">
              <a16:creationId xmlns:a16="http://schemas.microsoft.com/office/drawing/2014/main" xmlns="" id="{48367AB2-D0B1-46B0-B7F6-C028B38B790D}"/>
            </a:ext>
          </a:extLst>
        </xdr:cNvPr>
        <xdr:cNvSpPr/>
      </xdr:nvSpPr>
      <xdr:spPr>
        <a:xfrm>
          <a:off x="21272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164374</xdr:rowOff>
    </xdr:to>
    <xdr:cxnSp macro="">
      <xdr:nvCxnSpPr>
        <xdr:cNvPr id="926" name="直線コネクタ 925">
          <a:extLst>
            <a:ext uri="{FF2B5EF4-FFF2-40B4-BE49-F238E27FC236}">
              <a16:creationId xmlns:a16="http://schemas.microsoft.com/office/drawing/2014/main" xmlns="" id="{4A39C3AD-EA32-4195-B02C-67B181D9DD74}"/>
            </a:ext>
          </a:extLst>
        </xdr:cNvPr>
        <xdr:cNvCxnSpPr/>
      </xdr:nvCxnSpPr>
      <xdr:spPr>
        <a:xfrm flipV="1">
          <a:off x="21323300" y="18455639"/>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115207</xdr:rowOff>
    </xdr:from>
    <xdr:to>
      <xdr:col>107</xdr:col>
      <xdr:colOff>101600</xdr:colOff>
      <xdr:row>108</xdr:row>
      <xdr:rowOff>45357</xdr:rowOff>
    </xdr:to>
    <xdr:sp macro="" textlink="">
      <xdr:nvSpPr>
        <xdr:cNvPr id="927" name="楕円 926">
          <a:extLst>
            <a:ext uri="{FF2B5EF4-FFF2-40B4-BE49-F238E27FC236}">
              <a16:creationId xmlns:a16="http://schemas.microsoft.com/office/drawing/2014/main" xmlns="" id="{BAD2E2E1-FBB7-4732-A628-34A0D05CD2FE}"/>
            </a:ext>
          </a:extLst>
        </xdr:cNvPr>
        <xdr:cNvSpPr/>
      </xdr:nvSpPr>
      <xdr:spPr>
        <a:xfrm>
          <a:off x="20383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164374</xdr:rowOff>
    </xdr:from>
    <xdr:to>
      <xdr:col>111</xdr:col>
      <xdr:colOff>177800</xdr:colOff>
      <xdr:row>107</xdr:row>
      <xdr:rowOff>166007</xdr:rowOff>
    </xdr:to>
    <xdr:cxnSp macro="">
      <xdr:nvCxnSpPr>
        <xdr:cNvPr id="928" name="直線コネクタ 927">
          <a:extLst>
            <a:ext uri="{FF2B5EF4-FFF2-40B4-BE49-F238E27FC236}">
              <a16:creationId xmlns:a16="http://schemas.microsoft.com/office/drawing/2014/main" xmlns="" id="{78BBA561-8C9D-4346-BB32-53797D4D573C}"/>
            </a:ext>
          </a:extLst>
        </xdr:cNvPr>
        <xdr:cNvCxnSpPr/>
      </xdr:nvCxnSpPr>
      <xdr:spPr>
        <a:xfrm flipV="1">
          <a:off x="20434300" y="1850952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116839</xdr:rowOff>
    </xdr:from>
    <xdr:to>
      <xdr:col>102</xdr:col>
      <xdr:colOff>165100</xdr:colOff>
      <xdr:row>108</xdr:row>
      <xdr:rowOff>46989</xdr:rowOff>
    </xdr:to>
    <xdr:sp macro="" textlink="">
      <xdr:nvSpPr>
        <xdr:cNvPr id="929" name="楕円 928">
          <a:extLst>
            <a:ext uri="{FF2B5EF4-FFF2-40B4-BE49-F238E27FC236}">
              <a16:creationId xmlns:a16="http://schemas.microsoft.com/office/drawing/2014/main" xmlns="" id="{6FCECE1E-9C34-4F3C-A625-42263F9230A1}"/>
            </a:ext>
          </a:extLst>
        </xdr:cNvPr>
        <xdr:cNvSpPr/>
      </xdr:nvSpPr>
      <xdr:spPr>
        <a:xfrm>
          <a:off x="19494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166007</xdr:rowOff>
    </xdr:from>
    <xdr:to>
      <xdr:col>107</xdr:col>
      <xdr:colOff>50800</xdr:colOff>
      <xdr:row>107</xdr:row>
      <xdr:rowOff>167639</xdr:rowOff>
    </xdr:to>
    <xdr:cxnSp macro="">
      <xdr:nvCxnSpPr>
        <xdr:cNvPr id="930" name="直線コネクタ 929">
          <a:extLst>
            <a:ext uri="{FF2B5EF4-FFF2-40B4-BE49-F238E27FC236}">
              <a16:creationId xmlns:a16="http://schemas.microsoft.com/office/drawing/2014/main" xmlns="" id="{E07D4541-C8AF-429A-9562-B192B73AF722}"/>
            </a:ext>
          </a:extLst>
        </xdr:cNvPr>
        <xdr:cNvCxnSpPr/>
      </xdr:nvCxnSpPr>
      <xdr:spPr>
        <a:xfrm flipV="1">
          <a:off x="19545300" y="1851115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102144</xdr:rowOff>
    </xdr:from>
    <xdr:to>
      <xdr:col>98</xdr:col>
      <xdr:colOff>38100</xdr:colOff>
      <xdr:row>108</xdr:row>
      <xdr:rowOff>32294</xdr:rowOff>
    </xdr:to>
    <xdr:sp macro="" textlink="">
      <xdr:nvSpPr>
        <xdr:cNvPr id="931" name="楕円 930">
          <a:extLst>
            <a:ext uri="{FF2B5EF4-FFF2-40B4-BE49-F238E27FC236}">
              <a16:creationId xmlns:a16="http://schemas.microsoft.com/office/drawing/2014/main" xmlns="" id="{E22BDD32-39FB-4263-A078-33154B90676D}"/>
            </a:ext>
          </a:extLst>
        </xdr:cNvPr>
        <xdr:cNvSpPr/>
      </xdr:nvSpPr>
      <xdr:spPr>
        <a:xfrm>
          <a:off x="18605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152944</xdr:rowOff>
    </xdr:from>
    <xdr:to>
      <xdr:col>102</xdr:col>
      <xdr:colOff>114300</xdr:colOff>
      <xdr:row>107</xdr:row>
      <xdr:rowOff>167639</xdr:rowOff>
    </xdr:to>
    <xdr:cxnSp macro="">
      <xdr:nvCxnSpPr>
        <xdr:cNvPr id="932" name="直線コネクタ 931">
          <a:extLst>
            <a:ext uri="{FF2B5EF4-FFF2-40B4-BE49-F238E27FC236}">
              <a16:creationId xmlns:a16="http://schemas.microsoft.com/office/drawing/2014/main" xmlns="" id="{832F90FB-E745-4370-8E0B-69E1AF779880}"/>
            </a:ext>
          </a:extLst>
        </xdr:cNvPr>
        <xdr:cNvCxnSpPr/>
      </xdr:nvCxnSpPr>
      <xdr:spPr>
        <a:xfrm>
          <a:off x="18656300" y="18498094"/>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933" name="n_1aveValue【庁舎】&#10;一人当たり面積">
          <a:extLst>
            <a:ext uri="{FF2B5EF4-FFF2-40B4-BE49-F238E27FC236}">
              <a16:creationId xmlns:a16="http://schemas.microsoft.com/office/drawing/2014/main" xmlns="" id="{E981A5D7-72F0-4B4D-825B-474471F4FB8F}"/>
            </a:ext>
          </a:extLst>
        </xdr:cNvPr>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934" name="n_2aveValue【庁舎】&#10;一人当たり面積">
          <a:extLst>
            <a:ext uri="{FF2B5EF4-FFF2-40B4-BE49-F238E27FC236}">
              <a16:creationId xmlns:a16="http://schemas.microsoft.com/office/drawing/2014/main" xmlns="" id="{6B6F77D3-1742-4ECC-B0E0-A0725A555F7F}"/>
            </a:ext>
          </a:extLst>
        </xdr:cNvPr>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935" name="n_3aveValue【庁舎】&#10;一人当たり面積">
          <a:extLst>
            <a:ext uri="{FF2B5EF4-FFF2-40B4-BE49-F238E27FC236}">
              <a16:creationId xmlns:a16="http://schemas.microsoft.com/office/drawing/2014/main" xmlns="" id="{9160BAE6-D9E5-49B6-9B77-72CA2483D1FB}"/>
            </a:ext>
          </a:extLst>
        </xdr:cNvPr>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148426</xdr:rowOff>
    </xdr:from>
    <xdr:ext cx="469744" cy="259045"/>
    <xdr:sp macro="" textlink="">
      <xdr:nvSpPr>
        <xdr:cNvPr id="936" name="n_4aveValue【庁舎】&#10;一人当たり面積">
          <a:extLst>
            <a:ext uri="{FF2B5EF4-FFF2-40B4-BE49-F238E27FC236}">
              <a16:creationId xmlns:a16="http://schemas.microsoft.com/office/drawing/2014/main" xmlns="" id="{541558B2-B219-483B-BDB6-57202625B323}"/>
            </a:ext>
          </a:extLst>
        </xdr:cNvPr>
        <xdr:cNvSpPr txBox="1"/>
      </xdr:nvSpPr>
      <xdr:spPr>
        <a:xfrm>
          <a:off x="18421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34851</xdr:rowOff>
    </xdr:from>
    <xdr:ext cx="469744" cy="259045"/>
    <xdr:sp macro="" textlink="">
      <xdr:nvSpPr>
        <xdr:cNvPr id="937" name="n_1mainValue【庁舎】&#10;一人当たり面積">
          <a:extLst>
            <a:ext uri="{FF2B5EF4-FFF2-40B4-BE49-F238E27FC236}">
              <a16:creationId xmlns:a16="http://schemas.microsoft.com/office/drawing/2014/main" xmlns="" id="{49D76697-BF4D-44C7-9D25-5A69848A50A6}"/>
            </a:ext>
          </a:extLst>
        </xdr:cNvPr>
        <xdr:cNvSpPr txBox="1"/>
      </xdr:nvSpPr>
      <xdr:spPr>
        <a:xfrm>
          <a:off x="21075727" y="1855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36484</xdr:rowOff>
    </xdr:from>
    <xdr:ext cx="469744" cy="259045"/>
    <xdr:sp macro="" textlink="">
      <xdr:nvSpPr>
        <xdr:cNvPr id="938" name="n_2mainValue【庁舎】&#10;一人当たり面積">
          <a:extLst>
            <a:ext uri="{FF2B5EF4-FFF2-40B4-BE49-F238E27FC236}">
              <a16:creationId xmlns:a16="http://schemas.microsoft.com/office/drawing/2014/main" xmlns="" id="{0C71F373-F93D-485F-B743-93CFD7CE3E8B}"/>
            </a:ext>
          </a:extLst>
        </xdr:cNvPr>
        <xdr:cNvSpPr txBox="1"/>
      </xdr:nvSpPr>
      <xdr:spPr>
        <a:xfrm>
          <a:off x="201994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38116</xdr:rowOff>
    </xdr:from>
    <xdr:ext cx="469744" cy="259045"/>
    <xdr:sp macro="" textlink="">
      <xdr:nvSpPr>
        <xdr:cNvPr id="939" name="n_3mainValue【庁舎】&#10;一人当たり面積">
          <a:extLst>
            <a:ext uri="{FF2B5EF4-FFF2-40B4-BE49-F238E27FC236}">
              <a16:creationId xmlns:a16="http://schemas.microsoft.com/office/drawing/2014/main" xmlns="" id="{B01C6FBC-D84B-47EA-B79D-E7DC9B91F58A}"/>
            </a:ext>
          </a:extLst>
        </xdr:cNvPr>
        <xdr:cNvSpPr txBox="1"/>
      </xdr:nvSpPr>
      <xdr:spPr>
        <a:xfrm>
          <a:off x="193104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23421</xdr:rowOff>
    </xdr:from>
    <xdr:ext cx="469744" cy="259045"/>
    <xdr:sp macro="" textlink="">
      <xdr:nvSpPr>
        <xdr:cNvPr id="940" name="n_4mainValue【庁舎】&#10;一人当たり面積">
          <a:extLst>
            <a:ext uri="{FF2B5EF4-FFF2-40B4-BE49-F238E27FC236}">
              <a16:creationId xmlns:a16="http://schemas.microsoft.com/office/drawing/2014/main" xmlns="" id="{28FB1FDA-003B-43FC-9A05-D8E3F6222546}"/>
            </a:ext>
          </a:extLst>
        </xdr:cNvPr>
        <xdr:cNvSpPr txBox="1"/>
      </xdr:nvSpPr>
      <xdr:spPr>
        <a:xfrm>
          <a:off x="18421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a:extLst>
            <a:ext uri="{FF2B5EF4-FFF2-40B4-BE49-F238E27FC236}">
              <a16:creationId xmlns:a16="http://schemas.microsoft.com/office/drawing/2014/main" xmlns="" id="{4F0041A7-23FD-4BF9-8F51-4F9415F2D8C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a:extLst>
            <a:ext uri="{FF2B5EF4-FFF2-40B4-BE49-F238E27FC236}">
              <a16:creationId xmlns:a16="http://schemas.microsoft.com/office/drawing/2014/main" xmlns="" id="{2D37DF59-9FFD-48BD-8A13-D0615173B1F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a:extLst>
            <a:ext uri="{FF2B5EF4-FFF2-40B4-BE49-F238E27FC236}">
              <a16:creationId xmlns:a16="http://schemas.microsoft.com/office/drawing/2014/main" xmlns="" id="{9942D18E-E822-4166-B4BF-969C5E04C60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類似団体と比較し、全体的に有形固定資産減価償却率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高い水準となっている。建設竣工より年月が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経過していることが要因であり、今後、各施設の減価償却率の推移を考慮し効率的な改修・修繕作業に努める。また、図書館においては公共施設の複合化事業として、人権交流センター及び公民館の機能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集約した総合文化センターを平成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年度から令和元年度にかけて建設している。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18,795
18,664
23.90
8,468,850
8,285,728
170,433
4,558,657
15,223,538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241.3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徐々に減少傾向にあり、令和元年度は前年度同様、県平均を上回るものの全国平均を下回り</a:t>
          </a:r>
          <a:r>
            <a:rPr kumimoji="1" lang="en-US" altLang="ja-JP" sz="1300">
              <a:latin typeface="ＭＳ Ｐゴシック" panose="020B0600070205080204" pitchFamily="50" charset="-128"/>
              <a:ea typeface="ＭＳ Ｐゴシック" panose="020B0600070205080204" pitchFamily="50" charset="-128"/>
            </a:rPr>
            <a:t>0.48</a:t>
          </a:r>
          <a:r>
            <a:rPr kumimoji="1" lang="ja-JP" altLang="en-US" sz="1300">
              <a:latin typeface="ＭＳ Ｐゴシック" panose="020B0600070205080204" pitchFamily="50" charset="-128"/>
              <a:ea typeface="ＭＳ Ｐゴシック" panose="020B0600070205080204" pitchFamily="50" charset="-128"/>
            </a:rPr>
            <a:t>まで減少し現状に至っている。	</a:t>
          </a:r>
        </a:p>
        <a:p>
          <a:r>
            <a:rPr kumimoji="1" lang="ja-JP" altLang="en-US" sz="1300">
              <a:latin typeface="ＭＳ Ｐゴシック" panose="020B0600070205080204" pitchFamily="50" charset="-128"/>
              <a:ea typeface="ＭＳ Ｐゴシック" panose="020B0600070205080204" pitchFamily="50" charset="-128"/>
            </a:rPr>
            <a:t>　ベッドタウンとして発展してきた当町において、団塊の世代が退職を終えた昨今税収が減少基調であることは確実であり、高齢化による扶助費の伸びが続くため、長期的にみると財政力指数は低下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類似団体平均以上を目指すためにも、住民人口増加の為、移住・定住促進及び子育て支援に努める。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xmlns=""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xmlns=""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xmlns=""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a:extLst>
            <a:ext uri="{FF2B5EF4-FFF2-40B4-BE49-F238E27FC236}">
              <a16:creationId xmlns:a16="http://schemas.microsoft.com/office/drawing/2014/main" xmlns="" id="{00000000-0008-0000-0300-000046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34925</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a:extLst>
            <a:ext uri="{FF2B5EF4-FFF2-40B4-BE49-F238E27FC236}">
              <a16:creationId xmlns:a16="http://schemas.microsoft.com/office/drawing/2014/main" xmlns="" id="{00000000-0008-0000-0300-000049000000}"/>
            </a:ext>
          </a:extLst>
        </xdr:cNvPr>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34925</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24871</xdr:rowOff>
    </xdr:from>
    <xdr:to>
      <xdr:col>15</xdr:col>
      <xdr:colOff>82550</xdr:colOff>
      <xdr:row>43</xdr:row>
      <xdr:rowOff>34925</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2336800" y="739722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24871</xdr:rowOff>
    </xdr:from>
    <xdr:to>
      <xdr:col>11</xdr:col>
      <xdr:colOff>31750</xdr:colOff>
      <xdr:row>43</xdr:row>
      <xdr:rowOff>24871</xdr:rowOff>
    </xdr:to>
    <xdr:cxnSp macro="">
      <xdr:nvCxnSpPr>
        <xdr:cNvPr id="81" name="直線コネクタ 80">
          <a:extLst>
            <a:ext uri="{FF2B5EF4-FFF2-40B4-BE49-F238E27FC236}">
              <a16:creationId xmlns:a16="http://schemas.microsoft.com/office/drawing/2014/main" xmlns="" id="{00000000-0008-0000-0300-000051000000}"/>
            </a:ext>
          </a:extLst>
        </xdr:cNvPr>
        <xdr:cNvCxnSpPr/>
      </xdr:nvCxnSpPr>
      <xdr:spPr>
        <a:xfrm>
          <a:off x="1447800" y="73972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a:extLst>
            <a:ext uri="{FF2B5EF4-FFF2-40B4-BE49-F238E27FC236}">
              <a16:creationId xmlns:a16="http://schemas.microsoft.com/office/drawing/2014/main" xmlns="" id="{00000000-0008-0000-0300-000054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92" name="財政力該当値テキスト">
          <a:extLst>
            <a:ext uri="{FF2B5EF4-FFF2-40B4-BE49-F238E27FC236}">
              <a16:creationId xmlns:a16="http://schemas.microsoft.com/office/drawing/2014/main" xmlns="" id="{00000000-0008-0000-0300-00005C000000}"/>
            </a:ext>
          </a:extLst>
        </xdr:cNvPr>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145521</xdr:rowOff>
    </xdr:from>
    <xdr:to>
      <xdr:col>11</xdr:col>
      <xdr:colOff>82550</xdr:colOff>
      <xdr:row>43</xdr:row>
      <xdr:rowOff>75671</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2286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60448</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955800" y="743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145521</xdr:rowOff>
    </xdr:from>
    <xdr:to>
      <xdr:col>7</xdr:col>
      <xdr:colOff>31750</xdr:colOff>
      <xdr:row>43</xdr:row>
      <xdr:rowOff>75671</xdr:rowOff>
    </xdr:to>
    <xdr:sp macro="" textlink="">
      <xdr:nvSpPr>
        <xdr:cNvPr id="99" name="楕円 98">
          <a:extLst>
            <a:ext uri="{FF2B5EF4-FFF2-40B4-BE49-F238E27FC236}">
              <a16:creationId xmlns:a16="http://schemas.microsoft.com/office/drawing/2014/main" xmlns="" id="{00000000-0008-0000-0300-000063000000}"/>
            </a:ext>
          </a:extLst>
        </xdr:cNvPr>
        <xdr:cNvSpPr/>
      </xdr:nvSpPr>
      <xdr:spPr>
        <a:xfrm>
          <a:off x="1397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60448</xdr:rowOff>
    </xdr:from>
    <xdr:ext cx="762000" cy="259045"/>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066800" y="743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xmlns=""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xmlns=""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xmlns=""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２つあるこども園、給食センター、斎場、清掃センターといった公共施設を外部委託せず、町直営で運営しているため、人件費等の経常費用を多く要している。</a:t>
          </a:r>
        </a:p>
        <a:p>
          <a:r>
            <a:rPr kumimoji="1" lang="ja-JP" altLang="en-US" sz="1300">
              <a:latin typeface="ＭＳ Ｐゴシック" panose="020B0600070205080204" pitchFamily="50" charset="-128"/>
              <a:ea typeface="ＭＳ Ｐゴシック" panose="020B0600070205080204" pitchFamily="50" charset="-128"/>
            </a:rPr>
            <a:t>　また、平群駅西特定土地区画整理事業、幼保一体化こども園建設事業などで借り入れた地方債の元金据置期間の終了に伴い、元金償還による公債費が増加してきている。　　　</a:t>
          </a:r>
        </a:p>
        <a:p>
          <a:r>
            <a:rPr kumimoji="1" lang="ja-JP" altLang="en-US" sz="1300">
              <a:latin typeface="ＭＳ Ｐゴシック" panose="020B0600070205080204" pitchFamily="50" charset="-128"/>
              <a:ea typeface="ＭＳ Ｐゴシック" panose="020B0600070205080204" pitchFamily="50" charset="-128"/>
            </a:rPr>
            <a:t>　これら経常経費増加により、全国平均より高い数値となっている。</a:t>
          </a:r>
        </a:p>
        <a:p>
          <a:r>
            <a:rPr kumimoji="1" lang="ja-JP" altLang="en-US" sz="1300">
              <a:latin typeface="ＭＳ Ｐゴシック" panose="020B0600070205080204" pitchFamily="50" charset="-128"/>
              <a:ea typeface="ＭＳ Ｐゴシック" panose="020B0600070205080204" pitchFamily="50" charset="-128"/>
            </a:rPr>
            <a:t>　今後もより一層の事務事業の効率化を図り、数値改善に努める。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a:extLst>
            <a:ext uri="{FF2B5EF4-FFF2-40B4-BE49-F238E27FC236}">
              <a16:creationId xmlns:a16="http://schemas.microsoft.com/office/drawing/2014/main" xmlns="" id="{00000000-0008-0000-0300-000080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xmlns=""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xmlns=""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a:extLst>
            <a:ext uri="{FF2B5EF4-FFF2-40B4-BE49-F238E27FC236}">
              <a16:creationId xmlns:a16="http://schemas.microsoft.com/office/drawing/2014/main" xmlns="" id="{00000000-0008-0000-0300-000085000000}"/>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a:extLst>
            <a:ext uri="{FF2B5EF4-FFF2-40B4-BE49-F238E27FC236}">
              <a16:creationId xmlns:a16="http://schemas.microsoft.com/office/drawing/2014/main" xmlns="" id="{00000000-0008-0000-0300-000087000000}"/>
            </a:ext>
          </a:extLst>
        </xdr:cNvPr>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129903</xdr:rowOff>
    </xdr:from>
    <xdr:to>
      <xdr:col>23</xdr:col>
      <xdr:colOff>133350</xdr:colOff>
      <xdr:row>65</xdr:row>
      <xdr:rowOff>164374</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4114800" y="1127415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a:extLst>
            <a:ext uri="{FF2B5EF4-FFF2-40B4-BE49-F238E27FC236}">
              <a16:creationId xmlns:a16="http://schemas.microsoft.com/office/drawing/2014/main" xmlns="" id="{00000000-0008-0000-0300-00008A000000}"/>
            </a:ext>
          </a:extLst>
        </xdr:cNvPr>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33383</xdr:rowOff>
    </xdr:from>
    <xdr:to>
      <xdr:col>19</xdr:col>
      <xdr:colOff>133350</xdr:colOff>
      <xdr:row>65</xdr:row>
      <xdr:rowOff>129903</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3225800" y="1117763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33383</xdr:rowOff>
    </xdr:from>
    <xdr:to>
      <xdr:col>15</xdr:col>
      <xdr:colOff>82550</xdr:colOff>
      <xdr:row>65</xdr:row>
      <xdr:rowOff>129903</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flipV="1">
          <a:off x="2336800" y="1117763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118654</xdr:rowOff>
    </xdr:from>
    <xdr:to>
      <xdr:col>11</xdr:col>
      <xdr:colOff>31750</xdr:colOff>
      <xdr:row>65</xdr:row>
      <xdr:rowOff>129903</xdr:rowOff>
    </xdr:to>
    <xdr:cxnSp macro="">
      <xdr:nvCxnSpPr>
        <xdr:cNvPr id="146" name="直線コネクタ 145">
          <a:extLst>
            <a:ext uri="{FF2B5EF4-FFF2-40B4-BE49-F238E27FC236}">
              <a16:creationId xmlns:a16="http://schemas.microsoft.com/office/drawing/2014/main" xmlns="" id="{00000000-0008-0000-0300-000092000000}"/>
            </a:ext>
          </a:extLst>
        </xdr:cNvPr>
        <xdr:cNvCxnSpPr/>
      </xdr:nvCxnSpPr>
      <xdr:spPr>
        <a:xfrm>
          <a:off x="1447800" y="11091454"/>
          <a:ext cx="889000" cy="1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a:extLst>
            <a:ext uri="{FF2B5EF4-FFF2-40B4-BE49-F238E27FC236}">
              <a16:creationId xmlns:a16="http://schemas.microsoft.com/office/drawing/2014/main" xmlns="" id="{00000000-0008-0000-0300-000093000000}"/>
            </a:ext>
          </a:extLst>
        </xdr:cNvPr>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a:extLst>
            <a:ext uri="{FF2B5EF4-FFF2-40B4-BE49-F238E27FC236}">
              <a16:creationId xmlns:a16="http://schemas.microsoft.com/office/drawing/2014/main" xmlns="" id="{00000000-0008-0000-0300-000095000000}"/>
            </a:ext>
          </a:extLst>
        </xdr:cNvPr>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116676</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066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113574</xdr:rowOff>
    </xdr:from>
    <xdr:to>
      <xdr:col>23</xdr:col>
      <xdr:colOff>184150</xdr:colOff>
      <xdr:row>66</xdr:row>
      <xdr:rowOff>43724</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4902200" y="112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85651</xdr:rowOff>
    </xdr:from>
    <xdr:ext cx="762000" cy="259045"/>
    <xdr:sp macro="" textlink="">
      <xdr:nvSpPr>
        <xdr:cNvPr id="157" name="財政構造の弾力性該当値テキスト">
          <a:extLst>
            <a:ext uri="{FF2B5EF4-FFF2-40B4-BE49-F238E27FC236}">
              <a16:creationId xmlns:a16="http://schemas.microsoft.com/office/drawing/2014/main" xmlns="" id="{00000000-0008-0000-0300-00009D000000}"/>
            </a:ext>
          </a:extLst>
        </xdr:cNvPr>
        <xdr:cNvSpPr txBox="1"/>
      </xdr:nvSpPr>
      <xdr:spPr>
        <a:xfrm>
          <a:off x="5041900" y="1122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79103</xdr:rowOff>
    </xdr:from>
    <xdr:to>
      <xdr:col>19</xdr:col>
      <xdr:colOff>184150</xdr:colOff>
      <xdr:row>66</xdr:row>
      <xdr:rowOff>9253</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4064000" y="112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165480</xdr:rowOff>
    </xdr:from>
    <xdr:ext cx="7366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3733800" y="11309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154033</xdr:rowOff>
    </xdr:from>
    <xdr:to>
      <xdr:col>15</xdr:col>
      <xdr:colOff>133350</xdr:colOff>
      <xdr:row>65</xdr:row>
      <xdr:rowOff>84183</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3175000" y="1112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68960</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2844800" y="1121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79103</xdr:rowOff>
    </xdr:from>
    <xdr:to>
      <xdr:col>11</xdr:col>
      <xdr:colOff>82550</xdr:colOff>
      <xdr:row>66</xdr:row>
      <xdr:rowOff>9253</xdr:rowOff>
    </xdr:to>
    <xdr:sp macro="" textlink="">
      <xdr:nvSpPr>
        <xdr:cNvPr id="162" name="楕円 161">
          <a:extLst>
            <a:ext uri="{FF2B5EF4-FFF2-40B4-BE49-F238E27FC236}">
              <a16:creationId xmlns:a16="http://schemas.microsoft.com/office/drawing/2014/main" xmlns="" id="{00000000-0008-0000-0300-0000A2000000}"/>
            </a:ext>
          </a:extLst>
        </xdr:cNvPr>
        <xdr:cNvSpPr/>
      </xdr:nvSpPr>
      <xdr:spPr>
        <a:xfrm>
          <a:off x="2286000" y="112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165480</xdr:rowOff>
    </xdr:from>
    <xdr:ext cx="762000" cy="259045"/>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1955800" y="1130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67854</xdr:rowOff>
    </xdr:from>
    <xdr:to>
      <xdr:col>7</xdr:col>
      <xdr:colOff>31750</xdr:colOff>
      <xdr:row>64</xdr:row>
      <xdr:rowOff>169454</xdr:rowOff>
    </xdr:to>
    <xdr:sp macro="" textlink="">
      <xdr:nvSpPr>
        <xdr:cNvPr id="164" name="楕円 163">
          <a:extLst>
            <a:ext uri="{FF2B5EF4-FFF2-40B4-BE49-F238E27FC236}">
              <a16:creationId xmlns:a16="http://schemas.microsoft.com/office/drawing/2014/main" xmlns="" id="{00000000-0008-0000-0300-0000A4000000}"/>
            </a:ext>
          </a:extLst>
        </xdr:cNvPr>
        <xdr:cNvSpPr/>
      </xdr:nvSpPr>
      <xdr:spPr>
        <a:xfrm>
          <a:off x="1397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154231</xdr:rowOff>
    </xdr:from>
    <xdr:ext cx="762000" cy="259045"/>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1066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xmlns=""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xmlns=""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[143,680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xmlns=""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xmlns=""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xmlns=""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類似団体平均よりは低い数値となっているが、県平均に比べ約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％程度高い数値となっている。これは、こども園、給食センターを完全直営していることや清掃センター業務では一部しか業務委託を行っていないことが要因と考えられる。対策としては平成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年度まで新規職員の採用抑制を実施し、定員の削減も行っている。　物件費については、公共施設や設備の老朽化が著しく、補修経費の増が避けられない状況が続いているため、委託料・修繕料等の施設管理費の軽減に努めている。</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a:extLst>
            <a:ext uri="{FF2B5EF4-FFF2-40B4-BE49-F238E27FC236}">
              <a16:creationId xmlns:a16="http://schemas.microsoft.com/office/drawing/2014/main" xmlns="" id="{00000000-0008-0000-0300-0000BF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xmlns=""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xmlns=""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a:extLst>
            <a:ext uri="{FF2B5EF4-FFF2-40B4-BE49-F238E27FC236}">
              <a16:creationId xmlns:a16="http://schemas.microsoft.com/office/drawing/2014/main" xmlns="" id="{00000000-0008-0000-0300-0000C4000000}"/>
            </a:ext>
          </a:extLst>
        </xdr:cNvPr>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a:extLst>
            <a:ext uri="{FF2B5EF4-FFF2-40B4-BE49-F238E27FC236}">
              <a16:creationId xmlns:a16="http://schemas.microsoft.com/office/drawing/2014/main" xmlns="" id="{00000000-0008-0000-0300-0000C6000000}"/>
            </a:ext>
          </a:extLst>
        </xdr:cNvPr>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74994</xdr:rowOff>
    </xdr:from>
    <xdr:to>
      <xdr:col>23</xdr:col>
      <xdr:colOff>133350</xdr:colOff>
      <xdr:row>82</xdr:row>
      <xdr:rowOff>93100</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4114800" y="14133894"/>
          <a:ext cx="838200" cy="1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a:extLst>
            <a:ext uri="{FF2B5EF4-FFF2-40B4-BE49-F238E27FC236}">
              <a16:creationId xmlns:a16="http://schemas.microsoft.com/office/drawing/2014/main" xmlns="" id="{00000000-0008-0000-0300-0000C9000000}"/>
            </a:ext>
          </a:extLst>
        </xdr:cNvPr>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74994</xdr:rowOff>
    </xdr:from>
    <xdr:to>
      <xdr:col>19</xdr:col>
      <xdr:colOff>133350</xdr:colOff>
      <xdr:row>82</xdr:row>
      <xdr:rowOff>97041</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flipV="1">
          <a:off x="3225800" y="14133894"/>
          <a:ext cx="889000" cy="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97041</xdr:rowOff>
    </xdr:from>
    <xdr:to>
      <xdr:col>15</xdr:col>
      <xdr:colOff>82550</xdr:colOff>
      <xdr:row>82</xdr:row>
      <xdr:rowOff>144255</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flipV="1">
          <a:off x="2336800" y="14155941"/>
          <a:ext cx="889000" cy="4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116514</xdr:rowOff>
    </xdr:from>
    <xdr:to>
      <xdr:col>11</xdr:col>
      <xdr:colOff>31750</xdr:colOff>
      <xdr:row>82</xdr:row>
      <xdr:rowOff>144255</xdr:rowOff>
    </xdr:to>
    <xdr:cxnSp macro="">
      <xdr:nvCxnSpPr>
        <xdr:cNvPr id="209" name="直線コネクタ 208">
          <a:extLst>
            <a:ext uri="{FF2B5EF4-FFF2-40B4-BE49-F238E27FC236}">
              <a16:creationId xmlns:a16="http://schemas.microsoft.com/office/drawing/2014/main" xmlns="" id="{00000000-0008-0000-0300-0000D1000000}"/>
            </a:ext>
          </a:extLst>
        </xdr:cNvPr>
        <xdr:cNvCxnSpPr/>
      </xdr:nvCxnSpPr>
      <xdr:spPr>
        <a:xfrm>
          <a:off x="1447800" y="14175414"/>
          <a:ext cx="889000" cy="2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a:extLst>
            <a:ext uri="{FF2B5EF4-FFF2-40B4-BE49-F238E27FC236}">
              <a16:creationId xmlns:a16="http://schemas.microsoft.com/office/drawing/2014/main" xmlns="" id="{00000000-0008-0000-0300-0000D2000000}"/>
            </a:ext>
          </a:extLst>
        </xdr:cNvPr>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a:extLst>
            <a:ext uri="{FF2B5EF4-FFF2-40B4-BE49-F238E27FC236}">
              <a16:creationId xmlns:a16="http://schemas.microsoft.com/office/drawing/2014/main" xmlns="" id="{00000000-0008-0000-0300-0000D4000000}"/>
            </a:ext>
          </a:extLst>
        </xdr:cNvPr>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1626</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1066800" y="142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42300</xdr:rowOff>
    </xdr:from>
    <xdr:to>
      <xdr:col>23</xdr:col>
      <xdr:colOff>184150</xdr:colOff>
      <xdr:row>82</xdr:row>
      <xdr:rowOff>143900</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4902200" y="141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58827</xdr:rowOff>
    </xdr:from>
    <xdr:ext cx="762000" cy="259045"/>
    <xdr:sp macro="" textlink="">
      <xdr:nvSpPr>
        <xdr:cNvPr id="220" name="人件費・物件費等の状況該当値テキスト">
          <a:extLst>
            <a:ext uri="{FF2B5EF4-FFF2-40B4-BE49-F238E27FC236}">
              <a16:creationId xmlns:a16="http://schemas.microsoft.com/office/drawing/2014/main" xmlns="" id="{00000000-0008-0000-0300-0000DC000000}"/>
            </a:ext>
          </a:extLst>
        </xdr:cNvPr>
        <xdr:cNvSpPr txBox="1"/>
      </xdr:nvSpPr>
      <xdr:spPr>
        <a:xfrm>
          <a:off x="5041900" y="139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24194</xdr:rowOff>
    </xdr:from>
    <xdr:to>
      <xdr:col>19</xdr:col>
      <xdr:colOff>184150</xdr:colOff>
      <xdr:row>82</xdr:row>
      <xdr:rowOff>125794</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4064000" y="140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135971</xdr:rowOff>
    </xdr:from>
    <xdr:ext cx="7366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3733800" y="13851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46241</xdr:rowOff>
    </xdr:from>
    <xdr:to>
      <xdr:col>15</xdr:col>
      <xdr:colOff>133350</xdr:colOff>
      <xdr:row>82</xdr:row>
      <xdr:rowOff>147841</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3175000" y="1410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158018</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2844800" y="1387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93455</xdr:rowOff>
    </xdr:from>
    <xdr:to>
      <xdr:col>11</xdr:col>
      <xdr:colOff>82550</xdr:colOff>
      <xdr:row>83</xdr:row>
      <xdr:rowOff>23605</xdr:rowOff>
    </xdr:to>
    <xdr:sp macro="" textlink="">
      <xdr:nvSpPr>
        <xdr:cNvPr id="225" name="楕円 224">
          <a:extLst>
            <a:ext uri="{FF2B5EF4-FFF2-40B4-BE49-F238E27FC236}">
              <a16:creationId xmlns:a16="http://schemas.microsoft.com/office/drawing/2014/main" xmlns="" id="{00000000-0008-0000-0300-0000E1000000}"/>
            </a:ext>
          </a:extLst>
        </xdr:cNvPr>
        <xdr:cNvSpPr/>
      </xdr:nvSpPr>
      <xdr:spPr>
        <a:xfrm>
          <a:off x="2286000" y="141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33782</xdr:rowOff>
    </xdr:from>
    <xdr:ext cx="762000" cy="259045"/>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955800" y="1392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65714</xdr:rowOff>
    </xdr:from>
    <xdr:to>
      <xdr:col>7</xdr:col>
      <xdr:colOff>31750</xdr:colOff>
      <xdr:row>82</xdr:row>
      <xdr:rowOff>167314</xdr:rowOff>
    </xdr:to>
    <xdr:sp macro="" textlink="">
      <xdr:nvSpPr>
        <xdr:cNvPr id="227" name="楕円 226">
          <a:extLst>
            <a:ext uri="{FF2B5EF4-FFF2-40B4-BE49-F238E27FC236}">
              <a16:creationId xmlns:a16="http://schemas.microsoft.com/office/drawing/2014/main" xmlns="" id="{00000000-0008-0000-0300-0000E3000000}"/>
            </a:ext>
          </a:extLst>
        </xdr:cNvPr>
        <xdr:cNvSpPr/>
      </xdr:nvSpPr>
      <xdr:spPr>
        <a:xfrm>
          <a:off x="1397000" y="1412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6041</xdr:rowOff>
    </xdr:from>
    <xdr:ext cx="762000" cy="259045"/>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066800" y="1389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xmlns=""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xmlns=""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xmlns=""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xmlns=""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現在、類似団体及び全国町村平均と比較しても、大きく差のない水準を保っている。今後の財政状況によっては、給与水準等の見直しについても検討を行う。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a:extLst>
            <a:ext uri="{FF2B5EF4-FFF2-40B4-BE49-F238E27FC236}">
              <a16:creationId xmlns:a16="http://schemas.microsoft.com/office/drawing/2014/main" xmlns="" id="{00000000-0008-0000-0300-0000FF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a:extLst>
            <a:ext uri="{FF2B5EF4-FFF2-40B4-BE49-F238E27FC236}">
              <a16:creationId xmlns:a16="http://schemas.microsoft.com/office/drawing/2014/main" xmlns="" id="{00000000-0008-0000-0300-00000101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a:extLst>
            <a:ext uri="{FF2B5EF4-FFF2-40B4-BE49-F238E27FC236}">
              <a16:creationId xmlns:a16="http://schemas.microsoft.com/office/drawing/2014/main" xmlns="" id="{00000000-0008-0000-0300-000004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a:extLst>
            <a:ext uri="{FF2B5EF4-FFF2-40B4-BE49-F238E27FC236}">
              <a16:creationId xmlns:a16="http://schemas.microsoft.com/office/drawing/2014/main" xmlns="" id="{00000000-0008-0000-0300-000006010000}"/>
            </a:ext>
          </a:extLst>
        </xdr:cNvPr>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a:extLst>
            <a:ext uri="{FF2B5EF4-FFF2-40B4-BE49-F238E27FC236}">
              <a16:creationId xmlns:a16="http://schemas.microsoft.com/office/drawing/2014/main" xmlns="" id="{00000000-0008-0000-0300-00000801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102129</xdr:rowOff>
    </xdr:from>
    <xdr:to>
      <xdr:col>81</xdr:col>
      <xdr:colOff>44450</xdr:colOff>
      <xdr:row>85</xdr:row>
      <xdr:rowOff>122238</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6179800" y="14675379"/>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a:extLst>
            <a:ext uri="{FF2B5EF4-FFF2-40B4-BE49-F238E27FC236}">
              <a16:creationId xmlns:a16="http://schemas.microsoft.com/office/drawing/2014/main" xmlns="" id="{00000000-0008-0000-0300-00000B010000}"/>
            </a:ext>
          </a:extLst>
        </xdr:cNvPr>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102129</xdr:rowOff>
    </xdr:from>
    <xdr:to>
      <xdr:col>77</xdr:col>
      <xdr:colOff>44450</xdr:colOff>
      <xdr:row>86</xdr:row>
      <xdr:rowOff>11113</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flipV="1">
          <a:off x="15290800" y="1467537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11113</xdr:rowOff>
    </xdr:from>
    <xdr:to>
      <xdr:col>72</xdr:col>
      <xdr:colOff>203200</xdr:colOff>
      <xdr:row>86</xdr:row>
      <xdr:rowOff>41275</xdr:rowOff>
    </xdr:to>
    <xdr:cxnSp macro="">
      <xdr:nvCxnSpPr>
        <xdr:cNvPr id="272" name="直線コネクタ 271">
          <a:extLst>
            <a:ext uri="{FF2B5EF4-FFF2-40B4-BE49-F238E27FC236}">
              <a16:creationId xmlns:a16="http://schemas.microsoft.com/office/drawing/2014/main" xmlns="" id="{00000000-0008-0000-0300-000010010000}"/>
            </a:ext>
          </a:extLst>
        </xdr:cNvPr>
        <xdr:cNvCxnSpPr/>
      </xdr:nvCxnSpPr>
      <xdr:spPr>
        <a:xfrm flipV="1">
          <a:off x="14401800" y="1475581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a:extLst>
            <a:ext uri="{FF2B5EF4-FFF2-40B4-BE49-F238E27FC236}">
              <a16:creationId xmlns:a16="http://schemas.microsoft.com/office/drawing/2014/main" xmlns="" id="{00000000-0008-0000-0300-000011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132821</xdr:rowOff>
    </xdr:from>
    <xdr:to>
      <xdr:col>68</xdr:col>
      <xdr:colOff>152400</xdr:colOff>
      <xdr:row>86</xdr:row>
      <xdr:rowOff>41275</xdr:rowOff>
    </xdr:to>
    <xdr:cxnSp macro="">
      <xdr:nvCxnSpPr>
        <xdr:cNvPr id="275" name="直線コネクタ 274">
          <a:extLst>
            <a:ext uri="{FF2B5EF4-FFF2-40B4-BE49-F238E27FC236}">
              <a16:creationId xmlns:a16="http://schemas.microsoft.com/office/drawing/2014/main" xmlns="" id="{00000000-0008-0000-0300-000013010000}"/>
            </a:ext>
          </a:extLst>
        </xdr:cNvPr>
        <xdr:cNvCxnSpPr/>
      </xdr:nvCxnSpPr>
      <xdr:spPr>
        <a:xfrm>
          <a:off x="13512800" y="14534621"/>
          <a:ext cx="889000" cy="25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a:extLst>
            <a:ext uri="{FF2B5EF4-FFF2-40B4-BE49-F238E27FC236}">
              <a16:creationId xmlns:a16="http://schemas.microsoft.com/office/drawing/2014/main" xmlns="" id="{00000000-0008-0000-0300-000014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a:extLst>
            <a:ext uri="{FF2B5EF4-FFF2-40B4-BE49-F238E27FC236}">
              <a16:creationId xmlns:a16="http://schemas.microsoft.com/office/drawing/2014/main" xmlns="" id="{00000000-0008-0000-0300-000016010000}"/>
            </a:ext>
          </a:extLst>
        </xdr:cNvPr>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36636</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69672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43515</xdr:rowOff>
    </xdr:from>
    <xdr:ext cx="762000" cy="259045"/>
    <xdr:sp macro="" textlink="">
      <xdr:nvSpPr>
        <xdr:cNvPr id="286" name="給与水準   （国との比較）該当値テキスト">
          <a:extLst>
            <a:ext uri="{FF2B5EF4-FFF2-40B4-BE49-F238E27FC236}">
              <a16:creationId xmlns:a16="http://schemas.microsoft.com/office/drawing/2014/main" xmlns="" id="{00000000-0008-0000-0300-00001E010000}"/>
            </a:ext>
          </a:extLst>
        </xdr:cNvPr>
        <xdr:cNvSpPr txBox="1"/>
      </xdr:nvSpPr>
      <xdr:spPr>
        <a:xfrm>
          <a:off x="17106900" y="1461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51329</xdr:rowOff>
    </xdr:from>
    <xdr:to>
      <xdr:col>77</xdr:col>
      <xdr:colOff>95250</xdr:colOff>
      <xdr:row>85</xdr:row>
      <xdr:rowOff>152929</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6129000" y="146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163106</xdr:rowOff>
    </xdr:from>
    <xdr:ext cx="7366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98800" y="14393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131763</xdr:rowOff>
    </xdr:from>
    <xdr:to>
      <xdr:col>73</xdr:col>
      <xdr:colOff>44450</xdr:colOff>
      <xdr:row>86</xdr:row>
      <xdr:rowOff>61913</xdr:rowOff>
    </xdr:to>
    <xdr:sp macro="" textlink="">
      <xdr:nvSpPr>
        <xdr:cNvPr id="289" name="楕円 288">
          <a:extLst>
            <a:ext uri="{FF2B5EF4-FFF2-40B4-BE49-F238E27FC236}">
              <a16:creationId xmlns:a16="http://schemas.microsoft.com/office/drawing/2014/main" xmlns="" id="{00000000-0008-0000-0300-000021010000}"/>
            </a:ext>
          </a:extLst>
        </xdr:cNvPr>
        <xdr:cNvSpPr/>
      </xdr:nvSpPr>
      <xdr:spPr>
        <a:xfrm>
          <a:off x="15240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46690</xdr:rowOff>
    </xdr:from>
    <xdr:ext cx="762000" cy="259045"/>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4909800" y="1479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161925</xdr:rowOff>
    </xdr:from>
    <xdr:to>
      <xdr:col>68</xdr:col>
      <xdr:colOff>203200</xdr:colOff>
      <xdr:row>86</xdr:row>
      <xdr:rowOff>92075</xdr:rowOff>
    </xdr:to>
    <xdr:sp macro="" textlink="">
      <xdr:nvSpPr>
        <xdr:cNvPr id="291" name="楕円 290">
          <a:extLst>
            <a:ext uri="{FF2B5EF4-FFF2-40B4-BE49-F238E27FC236}">
              <a16:creationId xmlns:a16="http://schemas.microsoft.com/office/drawing/2014/main" xmlns="" id="{00000000-0008-0000-0300-000023010000}"/>
            </a:ext>
          </a:extLst>
        </xdr:cNvPr>
        <xdr:cNvSpPr/>
      </xdr:nvSpPr>
      <xdr:spPr>
        <a:xfrm>
          <a:off x="14351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82021</xdr:rowOff>
    </xdr:from>
    <xdr:to>
      <xdr:col>64</xdr:col>
      <xdr:colOff>152400</xdr:colOff>
      <xdr:row>85</xdr:row>
      <xdr:rowOff>12171</xdr:rowOff>
    </xdr:to>
    <xdr:sp macro="" textlink="">
      <xdr:nvSpPr>
        <xdr:cNvPr id="293" name="楕円 292">
          <a:extLst>
            <a:ext uri="{FF2B5EF4-FFF2-40B4-BE49-F238E27FC236}">
              <a16:creationId xmlns:a16="http://schemas.microsoft.com/office/drawing/2014/main" xmlns="" id="{00000000-0008-0000-0300-000025010000}"/>
            </a:ext>
          </a:extLst>
        </xdr:cNvPr>
        <xdr:cNvSpPr/>
      </xdr:nvSpPr>
      <xdr:spPr>
        <a:xfrm>
          <a:off x="134620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22348</xdr:rowOff>
    </xdr:from>
    <xdr:ext cx="762000" cy="259045"/>
    <xdr:sp macro="" textlink="">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3131800" y="1425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a:extLst>
            <a:ext uri="{FF2B5EF4-FFF2-40B4-BE49-F238E27FC236}">
              <a16:creationId xmlns:a16="http://schemas.microsoft.com/office/drawing/2014/main" xmlns="" id="{00000000-0008-0000-0300-00002E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a:extLst>
            <a:ext uri="{FF2B5EF4-FFF2-40B4-BE49-F238E27FC236}">
              <a16:creationId xmlns:a16="http://schemas.microsoft.com/office/drawing/2014/main" xmlns="" id="{00000000-0008-0000-0300-00002F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a:extLst>
            <a:ext uri="{FF2B5EF4-FFF2-40B4-BE49-F238E27FC236}">
              <a16:creationId xmlns:a16="http://schemas.microsoft.com/office/drawing/2014/main" xmlns="" id="{00000000-0008-0000-0300-000030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a:extLst>
            <a:ext uri="{FF2B5EF4-FFF2-40B4-BE49-F238E27FC236}">
              <a16:creationId xmlns:a16="http://schemas.microsoft.com/office/drawing/2014/main" xmlns="" id="{00000000-0008-0000-0300-000031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a:extLst>
            <a:ext uri="{FF2B5EF4-FFF2-40B4-BE49-F238E27FC236}">
              <a16:creationId xmlns:a16="http://schemas.microsoft.com/office/drawing/2014/main" xmlns="" id="{00000000-0008-0000-0300-000032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こども園やごみ収集業務、給食センターといった公共施設を外部委託せず、町直営で運営しているため、数値は高い状況となっている。</a:t>
          </a:r>
        </a:p>
        <a:p>
          <a:r>
            <a:rPr kumimoji="1" lang="ja-JP" altLang="en-US" sz="1300">
              <a:latin typeface="ＭＳ Ｐゴシック" panose="020B0600070205080204" pitchFamily="50" charset="-128"/>
              <a:ea typeface="ＭＳ Ｐゴシック" panose="020B0600070205080204" pitchFamily="50" charset="-128"/>
            </a:rPr>
            <a:t>　各部署の定員について事業効率化を図り、全体的に適正な定員になるように改善を行う。昨今の保育業務へのニーズの高まりと定員抑制のバランスをとりつつ、新規職員採用の抑制を実施し、また、町直営で運営している公共施設の民間委託を検討を進めることで適正な定員管理を進める。</a:t>
          </a:r>
        </a:p>
      </xdr:txBody>
    </xdr:sp>
    <xdr:clientData/>
  </xdr:twoCellAnchor>
  <xdr:oneCellAnchor>
    <xdr:from>
      <xdr:col>61</xdr:col>
      <xdr:colOff>6350</xdr:colOff>
      <xdr:row>54</xdr:row>
      <xdr:rowOff>139700</xdr:rowOff>
    </xdr:from>
    <xdr:ext cx="349839" cy="225703"/>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a:extLst>
            <a:ext uri="{FF2B5EF4-FFF2-40B4-BE49-F238E27FC236}">
              <a16:creationId xmlns:a16="http://schemas.microsoft.com/office/drawing/2014/main" xmlns="" id="{00000000-0008-0000-0300-00003E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a:extLst>
            <a:ext uri="{FF2B5EF4-FFF2-40B4-BE49-F238E27FC236}">
              <a16:creationId xmlns:a16="http://schemas.microsoft.com/office/drawing/2014/main" xmlns="" id="{00000000-0008-0000-0300-000040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a:extLst>
            <a:ext uri="{FF2B5EF4-FFF2-40B4-BE49-F238E27FC236}">
              <a16:creationId xmlns:a16="http://schemas.microsoft.com/office/drawing/2014/main" xmlns="" id="{00000000-0008-0000-0300-000042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a:extLst>
            <a:ext uri="{FF2B5EF4-FFF2-40B4-BE49-F238E27FC236}">
              <a16:creationId xmlns:a16="http://schemas.microsoft.com/office/drawing/2014/main" xmlns="" id="{00000000-0008-0000-0300-00004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a:extLst>
            <a:ext uri="{FF2B5EF4-FFF2-40B4-BE49-F238E27FC236}">
              <a16:creationId xmlns:a16="http://schemas.microsoft.com/office/drawing/2014/main" xmlns="" id="{00000000-0008-0000-0300-000047010000}"/>
            </a:ext>
          </a:extLst>
        </xdr:cNvPr>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a:extLst>
            <a:ext uri="{FF2B5EF4-FFF2-40B4-BE49-F238E27FC236}">
              <a16:creationId xmlns:a16="http://schemas.microsoft.com/office/drawing/2014/main" xmlns="" id="{00000000-0008-0000-0300-000049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140063</xdr:rowOff>
    </xdr:from>
    <xdr:to>
      <xdr:col>81</xdr:col>
      <xdr:colOff>44450</xdr:colOff>
      <xdr:row>61</xdr:row>
      <xdr:rowOff>163044</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a:off x="16179800" y="10598513"/>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32" name="定員管理の状況平均値テキスト">
          <a:extLst>
            <a:ext uri="{FF2B5EF4-FFF2-40B4-BE49-F238E27FC236}">
              <a16:creationId xmlns:a16="http://schemas.microsoft.com/office/drawing/2014/main" xmlns="" id="{00000000-0008-0000-0300-00004C010000}"/>
            </a:ext>
          </a:extLst>
        </xdr:cNvPr>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140063</xdr:rowOff>
    </xdr:from>
    <xdr:to>
      <xdr:col>77</xdr:col>
      <xdr:colOff>44450</xdr:colOff>
      <xdr:row>61</xdr:row>
      <xdr:rowOff>142361</xdr:rowOff>
    </xdr:to>
    <xdr:cxnSp macro="">
      <xdr:nvCxnSpPr>
        <xdr:cNvPr id="334" name="直線コネクタ 333">
          <a:extLst>
            <a:ext uri="{FF2B5EF4-FFF2-40B4-BE49-F238E27FC236}">
              <a16:creationId xmlns:a16="http://schemas.microsoft.com/office/drawing/2014/main" xmlns="" id="{00000000-0008-0000-0300-00004E010000}"/>
            </a:ext>
          </a:extLst>
        </xdr:cNvPr>
        <xdr:cNvCxnSpPr/>
      </xdr:nvCxnSpPr>
      <xdr:spPr>
        <a:xfrm flipV="1">
          <a:off x="15290800" y="10598513"/>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a:extLst>
            <a:ext uri="{FF2B5EF4-FFF2-40B4-BE49-F238E27FC236}">
              <a16:creationId xmlns:a16="http://schemas.microsoft.com/office/drawing/2014/main" xmlns="" id="{00000000-0008-0000-0300-00004F010000}"/>
            </a:ext>
          </a:extLst>
        </xdr:cNvPr>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53599</xdr:rowOff>
    </xdr:from>
    <xdr:ext cx="7366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142361</xdr:rowOff>
    </xdr:from>
    <xdr:to>
      <xdr:col>72</xdr:col>
      <xdr:colOff>203200</xdr:colOff>
      <xdr:row>61</xdr:row>
      <xdr:rowOff>157299</xdr:rowOff>
    </xdr:to>
    <xdr:cxnSp macro="">
      <xdr:nvCxnSpPr>
        <xdr:cNvPr id="337" name="直線コネクタ 336">
          <a:extLst>
            <a:ext uri="{FF2B5EF4-FFF2-40B4-BE49-F238E27FC236}">
              <a16:creationId xmlns:a16="http://schemas.microsoft.com/office/drawing/2014/main" xmlns="" id="{00000000-0008-0000-0300-000051010000}"/>
            </a:ext>
          </a:extLst>
        </xdr:cNvPr>
        <xdr:cNvCxnSpPr/>
      </xdr:nvCxnSpPr>
      <xdr:spPr>
        <a:xfrm flipV="1">
          <a:off x="14401800" y="10600811"/>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a:extLst>
            <a:ext uri="{FF2B5EF4-FFF2-40B4-BE49-F238E27FC236}">
              <a16:creationId xmlns:a16="http://schemas.microsoft.com/office/drawing/2014/main" xmlns="" id="{00000000-0008-0000-0300-000052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142361</xdr:rowOff>
    </xdr:from>
    <xdr:to>
      <xdr:col>68</xdr:col>
      <xdr:colOff>152400</xdr:colOff>
      <xdr:row>61</xdr:row>
      <xdr:rowOff>157299</xdr:rowOff>
    </xdr:to>
    <xdr:cxnSp macro="">
      <xdr:nvCxnSpPr>
        <xdr:cNvPr id="340" name="直線コネクタ 339">
          <a:extLst>
            <a:ext uri="{FF2B5EF4-FFF2-40B4-BE49-F238E27FC236}">
              <a16:creationId xmlns:a16="http://schemas.microsoft.com/office/drawing/2014/main" xmlns="" id="{00000000-0008-0000-0300-000054010000}"/>
            </a:ext>
          </a:extLst>
        </xdr:cNvPr>
        <xdr:cNvCxnSpPr/>
      </xdr:nvCxnSpPr>
      <xdr:spPr>
        <a:xfrm>
          <a:off x="13512800" y="10600811"/>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a:extLst>
            <a:ext uri="{FF2B5EF4-FFF2-40B4-BE49-F238E27FC236}">
              <a16:creationId xmlns:a16="http://schemas.microsoft.com/office/drawing/2014/main" xmlns="" id="{00000000-0008-0000-0300-000055010000}"/>
            </a:ext>
          </a:extLst>
        </xdr:cNvPr>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a:extLst>
            <a:ext uri="{FF2B5EF4-FFF2-40B4-BE49-F238E27FC236}">
              <a16:creationId xmlns:a16="http://schemas.microsoft.com/office/drawing/2014/main" xmlns="" id="{00000000-0008-0000-0300-000057010000}"/>
            </a:ext>
          </a:extLst>
        </xdr:cNvPr>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16829</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131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112244</xdr:rowOff>
    </xdr:from>
    <xdr:to>
      <xdr:col>81</xdr:col>
      <xdr:colOff>95250</xdr:colOff>
      <xdr:row>62</xdr:row>
      <xdr:rowOff>42394</xdr:rowOff>
    </xdr:to>
    <xdr:sp macro="" textlink="">
      <xdr:nvSpPr>
        <xdr:cNvPr id="350" name="楕円 349">
          <a:extLst>
            <a:ext uri="{FF2B5EF4-FFF2-40B4-BE49-F238E27FC236}">
              <a16:creationId xmlns:a16="http://schemas.microsoft.com/office/drawing/2014/main" xmlns="" id="{00000000-0008-0000-0300-00005E010000}"/>
            </a:ext>
          </a:extLst>
        </xdr:cNvPr>
        <xdr:cNvSpPr/>
      </xdr:nvSpPr>
      <xdr:spPr>
        <a:xfrm>
          <a:off x="16967200" y="105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128771</xdr:rowOff>
    </xdr:from>
    <xdr:ext cx="762000" cy="259045"/>
    <xdr:sp macro="" textlink="">
      <xdr:nvSpPr>
        <xdr:cNvPr id="351" name="定員管理の状況該当値テキスト">
          <a:extLst>
            <a:ext uri="{FF2B5EF4-FFF2-40B4-BE49-F238E27FC236}">
              <a16:creationId xmlns:a16="http://schemas.microsoft.com/office/drawing/2014/main" xmlns="" id="{00000000-0008-0000-0300-00005F010000}"/>
            </a:ext>
          </a:extLst>
        </xdr:cNvPr>
        <xdr:cNvSpPr txBox="1"/>
      </xdr:nvSpPr>
      <xdr:spPr>
        <a:xfrm>
          <a:off x="17106900" y="1041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89263</xdr:rowOff>
    </xdr:from>
    <xdr:to>
      <xdr:col>77</xdr:col>
      <xdr:colOff>95250</xdr:colOff>
      <xdr:row>62</xdr:row>
      <xdr:rowOff>19413</xdr:rowOff>
    </xdr:to>
    <xdr:sp macro="" textlink="">
      <xdr:nvSpPr>
        <xdr:cNvPr id="352" name="楕円 351">
          <a:extLst>
            <a:ext uri="{FF2B5EF4-FFF2-40B4-BE49-F238E27FC236}">
              <a16:creationId xmlns:a16="http://schemas.microsoft.com/office/drawing/2014/main" xmlns="" id="{00000000-0008-0000-0300-000060010000}"/>
            </a:ext>
          </a:extLst>
        </xdr:cNvPr>
        <xdr:cNvSpPr/>
      </xdr:nvSpPr>
      <xdr:spPr>
        <a:xfrm>
          <a:off x="16129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29590</xdr:rowOff>
    </xdr:from>
    <xdr:ext cx="736600" cy="259045"/>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798800" y="10316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91561</xdr:rowOff>
    </xdr:from>
    <xdr:to>
      <xdr:col>73</xdr:col>
      <xdr:colOff>44450</xdr:colOff>
      <xdr:row>62</xdr:row>
      <xdr:rowOff>21711</xdr:rowOff>
    </xdr:to>
    <xdr:sp macro="" textlink="">
      <xdr:nvSpPr>
        <xdr:cNvPr id="354" name="楕円 353">
          <a:extLst>
            <a:ext uri="{FF2B5EF4-FFF2-40B4-BE49-F238E27FC236}">
              <a16:creationId xmlns:a16="http://schemas.microsoft.com/office/drawing/2014/main" xmlns="" id="{00000000-0008-0000-0300-000062010000}"/>
            </a:ext>
          </a:extLst>
        </xdr:cNvPr>
        <xdr:cNvSpPr/>
      </xdr:nvSpPr>
      <xdr:spPr>
        <a:xfrm>
          <a:off x="15240000" y="105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31888</xdr:rowOff>
    </xdr:from>
    <xdr:ext cx="762000" cy="259045"/>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4909800" y="10318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106499</xdr:rowOff>
    </xdr:from>
    <xdr:to>
      <xdr:col>68</xdr:col>
      <xdr:colOff>203200</xdr:colOff>
      <xdr:row>62</xdr:row>
      <xdr:rowOff>36649</xdr:rowOff>
    </xdr:to>
    <xdr:sp macro="" textlink="">
      <xdr:nvSpPr>
        <xdr:cNvPr id="356" name="楕円 355">
          <a:extLst>
            <a:ext uri="{FF2B5EF4-FFF2-40B4-BE49-F238E27FC236}">
              <a16:creationId xmlns:a16="http://schemas.microsoft.com/office/drawing/2014/main" xmlns="" id="{00000000-0008-0000-0300-000064010000}"/>
            </a:ext>
          </a:extLst>
        </xdr:cNvPr>
        <xdr:cNvSpPr/>
      </xdr:nvSpPr>
      <xdr:spPr>
        <a:xfrm>
          <a:off x="14351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46826</xdr:rowOff>
    </xdr:from>
    <xdr:ext cx="762000" cy="259045"/>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4020800" y="1033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91561</xdr:rowOff>
    </xdr:from>
    <xdr:to>
      <xdr:col>64</xdr:col>
      <xdr:colOff>152400</xdr:colOff>
      <xdr:row>62</xdr:row>
      <xdr:rowOff>21711</xdr:rowOff>
    </xdr:to>
    <xdr:sp macro="" textlink="">
      <xdr:nvSpPr>
        <xdr:cNvPr id="358" name="楕円 357">
          <a:extLst>
            <a:ext uri="{FF2B5EF4-FFF2-40B4-BE49-F238E27FC236}">
              <a16:creationId xmlns:a16="http://schemas.microsoft.com/office/drawing/2014/main" xmlns="" id="{00000000-0008-0000-0300-000066010000}"/>
            </a:ext>
          </a:extLst>
        </xdr:cNvPr>
        <xdr:cNvSpPr/>
      </xdr:nvSpPr>
      <xdr:spPr>
        <a:xfrm>
          <a:off x="13462000" y="105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31888</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3131800" y="10318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a:extLst>
            <a:ext uri="{FF2B5EF4-FFF2-40B4-BE49-F238E27FC236}">
              <a16:creationId xmlns:a16="http://schemas.microsoft.com/office/drawing/2014/main" xmlns="" id="{00000000-0008-0000-0300-00006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a:extLst>
            <a:ext uri="{FF2B5EF4-FFF2-40B4-BE49-F238E27FC236}">
              <a16:creationId xmlns:a16="http://schemas.microsoft.com/office/drawing/2014/main" xmlns="" id="{00000000-0008-0000-0300-00006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a:extLst>
            <a:ext uri="{FF2B5EF4-FFF2-40B4-BE49-F238E27FC236}">
              <a16:creationId xmlns:a16="http://schemas.microsoft.com/office/drawing/2014/main" xmlns="" id="{00000000-0008-0000-0300-00006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a:extLst>
            <a:ext uri="{FF2B5EF4-FFF2-40B4-BE49-F238E27FC236}">
              <a16:creationId xmlns:a16="http://schemas.microsoft.com/office/drawing/2014/main" xmlns="" id="{00000000-0008-0000-0300-00007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a:extLst>
            <a:ext uri="{FF2B5EF4-FFF2-40B4-BE49-F238E27FC236}">
              <a16:creationId xmlns:a16="http://schemas.microsoft.com/office/drawing/2014/main" xmlns="" id="{00000000-0008-0000-0300-00007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a:extLst>
            <a:ext uri="{FF2B5EF4-FFF2-40B4-BE49-F238E27FC236}">
              <a16:creationId xmlns:a16="http://schemas.microsoft.com/office/drawing/2014/main" xmlns="" id="{00000000-0008-0000-0300-00007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a:extLst>
            <a:ext uri="{FF2B5EF4-FFF2-40B4-BE49-F238E27FC236}">
              <a16:creationId xmlns:a16="http://schemas.microsoft.com/office/drawing/2014/main" xmlns="" id="{00000000-0008-0000-0300-00007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要因は、幼保一体型こども園建設事業、土地開発公社解散、平群駅西特定土地区画整理事業などにより発行した地方債及び元金据置期間の終了に伴う元金償還額の増額により高い数値で推移し続け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今後の対策として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は将来負担比率と同じく、令和２年度より「緊急財政健全化計画」を策定し、普通建設事業などの抑制による起債発行額の抑制</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億円以内</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、既発行債の借換えによる公債費の平準化及び抑制を図る。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a:extLst>
            <a:ext uri="{FF2B5EF4-FFF2-40B4-BE49-F238E27FC236}">
              <a16:creationId xmlns:a16="http://schemas.microsoft.com/office/drawing/2014/main" xmlns="" id="{00000000-0008-0000-0300-00007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a:extLst>
            <a:ext uri="{FF2B5EF4-FFF2-40B4-BE49-F238E27FC236}">
              <a16:creationId xmlns:a16="http://schemas.microsoft.com/office/drawing/2014/main" xmlns="" id="{00000000-0008-0000-0300-00007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xmlns=""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a:extLst>
            <a:ext uri="{FF2B5EF4-FFF2-40B4-BE49-F238E27FC236}">
              <a16:creationId xmlns:a16="http://schemas.microsoft.com/office/drawing/2014/main" xmlns="" id="{00000000-0008-0000-0300-000082010000}"/>
            </a:ext>
          </a:extLst>
        </xdr:cNvPr>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a:extLst>
            <a:ext uri="{FF2B5EF4-FFF2-40B4-BE49-F238E27FC236}">
              <a16:creationId xmlns:a16="http://schemas.microsoft.com/office/drawing/2014/main" xmlns="" id="{00000000-0008-0000-0300-000084010000}"/>
            </a:ext>
          </a:extLst>
        </xdr:cNvPr>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124206</xdr:rowOff>
    </xdr:from>
    <xdr:to>
      <xdr:col>81</xdr:col>
      <xdr:colOff>44450</xdr:colOff>
      <xdr:row>43</xdr:row>
      <xdr:rowOff>148336</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a:off x="16179800" y="749655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51579</xdr:rowOff>
    </xdr:from>
    <xdr:ext cx="762000" cy="259045"/>
    <xdr:sp macro="" textlink="">
      <xdr:nvSpPr>
        <xdr:cNvPr id="391" name="公債費負担の状況平均値テキスト">
          <a:extLst>
            <a:ext uri="{FF2B5EF4-FFF2-40B4-BE49-F238E27FC236}">
              <a16:creationId xmlns:a16="http://schemas.microsoft.com/office/drawing/2014/main" xmlns="" id="{00000000-0008-0000-0300-000087010000}"/>
            </a:ext>
          </a:extLst>
        </xdr:cNvPr>
        <xdr:cNvSpPr txBox="1"/>
      </xdr:nvSpPr>
      <xdr:spPr>
        <a:xfrm>
          <a:off x="17106900" y="690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56642</xdr:rowOff>
    </xdr:from>
    <xdr:to>
      <xdr:col>77</xdr:col>
      <xdr:colOff>44450</xdr:colOff>
      <xdr:row>43</xdr:row>
      <xdr:rowOff>124206</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a:off x="15290800" y="742899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8382</xdr:rowOff>
    </xdr:from>
    <xdr:to>
      <xdr:col>72</xdr:col>
      <xdr:colOff>203200</xdr:colOff>
      <xdr:row>43</xdr:row>
      <xdr:rowOff>56642</xdr:rowOff>
    </xdr:to>
    <xdr:cxnSp macro="">
      <xdr:nvCxnSpPr>
        <xdr:cNvPr id="396" name="直線コネクタ 395">
          <a:extLst>
            <a:ext uri="{FF2B5EF4-FFF2-40B4-BE49-F238E27FC236}">
              <a16:creationId xmlns:a16="http://schemas.microsoft.com/office/drawing/2014/main" xmlns="" id="{00000000-0008-0000-0300-00008C010000}"/>
            </a:ext>
          </a:extLst>
        </xdr:cNvPr>
        <xdr:cNvCxnSpPr/>
      </xdr:nvCxnSpPr>
      <xdr:spPr>
        <a:xfrm>
          <a:off x="14401800" y="73807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150876</xdr:rowOff>
    </xdr:from>
    <xdr:to>
      <xdr:col>68</xdr:col>
      <xdr:colOff>152400</xdr:colOff>
      <xdr:row>43</xdr:row>
      <xdr:rowOff>8382</xdr:rowOff>
    </xdr:to>
    <xdr:cxnSp macro="">
      <xdr:nvCxnSpPr>
        <xdr:cNvPr id="399" name="直線コネクタ 398">
          <a:extLst>
            <a:ext uri="{FF2B5EF4-FFF2-40B4-BE49-F238E27FC236}">
              <a16:creationId xmlns:a16="http://schemas.microsoft.com/office/drawing/2014/main" xmlns="" id="{00000000-0008-0000-0300-00008F010000}"/>
            </a:ext>
          </a:extLst>
        </xdr:cNvPr>
        <xdr:cNvCxnSpPr/>
      </xdr:nvCxnSpPr>
      <xdr:spPr>
        <a:xfrm>
          <a:off x="13512800" y="73517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a:extLst>
            <a:ext uri="{FF2B5EF4-FFF2-40B4-BE49-F238E27FC236}">
              <a16:creationId xmlns:a16="http://schemas.microsoft.com/office/drawing/2014/main" xmlns="" id="{00000000-0008-0000-0300-000090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a:extLst>
            <a:ext uri="{FF2B5EF4-FFF2-40B4-BE49-F238E27FC236}">
              <a16:creationId xmlns:a16="http://schemas.microsoft.com/office/drawing/2014/main" xmlns="" id="{00000000-0008-0000-0300-000092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97536</xdr:rowOff>
    </xdr:from>
    <xdr:to>
      <xdr:col>81</xdr:col>
      <xdr:colOff>95250</xdr:colOff>
      <xdr:row>44</xdr:row>
      <xdr:rowOff>27686</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6967200" y="746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69613</xdr:rowOff>
    </xdr:from>
    <xdr:ext cx="762000" cy="259045"/>
    <xdr:sp macro="" textlink="">
      <xdr:nvSpPr>
        <xdr:cNvPr id="410" name="公債費負担の状況該当値テキスト">
          <a:extLst>
            <a:ext uri="{FF2B5EF4-FFF2-40B4-BE49-F238E27FC236}">
              <a16:creationId xmlns:a16="http://schemas.microsoft.com/office/drawing/2014/main" xmlns="" id="{00000000-0008-0000-0300-00009A010000}"/>
            </a:ext>
          </a:extLst>
        </xdr:cNvPr>
        <xdr:cNvSpPr txBox="1"/>
      </xdr:nvSpPr>
      <xdr:spPr>
        <a:xfrm>
          <a:off x="17106900" y="744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73406</xdr:rowOff>
    </xdr:from>
    <xdr:to>
      <xdr:col>77</xdr:col>
      <xdr:colOff>95250</xdr:colOff>
      <xdr:row>44</xdr:row>
      <xdr:rowOff>3556</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6129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159783</xdr:rowOff>
    </xdr:from>
    <xdr:ext cx="7366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798800" y="753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5842</xdr:rowOff>
    </xdr:from>
    <xdr:to>
      <xdr:col>73</xdr:col>
      <xdr:colOff>44450</xdr:colOff>
      <xdr:row>43</xdr:row>
      <xdr:rowOff>107442</xdr:rowOff>
    </xdr:to>
    <xdr:sp macro="" textlink="">
      <xdr:nvSpPr>
        <xdr:cNvPr id="413" name="楕円 412">
          <a:extLst>
            <a:ext uri="{FF2B5EF4-FFF2-40B4-BE49-F238E27FC236}">
              <a16:creationId xmlns:a16="http://schemas.microsoft.com/office/drawing/2014/main" xmlns="" id="{00000000-0008-0000-0300-00009D010000}"/>
            </a:ext>
          </a:extLst>
        </xdr:cNvPr>
        <xdr:cNvSpPr/>
      </xdr:nvSpPr>
      <xdr:spPr>
        <a:xfrm>
          <a:off x="15240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92219</xdr:rowOff>
    </xdr:from>
    <xdr:ext cx="762000" cy="259045"/>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4909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129032</xdr:rowOff>
    </xdr:from>
    <xdr:to>
      <xdr:col>68</xdr:col>
      <xdr:colOff>203200</xdr:colOff>
      <xdr:row>43</xdr:row>
      <xdr:rowOff>59182</xdr:rowOff>
    </xdr:to>
    <xdr:sp macro="" textlink="">
      <xdr:nvSpPr>
        <xdr:cNvPr id="415" name="楕円 414">
          <a:extLst>
            <a:ext uri="{FF2B5EF4-FFF2-40B4-BE49-F238E27FC236}">
              <a16:creationId xmlns:a16="http://schemas.microsoft.com/office/drawing/2014/main" xmlns="" id="{00000000-0008-0000-0300-00009F010000}"/>
            </a:ext>
          </a:extLst>
        </xdr:cNvPr>
        <xdr:cNvSpPr/>
      </xdr:nvSpPr>
      <xdr:spPr>
        <a:xfrm>
          <a:off x="14351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43959</xdr:rowOff>
    </xdr:from>
    <xdr:ext cx="762000" cy="259045"/>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4020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100076</xdr:rowOff>
    </xdr:from>
    <xdr:to>
      <xdr:col>64</xdr:col>
      <xdr:colOff>152400</xdr:colOff>
      <xdr:row>43</xdr:row>
      <xdr:rowOff>30226</xdr:rowOff>
    </xdr:to>
    <xdr:sp macro="" textlink="">
      <xdr:nvSpPr>
        <xdr:cNvPr id="417" name="楕円 416">
          <a:extLst>
            <a:ext uri="{FF2B5EF4-FFF2-40B4-BE49-F238E27FC236}">
              <a16:creationId xmlns:a16="http://schemas.microsoft.com/office/drawing/2014/main" xmlns="" id="{00000000-0008-0000-0300-0000A1010000}"/>
            </a:ext>
          </a:extLst>
        </xdr:cNvPr>
        <xdr:cNvSpPr/>
      </xdr:nvSpPr>
      <xdr:spPr>
        <a:xfrm>
          <a:off x="13462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15003</xdr:rowOff>
    </xdr:from>
    <xdr:ext cx="762000" cy="259045"/>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3131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xmlns=""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xmlns=""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xmlns=""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xmlns=""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近年、幼保一体型こども園建設事業、土地開発公社解散、平群駅西特定土地区画整理事業、総合文化センター建設事業などによる多額の地方債の発行により、高い数値で推移している。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今後の対策として、令和２年度より「緊急財政健全化計画」を策定し、普通建設事業などの抑制による起債発行額の抑制</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億円以内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、既発行債の借換えによる公債費の平準化及び抑制を図る。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xmlns=""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a:extLst>
            <a:ext uri="{FF2B5EF4-FFF2-40B4-BE49-F238E27FC236}">
              <a16:creationId xmlns:a16="http://schemas.microsoft.com/office/drawing/2014/main" xmlns="" id="{00000000-0008-0000-0300-0000BE010000}"/>
            </a:ext>
          </a:extLst>
        </xdr:cNvPr>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a:extLst>
            <a:ext uri="{FF2B5EF4-FFF2-40B4-BE49-F238E27FC236}">
              <a16:creationId xmlns:a16="http://schemas.microsoft.com/office/drawing/2014/main" xmlns="" id="{00000000-0008-0000-0300-0000C0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111328</xdr:rowOff>
    </xdr:from>
    <xdr:to>
      <xdr:col>81</xdr:col>
      <xdr:colOff>44450</xdr:colOff>
      <xdr:row>21</xdr:row>
      <xdr:rowOff>15164</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a:off x="16179800" y="3540328"/>
          <a:ext cx="838200" cy="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119803</xdr:rowOff>
    </xdr:from>
    <xdr:ext cx="762000" cy="259045"/>
    <xdr:sp macro="" textlink="">
      <xdr:nvSpPr>
        <xdr:cNvPr id="451" name="将来負担の状況平均値テキスト">
          <a:extLst>
            <a:ext uri="{FF2B5EF4-FFF2-40B4-BE49-F238E27FC236}">
              <a16:creationId xmlns:a16="http://schemas.microsoft.com/office/drawing/2014/main" xmlns="" id="{00000000-0008-0000-0300-0000C3010000}"/>
            </a:ext>
          </a:extLst>
        </xdr:cNvPr>
        <xdr:cNvSpPr txBox="1"/>
      </xdr:nvSpPr>
      <xdr:spPr>
        <a:xfrm>
          <a:off x="17106900" y="234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64999</xdr:rowOff>
    </xdr:from>
    <xdr:to>
      <xdr:col>77</xdr:col>
      <xdr:colOff>44450</xdr:colOff>
      <xdr:row>20</xdr:row>
      <xdr:rowOff>111328</xdr:rowOff>
    </xdr:to>
    <xdr:cxnSp macro="">
      <xdr:nvCxnSpPr>
        <xdr:cNvPr id="453" name="直線コネクタ 452">
          <a:extLst>
            <a:ext uri="{FF2B5EF4-FFF2-40B4-BE49-F238E27FC236}">
              <a16:creationId xmlns:a16="http://schemas.microsoft.com/office/drawing/2014/main" xmlns="" id="{00000000-0008-0000-0300-0000C5010000}"/>
            </a:ext>
          </a:extLst>
        </xdr:cNvPr>
        <xdr:cNvCxnSpPr/>
      </xdr:nvCxnSpPr>
      <xdr:spPr>
        <a:xfrm>
          <a:off x="15290800" y="3493999"/>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64999</xdr:rowOff>
    </xdr:from>
    <xdr:to>
      <xdr:col>72</xdr:col>
      <xdr:colOff>203200</xdr:colOff>
      <xdr:row>20</xdr:row>
      <xdr:rowOff>80442</xdr:rowOff>
    </xdr:to>
    <xdr:cxnSp macro="">
      <xdr:nvCxnSpPr>
        <xdr:cNvPr id="456" name="直線コネクタ 455">
          <a:extLst>
            <a:ext uri="{FF2B5EF4-FFF2-40B4-BE49-F238E27FC236}">
              <a16:creationId xmlns:a16="http://schemas.microsoft.com/office/drawing/2014/main" xmlns="" id="{00000000-0008-0000-0300-0000C8010000}"/>
            </a:ext>
          </a:extLst>
        </xdr:cNvPr>
        <xdr:cNvCxnSpPr/>
      </xdr:nvCxnSpPr>
      <xdr:spPr>
        <a:xfrm flipV="1">
          <a:off x="14401800" y="3493999"/>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137541</xdr:rowOff>
    </xdr:from>
    <xdr:to>
      <xdr:col>73</xdr:col>
      <xdr:colOff>44450</xdr:colOff>
      <xdr:row>15</xdr:row>
      <xdr:rowOff>67691</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170332</xdr:rowOff>
    </xdr:from>
    <xdr:to>
      <xdr:col>68</xdr:col>
      <xdr:colOff>152400</xdr:colOff>
      <xdr:row>20</xdr:row>
      <xdr:rowOff>80442</xdr:rowOff>
    </xdr:to>
    <xdr:cxnSp macro="">
      <xdr:nvCxnSpPr>
        <xdr:cNvPr id="459" name="直線コネクタ 458">
          <a:extLst>
            <a:ext uri="{FF2B5EF4-FFF2-40B4-BE49-F238E27FC236}">
              <a16:creationId xmlns:a16="http://schemas.microsoft.com/office/drawing/2014/main" xmlns="" id="{00000000-0008-0000-0300-0000CB010000}"/>
            </a:ext>
          </a:extLst>
        </xdr:cNvPr>
        <xdr:cNvCxnSpPr/>
      </xdr:nvCxnSpPr>
      <xdr:spPr>
        <a:xfrm>
          <a:off x="13512800" y="3427882"/>
          <a:ext cx="889000" cy="8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158775</xdr:rowOff>
    </xdr:from>
    <xdr:to>
      <xdr:col>68</xdr:col>
      <xdr:colOff>203200</xdr:colOff>
      <xdr:row>15</xdr:row>
      <xdr:rowOff>88925</xdr:rowOff>
    </xdr:to>
    <xdr:sp macro="" textlink="">
      <xdr:nvSpPr>
        <xdr:cNvPr id="460" name="フローチャート: 判断 459">
          <a:extLst>
            <a:ext uri="{FF2B5EF4-FFF2-40B4-BE49-F238E27FC236}">
              <a16:creationId xmlns:a16="http://schemas.microsoft.com/office/drawing/2014/main" xmlns="" id="{00000000-0008-0000-0300-0000CC010000}"/>
            </a:ext>
          </a:extLst>
        </xdr:cNvPr>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62" name="フローチャート: 判断 461">
          <a:extLst>
            <a:ext uri="{FF2B5EF4-FFF2-40B4-BE49-F238E27FC236}">
              <a16:creationId xmlns:a16="http://schemas.microsoft.com/office/drawing/2014/main" xmlns="" id="{00000000-0008-0000-0300-0000CE010000}"/>
            </a:ext>
          </a:extLst>
        </xdr:cNvPr>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135814</xdr:rowOff>
    </xdr:from>
    <xdr:to>
      <xdr:col>81</xdr:col>
      <xdr:colOff>95250</xdr:colOff>
      <xdr:row>21</xdr:row>
      <xdr:rowOff>65964</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6967200" y="35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31691</xdr:rowOff>
    </xdr:from>
    <xdr:ext cx="762000" cy="259045"/>
    <xdr:sp macro="" textlink="">
      <xdr:nvSpPr>
        <xdr:cNvPr id="470" name="将来負担の状況該当値テキスト">
          <a:extLst>
            <a:ext uri="{FF2B5EF4-FFF2-40B4-BE49-F238E27FC236}">
              <a16:creationId xmlns:a16="http://schemas.microsoft.com/office/drawing/2014/main" xmlns="" id="{00000000-0008-0000-0300-0000D6010000}"/>
            </a:ext>
          </a:extLst>
        </xdr:cNvPr>
        <xdr:cNvSpPr txBox="1"/>
      </xdr:nvSpPr>
      <xdr:spPr>
        <a:xfrm>
          <a:off x="17106900" y="346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60528</xdr:rowOff>
    </xdr:from>
    <xdr:to>
      <xdr:col>77</xdr:col>
      <xdr:colOff>95250</xdr:colOff>
      <xdr:row>20</xdr:row>
      <xdr:rowOff>162128</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6129000" y="348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146905</xdr:rowOff>
    </xdr:from>
    <xdr:ext cx="7366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5798800" y="357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14199</xdr:rowOff>
    </xdr:from>
    <xdr:to>
      <xdr:col>73</xdr:col>
      <xdr:colOff>44450</xdr:colOff>
      <xdr:row>20</xdr:row>
      <xdr:rowOff>115799</xdr:rowOff>
    </xdr:to>
    <xdr:sp macro="" textlink="">
      <xdr:nvSpPr>
        <xdr:cNvPr id="473" name="楕円 472">
          <a:extLst>
            <a:ext uri="{FF2B5EF4-FFF2-40B4-BE49-F238E27FC236}">
              <a16:creationId xmlns:a16="http://schemas.microsoft.com/office/drawing/2014/main" xmlns="" id="{00000000-0008-0000-0300-0000D9010000}"/>
            </a:ext>
          </a:extLst>
        </xdr:cNvPr>
        <xdr:cNvSpPr/>
      </xdr:nvSpPr>
      <xdr:spPr>
        <a:xfrm>
          <a:off x="15240000" y="344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100576</xdr:rowOff>
    </xdr:from>
    <xdr:ext cx="762000" cy="259045"/>
    <xdr:sp macro="" textlink="">
      <xdr:nvSpPr>
        <xdr:cNvPr id="474" name="テキスト ボックス 473">
          <a:extLst>
            <a:ext uri="{FF2B5EF4-FFF2-40B4-BE49-F238E27FC236}">
              <a16:creationId xmlns:a16="http://schemas.microsoft.com/office/drawing/2014/main" xmlns="" id="{00000000-0008-0000-0300-0000DA010000}"/>
            </a:ext>
          </a:extLst>
        </xdr:cNvPr>
        <xdr:cNvSpPr txBox="1"/>
      </xdr:nvSpPr>
      <xdr:spPr>
        <a:xfrm>
          <a:off x="14909800" y="35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29642</xdr:rowOff>
    </xdr:from>
    <xdr:to>
      <xdr:col>68</xdr:col>
      <xdr:colOff>203200</xdr:colOff>
      <xdr:row>20</xdr:row>
      <xdr:rowOff>131242</xdr:rowOff>
    </xdr:to>
    <xdr:sp macro="" textlink="">
      <xdr:nvSpPr>
        <xdr:cNvPr id="475" name="楕円 474">
          <a:extLst>
            <a:ext uri="{FF2B5EF4-FFF2-40B4-BE49-F238E27FC236}">
              <a16:creationId xmlns:a16="http://schemas.microsoft.com/office/drawing/2014/main" xmlns="" id="{00000000-0008-0000-0300-0000DB010000}"/>
            </a:ext>
          </a:extLst>
        </xdr:cNvPr>
        <xdr:cNvSpPr/>
      </xdr:nvSpPr>
      <xdr:spPr>
        <a:xfrm>
          <a:off x="14351000" y="34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116019</xdr:rowOff>
    </xdr:from>
    <xdr:ext cx="762000" cy="259045"/>
    <xdr:sp macro="" textlink="">
      <xdr:nvSpPr>
        <xdr:cNvPr id="476" name="テキスト ボックス 475">
          <a:extLst>
            <a:ext uri="{FF2B5EF4-FFF2-40B4-BE49-F238E27FC236}">
              <a16:creationId xmlns:a16="http://schemas.microsoft.com/office/drawing/2014/main" xmlns="" id="{00000000-0008-0000-0300-0000DC010000}"/>
            </a:ext>
          </a:extLst>
        </xdr:cNvPr>
        <xdr:cNvSpPr txBox="1"/>
      </xdr:nvSpPr>
      <xdr:spPr>
        <a:xfrm>
          <a:off x="14020800" y="35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119532</xdr:rowOff>
    </xdr:from>
    <xdr:to>
      <xdr:col>64</xdr:col>
      <xdr:colOff>152400</xdr:colOff>
      <xdr:row>20</xdr:row>
      <xdr:rowOff>49682</xdr:rowOff>
    </xdr:to>
    <xdr:sp macro="" textlink="">
      <xdr:nvSpPr>
        <xdr:cNvPr id="477" name="楕円 476">
          <a:extLst>
            <a:ext uri="{FF2B5EF4-FFF2-40B4-BE49-F238E27FC236}">
              <a16:creationId xmlns:a16="http://schemas.microsoft.com/office/drawing/2014/main" xmlns="" id="{00000000-0008-0000-0300-0000DD010000}"/>
            </a:ext>
          </a:extLst>
        </xdr:cNvPr>
        <xdr:cNvSpPr/>
      </xdr:nvSpPr>
      <xdr:spPr>
        <a:xfrm>
          <a:off x="13462000" y="337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34459</xdr:rowOff>
    </xdr:from>
    <xdr:ext cx="762000" cy="259045"/>
    <xdr:sp macro="" textlink="">
      <xdr:nvSpPr>
        <xdr:cNvPr id="478" name="テキスト ボックス 477">
          <a:extLst>
            <a:ext uri="{FF2B5EF4-FFF2-40B4-BE49-F238E27FC236}">
              <a16:creationId xmlns:a16="http://schemas.microsoft.com/office/drawing/2014/main" xmlns="" id="{00000000-0008-0000-0300-0000DE010000}"/>
            </a:ext>
          </a:extLst>
        </xdr:cNvPr>
        <xdr:cNvSpPr txBox="1"/>
      </xdr:nvSpPr>
      <xdr:spPr>
        <a:xfrm>
          <a:off x="13131800" y="34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18,795
18,664
23.90
8,468,850
8,285,728
170,433
4,558,657
15,223,538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241.3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こども園・給食センターの直営、斎場・清掃センターの一部のみの委託、職員の雇用基準を正規雇用としていることから、全国平均より高い数値となっている。</a:t>
          </a:r>
        </a:p>
        <a:p>
          <a:r>
            <a:rPr kumimoji="1" lang="ja-JP" altLang="en-US" sz="1300">
              <a:latin typeface="ＭＳ Ｐゴシック" panose="020B0600070205080204" pitchFamily="50" charset="-128"/>
              <a:ea typeface="ＭＳ Ｐゴシック" panose="020B0600070205080204" pitchFamily="50" charset="-128"/>
            </a:rPr>
            <a:t>　今後も対策として、令和２年度より「緊急財政健全化計画」を策定し、職員及び再任用職員の給与抑制、定員管理による事業効率化、持ち家に係る住宅手当の廃止、町直営公共施設の民間委託などを検討し、人件費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85852</xdr:rowOff>
    </xdr:from>
    <xdr:to>
      <xdr:col>24</xdr:col>
      <xdr:colOff>25400</xdr:colOff>
      <xdr:row>38</xdr:row>
      <xdr:rowOff>140716</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6009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85852</xdr:rowOff>
    </xdr:from>
    <xdr:to>
      <xdr:col>19</xdr:col>
      <xdr:colOff>187325</xdr:colOff>
      <xdr:row>38</xdr:row>
      <xdr:rowOff>117856</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6009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117856</xdr:rowOff>
    </xdr:from>
    <xdr:to>
      <xdr:col>15</xdr:col>
      <xdr:colOff>98425</xdr:colOff>
      <xdr:row>39</xdr:row>
      <xdr:rowOff>10414</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6329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154432</xdr:rowOff>
    </xdr:from>
    <xdr:to>
      <xdr:col>11</xdr:col>
      <xdr:colOff>9525</xdr:colOff>
      <xdr:row>39</xdr:row>
      <xdr:rowOff>10414</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6695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89916</xdr:rowOff>
    </xdr:from>
    <xdr:to>
      <xdr:col>24</xdr:col>
      <xdr:colOff>76200</xdr:colOff>
      <xdr:row>39</xdr:row>
      <xdr:rowOff>20066</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61993</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35052</xdr:rowOff>
    </xdr:from>
    <xdr:to>
      <xdr:col>20</xdr:col>
      <xdr:colOff>38100</xdr:colOff>
      <xdr:row>38</xdr:row>
      <xdr:rowOff>136652</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121429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67056</xdr:rowOff>
    </xdr:from>
    <xdr:to>
      <xdr:col>15</xdr:col>
      <xdr:colOff>149225</xdr:colOff>
      <xdr:row>38</xdr:row>
      <xdr:rowOff>168656</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153433</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131064</xdr:rowOff>
    </xdr:from>
    <xdr:to>
      <xdr:col>11</xdr:col>
      <xdr:colOff>60325</xdr:colOff>
      <xdr:row>39</xdr:row>
      <xdr:rowOff>61214</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45991</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103632</xdr:rowOff>
    </xdr:from>
    <xdr:to>
      <xdr:col>6</xdr:col>
      <xdr:colOff>171450</xdr:colOff>
      <xdr:row>39</xdr:row>
      <xdr:rowOff>33782</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18559</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において、指定管理制度による公共施設（総合スポーツ施設、老人福祉施設など）の外部委託、公共交通の外部委託、低い公共下水道普及率により嵩むし尿処理経費などから、類似団体と比較して物件費が多額となって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今後の対策としては、令和２年度より「緊急財政健全化計画」を策定し、経常物件費の一律カット、事務手続きの簡素化、業務に効率的に取り組めるよう行政組織の改編に努める。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18</xdr:row>
      <xdr:rowOff>43180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flipV="1">
          <a:off x="15671800" y="3098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50817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43180</xdr:rowOff>
    </xdr:from>
    <xdr:to>
      <xdr:col>78</xdr:col>
      <xdr:colOff>69850</xdr:colOff>
      <xdr:row>18</xdr:row>
      <xdr:rowOff>43180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3129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43180</xdr:rowOff>
    </xdr:from>
    <xdr:to>
      <xdr:col>73</xdr:col>
      <xdr:colOff>180975</xdr:colOff>
      <xdr:row>18</xdr:row>
      <xdr:rowOff>88900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3893800" y="3129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18</xdr:row>
      <xdr:rowOff>119380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flipV="1">
          <a:off x="13004800" y="3175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163830</xdr:rowOff>
    </xdr:from>
    <xdr:to>
      <xdr:col>78</xdr:col>
      <xdr:colOff>120650</xdr:colOff>
      <xdr:row>18</xdr:row>
      <xdr:rowOff>93980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78757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316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163830</xdr:rowOff>
    </xdr:from>
    <xdr:to>
      <xdr:col>74</xdr:col>
      <xdr:colOff>31750</xdr:colOff>
      <xdr:row>18</xdr:row>
      <xdr:rowOff>93980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78757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68580</xdr:rowOff>
    </xdr:from>
    <xdr:to>
      <xdr:col>65</xdr:col>
      <xdr:colOff>53975</xdr:colOff>
      <xdr:row>18</xdr:row>
      <xdr:rowOff>170180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154957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扶助費については、新規事業や町単独事業の凍結により類似団体や全国平均より低い数値となっている。</a:t>
          </a:r>
        </a:p>
        <a:p>
          <a:r>
            <a:rPr kumimoji="1" lang="ja-JP" altLang="en-US" sz="1300">
              <a:latin typeface="ＭＳ Ｐゴシック" panose="020B0600070205080204" pitchFamily="50" charset="-128"/>
              <a:ea typeface="ＭＳ Ｐゴシック" panose="020B0600070205080204" pitchFamily="50" charset="-128"/>
            </a:rPr>
            <a:t>　しかし、年々増加している高齢者人口によって、社会保障費を中心に扶助費割合が徐々に上昇しており、今後も上昇が予想されるため、扶助費抑制に今後も努める。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124278</xdr:rowOff>
    </xdr:from>
    <xdr:to>
      <xdr:col>24</xdr:col>
      <xdr:colOff>25400</xdr:colOff>
      <xdr:row>53</xdr:row>
      <xdr:rowOff>135165</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987800" y="92111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124278</xdr:rowOff>
    </xdr:from>
    <xdr:to>
      <xdr:col>19</xdr:col>
      <xdr:colOff>187325</xdr:colOff>
      <xdr:row>53</xdr:row>
      <xdr:rowOff>135165</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3098800" y="9211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54</xdr:row>
      <xdr:rowOff>7257</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flipV="1">
          <a:off x="2209800" y="9222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34670</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54</xdr:row>
      <xdr:rowOff>7257</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222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2012</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108149</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36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100892</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73478</xdr:rowOff>
    </xdr:from>
    <xdr:to>
      <xdr:col>20</xdr:col>
      <xdr:colOff>38100</xdr:colOff>
      <xdr:row>54</xdr:row>
      <xdr:rowOff>3628</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13805</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892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127907</xdr:rowOff>
    </xdr:from>
    <xdr:to>
      <xdr:col>11</xdr:col>
      <xdr:colOff>60325</xdr:colOff>
      <xdr:row>54</xdr:row>
      <xdr:rowOff>58057</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68234</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財政健全化対策の一環として、新規事業の凍結などを実施しているが、各種公共施設の老朽化に伴う維持補修費の増加や、各特別会計への繰出金の増加により、その他の割合が増加傾向にあると考えられる。</a:t>
          </a:r>
        </a:p>
        <a:p>
          <a:r>
            <a:rPr kumimoji="1" lang="ja-JP" altLang="en-US" sz="1300">
              <a:latin typeface="ＭＳ Ｐゴシック" panose="020B0600070205080204" pitchFamily="50" charset="-128"/>
              <a:ea typeface="ＭＳ Ｐゴシック" panose="020B0600070205080204" pitchFamily="50" charset="-128"/>
            </a:rPr>
            <a:t>　今後も住民生活に支障をきたさない範囲で計画的な事業執行を行い、財政の適正な運用を図る。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57</xdr:row>
      <xdr:rowOff>1270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5671800" y="9758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6367</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46990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flipV="1">
          <a:off x="14782800" y="9758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46990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893800" y="977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134620</xdr:rowOff>
    </xdr:from>
    <xdr:to>
      <xdr:col>69</xdr:col>
      <xdr:colOff>92075</xdr:colOff>
      <xdr:row>57</xdr:row>
      <xdr:rowOff>1270</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3004800" y="9735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138447</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24147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平成１７年度より各種団体に対する補助金の見直しを行い、一律２０％カット等を含め、その必要性や補助額の妥当性の精査を行った。　　</a:t>
          </a:r>
        </a:p>
        <a:p>
          <a:r>
            <a:rPr kumimoji="1" lang="ja-JP" altLang="en-US" sz="1300">
              <a:latin typeface="ＭＳ Ｐゴシック" panose="020B0600070205080204" pitchFamily="50" charset="-128"/>
              <a:ea typeface="ＭＳ Ｐゴシック" panose="020B0600070205080204" pitchFamily="50" charset="-128"/>
            </a:rPr>
            <a:t>　現状、財政状況も苦しいことから、今後も引き続き補助費等の抑制を図る。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xmlns=""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a:extLst>
            <a:ext uri="{FF2B5EF4-FFF2-40B4-BE49-F238E27FC236}">
              <a16:creationId xmlns:a16="http://schemas.microsoft.com/office/drawing/2014/main" xmlns="" id="{00000000-0008-0000-0400-00002F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xmlns=""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85852</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5671800" y="62306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8" name="補助費等平均値テキスト">
          <a:extLst>
            <a:ext uri="{FF2B5EF4-FFF2-40B4-BE49-F238E27FC236}">
              <a16:creationId xmlns:a16="http://schemas.microsoft.com/office/drawing/2014/main" xmlns="" id="{00000000-0008-0000-0400-000034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88138</xdr:rowOff>
    </xdr:from>
    <xdr:to>
      <xdr:col>78</xdr:col>
      <xdr:colOff>69850</xdr:colOff>
      <xdr:row>36</xdr:row>
      <xdr:rowOff>85852</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4782800" y="608888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88138</xdr:rowOff>
    </xdr:from>
    <xdr:to>
      <xdr:col>73</xdr:col>
      <xdr:colOff>180975</xdr:colOff>
      <xdr:row>35</xdr:row>
      <xdr:rowOff>97282</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3893800" y="60888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65278</xdr:rowOff>
    </xdr:from>
    <xdr:to>
      <xdr:col>69</xdr:col>
      <xdr:colOff>92075</xdr:colOff>
      <xdr:row>35</xdr:row>
      <xdr:rowOff>97282</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a:off x="13004800" y="60660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7" name="補助費等該当値テキスト">
          <a:extLst>
            <a:ext uri="{FF2B5EF4-FFF2-40B4-BE49-F238E27FC236}">
              <a16:creationId xmlns:a16="http://schemas.microsoft.com/office/drawing/2014/main" xmlns="" id="{00000000-0008-0000-0400-000047010000}"/>
            </a:ext>
          </a:extLst>
        </xdr:cNvPr>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37338</xdr:rowOff>
    </xdr:from>
    <xdr:to>
      <xdr:col>74</xdr:col>
      <xdr:colOff>31750</xdr:colOff>
      <xdr:row>35</xdr:row>
      <xdr:rowOff>138938</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149115</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46482</xdr:rowOff>
    </xdr:from>
    <xdr:to>
      <xdr:col>69</xdr:col>
      <xdr:colOff>142875</xdr:colOff>
      <xdr:row>35</xdr:row>
      <xdr:rowOff>148082</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158259</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14478</xdr:rowOff>
    </xdr:from>
    <xdr:to>
      <xdr:col>65</xdr:col>
      <xdr:colOff>53975</xdr:colOff>
      <xdr:row>35</xdr:row>
      <xdr:rowOff>116078</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126255</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2623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要因は、幼保一体型こども園建設事業、土地開発公社解散、平群駅西特定土地区画整理事業などにより発行した地方債及び元金据置期間の終了に伴う元金償還額の増額により高い数値で推移し続けている。</a:t>
          </a:r>
        </a:p>
        <a:p>
          <a:r>
            <a:rPr kumimoji="1" lang="ja-JP" altLang="en-US" sz="1300">
              <a:latin typeface="ＭＳ Ｐゴシック" panose="020B0600070205080204" pitchFamily="50" charset="-128"/>
              <a:ea typeface="ＭＳ Ｐゴシック" panose="020B0600070205080204" pitchFamily="50" charset="-128"/>
            </a:rPr>
            <a:t>　対策として、令和２年度より「緊急財政健全化計画」を策定し、普通建設事業などの抑制による起債発行額の抑制</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億円以内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、既発行債の借換えによる公債費の平準化及び抑制を図る。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xmlns=""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a:extLst>
            <a:ext uri="{FF2B5EF4-FFF2-40B4-BE49-F238E27FC236}">
              <a16:creationId xmlns:a16="http://schemas.microsoft.com/office/drawing/2014/main" xmlns="" id="{00000000-0008-0000-0400-000069010000}"/>
            </a:ext>
          </a:extLst>
        </xdr:cNvPr>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a:extLst>
            <a:ext uri="{FF2B5EF4-FFF2-40B4-BE49-F238E27FC236}">
              <a16:creationId xmlns:a16="http://schemas.microsoft.com/office/drawing/2014/main" xmlns="" id="{00000000-0008-0000-0400-00006B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78994</xdr:rowOff>
    </xdr:from>
    <xdr:to>
      <xdr:col>24</xdr:col>
      <xdr:colOff>25400</xdr:colOff>
      <xdr:row>79</xdr:row>
      <xdr:rowOff>101854</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3987800" y="136235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a:extLst>
            <a:ext uri="{FF2B5EF4-FFF2-40B4-BE49-F238E27FC236}">
              <a16:creationId xmlns:a16="http://schemas.microsoft.com/office/drawing/2014/main" xmlns="" id="{00000000-0008-0000-0400-00006E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46989</xdr:rowOff>
    </xdr:from>
    <xdr:to>
      <xdr:col>19</xdr:col>
      <xdr:colOff>187325</xdr:colOff>
      <xdr:row>79</xdr:row>
      <xdr:rowOff>78994</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3098800" y="135915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46989</xdr:rowOff>
    </xdr:from>
    <xdr:to>
      <xdr:col>15</xdr:col>
      <xdr:colOff>98425</xdr:colOff>
      <xdr:row>79</xdr:row>
      <xdr:rowOff>83565</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2209800" y="135915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94996</xdr:rowOff>
    </xdr:from>
    <xdr:to>
      <xdr:col>11</xdr:col>
      <xdr:colOff>9525</xdr:colOff>
      <xdr:row>79</xdr:row>
      <xdr:rowOff>83565</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1320800" y="13468096"/>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51054</xdr:rowOff>
    </xdr:from>
    <xdr:to>
      <xdr:col>24</xdr:col>
      <xdr:colOff>76200</xdr:colOff>
      <xdr:row>79</xdr:row>
      <xdr:rowOff>152654</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4775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131081</xdr:rowOff>
    </xdr:from>
    <xdr:ext cx="762000" cy="259045"/>
    <xdr:sp macro="" textlink="">
      <xdr:nvSpPr>
        <xdr:cNvPr id="385" name="公債費該当値テキスト">
          <a:extLst>
            <a:ext uri="{FF2B5EF4-FFF2-40B4-BE49-F238E27FC236}">
              <a16:creationId xmlns:a16="http://schemas.microsoft.com/office/drawing/2014/main" xmlns="" id="{00000000-0008-0000-0400-000081010000}"/>
            </a:ext>
          </a:extLst>
        </xdr:cNvPr>
        <xdr:cNvSpPr txBox="1"/>
      </xdr:nvSpPr>
      <xdr:spPr>
        <a:xfrm>
          <a:off x="4914900" y="1350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28194</xdr:rowOff>
    </xdr:from>
    <xdr:to>
      <xdr:col>20</xdr:col>
      <xdr:colOff>38100</xdr:colOff>
      <xdr:row>79</xdr:row>
      <xdr:rowOff>129794</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937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114571</xdr:rowOff>
    </xdr:from>
    <xdr:ext cx="7366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3606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32765</xdr:rowOff>
    </xdr:from>
    <xdr:to>
      <xdr:col>11</xdr:col>
      <xdr:colOff>60325</xdr:colOff>
      <xdr:row>79</xdr:row>
      <xdr:rowOff>134365</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2159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119142</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1828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44196</xdr:rowOff>
    </xdr:from>
    <xdr:to>
      <xdr:col>6</xdr:col>
      <xdr:colOff>171450</xdr:colOff>
      <xdr:row>78</xdr:row>
      <xdr:rowOff>145796</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1270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130573</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939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全国平均より若干低い状況となっており、今後も町単独事業の見直し等により、数値の上昇を抑え、適正な財政運営を図る。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xmlns=""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a:extLst>
            <a:ext uri="{FF2B5EF4-FFF2-40B4-BE49-F238E27FC236}">
              <a16:creationId xmlns:a16="http://schemas.microsoft.com/office/drawing/2014/main" xmlns="" id="{00000000-0008-0000-0400-0000A8010000}"/>
            </a:ext>
          </a:extLst>
        </xdr:cNvPr>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a:extLst>
            <a:ext uri="{FF2B5EF4-FFF2-40B4-BE49-F238E27FC236}">
              <a16:creationId xmlns:a16="http://schemas.microsoft.com/office/drawing/2014/main" xmlns="" id="{00000000-0008-0000-0400-0000AA010000}"/>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109038</xdr:rowOff>
    </xdr:from>
    <xdr:to>
      <xdr:col>82</xdr:col>
      <xdr:colOff>107950</xdr:colOff>
      <xdr:row>77</xdr:row>
      <xdr:rowOff>125368</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5671800" y="13310688"/>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9" name="公債費以外平均値テキスト">
          <a:extLst>
            <a:ext uri="{FF2B5EF4-FFF2-40B4-BE49-F238E27FC236}">
              <a16:creationId xmlns:a16="http://schemas.microsoft.com/office/drawing/2014/main" xmlns="" id="{00000000-0008-0000-0400-0000AD010000}"/>
            </a:ext>
          </a:extLst>
        </xdr:cNvPr>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40458</xdr:rowOff>
    </xdr:from>
    <xdr:to>
      <xdr:col>78</xdr:col>
      <xdr:colOff>69850</xdr:colOff>
      <xdr:row>77</xdr:row>
      <xdr:rowOff>109038</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4782800" y="132421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40458</xdr:rowOff>
    </xdr:from>
    <xdr:to>
      <xdr:col>73</xdr:col>
      <xdr:colOff>180975</xdr:colOff>
      <xdr:row>77</xdr:row>
      <xdr:rowOff>105773</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flipV="1">
          <a:off x="13893800" y="1324210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105773</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3004800" y="13248639"/>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74568</xdr:rowOff>
    </xdr:from>
    <xdr:to>
      <xdr:col>82</xdr:col>
      <xdr:colOff>158750</xdr:colOff>
      <xdr:row>78</xdr:row>
      <xdr:rowOff>4718</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6459200" y="132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46645</xdr:rowOff>
    </xdr:from>
    <xdr:ext cx="762000" cy="259045"/>
    <xdr:sp macro="" textlink="">
      <xdr:nvSpPr>
        <xdr:cNvPr id="448" name="公債費以外該当値テキスト">
          <a:extLst>
            <a:ext uri="{FF2B5EF4-FFF2-40B4-BE49-F238E27FC236}">
              <a16:creationId xmlns:a16="http://schemas.microsoft.com/office/drawing/2014/main" xmlns="" id="{00000000-0008-0000-0400-0000C0010000}"/>
            </a:ext>
          </a:extLst>
        </xdr:cNvPr>
        <xdr:cNvSpPr txBox="1"/>
      </xdr:nvSpPr>
      <xdr:spPr>
        <a:xfrm>
          <a:off x="16598900" y="132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58238</xdr:rowOff>
    </xdr:from>
    <xdr:to>
      <xdr:col>78</xdr:col>
      <xdr:colOff>120650</xdr:colOff>
      <xdr:row>77</xdr:row>
      <xdr:rowOff>159838</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5621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144615</xdr:rowOff>
    </xdr:from>
    <xdr:ext cx="7366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5290800" y="1334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161108</xdr:rowOff>
    </xdr:from>
    <xdr:to>
      <xdr:col>74</xdr:col>
      <xdr:colOff>31750</xdr:colOff>
      <xdr:row>77</xdr:row>
      <xdr:rowOff>91258</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47320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101435</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4401800" y="1296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54973</xdr:rowOff>
    </xdr:from>
    <xdr:to>
      <xdr:col>69</xdr:col>
      <xdr:colOff>142875</xdr:colOff>
      <xdr:row>77</xdr:row>
      <xdr:rowOff>156573</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3843000" y="1325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141350</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3512800" y="1334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161725</xdr:rowOff>
    </xdr:from>
    <xdr:to>
      <xdr:col>29</xdr:col>
      <xdr:colOff>127000</xdr:colOff>
      <xdr:row>17</xdr:row>
      <xdr:rowOff>2604</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2952550"/>
          <a:ext cx="647700" cy="12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96444</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71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159390</xdr:rowOff>
    </xdr:from>
    <xdr:to>
      <xdr:col>26</xdr:col>
      <xdr:colOff>50800</xdr:colOff>
      <xdr:row>17</xdr:row>
      <xdr:rowOff>2604</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a:off x="4305300" y="2950215"/>
          <a:ext cx="698500" cy="14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49701</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66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156027</xdr:rowOff>
    </xdr:from>
    <xdr:to>
      <xdr:col>22</xdr:col>
      <xdr:colOff>114300</xdr:colOff>
      <xdr:row>16</xdr:row>
      <xdr:rowOff>159390</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a:off x="3606800" y="2946852"/>
          <a:ext cx="698500" cy="3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52648</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30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156027</xdr:rowOff>
    </xdr:from>
    <xdr:to>
      <xdr:col>18</xdr:col>
      <xdr:colOff>177800</xdr:colOff>
      <xdr:row>17</xdr:row>
      <xdr:rowOff>1265</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2946852"/>
          <a:ext cx="698500" cy="16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75720</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86644</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110925</xdr:rowOff>
    </xdr:from>
    <xdr:to>
      <xdr:col>29</xdr:col>
      <xdr:colOff>177800</xdr:colOff>
      <xdr:row>17</xdr:row>
      <xdr:rowOff>41075</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90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83002</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87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123254</xdr:rowOff>
    </xdr:from>
    <xdr:to>
      <xdr:col>26</xdr:col>
      <xdr:colOff>101600</xdr:colOff>
      <xdr:row>17</xdr:row>
      <xdr:rowOff>53404</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914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38181</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000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108590</xdr:rowOff>
    </xdr:from>
    <xdr:to>
      <xdr:col>22</xdr:col>
      <xdr:colOff>165100</xdr:colOff>
      <xdr:row>17</xdr:row>
      <xdr:rowOff>38740</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2899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48917</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66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105227</xdr:rowOff>
    </xdr:from>
    <xdr:to>
      <xdr:col>19</xdr:col>
      <xdr:colOff>38100</xdr:colOff>
      <xdr:row>17</xdr:row>
      <xdr:rowOff>35377</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2896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45554</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66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121915</xdr:rowOff>
    </xdr:from>
    <xdr:to>
      <xdr:col>15</xdr:col>
      <xdr:colOff>101600</xdr:colOff>
      <xdr:row>17</xdr:row>
      <xdr:rowOff>52065</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2912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62242</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68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xmlns=""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a:extLst>
            <a:ext uri="{FF2B5EF4-FFF2-40B4-BE49-F238E27FC236}">
              <a16:creationId xmlns:a16="http://schemas.microsoft.com/office/drawing/2014/main" xmlns="" id="{00000000-0008-0000-0500-00006D000000}"/>
            </a:ext>
          </a:extLst>
        </xdr:cNvPr>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a:extLst>
            <a:ext uri="{FF2B5EF4-FFF2-40B4-BE49-F238E27FC236}">
              <a16:creationId xmlns:a16="http://schemas.microsoft.com/office/drawing/2014/main" xmlns="" id="{00000000-0008-0000-0500-00006F000000}"/>
            </a:ext>
          </a:extLst>
        </xdr:cNvPr>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222974</xdr:rowOff>
    </xdr:from>
    <xdr:to>
      <xdr:col>29</xdr:col>
      <xdr:colOff>127000</xdr:colOff>
      <xdr:row>34</xdr:row>
      <xdr:rowOff>230251</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5003800" y="6490424"/>
          <a:ext cx="647700" cy="7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114838</xdr:rowOff>
    </xdr:from>
    <xdr:ext cx="762000" cy="259045"/>
    <xdr:sp macro="" textlink="">
      <xdr:nvSpPr>
        <xdr:cNvPr id="114" name="人口1人当たり決算額の推移平均値テキスト445">
          <a:extLst>
            <a:ext uri="{FF2B5EF4-FFF2-40B4-BE49-F238E27FC236}">
              <a16:creationId xmlns:a16="http://schemas.microsoft.com/office/drawing/2014/main" xmlns="" id="{00000000-0008-0000-0500-000072000000}"/>
            </a:ext>
          </a:extLst>
        </xdr:cNvPr>
        <xdr:cNvSpPr txBox="1"/>
      </xdr:nvSpPr>
      <xdr:spPr>
        <a:xfrm>
          <a:off x="5740400" y="67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230251</xdr:rowOff>
    </xdr:from>
    <xdr:to>
      <xdr:col>26</xdr:col>
      <xdr:colOff>50800</xdr:colOff>
      <xdr:row>34</xdr:row>
      <xdr:rowOff>332798</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flipV="1">
          <a:off x="4305300" y="6497701"/>
          <a:ext cx="698500" cy="102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226985</xdr:rowOff>
    </xdr:from>
    <xdr:ext cx="7366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4622800" y="6837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308775</xdr:rowOff>
    </xdr:from>
    <xdr:to>
      <xdr:col>22</xdr:col>
      <xdr:colOff>114300</xdr:colOff>
      <xdr:row>34</xdr:row>
      <xdr:rowOff>332798</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3606800" y="6576225"/>
          <a:ext cx="698500" cy="2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222928</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9243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308775</xdr:rowOff>
    </xdr:from>
    <xdr:to>
      <xdr:col>18</xdr:col>
      <xdr:colOff>177800</xdr:colOff>
      <xdr:row>35</xdr:row>
      <xdr:rowOff>80423</xdr:rowOff>
    </xdr:to>
    <xdr:cxnSp macro="">
      <xdr:nvCxnSpPr>
        <xdr:cNvPr id="122" name="直線コネクタ 121">
          <a:extLst>
            <a:ext uri="{FF2B5EF4-FFF2-40B4-BE49-F238E27FC236}">
              <a16:creationId xmlns:a16="http://schemas.microsoft.com/office/drawing/2014/main" xmlns="" id="{00000000-0008-0000-0500-00007A000000}"/>
            </a:ext>
          </a:extLst>
        </xdr:cNvPr>
        <xdr:cNvCxnSpPr/>
      </xdr:nvCxnSpPr>
      <xdr:spPr bwMode="auto">
        <a:xfrm flipV="1">
          <a:off x="2908300" y="6576225"/>
          <a:ext cx="698500" cy="114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220051</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2258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206735</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527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172174</xdr:rowOff>
    </xdr:from>
    <xdr:to>
      <xdr:col>29</xdr:col>
      <xdr:colOff>177800</xdr:colOff>
      <xdr:row>34</xdr:row>
      <xdr:rowOff>273774</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5600700" y="6439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17251</xdr:rowOff>
    </xdr:from>
    <xdr:ext cx="762000" cy="259045"/>
    <xdr:sp macro="" textlink="">
      <xdr:nvSpPr>
        <xdr:cNvPr id="133" name="人口1人当たり決算額の推移該当値テキスト445">
          <a:extLst>
            <a:ext uri="{FF2B5EF4-FFF2-40B4-BE49-F238E27FC236}">
              <a16:creationId xmlns:a16="http://schemas.microsoft.com/office/drawing/2014/main" xmlns="" id="{00000000-0008-0000-0500-000085000000}"/>
            </a:ext>
          </a:extLst>
        </xdr:cNvPr>
        <xdr:cNvSpPr txBox="1"/>
      </xdr:nvSpPr>
      <xdr:spPr>
        <a:xfrm>
          <a:off x="5740400" y="628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179451</xdr:rowOff>
    </xdr:from>
    <xdr:to>
      <xdr:col>26</xdr:col>
      <xdr:colOff>101600</xdr:colOff>
      <xdr:row>34</xdr:row>
      <xdr:rowOff>281051</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953000" y="6446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291228</xdr:rowOff>
    </xdr:from>
    <xdr:ext cx="7366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4622800" y="621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281998</xdr:rowOff>
    </xdr:from>
    <xdr:to>
      <xdr:col>22</xdr:col>
      <xdr:colOff>165100</xdr:colOff>
      <xdr:row>35</xdr:row>
      <xdr:rowOff>40698</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254500" y="6549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50874</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924300" y="631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257975</xdr:rowOff>
    </xdr:from>
    <xdr:to>
      <xdr:col>19</xdr:col>
      <xdr:colOff>38100</xdr:colOff>
      <xdr:row>35</xdr:row>
      <xdr:rowOff>16675</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3556000" y="6525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26852</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225800" y="629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29623</xdr:rowOff>
    </xdr:from>
    <xdr:to>
      <xdr:col>15</xdr:col>
      <xdr:colOff>101600</xdr:colOff>
      <xdr:row>35</xdr:row>
      <xdr:rowOff>131223</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2857500" y="6639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141400</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2527300" y="640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18,795
18,664
23.90
8,468,850
8,285,728
170,433
4,558,657
15,223,538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241.3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156388</xdr:rowOff>
    </xdr:from>
    <xdr:to>
      <xdr:col>24</xdr:col>
      <xdr:colOff>63500</xdr:colOff>
      <xdr:row>36</xdr:row>
      <xdr:rowOff>10639</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157138"/>
          <a:ext cx="838200" cy="2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77373</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90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10639</xdr:rowOff>
    </xdr:from>
    <xdr:to>
      <xdr:col>19</xdr:col>
      <xdr:colOff>177800</xdr:colOff>
      <xdr:row>36</xdr:row>
      <xdr:rowOff>18787</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182839"/>
          <a:ext cx="889000" cy="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18954</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141610</xdr:rowOff>
    </xdr:from>
    <xdr:to>
      <xdr:col>15</xdr:col>
      <xdr:colOff>50800</xdr:colOff>
      <xdr:row>36</xdr:row>
      <xdr:rowOff>18787</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6142360"/>
          <a:ext cx="889000" cy="4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29225</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133920</xdr:rowOff>
    </xdr:from>
    <xdr:to>
      <xdr:col>10</xdr:col>
      <xdr:colOff>114300</xdr:colOff>
      <xdr:row>35</xdr:row>
      <xdr:rowOff>141610</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a:off x="1130300" y="6134670"/>
          <a:ext cx="889000" cy="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34581</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26155</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105588</xdr:rowOff>
    </xdr:from>
    <xdr:to>
      <xdr:col>24</xdr:col>
      <xdr:colOff>114300</xdr:colOff>
      <xdr:row>36</xdr:row>
      <xdr:rowOff>35738</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10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84015</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08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131289</xdr:rowOff>
    </xdr:from>
    <xdr:to>
      <xdr:col>20</xdr:col>
      <xdr:colOff>38100</xdr:colOff>
      <xdr:row>36</xdr:row>
      <xdr:rowOff>61439</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13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52566</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22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139437</xdr:rowOff>
    </xdr:from>
    <xdr:to>
      <xdr:col>15</xdr:col>
      <xdr:colOff>101600</xdr:colOff>
      <xdr:row>36</xdr:row>
      <xdr:rowOff>69587</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14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60714</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23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90810</xdr:rowOff>
    </xdr:from>
    <xdr:to>
      <xdr:col>10</xdr:col>
      <xdr:colOff>165100</xdr:colOff>
      <xdr:row>36</xdr:row>
      <xdr:rowOff>20960</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09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12087</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18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83120</xdr:rowOff>
    </xdr:from>
    <xdr:to>
      <xdr:col>6</xdr:col>
      <xdr:colOff>38100</xdr:colOff>
      <xdr:row>36</xdr:row>
      <xdr:rowOff>13270</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0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4397</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17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xmlns=""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a:extLst>
            <a:ext uri="{FF2B5EF4-FFF2-40B4-BE49-F238E27FC236}">
              <a16:creationId xmlns:a16="http://schemas.microsoft.com/office/drawing/2014/main" xmlns="" id="{00000000-0008-0000-0600-000077000000}"/>
            </a:ext>
          </a:extLst>
        </xdr:cNvPr>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a:extLst>
            <a:ext uri="{FF2B5EF4-FFF2-40B4-BE49-F238E27FC236}">
              <a16:creationId xmlns:a16="http://schemas.microsoft.com/office/drawing/2014/main" xmlns="" id="{00000000-0008-0000-0600-000079000000}"/>
            </a:ext>
          </a:extLst>
        </xdr:cNvPr>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73063</xdr:rowOff>
    </xdr:from>
    <xdr:to>
      <xdr:col>24</xdr:col>
      <xdr:colOff>63500</xdr:colOff>
      <xdr:row>56</xdr:row>
      <xdr:rowOff>110015</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3797300" y="9674263"/>
          <a:ext cx="838200" cy="3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a:extLst>
            <a:ext uri="{FF2B5EF4-FFF2-40B4-BE49-F238E27FC236}">
              <a16:creationId xmlns:a16="http://schemas.microsoft.com/office/drawing/2014/main" xmlns="" id="{00000000-0008-0000-0600-00007C000000}"/>
            </a:ext>
          </a:extLst>
        </xdr:cNvPr>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69242</xdr:rowOff>
    </xdr:from>
    <xdr:to>
      <xdr:col>19</xdr:col>
      <xdr:colOff>177800</xdr:colOff>
      <xdr:row>56</xdr:row>
      <xdr:rowOff>110015</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a:off x="2908300" y="9670442"/>
          <a:ext cx="889000" cy="4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143194</xdr:rowOff>
    </xdr:from>
    <xdr:to>
      <xdr:col>15</xdr:col>
      <xdr:colOff>50800</xdr:colOff>
      <xdr:row>56</xdr:row>
      <xdr:rowOff>69242</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a:off x="2019300" y="9572944"/>
          <a:ext cx="889000" cy="9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143194</xdr:rowOff>
    </xdr:from>
    <xdr:to>
      <xdr:col>10</xdr:col>
      <xdr:colOff>114300</xdr:colOff>
      <xdr:row>56</xdr:row>
      <xdr:rowOff>53175</xdr:rowOff>
    </xdr:to>
    <xdr:cxnSp macro="">
      <xdr:nvCxnSpPr>
        <xdr:cNvPr id="132" name="直線コネクタ 131">
          <a:extLst>
            <a:ext uri="{FF2B5EF4-FFF2-40B4-BE49-F238E27FC236}">
              <a16:creationId xmlns:a16="http://schemas.microsoft.com/office/drawing/2014/main" xmlns="" id="{00000000-0008-0000-0600-000084000000}"/>
            </a:ext>
          </a:extLst>
        </xdr:cNvPr>
        <xdr:cNvCxnSpPr/>
      </xdr:nvCxnSpPr>
      <xdr:spPr>
        <a:xfrm flipV="1">
          <a:off x="1130300" y="9572944"/>
          <a:ext cx="889000" cy="8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54542</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752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a:extLst>
            <a:ext uri="{FF2B5EF4-FFF2-40B4-BE49-F238E27FC236}">
              <a16:creationId xmlns:a16="http://schemas.microsoft.com/office/drawing/2014/main" xmlns="" id="{00000000-0008-0000-0600-000087000000}"/>
            </a:ext>
          </a:extLst>
        </xdr:cNvPr>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160661</xdr:rowOff>
    </xdr:from>
    <xdr:ext cx="534377"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863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22263</xdr:rowOff>
    </xdr:from>
    <xdr:to>
      <xdr:col>24</xdr:col>
      <xdr:colOff>114300</xdr:colOff>
      <xdr:row>56</xdr:row>
      <xdr:rowOff>123863</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4584700" y="962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690</xdr:rowOff>
    </xdr:from>
    <xdr:ext cx="534377" cy="259045"/>
    <xdr:sp macro="" textlink="">
      <xdr:nvSpPr>
        <xdr:cNvPr id="143" name="物件費該当値テキスト">
          <a:extLst>
            <a:ext uri="{FF2B5EF4-FFF2-40B4-BE49-F238E27FC236}">
              <a16:creationId xmlns:a16="http://schemas.microsoft.com/office/drawing/2014/main" xmlns="" id="{00000000-0008-0000-0600-00008F000000}"/>
            </a:ext>
          </a:extLst>
        </xdr:cNvPr>
        <xdr:cNvSpPr txBox="1"/>
      </xdr:nvSpPr>
      <xdr:spPr>
        <a:xfrm>
          <a:off x="4686300" y="960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59215</xdr:rowOff>
    </xdr:from>
    <xdr:to>
      <xdr:col>20</xdr:col>
      <xdr:colOff>38100</xdr:colOff>
      <xdr:row>56</xdr:row>
      <xdr:rowOff>160815</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3746500" y="966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151942</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3530111" y="975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18442</xdr:rowOff>
    </xdr:from>
    <xdr:to>
      <xdr:col>15</xdr:col>
      <xdr:colOff>101600</xdr:colOff>
      <xdr:row>56</xdr:row>
      <xdr:rowOff>120042</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2857500" y="961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111169</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2641111" y="97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92394</xdr:rowOff>
    </xdr:from>
    <xdr:to>
      <xdr:col>10</xdr:col>
      <xdr:colOff>165100</xdr:colOff>
      <xdr:row>56</xdr:row>
      <xdr:rowOff>22544</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968500" y="952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39071</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1752111" y="929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2375</xdr:rowOff>
    </xdr:from>
    <xdr:to>
      <xdr:col>6</xdr:col>
      <xdr:colOff>38100</xdr:colOff>
      <xdr:row>56</xdr:row>
      <xdr:rowOff>103975</xdr:rowOff>
    </xdr:to>
    <xdr:sp macro="" textlink="">
      <xdr:nvSpPr>
        <xdr:cNvPr id="150" name="楕円 149">
          <a:extLst>
            <a:ext uri="{FF2B5EF4-FFF2-40B4-BE49-F238E27FC236}">
              <a16:creationId xmlns:a16="http://schemas.microsoft.com/office/drawing/2014/main" xmlns="" id="{00000000-0008-0000-0600-000096000000}"/>
            </a:ext>
          </a:extLst>
        </xdr:cNvPr>
        <xdr:cNvSpPr/>
      </xdr:nvSpPr>
      <xdr:spPr>
        <a:xfrm>
          <a:off x="1079500" y="960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120502</xdr:rowOff>
    </xdr:from>
    <xdr:ext cx="534377" cy="259045"/>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863111" y="937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xmlns=""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xmlns=""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a:extLst>
            <a:ext uri="{FF2B5EF4-FFF2-40B4-BE49-F238E27FC236}">
              <a16:creationId xmlns:a16="http://schemas.microsoft.com/office/drawing/2014/main" xmlns="" id="{00000000-0008-0000-0600-0000B0000000}"/>
            </a:ext>
          </a:extLst>
        </xdr:cNvPr>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a:extLst>
            <a:ext uri="{FF2B5EF4-FFF2-40B4-BE49-F238E27FC236}">
              <a16:creationId xmlns:a16="http://schemas.microsoft.com/office/drawing/2014/main" xmlns="" id="{00000000-0008-0000-0600-0000B2000000}"/>
            </a:ext>
          </a:extLst>
        </xdr:cNvPr>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6159</xdr:rowOff>
    </xdr:from>
    <xdr:to>
      <xdr:col>24</xdr:col>
      <xdr:colOff>63500</xdr:colOff>
      <xdr:row>79</xdr:row>
      <xdr:rowOff>29514</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3797300" y="13550709"/>
          <a:ext cx="8382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a:extLst>
            <a:ext uri="{FF2B5EF4-FFF2-40B4-BE49-F238E27FC236}">
              <a16:creationId xmlns:a16="http://schemas.microsoft.com/office/drawing/2014/main" xmlns="" id="{00000000-0008-0000-0600-0000B5000000}"/>
            </a:ext>
          </a:extLst>
        </xdr:cNvPr>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4826</xdr:rowOff>
    </xdr:from>
    <xdr:to>
      <xdr:col>19</xdr:col>
      <xdr:colOff>177800</xdr:colOff>
      <xdr:row>79</xdr:row>
      <xdr:rowOff>6159</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2908300" y="13549376"/>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4826</xdr:rowOff>
    </xdr:from>
    <xdr:to>
      <xdr:col>15</xdr:col>
      <xdr:colOff>50800</xdr:colOff>
      <xdr:row>79</xdr:row>
      <xdr:rowOff>10198</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flipV="1">
          <a:off x="2019300" y="13549376"/>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133832</xdr:rowOff>
    </xdr:from>
    <xdr:to>
      <xdr:col>10</xdr:col>
      <xdr:colOff>114300</xdr:colOff>
      <xdr:row>79</xdr:row>
      <xdr:rowOff>10198</xdr:rowOff>
    </xdr:to>
    <xdr:cxnSp macro="">
      <xdr:nvCxnSpPr>
        <xdr:cNvPr id="189" name="直線コネクタ 188">
          <a:extLst>
            <a:ext uri="{FF2B5EF4-FFF2-40B4-BE49-F238E27FC236}">
              <a16:creationId xmlns:a16="http://schemas.microsoft.com/office/drawing/2014/main" xmlns="" id="{00000000-0008-0000-0600-0000BD000000}"/>
            </a:ext>
          </a:extLst>
        </xdr:cNvPr>
        <xdr:cNvCxnSpPr/>
      </xdr:nvCxnSpPr>
      <xdr:spPr>
        <a:xfrm>
          <a:off x="1130300" y="13506932"/>
          <a:ext cx="889000" cy="4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a:extLst>
            <a:ext uri="{FF2B5EF4-FFF2-40B4-BE49-F238E27FC236}">
              <a16:creationId xmlns:a16="http://schemas.microsoft.com/office/drawing/2014/main" xmlns="" id="{00000000-0008-0000-0600-0000C0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150164</xdr:rowOff>
    </xdr:from>
    <xdr:to>
      <xdr:col>24</xdr:col>
      <xdr:colOff>114300</xdr:colOff>
      <xdr:row>79</xdr:row>
      <xdr:rowOff>80314</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4584700" y="135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65091</xdr:rowOff>
    </xdr:from>
    <xdr:ext cx="378565" cy="259045"/>
    <xdr:sp macro="" textlink="">
      <xdr:nvSpPr>
        <xdr:cNvPr id="200" name="維持補修費該当値テキスト">
          <a:extLst>
            <a:ext uri="{FF2B5EF4-FFF2-40B4-BE49-F238E27FC236}">
              <a16:creationId xmlns:a16="http://schemas.microsoft.com/office/drawing/2014/main" xmlns="" id="{00000000-0008-0000-0600-0000C8000000}"/>
            </a:ext>
          </a:extLst>
        </xdr:cNvPr>
        <xdr:cNvSpPr txBox="1"/>
      </xdr:nvSpPr>
      <xdr:spPr>
        <a:xfrm>
          <a:off x="4686300" y="13438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126809</xdr:rowOff>
    </xdr:from>
    <xdr:to>
      <xdr:col>20</xdr:col>
      <xdr:colOff>38100</xdr:colOff>
      <xdr:row>79</xdr:row>
      <xdr:rowOff>56959</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3746500" y="1349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48086</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3562428" y="1359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125476</xdr:rowOff>
    </xdr:from>
    <xdr:to>
      <xdr:col>15</xdr:col>
      <xdr:colOff>101600</xdr:colOff>
      <xdr:row>79</xdr:row>
      <xdr:rowOff>55626</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2857500" y="1349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46753</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2673428" y="1359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130848</xdr:rowOff>
    </xdr:from>
    <xdr:to>
      <xdr:col>10</xdr:col>
      <xdr:colOff>165100</xdr:colOff>
      <xdr:row>79</xdr:row>
      <xdr:rowOff>60998</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968500" y="1350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52125</xdr:rowOff>
    </xdr:from>
    <xdr:ext cx="378565"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1830017" y="13596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83032</xdr:rowOff>
    </xdr:from>
    <xdr:to>
      <xdr:col>6</xdr:col>
      <xdr:colOff>38100</xdr:colOff>
      <xdr:row>79</xdr:row>
      <xdr:rowOff>13182</xdr:rowOff>
    </xdr:to>
    <xdr:sp macro="" textlink="">
      <xdr:nvSpPr>
        <xdr:cNvPr id="207" name="楕円 206">
          <a:extLst>
            <a:ext uri="{FF2B5EF4-FFF2-40B4-BE49-F238E27FC236}">
              <a16:creationId xmlns:a16="http://schemas.microsoft.com/office/drawing/2014/main" xmlns="" id="{00000000-0008-0000-0600-0000CF000000}"/>
            </a:ext>
          </a:extLst>
        </xdr:cNvPr>
        <xdr:cNvSpPr/>
      </xdr:nvSpPr>
      <xdr:spPr>
        <a:xfrm>
          <a:off x="1079500" y="134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4309</xdr:rowOff>
    </xdr:from>
    <xdr:ext cx="469744" cy="259045"/>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895428" y="135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xmlns=""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xmlns=""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xmlns=""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a:extLst>
            <a:ext uri="{FF2B5EF4-FFF2-40B4-BE49-F238E27FC236}">
              <a16:creationId xmlns:a16="http://schemas.microsoft.com/office/drawing/2014/main" xmlns="" id="{00000000-0008-0000-0600-0000EC000000}"/>
            </a:ext>
          </a:extLst>
        </xdr:cNvPr>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a:extLst>
            <a:ext uri="{FF2B5EF4-FFF2-40B4-BE49-F238E27FC236}">
              <a16:creationId xmlns:a16="http://schemas.microsoft.com/office/drawing/2014/main" xmlns="" id="{00000000-0008-0000-0600-0000EE000000}"/>
            </a:ext>
          </a:extLst>
        </xdr:cNvPr>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81243</xdr:rowOff>
    </xdr:from>
    <xdr:to>
      <xdr:col>24</xdr:col>
      <xdr:colOff>63500</xdr:colOff>
      <xdr:row>97</xdr:row>
      <xdr:rowOff>111843</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3797300" y="16711893"/>
          <a:ext cx="838200" cy="3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73699</xdr:rowOff>
    </xdr:from>
    <xdr:ext cx="534377" cy="259045"/>
    <xdr:sp macro="" textlink="">
      <xdr:nvSpPr>
        <xdr:cNvPr id="241" name="扶助費平均値テキスト">
          <a:extLst>
            <a:ext uri="{FF2B5EF4-FFF2-40B4-BE49-F238E27FC236}">
              <a16:creationId xmlns:a16="http://schemas.microsoft.com/office/drawing/2014/main" xmlns="" id="{00000000-0008-0000-0600-0000F1000000}"/>
            </a:ext>
          </a:extLst>
        </xdr:cNvPr>
        <xdr:cNvSpPr txBox="1"/>
      </xdr:nvSpPr>
      <xdr:spPr>
        <a:xfrm>
          <a:off x="4686300" y="1601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95188</xdr:rowOff>
    </xdr:from>
    <xdr:to>
      <xdr:col>19</xdr:col>
      <xdr:colOff>177800</xdr:colOff>
      <xdr:row>97</xdr:row>
      <xdr:rowOff>111843</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a:off x="2908300" y="16725838"/>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40981</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3530111" y="159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89376</xdr:rowOff>
    </xdr:from>
    <xdr:to>
      <xdr:col>15</xdr:col>
      <xdr:colOff>50800</xdr:colOff>
      <xdr:row>97</xdr:row>
      <xdr:rowOff>95188</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a:off x="2019300" y="16720026"/>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52004</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641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89376</xdr:rowOff>
    </xdr:from>
    <xdr:to>
      <xdr:col>10</xdr:col>
      <xdr:colOff>114300</xdr:colOff>
      <xdr:row>97</xdr:row>
      <xdr:rowOff>147506</xdr:rowOff>
    </xdr:to>
    <xdr:cxnSp macro="">
      <xdr:nvCxnSpPr>
        <xdr:cNvPr id="249" name="直線コネクタ 248">
          <a:extLst>
            <a:ext uri="{FF2B5EF4-FFF2-40B4-BE49-F238E27FC236}">
              <a16:creationId xmlns:a16="http://schemas.microsoft.com/office/drawing/2014/main" xmlns="" id="{00000000-0008-0000-0600-0000F9000000}"/>
            </a:ext>
          </a:extLst>
        </xdr:cNvPr>
        <xdr:cNvCxnSpPr/>
      </xdr:nvCxnSpPr>
      <xdr:spPr>
        <a:xfrm flipV="1">
          <a:off x="1130300" y="16720026"/>
          <a:ext cx="8890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a:extLst>
            <a:ext uri="{FF2B5EF4-FFF2-40B4-BE49-F238E27FC236}">
              <a16:creationId xmlns:a16="http://schemas.microsoft.com/office/drawing/2014/main" xmlns="" id="{00000000-0008-0000-0600-0000FA000000}"/>
            </a:ext>
          </a:extLst>
        </xdr:cNvPr>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75582</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752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a:extLst>
            <a:ext uri="{FF2B5EF4-FFF2-40B4-BE49-F238E27FC236}">
              <a16:creationId xmlns:a16="http://schemas.microsoft.com/office/drawing/2014/main" xmlns="" id="{00000000-0008-0000-0600-0000FC000000}"/>
            </a:ext>
          </a:extLst>
        </xdr:cNvPr>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37847</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863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30443</xdr:rowOff>
    </xdr:from>
    <xdr:to>
      <xdr:col>24</xdr:col>
      <xdr:colOff>114300</xdr:colOff>
      <xdr:row>97</xdr:row>
      <xdr:rowOff>132043</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4584700" y="166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8870</xdr:rowOff>
    </xdr:from>
    <xdr:ext cx="534377" cy="259045"/>
    <xdr:sp macro="" textlink="">
      <xdr:nvSpPr>
        <xdr:cNvPr id="260" name="扶助費該当値テキスト">
          <a:extLst>
            <a:ext uri="{FF2B5EF4-FFF2-40B4-BE49-F238E27FC236}">
              <a16:creationId xmlns:a16="http://schemas.microsoft.com/office/drawing/2014/main" xmlns="" id="{00000000-0008-0000-0600-000004010000}"/>
            </a:ext>
          </a:extLst>
        </xdr:cNvPr>
        <xdr:cNvSpPr txBox="1"/>
      </xdr:nvSpPr>
      <xdr:spPr>
        <a:xfrm>
          <a:off x="4686300" y="1663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61043</xdr:rowOff>
    </xdr:from>
    <xdr:to>
      <xdr:col>20</xdr:col>
      <xdr:colOff>38100</xdr:colOff>
      <xdr:row>97</xdr:row>
      <xdr:rowOff>162643</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3746500" y="1669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153770</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3530111" y="167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44388</xdr:rowOff>
    </xdr:from>
    <xdr:to>
      <xdr:col>15</xdr:col>
      <xdr:colOff>101600</xdr:colOff>
      <xdr:row>97</xdr:row>
      <xdr:rowOff>145988</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2857500" y="166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137115</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2641111" y="1676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38576</xdr:rowOff>
    </xdr:from>
    <xdr:to>
      <xdr:col>10</xdr:col>
      <xdr:colOff>165100</xdr:colOff>
      <xdr:row>97</xdr:row>
      <xdr:rowOff>140176</xdr:rowOff>
    </xdr:to>
    <xdr:sp macro="" textlink="">
      <xdr:nvSpPr>
        <xdr:cNvPr id="265" name="楕円 264">
          <a:extLst>
            <a:ext uri="{FF2B5EF4-FFF2-40B4-BE49-F238E27FC236}">
              <a16:creationId xmlns:a16="http://schemas.microsoft.com/office/drawing/2014/main" xmlns="" id="{00000000-0008-0000-0600-000009010000}"/>
            </a:ext>
          </a:extLst>
        </xdr:cNvPr>
        <xdr:cNvSpPr/>
      </xdr:nvSpPr>
      <xdr:spPr>
        <a:xfrm>
          <a:off x="1968500" y="1666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131303</xdr:rowOff>
    </xdr:from>
    <xdr:ext cx="534377" cy="259045"/>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1752111" y="1676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96706</xdr:rowOff>
    </xdr:from>
    <xdr:to>
      <xdr:col>6</xdr:col>
      <xdr:colOff>38100</xdr:colOff>
      <xdr:row>98</xdr:row>
      <xdr:rowOff>26856</xdr:rowOff>
    </xdr:to>
    <xdr:sp macro="" textlink="">
      <xdr:nvSpPr>
        <xdr:cNvPr id="267" name="楕円 266">
          <a:extLst>
            <a:ext uri="{FF2B5EF4-FFF2-40B4-BE49-F238E27FC236}">
              <a16:creationId xmlns:a16="http://schemas.microsoft.com/office/drawing/2014/main" xmlns="" id="{00000000-0008-0000-0600-00000B010000}"/>
            </a:ext>
          </a:extLst>
        </xdr:cNvPr>
        <xdr:cNvSpPr/>
      </xdr:nvSpPr>
      <xdr:spPr>
        <a:xfrm>
          <a:off x="1079500" y="1672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17983</xdr:rowOff>
    </xdr:from>
    <xdr:ext cx="534377" cy="259045"/>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863111" y="1682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xmlns=""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xmlns=""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a:extLst>
            <a:ext uri="{FF2B5EF4-FFF2-40B4-BE49-F238E27FC236}">
              <a16:creationId xmlns:a16="http://schemas.microsoft.com/office/drawing/2014/main" xmlns="" id="{00000000-0008-0000-0600-00002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a16="http://schemas.microsoft.com/office/drawing/2014/main" xmlns="" id="{00000000-0008-0000-0600-00002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xmlns=""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xmlns=""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a:extLst>
            <a:ext uri="{FF2B5EF4-FFF2-40B4-BE49-F238E27FC236}">
              <a16:creationId xmlns:a16="http://schemas.microsoft.com/office/drawing/2014/main" xmlns="" id="{00000000-0008-0000-0600-000027010000}"/>
            </a:ext>
          </a:extLst>
        </xdr:cNvPr>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a:extLst>
            <a:ext uri="{FF2B5EF4-FFF2-40B4-BE49-F238E27FC236}">
              <a16:creationId xmlns:a16="http://schemas.microsoft.com/office/drawing/2014/main" xmlns="" id="{00000000-0008-0000-0600-000029010000}"/>
            </a:ext>
          </a:extLst>
        </xdr:cNvPr>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55270</xdr:rowOff>
    </xdr:from>
    <xdr:to>
      <xdr:col>55</xdr:col>
      <xdr:colOff>0</xdr:colOff>
      <xdr:row>37</xdr:row>
      <xdr:rowOff>89060</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9639300" y="6398920"/>
          <a:ext cx="838200" cy="3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a:extLst>
            <a:ext uri="{FF2B5EF4-FFF2-40B4-BE49-F238E27FC236}">
              <a16:creationId xmlns:a16="http://schemas.microsoft.com/office/drawing/2014/main" xmlns="" id="{00000000-0008-0000-0600-00002C010000}"/>
            </a:ext>
          </a:extLst>
        </xdr:cNvPr>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89060</xdr:rowOff>
    </xdr:from>
    <xdr:to>
      <xdr:col>50</xdr:col>
      <xdr:colOff>114300</xdr:colOff>
      <xdr:row>37</xdr:row>
      <xdr:rowOff>161798</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8750300" y="6432710"/>
          <a:ext cx="889000" cy="7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92575</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9372111" y="5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161156</xdr:rowOff>
    </xdr:from>
    <xdr:to>
      <xdr:col>45</xdr:col>
      <xdr:colOff>177800</xdr:colOff>
      <xdr:row>37</xdr:row>
      <xdr:rowOff>161798</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a:off x="7861300" y="6504806"/>
          <a:ext cx="8890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158859</xdr:rowOff>
    </xdr:from>
    <xdr:to>
      <xdr:col>41</xdr:col>
      <xdr:colOff>50800</xdr:colOff>
      <xdr:row>37</xdr:row>
      <xdr:rowOff>161156</xdr:rowOff>
    </xdr:to>
    <xdr:cxnSp macro="">
      <xdr:nvCxnSpPr>
        <xdr:cNvPr id="308" name="直線コネクタ 307">
          <a:extLst>
            <a:ext uri="{FF2B5EF4-FFF2-40B4-BE49-F238E27FC236}">
              <a16:creationId xmlns:a16="http://schemas.microsoft.com/office/drawing/2014/main" xmlns="" id="{00000000-0008-0000-0600-000034010000}"/>
            </a:ext>
          </a:extLst>
        </xdr:cNvPr>
        <xdr:cNvCxnSpPr/>
      </xdr:nvCxnSpPr>
      <xdr:spPr>
        <a:xfrm>
          <a:off x="6972300" y="6502509"/>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a:extLst>
            <a:ext uri="{FF2B5EF4-FFF2-40B4-BE49-F238E27FC236}">
              <a16:creationId xmlns:a16="http://schemas.microsoft.com/office/drawing/2014/main" xmlns="" id="{00000000-0008-0000-0600-000035010000}"/>
            </a:ext>
          </a:extLst>
        </xdr:cNvPr>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165596</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7594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a:extLst>
            <a:ext uri="{FF2B5EF4-FFF2-40B4-BE49-F238E27FC236}">
              <a16:creationId xmlns:a16="http://schemas.microsoft.com/office/drawing/2014/main" xmlns="" id="{00000000-0008-0000-0600-000037010000}"/>
            </a:ext>
          </a:extLst>
        </xdr:cNvPr>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18868</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6705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4470</xdr:rowOff>
    </xdr:from>
    <xdr:to>
      <xdr:col>55</xdr:col>
      <xdr:colOff>50800</xdr:colOff>
      <xdr:row>37</xdr:row>
      <xdr:rowOff>106070</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10426700" y="63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154347</xdr:rowOff>
    </xdr:from>
    <xdr:ext cx="534377" cy="259045"/>
    <xdr:sp macro="" textlink="">
      <xdr:nvSpPr>
        <xdr:cNvPr id="319" name="補助費等該当値テキスト">
          <a:extLst>
            <a:ext uri="{FF2B5EF4-FFF2-40B4-BE49-F238E27FC236}">
              <a16:creationId xmlns:a16="http://schemas.microsoft.com/office/drawing/2014/main" xmlns="" id="{00000000-0008-0000-0600-00003F010000}"/>
            </a:ext>
          </a:extLst>
        </xdr:cNvPr>
        <xdr:cNvSpPr txBox="1"/>
      </xdr:nvSpPr>
      <xdr:spPr>
        <a:xfrm>
          <a:off x="10528300" y="63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38260</xdr:rowOff>
    </xdr:from>
    <xdr:to>
      <xdr:col>50</xdr:col>
      <xdr:colOff>165100</xdr:colOff>
      <xdr:row>37</xdr:row>
      <xdr:rowOff>139860</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9588500" y="638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130987</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9372111" y="647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110998</xdr:rowOff>
    </xdr:from>
    <xdr:to>
      <xdr:col>46</xdr:col>
      <xdr:colOff>38100</xdr:colOff>
      <xdr:row>38</xdr:row>
      <xdr:rowOff>41148</xdr:rowOff>
    </xdr:to>
    <xdr:sp macro="" textlink="">
      <xdr:nvSpPr>
        <xdr:cNvPr id="322" name="楕円 321">
          <a:extLst>
            <a:ext uri="{FF2B5EF4-FFF2-40B4-BE49-F238E27FC236}">
              <a16:creationId xmlns:a16="http://schemas.microsoft.com/office/drawing/2014/main" xmlns="" id="{00000000-0008-0000-0600-000042010000}"/>
            </a:ext>
          </a:extLst>
        </xdr:cNvPr>
        <xdr:cNvSpPr/>
      </xdr:nvSpPr>
      <xdr:spPr>
        <a:xfrm>
          <a:off x="8699500" y="64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32275</xdr:rowOff>
    </xdr:from>
    <xdr:ext cx="534377" cy="259045"/>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8483111" y="654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110356</xdr:rowOff>
    </xdr:from>
    <xdr:to>
      <xdr:col>41</xdr:col>
      <xdr:colOff>101600</xdr:colOff>
      <xdr:row>38</xdr:row>
      <xdr:rowOff>40506</xdr:rowOff>
    </xdr:to>
    <xdr:sp macro="" textlink="">
      <xdr:nvSpPr>
        <xdr:cNvPr id="324" name="楕円 323">
          <a:extLst>
            <a:ext uri="{FF2B5EF4-FFF2-40B4-BE49-F238E27FC236}">
              <a16:creationId xmlns:a16="http://schemas.microsoft.com/office/drawing/2014/main" xmlns="" id="{00000000-0008-0000-0600-000044010000}"/>
            </a:ext>
          </a:extLst>
        </xdr:cNvPr>
        <xdr:cNvSpPr/>
      </xdr:nvSpPr>
      <xdr:spPr>
        <a:xfrm>
          <a:off x="7810500" y="645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31633</xdr:rowOff>
    </xdr:from>
    <xdr:ext cx="534377" cy="259045"/>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7594111" y="654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108059</xdr:rowOff>
    </xdr:from>
    <xdr:to>
      <xdr:col>36</xdr:col>
      <xdr:colOff>165100</xdr:colOff>
      <xdr:row>38</xdr:row>
      <xdr:rowOff>38209</xdr:rowOff>
    </xdr:to>
    <xdr:sp macro="" textlink="">
      <xdr:nvSpPr>
        <xdr:cNvPr id="326" name="楕円 325">
          <a:extLst>
            <a:ext uri="{FF2B5EF4-FFF2-40B4-BE49-F238E27FC236}">
              <a16:creationId xmlns:a16="http://schemas.microsoft.com/office/drawing/2014/main" xmlns="" id="{00000000-0008-0000-0600-000046010000}"/>
            </a:ext>
          </a:extLst>
        </xdr:cNvPr>
        <xdr:cNvSpPr/>
      </xdr:nvSpPr>
      <xdr:spPr>
        <a:xfrm>
          <a:off x="6921500" y="645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29336</xdr:rowOff>
    </xdr:from>
    <xdr:ext cx="534377" cy="259045"/>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705111" y="654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xmlns=""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xmlns=""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xmlns=""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a:extLst>
            <a:ext uri="{FF2B5EF4-FFF2-40B4-BE49-F238E27FC236}">
              <a16:creationId xmlns:a16="http://schemas.microsoft.com/office/drawing/2014/main" xmlns="" id="{00000000-0008-0000-0600-00005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xmlns="" id="{00000000-0008-0000-06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xmlns=""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xmlns=""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a:extLst>
            <a:ext uri="{FF2B5EF4-FFF2-40B4-BE49-F238E27FC236}">
              <a16:creationId xmlns:a16="http://schemas.microsoft.com/office/drawing/2014/main" xmlns="" id="{00000000-0008-0000-0600-000060010000}"/>
            </a:ext>
          </a:extLst>
        </xdr:cNvPr>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a:extLst>
            <a:ext uri="{FF2B5EF4-FFF2-40B4-BE49-F238E27FC236}">
              <a16:creationId xmlns:a16="http://schemas.microsoft.com/office/drawing/2014/main" xmlns="" id="{00000000-0008-0000-0600-000062010000}"/>
            </a:ext>
          </a:extLst>
        </xdr:cNvPr>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6613</xdr:rowOff>
    </xdr:from>
    <xdr:to>
      <xdr:col>55</xdr:col>
      <xdr:colOff>0</xdr:colOff>
      <xdr:row>56</xdr:row>
      <xdr:rowOff>167863</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9639300" y="9607813"/>
          <a:ext cx="838200" cy="16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153189</xdr:rowOff>
    </xdr:from>
    <xdr:ext cx="534377" cy="259045"/>
    <xdr:sp macro="" textlink="">
      <xdr:nvSpPr>
        <xdr:cNvPr id="357" name="普通建設事業費平均値テキスト">
          <a:extLst>
            <a:ext uri="{FF2B5EF4-FFF2-40B4-BE49-F238E27FC236}">
              <a16:creationId xmlns:a16="http://schemas.microsoft.com/office/drawing/2014/main" xmlns="" id="{00000000-0008-0000-0600-000065010000}"/>
            </a:ext>
          </a:extLst>
        </xdr:cNvPr>
        <xdr:cNvSpPr txBox="1"/>
      </xdr:nvSpPr>
      <xdr:spPr>
        <a:xfrm>
          <a:off x="10528300" y="9754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6613</xdr:rowOff>
    </xdr:from>
    <xdr:to>
      <xdr:col>50</xdr:col>
      <xdr:colOff>114300</xdr:colOff>
      <xdr:row>58</xdr:row>
      <xdr:rowOff>78774</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flipV="1">
          <a:off x="8750300" y="9607813"/>
          <a:ext cx="889000" cy="41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149337</xdr:rowOff>
    </xdr:from>
    <xdr:ext cx="534377"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372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141998</xdr:rowOff>
    </xdr:from>
    <xdr:to>
      <xdr:col>45</xdr:col>
      <xdr:colOff>177800</xdr:colOff>
      <xdr:row>58</xdr:row>
      <xdr:rowOff>78774</xdr:rowOff>
    </xdr:to>
    <xdr:cxnSp macro="">
      <xdr:nvCxnSpPr>
        <xdr:cNvPr id="362" name="直線コネクタ 361">
          <a:extLst>
            <a:ext uri="{FF2B5EF4-FFF2-40B4-BE49-F238E27FC236}">
              <a16:creationId xmlns:a16="http://schemas.microsoft.com/office/drawing/2014/main" xmlns="" id="{00000000-0008-0000-0600-00006A010000}"/>
            </a:ext>
          </a:extLst>
        </xdr:cNvPr>
        <xdr:cNvCxnSpPr/>
      </xdr:nvCxnSpPr>
      <xdr:spPr>
        <a:xfrm>
          <a:off x="7861300" y="9914648"/>
          <a:ext cx="889000" cy="10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26650</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8483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141998</xdr:rowOff>
    </xdr:from>
    <xdr:to>
      <xdr:col>41</xdr:col>
      <xdr:colOff>50800</xdr:colOff>
      <xdr:row>58</xdr:row>
      <xdr:rowOff>24211</xdr:rowOff>
    </xdr:to>
    <xdr:cxnSp macro="">
      <xdr:nvCxnSpPr>
        <xdr:cNvPr id="365" name="直線コネクタ 364">
          <a:extLst>
            <a:ext uri="{FF2B5EF4-FFF2-40B4-BE49-F238E27FC236}">
              <a16:creationId xmlns:a16="http://schemas.microsoft.com/office/drawing/2014/main" xmlns="" id="{00000000-0008-0000-0600-00006D010000}"/>
            </a:ext>
          </a:extLst>
        </xdr:cNvPr>
        <xdr:cNvCxnSpPr/>
      </xdr:nvCxnSpPr>
      <xdr:spPr>
        <a:xfrm flipV="1">
          <a:off x="6972300" y="9914648"/>
          <a:ext cx="889000" cy="5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a:extLst>
            <a:ext uri="{FF2B5EF4-FFF2-40B4-BE49-F238E27FC236}">
              <a16:creationId xmlns:a16="http://schemas.microsoft.com/office/drawing/2014/main" xmlns="" id="{00000000-0008-0000-0600-00006E010000}"/>
            </a:ext>
          </a:extLst>
        </xdr:cNvPr>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26840</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7594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a:extLst>
            <a:ext uri="{FF2B5EF4-FFF2-40B4-BE49-F238E27FC236}">
              <a16:creationId xmlns:a16="http://schemas.microsoft.com/office/drawing/2014/main" xmlns="" id="{00000000-0008-0000-0600-000070010000}"/>
            </a:ext>
          </a:extLst>
        </xdr:cNvPr>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18550</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6705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117063</xdr:rowOff>
    </xdr:from>
    <xdr:to>
      <xdr:col>55</xdr:col>
      <xdr:colOff>50800</xdr:colOff>
      <xdr:row>57</xdr:row>
      <xdr:rowOff>47213</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10426700" y="971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139940</xdr:rowOff>
    </xdr:from>
    <xdr:ext cx="599010" cy="259045"/>
    <xdr:sp macro="" textlink="">
      <xdr:nvSpPr>
        <xdr:cNvPr id="376" name="普通建設事業費該当値テキスト">
          <a:extLst>
            <a:ext uri="{FF2B5EF4-FFF2-40B4-BE49-F238E27FC236}">
              <a16:creationId xmlns:a16="http://schemas.microsoft.com/office/drawing/2014/main" xmlns="" id="{00000000-0008-0000-0600-000078010000}"/>
            </a:ext>
          </a:extLst>
        </xdr:cNvPr>
        <xdr:cNvSpPr txBox="1"/>
      </xdr:nvSpPr>
      <xdr:spPr>
        <a:xfrm>
          <a:off x="10528300" y="956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127263</xdr:rowOff>
    </xdr:from>
    <xdr:to>
      <xdr:col>50</xdr:col>
      <xdr:colOff>165100</xdr:colOff>
      <xdr:row>56</xdr:row>
      <xdr:rowOff>57413</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9588500" y="955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73940</xdr:rowOff>
    </xdr:from>
    <xdr:ext cx="599010"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9339795" y="933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27974</xdr:rowOff>
    </xdr:from>
    <xdr:to>
      <xdr:col>46</xdr:col>
      <xdr:colOff>38100</xdr:colOff>
      <xdr:row>58</xdr:row>
      <xdr:rowOff>129574</xdr:rowOff>
    </xdr:to>
    <xdr:sp macro="" textlink="">
      <xdr:nvSpPr>
        <xdr:cNvPr id="379" name="楕円 378">
          <a:extLst>
            <a:ext uri="{FF2B5EF4-FFF2-40B4-BE49-F238E27FC236}">
              <a16:creationId xmlns:a16="http://schemas.microsoft.com/office/drawing/2014/main" xmlns="" id="{00000000-0008-0000-0600-00007B010000}"/>
            </a:ext>
          </a:extLst>
        </xdr:cNvPr>
        <xdr:cNvSpPr/>
      </xdr:nvSpPr>
      <xdr:spPr>
        <a:xfrm>
          <a:off x="8699500" y="99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120701</xdr:rowOff>
    </xdr:from>
    <xdr:ext cx="534377" cy="259045"/>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8483111" y="1006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91198</xdr:rowOff>
    </xdr:from>
    <xdr:to>
      <xdr:col>41</xdr:col>
      <xdr:colOff>101600</xdr:colOff>
      <xdr:row>58</xdr:row>
      <xdr:rowOff>21348</xdr:rowOff>
    </xdr:to>
    <xdr:sp macro="" textlink="">
      <xdr:nvSpPr>
        <xdr:cNvPr id="381" name="楕円 380">
          <a:extLst>
            <a:ext uri="{FF2B5EF4-FFF2-40B4-BE49-F238E27FC236}">
              <a16:creationId xmlns:a16="http://schemas.microsoft.com/office/drawing/2014/main" xmlns="" id="{00000000-0008-0000-0600-00007D010000}"/>
            </a:ext>
          </a:extLst>
        </xdr:cNvPr>
        <xdr:cNvSpPr/>
      </xdr:nvSpPr>
      <xdr:spPr>
        <a:xfrm>
          <a:off x="7810500" y="986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12475</xdr:rowOff>
    </xdr:from>
    <xdr:ext cx="534377" cy="259045"/>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7594111" y="995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144861</xdr:rowOff>
    </xdr:from>
    <xdr:to>
      <xdr:col>36</xdr:col>
      <xdr:colOff>165100</xdr:colOff>
      <xdr:row>58</xdr:row>
      <xdr:rowOff>75011</xdr:rowOff>
    </xdr:to>
    <xdr:sp macro="" textlink="">
      <xdr:nvSpPr>
        <xdr:cNvPr id="383" name="楕円 382">
          <a:extLst>
            <a:ext uri="{FF2B5EF4-FFF2-40B4-BE49-F238E27FC236}">
              <a16:creationId xmlns:a16="http://schemas.microsoft.com/office/drawing/2014/main" xmlns="" id="{00000000-0008-0000-0600-00007F010000}"/>
            </a:ext>
          </a:extLst>
        </xdr:cNvPr>
        <xdr:cNvSpPr/>
      </xdr:nvSpPr>
      <xdr:spPr>
        <a:xfrm>
          <a:off x="6921500" y="991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66138</xdr:rowOff>
    </xdr:from>
    <xdr:ext cx="534377" cy="259045"/>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705111" y="1001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xmlns=""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xmlns=""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xmlns=""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a:extLst>
            <a:ext uri="{FF2B5EF4-FFF2-40B4-BE49-F238E27FC236}">
              <a16:creationId xmlns:a16="http://schemas.microsoft.com/office/drawing/2014/main" xmlns="" id="{00000000-0008-0000-0600-000094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xmlns=""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a:extLst>
            <a:ext uri="{FF2B5EF4-FFF2-40B4-BE49-F238E27FC236}">
              <a16:creationId xmlns:a16="http://schemas.microsoft.com/office/drawing/2014/main" xmlns="" id="{00000000-0008-0000-0600-00009B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a:extLst>
            <a:ext uri="{FF2B5EF4-FFF2-40B4-BE49-F238E27FC236}">
              <a16:creationId xmlns:a16="http://schemas.microsoft.com/office/drawing/2014/main" xmlns="" id="{00000000-0008-0000-0600-00009D010000}"/>
            </a:ext>
          </a:extLst>
        </xdr:cNvPr>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35916</xdr:rowOff>
    </xdr:from>
    <xdr:to>
      <xdr:col>55</xdr:col>
      <xdr:colOff>0</xdr:colOff>
      <xdr:row>77</xdr:row>
      <xdr:rowOff>141584</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flipV="1">
          <a:off x="9639300" y="12723216"/>
          <a:ext cx="838200" cy="62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33940</xdr:rowOff>
    </xdr:from>
    <xdr:ext cx="534377" cy="259045"/>
    <xdr:sp macro="" textlink="">
      <xdr:nvSpPr>
        <xdr:cNvPr id="416" name="普通建設事業費 （ うち新規整備　）平均値テキスト">
          <a:extLst>
            <a:ext uri="{FF2B5EF4-FFF2-40B4-BE49-F238E27FC236}">
              <a16:creationId xmlns:a16="http://schemas.microsoft.com/office/drawing/2014/main" xmlns="" id="{00000000-0008-0000-0600-0000A0010000}"/>
            </a:ext>
          </a:extLst>
        </xdr:cNvPr>
        <xdr:cNvSpPr txBox="1"/>
      </xdr:nvSpPr>
      <xdr:spPr>
        <a:xfrm>
          <a:off x="10528300" y="13235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141584</xdr:rowOff>
    </xdr:from>
    <xdr:to>
      <xdr:col>50</xdr:col>
      <xdr:colOff>114300</xdr:colOff>
      <xdr:row>79</xdr:row>
      <xdr:rowOff>59048</xdr:rowOff>
    </xdr:to>
    <xdr:cxnSp macro="">
      <xdr:nvCxnSpPr>
        <xdr:cNvPr id="418" name="直線コネクタ 417">
          <a:extLst>
            <a:ext uri="{FF2B5EF4-FFF2-40B4-BE49-F238E27FC236}">
              <a16:creationId xmlns:a16="http://schemas.microsoft.com/office/drawing/2014/main" xmlns="" id="{00000000-0008-0000-0600-0000A2010000}"/>
            </a:ext>
          </a:extLst>
        </xdr:cNvPr>
        <xdr:cNvCxnSpPr/>
      </xdr:nvCxnSpPr>
      <xdr:spPr>
        <a:xfrm flipV="1">
          <a:off x="8750300" y="13343234"/>
          <a:ext cx="889000" cy="26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a:extLst>
            <a:ext uri="{FF2B5EF4-FFF2-40B4-BE49-F238E27FC236}">
              <a16:creationId xmlns:a16="http://schemas.microsoft.com/office/drawing/2014/main" xmlns="" id="{00000000-0008-0000-0600-0000A3010000}"/>
            </a:ext>
          </a:extLst>
        </xdr:cNvPr>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77472</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372111" y="134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115261</xdr:rowOff>
    </xdr:from>
    <xdr:to>
      <xdr:col>45</xdr:col>
      <xdr:colOff>177800</xdr:colOff>
      <xdr:row>79</xdr:row>
      <xdr:rowOff>59048</xdr:rowOff>
    </xdr:to>
    <xdr:cxnSp macro="">
      <xdr:nvCxnSpPr>
        <xdr:cNvPr id="421" name="直線コネクタ 420">
          <a:extLst>
            <a:ext uri="{FF2B5EF4-FFF2-40B4-BE49-F238E27FC236}">
              <a16:creationId xmlns:a16="http://schemas.microsoft.com/office/drawing/2014/main" xmlns="" id="{00000000-0008-0000-0600-0000A5010000}"/>
            </a:ext>
          </a:extLst>
        </xdr:cNvPr>
        <xdr:cNvCxnSpPr/>
      </xdr:nvCxnSpPr>
      <xdr:spPr>
        <a:xfrm>
          <a:off x="7861300" y="13488361"/>
          <a:ext cx="889000" cy="11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a:extLst>
            <a:ext uri="{FF2B5EF4-FFF2-40B4-BE49-F238E27FC236}">
              <a16:creationId xmlns:a16="http://schemas.microsoft.com/office/drawing/2014/main" xmlns="" id="{00000000-0008-0000-0600-0000A6010000}"/>
            </a:ext>
          </a:extLst>
        </xdr:cNvPr>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35796</xdr:rowOff>
    </xdr:from>
    <xdr:to>
      <xdr:col>41</xdr:col>
      <xdr:colOff>50800</xdr:colOff>
      <xdr:row>78</xdr:row>
      <xdr:rowOff>115261</xdr:rowOff>
    </xdr:to>
    <xdr:cxnSp macro="">
      <xdr:nvCxnSpPr>
        <xdr:cNvPr id="424" name="直線コネクタ 423">
          <a:extLst>
            <a:ext uri="{FF2B5EF4-FFF2-40B4-BE49-F238E27FC236}">
              <a16:creationId xmlns:a16="http://schemas.microsoft.com/office/drawing/2014/main" xmlns="" id="{00000000-0008-0000-0600-0000A8010000}"/>
            </a:ext>
          </a:extLst>
        </xdr:cNvPr>
        <xdr:cNvCxnSpPr/>
      </xdr:nvCxnSpPr>
      <xdr:spPr>
        <a:xfrm>
          <a:off x="6972300" y="13408896"/>
          <a:ext cx="889000" cy="7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a:extLst>
            <a:ext uri="{FF2B5EF4-FFF2-40B4-BE49-F238E27FC236}">
              <a16:creationId xmlns:a16="http://schemas.microsoft.com/office/drawing/2014/main" xmlns="" id="{00000000-0008-0000-0600-0000A9010000}"/>
            </a:ext>
          </a:extLst>
        </xdr:cNvPr>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a:extLst>
            <a:ext uri="{FF2B5EF4-FFF2-40B4-BE49-F238E27FC236}">
              <a16:creationId xmlns:a16="http://schemas.microsoft.com/office/drawing/2014/main" xmlns="" id="{00000000-0008-0000-0600-0000AB010000}"/>
            </a:ext>
          </a:extLst>
        </xdr:cNvPr>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4782</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6705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156566</xdr:rowOff>
    </xdr:from>
    <xdr:to>
      <xdr:col>55</xdr:col>
      <xdr:colOff>50800</xdr:colOff>
      <xdr:row>74</xdr:row>
      <xdr:rowOff>86716</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10426700" y="126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7993</xdr:rowOff>
    </xdr:from>
    <xdr:ext cx="534377" cy="259045"/>
    <xdr:sp macro="" textlink="">
      <xdr:nvSpPr>
        <xdr:cNvPr id="435" name="普通建設事業費 （ うち新規整備　）該当値テキスト">
          <a:extLst>
            <a:ext uri="{FF2B5EF4-FFF2-40B4-BE49-F238E27FC236}">
              <a16:creationId xmlns:a16="http://schemas.microsoft.com/office/drawing/2014/main" xmlns="" id="{00000000-0008-0000-0600-0000B3010000}"/>
            </a:ext>
          </a:extLst>
        </xdr:cNvPr>
        <xdr:cNvSpPr txBox="1"/>
      </xdr:nvSpPr>
      <xdr:spPr>
        <a:xfrm>
          <a:off x="10528300" y="1252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90784</xdr:rowOff>
    </xdr:from>
    <xdr:to>
      <xdr:col>50</xdr:col>
      <xdr:colOff>165100</xdr:colOff>
      <xdr:row>78</xdr:row>
      <xdr:rowOff>20934</xdr:rowOff>
    </xdr:to>
    <xdr:sp macro="" textlink="">
      <xdr:nvSpPr>
        <xdr:cNvPr id="436" name="楕円 435">
          <a:extLst>
            <a:ext uri="{FF2B5EF4-FFF2-40B4-BE49-F238E27FC236}">
              <a16:creationId xmlns:a16="http://schemas.microsoft.com/office/drawing/2014/main" xmlns="" id="{00000000-0008-0000-0600-0000B4010000}"/>
            </a:ext>
          </a:extLst>
        </xdr:cNvPr>
        <xdr:cNvSpPr/>
      </xdr:nvSpPr>
      <xdr:spPr>
        <a:xfrm>
          <a:off x="9588500" y="1329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37461</xdr:rowOff>
    </xdr:from>
    <xdr:ext cx="534377"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9372111" y="1306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8248</xdr:rowOff>
    </xdr:from>
    <xdr:to>
      <xdr:col>46</xdr:col>
      <xdr:colOff>38100</xdr:colOff>
      <xdr:row>79</xdr:row>
      <xdr:rowOff>109848</xdr:rowOff>
    </xdr:to>
    <xdr:sp macro="" textlink="">
      <xdr:nvSpPr>
        <xdr:cNvPr id="438" name="楕円 437">
          <a:extLst>
            <a:ext uri="{FF2B5EF4-FFF2-40B4-BE49-F238E27FC236}">
              <a16:creationId xmlns:a16="http://schemas.microsoft.com/office/drawing/2014/main" xmlns="" id="{00000000-0008-0000-0600-0000B6010000}"/>
            </a:ext>
          </a:extLst>
        </xdr:cNvPr>
        <xdr:cNvSpPr/>
      </xdr:nvSpPr>
      <xdr:spPr>
        <a:xfrm>
          <a:off x="8699500" y="1355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100975</xdr:rowOff>
    </xdr:from>
    <xdr:ext cx="469744"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8515428" y="136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64461</xdr:rowOff>
    </xdr:from>
    <xdr:to>
      <xdr:col>41</xdr:col>
      <xdr:colOff>101600</xdr:colOff>
      <xdr:row>78</xdr:row>
      <xdr:rowOff>166061</xdr:rowOff>
    </xdr:to>
    <xdr:sp macro="" textlink="">
      <xdr:nvSpPr>
        <xdr:cNvPr id="440" name="楕円 439">
          <a:extLst>
            <a:ext uri="{FF2B5EF4-FFF2-40B4-BE49-F238E27FC236}">
              <a16:creationId xmlns:a16="http://schemas.microsoft.com/office/drawing/2014/main" xmlns="" id="{00000000-0008-0000-0600-0000B8010000}"/>
            </a:ext>
          </a:extLst>
        </xdr:cNvPr>
        <xdr:cNvSpPr/>
      </xdr:nvSpPr>
      <xdr:spPr>
        <a:xfrm>
          <a:off x="7810500" y="1343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157188</xdr:rowOff>
    </xdr:from>
    <xdr:ext cx="534377"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7594111" y="1353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156446</xdr:rowOff>
    </xdr:from>
    <xdr:to>
      <xdr:col>36</xdr:col>
      <xdr:colOff>165100</xdr:colOff>
      <xdr:row>78</xdr:row>
      <xdr:rowOff>86596</xdr:rowOff>
    </xdr:to>
    <xdr:sp macro="" textlink="">
      <xdr:nvSpPr>
        <xdr:cNvPr id="442" name="楕円 441">
          <a:extLst>
            <a:ext uri="{FF2B5EF4-FFF2-40B4-BE49-F238E27FC236}">
              <a16:creationId xmlns:a16="http://schemas.microsoft.com/office/drawing/2014/main" xmlns="" id="{00000000-0008-0000-0600-0000BA010000}"/>
            </a:ext>
          </a:extLst>
        </xdr:cNvPr>
        <xdr:cNvSpPr/>
      </xdr:nvSpPr>
      <xdr:spPr>
        <a:xfrm>
          <a:off x="6921500" y="133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77723</xdr:rowOff>
    </xdr:from>
    <xdr:ext cx="534377"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705111" y="1345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xmlns=""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xmlns=""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xmlns=""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xmlns=""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xmlns=""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xmlns=""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xmlns=""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xmlns=""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a:extLst>
            <a:ext uri="{FF2B5EF4-FFF2-40B4-BE49-F238E27FC236}">
              <a16:creationId xmlns:a16="http://schemas.microsoft.com/office/drawing/2014/main" xmlns="" id="{00000000-0008-0000-0600-0000D2010000}"/>
            </a:ext>
          </a:extLst>
        </xdr:cNvPr>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a:extLst>
            <a:ext uri="{FF2B5EF4-FFF2-40B4-BE49-F238E27FC236}">
              <a16:creationId xmlns:a16="http://schemas.microsoft.com/office/drawing/2014/main" xmlns="" id="{00000000-0008-0000-0600-0000D4010000}"/>
            </a:ext>
          </a:extLst>
        </xdr:cNvPr>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48516</xdr:rowOff>
    </xdr:from>
    <xdr:to>
      <xdr:col>55</xdr:col>
      <xdr:colOff>0</xdr:colOff>
      <xdr:row>98</xdr:row>
      <xdr:rowOff>106183</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a:off x="9639300" y="16850616"/>
          <a:ext cx="838200" cy="5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a:extLst>
            <a:ext uri="{FF2B5EF4-FFF2-40B4-BE49-F238E27FC236}">
              <a16:creationId xmlns:a16="http://schemas.microsoft.com/office/drawing/2014/main" xmlns="" id="{00000000-0008-0000-0600-0000D7010000}"/>
            </a:ext>
          </a:extLst>
        </xdr:cNvPr>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48516</xdr:rowOff>
    </xdr:from>
    <xdr:to>
      <xdr:col>50</xdr:col>
      <xdr:colOff>114300</xdr:colOff>
      <xdr:row>98</xdr:row>
      <xdr:rowOff>92453</xdr:rowOff>
    </xdr:to>
    <xdr:cxnSp macro="">
      <xdr:nvCxnSpPr>
        <xdr:cNvPr id="473" name="直線コネクタ 472">
          <a:extLst>
            <a:ext uri="{FF2B5EF4-FFF2-40B4-BE49-F238E27FC236}">
              <a16:creationId xmlns:a16="http://schemas.microsoft.com/office/drawing/2014/main" xmlns="" id="{00000000-0008-0000-0600-0000D9010000}"/>
            </a:ext>
          </a:extLst>
        </xdr:cNvPr>
        <xdr:cNvCxnSpPr/>
      </xdr:nvCxnSpPr>
      <xdr:spPr>
        <a:xfrm flipV="1">
          <a:off x="8750300" y="16850616"/>
          <a:ext cx="889000" cy="4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69588</xdr:rowOff>
    </xdr:from>
    <xdr:to>
      <xdr:col>45</xdr:col>
      <xdr:colOff>177800</xdr:colOff>
      <xdr:row>98</xdr:row>
      <xdr:rowOff>92453</xdr:rowOff>
    </xdr:to>
    <xdr:cxnSp macro="">
      <xdr:nvCxnSpPr>
        <xdr:cNvPr id="476" name="直線コネクタ 475">
          <a:extLst>
            <a:ext uri="{FF2B5EF4-FFF2-40B4-BE49-F238E27FC236}">
              <a16:creationId xmlns:a16="http://schemas.microsoft.com/office/drawing/2014/main" xmlns="" id="{00000000-0008-0000-0600-0000DC010000}"/>
            </a:ext>
          </a:extLst>
        </xdr:cNvPr>
        <xdr:cNvCxnSpPr/>
      </xdr:nvCxnSpPr>
      <xdr:spPr>
        <a:xfrm>
          <a:off x="7861300" y="16871688"/>
          <a:ext cx="8890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a:extLst>
            <a:ext uri="{FF2B5EF4-FFF2-40B4-BE49-F238E27FC236}">
              <a16:creationId xmlns:a16="http://schemas.microsoft.com/office/drawing/2014/main" xmlns="" id="{00000000-0008-0000-0600-0000DD010000}"/>
            </a:ext>
          </a:extLst>
        </xdr:cNvPr>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69588</xdr:rowOff>
    </xdr:from>
    <xdr:to>
      <xdr:col>41</xdr:col>
      <xdr:colOff>50800</xdr:colOff>
      <xdr:row>98</xdr:row>
      <xdr:rowOff>94968</xdr:rowOff>
    </xdr:to>
    <xdr:cxnSp macro="">
      <xdr:nvCxnSpPr>
        <xdr:cNvPr id="479" name="直線コネクタ 478">
          <a:extLst>
            <a:ext uri="{FF2B5EF4-FFF2-40B4-BE49-F238E27FC236}">
              <a16:creationId xmlns:a16="http://schemas.microsoft.com/office/drawing/2014/main" xmlns="" id="{00000000-0008-0000-0600-0000DF010000}"/>
            </a:ext>
          </a:extLst>
        </xdr:cNvPr>
        <xdr:cNvCxnSpPr/>
      </xdr:nvCxnSpPr>
      <xdr:spPr>
        <a:xfrm flipV="1">
          <a:off x="6972300" y="16871688"/>
          <a:ext cx="889000" cy="2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a:extLst>
            <a:ext uri="{FF2B5EF4-FFF2-40B4-BE49-F238E27FC236}">
              <a16:creationId xmlns:a16="http://schemas.microsoft.com/office/drawing/2014/main" xmlns="" id="{00000000-0008-0000-0600-0000E0010000}"/>
            </a:ext>
          </a:extLst>
        </xdr:cNvPr>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a:extLst>
            <a:ext uri="{FF2B5EF4-FFF2-40B4-BE49-F238E27FC236}">
              <a16:creationId xmlns:a16="http://schemas.microsoft.com/office/drawing/2014/main" xmlns="" id="{00000000-0008-0000-0600-0000E2010000}"/>
            </a:ext>
          </a:extLst>
        </xdr:cNvPr>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78860</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6705111" y="165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55383</xdr:rowOff>
    </xdr:from>
    <xdr:to>
      <xdr:col>55</xdr:col>
      <xdr:colOff>50800</xdr:colOff>
      <xdr:row>98</xdr:row>
      <xdr:rowOff>156983</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10426700" y="1685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141760</xdr:rowOff>
    </xdr:from>
    <xdr:ext cx="469744" cy="259045"/>
    <xdr:sp macro="" textlink="">
      <xdr:nvSpPr>
        <xdr:cNvPr id="490" name="普通建設事業費 （ うち更新整備　）該当値テキスト">
          <a:extLst>
            <a:ext uri="{FF2B5EF4-FFF2-40B4-BE49-F238E27FC236}">
              <a16:creationId xmlns:a16="http://schemas.microsoft.com/office/drawing/2014/main" xmlns="" id="{00000000-0008-0000-0600-0000EA010000}"/>
            </a:ext>
          </a:extLst>
        </xdr:cNvPr>
        <xdr:cNvSpPr txBox="1"/>
      </xdr:nvSpPr>
      <xdr:spPr>
        <a:xfrm>
          <a:off x="10528300" y="1677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169166</xdr:rowOff>
    </xdr:from>
    <xdr:to>
      <xdr:col>50</xdr:col>
      <xdr:colOff>165100</xdr:colOff>
      <xdr:row>98</xdr:row>
      <xdr:rowOff>99316</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9588500" y="1679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90443</xdr:rowOff>
    </xdr:from>
    <xdr:ext cx="534377"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9372111" y="1689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41653</xdr:rowOff>
    </xdr:from>
    <xdr:to>
      <xdr:col>46</xdr:col>
      <xdr:colOff>38100</xdr:colOff>
      <xdr:row>98</xdr:row>
      <xdr:rowOff>143253</xdr:rowOff>
    </xdr:to>
    <xdr:sp macro="" textlink="">
      <xdr:nvSpPr>
        <xdr:cNvPr id="493" name="楕円 492">
          <a:extLst>
            <a:ext uri="{FF2B5EF4-FFF2-40B4-BE49-F238E27FC236}">
              <a16:creationId xmlns:a16="http://schemas.microsoft.com/office/drawing/2014/main" xmlns="" id="{00000000-0008-0000-0600-0000ED010000}"/>
            </a:ext>
          </a:extLst>
        </xdr:cNvPr>
        <xdr:cNvSpPr/>
      </xdr:nvSpPr>
      <xdr:spPr>
        <a:xfrm>
          <a:off x="8699500" y="1684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134380</xdr:rowOff>
    </xdr:from>
    <xdr:ext cx="534377"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8483111" y="1693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18788</xdr:rowOff>
    </xdr:from>
    <xdr:to>
      <xdr:col>41</xdr:col>
      <xdr:colOff>101600</xdr:colOff>
      <xdr:row>98</xdr:row>
      <xdr:rowOff>120388</xdr:rowOff>
    </xdr:to>
    <xdr:sp macro="" textlink="">
      <xdr:nvSpPr>
        <xdr:cNvPr id="495" name="楕円 494">
          <a:extLst>
            <a:ext uri="{FF2B5EF4-FFF2-40B4-BE49-F238E27FC236}">
              <a16:creationId xmlns:a16="http://schemas.microsoft.com/office/drawing/2014/main" xmlns="" id="{00000000-0008-0000-0600-0000EF010000}"/>
            </a:ext>
          </a:extLst>
        </xdr:cNvPr>
        <xdr:cNvSpPr/>
      </xdr:nvSpPr>
      <xdr:spPr>
        <a:xfrm>
          <a:off x="7810500" y="1682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111515</xdr:rowOff>
    </xdr:from>
    <xdr:ext cx="534377"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7594111" y="1691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44168</xdr:rowOff>
    </xdr:from>
    <xdr:to>
      <xdr:col>36</xdr:col>
      <xdr:colOff>165100</xdr:colOff>
      <xdr:row>98</xdr:row>
      <xdr:rowOff>145768</xdr:rowOff>
    </xdr:to>
    <xdr:sp macro="" textlink="">
      <xdr:nvSpPr>
        <xdr:cNvPr id="497" name="楕円 496">
          <a:extLst>
            <a:ext uri="{FF2B5EF4-FFF2-40B4-BE49-F238E27FC236}">
              <a16:creationId xmlns:a16="http://schemas.microsoft.com/office/drawing/2014/main" xmlns="" id="{00000000-0008-0000-0600-0000F1010000}"/>
            </a:ext>
          </a:extLst>
        </xdr:cNvPr>
        <xdr:cNvSpPr/>
      </xdr:nvSpPr>
      <xdr:spPr>
        <a:xfrm>
          <a:off x="6921500" y="1684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136895</xdr:rowOff>
    </xdr:from>
    <xdr:ext cx="469744"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6737428" y="169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xmlns=""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xmlns=""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xmlns=""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xmlns=""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xmlns=""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xmlns=""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xmlns=""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a:extLst>
            <a:ext uri="{FF2B5EF4-FFF2-40B4-BE49-F238E27FC236}">
              <a16:creationId xmlns:a16="http://schemas.microsoft.com/office/drawing/2014/main" xmlns="" id="{00000000-0008-0000-0600-00000F020000}"/>
            </a:ext>
          </a:extLst>
        </xdr:cNvPr>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64316</xdr:rowOff>
    </xdr:from>
    <xdr:to>
      <xdr:col>85</xdr:col>
      <xdr:colOff>127000</xdr:colOff>
      <xdr:row>39</xdr:row>
      <xdr:rowOff>70379</xdr:rowOff>
    </xdr:to>
    <xdr:cxnSp macro="">
      <xdr:nvCxnSpPr>
        <xdr:cNvPr id="529" name="直線コネクタ 528">
          <a:extLst>
            <a:ext uri="{FF2B5EF4-FFF2-40B4-BE49-F238E27FC236}">
              <a16:creationId xmlns:a16="http://schemas.microsoft.com/office/drawing/2014/main" xmlns="" id="{00000000-0008-0000-0600-000011020000}"/>
            </a:ext>
          </a:extLst>
        </xdr:cNvPr>
        <xdr:cNvCxnSpPr/>
      </xdr:nvCxnSpPr>
      <xdr:spPr>
        <a:xfrm>
          <a:off x="15481300" y="6750866"/>
          <a:ext cx="838200" cy="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a:extLst>
            <a:ext uri="{FF2B5EF4-FFF2-40B4-BE49-F238E27FC236}">
              <a16:creationId xmlns:a16="http://schemas.microsoft.com/office/drawing/2014/main" xmlns="" id="{00000000-0008-0000-0600-000012020000}"/>
            </a:ext>
          </a:extLst>
        </xdr:cNvPr>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64316</xdr:rowOff>
    </xdr:from>
    <xdr:to>
      <xdr:col>81</xdr:col>
      <xdr:colOff>50800</xdr:colOff>
      <xdr:row>39</xdr:row>
      <xdr:rowOff>89495</xdr:rowOff>
    </xdr:to>
    <xdr:cxnSp macro="">
      <xdr:nvCxnSpPr>
        <xdr:cNvPr id="532" name="直線コネクタ 531">
          <a:extLst>
            <a:ext uri="{FF2B5EF4-FFF2-40B4-BE49-F238E27FC236}">
              <a16:creationId xmlns:a16="http://schemas.microsoft.com/office/drawing/2014/main" xmlns="" id="{00000000-0008-0000-0600-000014020000}"/>
            </a:ext>
          </a:extLst>
        </xdr:cNvPr>
        <xdr:cNvCxnSpPr/>
      </xdr:nvCxnSpPr>
      <xdr:spPr>
        <a:xfrm flipV="1">
          <a:off x="14592300" y="6750866"/>
          <a:ext cx="889000" cy="2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a:extLst>
            <a:ext uri="{FF2B5EF4-FFF2-40B4-BE49-F238E27FC236}">
              <a16:creationId xmlns:a16="http://schemas.microsoft.com/office/drawing/2014/main" xmlns="" id="{00000000-0008-0000-0600-000015020000}"/>
            </a:ext>
          </a:extLst>
        </xdr:cNvPr>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89495</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xmlns="" id="{00000000-0008-0000-0600-000017020000}"/>
            </a:ext>
          </a:extLst>
        </xdr:cNvPr>
        <xdr:cNvCxnSpPr/>
      </xdr:nvCxnSpPr>
      <xdr:spPr>
        <a:xfrm flipV="1">
          <a:off x="13703300" y="6776045"/>
          <a:ext cx="889000" cy="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a:extLst>
            <a:ext uri="{FF2B5EF4-FFF2-40B4-BE49-F238E27FC236}">
              <a16:creationId xmlns:a16="http://schemas.microsoft.com/office/drawing/2014/main" xmlns="" id="{00000000-0008-0000-0600-000018020000}"/>
            </a:ext>
          </a:extLst>
        </xdr:cNvPr>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a:extLst>
            <a:ext uri="{FF2B5EF4-FFF2-40B4-BE49-F238E27FC236}">
              <a16:creationId xmlns:a16="http://schemas.microsoft.com/office/drawing/2014/main" xmlns="" id="{00000000-0008-0000-0600-00001A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a:extLst>
            <a:ext uri="{FF2B5EF4-FFF2-40B4-BE49-F238E27FC236}">
              <a16:creationId xmlns:a16="http://schemas.microsoft.com/office/drawing/2014/main" xmlns="" id="{00000000-0008-0000-0600-00001B020000}"/>
            </a:ext>
          </a:extLst>
        </xdr:cNvPr>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a:extLst>
            <a:ext uri="{FF2B5EF4-FFF2-40B4-BE49-F238E27FC236}">
              <a16:creationId xmlns:a16="http://schemas.microsoft.com/office/drawing/2014/main" xmlns="" id="{00000000-0008-0000-0600-00001D020000}"/>
            </a:ext>
          </a:extLst>
        </xdr:cNvPr>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19579</xdr:rowOff>
    </xdr:from>
    <xdr:to>
      <xdr:col>85</xdr:col>
      <xdr:colOff>177800</xdr:colOff>
      <xdr:row>39</xdr:row>
      <xdr:rowOff>121179</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6268700" y="670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131889</xdr:rowOff>
    </xdr:from>
    <xdr:ext cx="469744" cy="259045"/>
    <xdr:sp macro="" textlink="">
      <xdr:nvSpPr>
        <xdr:cNvPr id="549" name="災害復旧事業費該当値テキスト">
          <a:extLst>
            <a:ext uri="{FF2B5EF4-FFF2-40B4-BE49-F238E27FC236}">
              <a16:creationId xmlns:a16="http://schemas.microsoft.com/office/drawing/2014/main" xmlns="" id="{00000000-0008-0000-0600-000025020000}"/>
            </a:ext>
          </a:extLst>
        </xdr:cNvPr>
        <xdr:cNvSpPr txBox="1"/>
      </xdr:nvSpPr>
      <xdr:spPr>
        <a:xfrm>
          <a:off x="16370300" y="664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13516</xdr:rowOff>
    </xdr:from>
    <xdr:to>
      <xdr:col>81</xdr:col>
      <xdr:colOff>101600</xdr:colOff>
      <xdr:row>39</xdr:row>
      <xdr:rowOff>115116</xdr:rowOff>
    </xdr:to>
    <xdr:sp macro="" textlink="">
      <xdr:nvSpPr>
        <xdr:cNvPr id="550" name="楕円 549">
          <a:extLst>
            <a:ext uri="{FF2B5EF4-FFF2-40B4-BE49-F238E27FC236}">
              <a16:creationId xmlns:a16="http://schemas.microsoft.com/office/drawing/2014/main" xmlns="" id="{00000000-0008-0000-0600-000026020000}"/>
            </a:ext>
          </a:extLst>
        </xdr:cNvPr>
        <xdr:cNvSpPr/>
      </xdr:nvSpPr>
      <xdr:spPr>
        <a:xfrm>
          <a:off x="15430500" y="670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106243</xdr:rowOff>
    </xdr:from>
    <xdr:ext cx="469744"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5246428" y="679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38695</xdr:rowOff>
    </xdr:from>
    <xdr:to>
      <xdr:col>76</xdr:col>
      <xdr:colOff>165100</xdr:colOff>
      <xdr:row>39</xdr:row>
      <xdr:rowOff>140295</xdr:rowOff>
    </xdr:to>
    <xdr:sp macro="" textlink="">
      <xdr:nvSpPr>
        <xdr:cNvPr id="552" name="楕円 551">
          <a:extLst>
            <a:ext uri="{FF2B5EF4-FFF2-40B4-BE49-F238E27FC236}">
              <a16:creationId xmlns:a16="http://schemas.microsoft.com/office/drawing/2014/main" xmlns="" id="{00000000-0008-0000-0600-000028020000}"/>
            </a:ext>
          </a:extLst>
        </xdr:cNvPr>
        <xdr:cNvSpPr/>
      </xdr:nvSpPr>
      <xdr:spPr>
        <a:xfrm>
          <a:off x="14541500" y="67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131422</xdr:rowOff>
    </xdr:from>
    <xdr:ext cx="378565"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4403017" y="6817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a:extLst>
            <a:ext uri="{FF2B5EF4-FFF2-40B4-BE49-F238E27FC236}">
              <a16:creationId xmlns:a16="http://schemas.microsoft.com/office/drawing/2014/main" xmlns="" id="{00000000-0008-0000-0600-00002A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a:extLst>
            <a:ext uri="{FF2B5EF4-FFF2-40B4-BE49-F238E27FC236}">
              <a16:creationId xmlns:a16="http://schemas.microsoft.com/office/drawing/2014/main" xmlns="" id="{00000000-0008-0000-0600-00002C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xmlns=""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xmlns=""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xmlns=""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xmlns=""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xmlns=""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xmlns=""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a:extLst>
            <a:ext uri="{FF2B5EF4-FFF2-40B4-BE49-F238E27FC236}">
              <a16:creationId xmlns:a16="http://schemas.microsoft.com/office/drawing/2014/main" xmlns="" id="{00000000-0008-0000-06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a:extLst>
            <a:ext uri="{FF2B5EF4-FFF2-40B4-BE49-F238E27FC236}">
              <a16:creationId xmlns:a16="http://schemas.microsoft.com/office/drawing/2014/main" xmlns="" id="{00000000-0008-0000-0600-000045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a:extLst>
            <a:ext uri="{FF2B5EF4-FFF2-40B4-BE49-F238E27FC236}">
              <a16:creationId xmlns:a16="http://schemas.microsoft.com/office/drawing/2014/main" xmlns="" id="{00000000-0008-0000-0600-000046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a:extLst>
            <a:ext uri="{FF2B5EF4-FFF2-40B4-BE49-F238E27FC236}">
              <a16:creationId xmlns:a16="http://schemas.microsoft.com/office/drawing/2014/main" xmlns="" id="{00000000-0008-0000-0600-00004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a:extLst>
            <a:ext uri="{FF2B5EF4-FFF2-40B4-BE49-F238E27FC236}">
              <a16:creationId xmlns:a16="http://schemas.microsoft.com/office/drawing/2014/main" xmlns="" id="{00000000-0008-0000-0600-000048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a:extLst>
            <a:ext uri="{FF2B5EF4-FFF2-40B4-BE49-F238E27FC236}">
              <a16:creationId xmlns:a16="http://schemas.microsoft.com/office/drawing/2014/main" xmlns="" id="{00000000-0008-0000-0600-000049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a:extLst>
            <a:ext uri="{FF2B5EF4-FFF2-40B4-BE49-F238E27FC236}">
              <a16:creationId xmlns:a16="http://schemas.microsoft.com/office/drawing/2014/main" xmlns="" id="{00000000-0008-0000-0600-00004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a:extLst>
            <a:ext uri="{FF2B5EF4-FFF2-40B4-BE49-F238E27FC236}">
              <a16:creationId xmlns:a16="http://schemas.microsoft.com/office/drawing/2014/main" xmlns="" id="{00000000-0008-0000-0600-00004B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a:extLst>
            <a:ext uri="{FF2B5EF4-FFF2-40B4-BE49-F238E27FC236}">
              <a16:creationId xmlns:a16="http://schemas.microsoft.com/office/drawing/2014/main" xmlns="" id="{00000000-0008-0000-0600-00004C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a:extLst>
            <a:ext uri="{FF2B5EF4-FFF2-40B4-BE49-F238E27FC236}">
              <a16:creationId xmlns:a16="http://schemas.microsoft.com/office/drawing/2014/main" xmlns="" id="{00000000-0008-0000-0600-00004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a:extLst>
            <a:ext uri="{FF2B5EF4-FFF2-40B4-BE49-F238E27FC236}">
              <a16:creationId xmlns:a16="http://schemas.microsoft.com/office/drawing/2014/main" xmlns="" id="{00000000-0008-0000-0600-00004E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a:extLst>
            <a:ext uri="{FF2B5EF4-FFF2-40B4-BE49-F238E27FC236}">
              <a16:creationId xmlns:a16="http://schemas.microsoft.com/office/drawing/2014/main" xmlns="" id="{00000000-0008-0000-0600-00005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a:extLst>
            <a:ext uri="{FF2B5EF4-FFF2-40B4-BE49-F238E27FC236}">
              <a16:creationId xmlns:a16="http://schemas.microsoft.com/office/drawing/2014/main" xmlns="" id="{00000000-0008-0000-0600-000051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a:extLst>
            <a:ext uri="{FF2B5EF4-FFF2-40B4-BE49-F238E27FC236}">
              <a16:creationId xmlns:a16="http://schemas.microsoft.com/office/drawing/2014/main" xmlns="" id="{00000000-0008-0000-0600-00005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a:extLst>
            <a:ext uri="{FF2B5EF4-FFF2-40B4-BE49-F238E27FC236}">
              <a16:creationId xmlns:a16="http://schemas.microsoft.com/office/drawing/2014/main" xmlns="" id="{00000000-0008-0000-0600-000054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a:extLst>
            <a:ext uri="{FF2B5EF4-FFF2-40B4-BE49-F238E27FC236}">
              <a16:creationId xmlns:a16="http://schemas.microsoft.com/office/drawing/2014/main" xmlns="" id="{00000000-0008-0000-0600-000056020000}"/>
            </a:ext>
          </a:extLst>
        </xdr:cNvPr>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a:extLst>
            <a:ext uri="{FF2B5EF4-FFF2-40B4-BE49-F238E27FC236}">
              <a16:creationId xmlns:a16="http://schemas.microsoft.com/office/drawing/2014/main" xmlns="" id="{00000000-0008-0000-0600-00005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a:extLst>
            <a:ext uri="{FF2B5EF4-FFF2-40B4-BE49-F238E27FC236}">
              <a16:creationId xmlns:a16="http://schemas.microsoft.com/office/drawing/2014/main" xmlns="" id="{00000000-0008-0000-0600-00005E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a:extLst>
            <a:ext uri="{FF2B5EF4-FFF2-40B4-BE49-F238E27FC236}">
              <a16:creationId xmlns:a16="http://schemas.microsoft.com/office/drawing/2014/main" xmlns="" id="{00000000-0008-0000-0600-00005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a:extLst>
            <a:ext uri="{FF2B5EF4-FFF2-40B4-BE49-F238E27FC236}">
              <a16:creationId xmlns:a16="http://schemas.microsoft.com/office/drawing/2014/main" xmlns="" id="{00000000-0008-0000-0600-00006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a:extLst>
            <a:ext uri="{FF2B5EF4-FFF2-40B4-BE49-F238E27FC236}">
              <a16:creationId xmlns:a16="http://schemas.microsoft.com/office/drawing/2014/main" xmlns="" id="{00000000-0008-0000-0600-00006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a:extLst>
            <a:ext uri="{FF2B5EF4-FFF2-40B4-BE49-F238E27FC236}">
              <a16:creationId xmlns:a16="http://schemas.microsoft.com/office/drawing/2014/main" xmlns="" id="{00000000-0008-0000-0600-00006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xmlns="" id="{00000000-0008-0000-06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xmlns="" id="{00000000-0008-0000-06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xmlns="" id="{00000000-0008-0000-06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xmlns="" id="{00000000-0008-0000-06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xmlns="" id="{00000000-0008-0000-06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xmlns="" id="{00000000-0008-0000-06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xmlns="" id="{00000000-0008-0000-06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xmlns="" id="{00000000-0008-0000-06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a:extLst>
            <a:ext uri="{FF2B5EF4-FFF2-40B4-BE49-F238E27FC236}">
              <a16:creationId xmlns:a16="http://schemas.microsoft.com/office/drawing/2014/main" xmlns="" id="{00000000-0008-0000-06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a:extLst>
            <a:ext uri="{FF2B5EF4-FFF2-40B4-BE49-F238E27FC236}">
              <a16:creationId xmlns:a16="http://schemas.microsoft.com/office/drawing/2014/main" xmlns="" id="{00000000-0008-0000-0600-00007C020000}"/>
            </a:ext>
          </a:extLst>
        </xdr:cNvPr>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a:extLst>
            <a:ext uri="{FF2B5EF4-FFF2-40B4-BE49-F238E27FC236}">
              <a16:creationId xmlns:a16="http://schemas.microsoft.com/office/drawing/2014/main" xmlns="" id="{00000000-0008-0000-0600-00007D020000}"/>
            </a:ext>
          </a:extLst>
        </xdr:cNvPr>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a:extLst>
            <a:ext uri="{FF2B5EF4-FFF2-40B4-BE49-F238E27FC236}">
              <a16:creationId xmlns:a16="http://schemas.microsoft.com/office/drawing/2014/main" xmlns="" id="{00000000-0008-0000-0600-00007E020000}"/>
            </a:ext>
          </a:extLst>
        </xdr:cNvPr>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a:extLst>
            <a:ext uri="{FF2B5EF4-FFF2-40B4-BE49-F238E27FC236}">
              <a16:creationId xmlns:a16="http://schemas.microsoft.com/office/drawing/2014/main" xmlns="" id="{00000000-0008-0000-0600-00007F020000}"/>
            </a:ext>
          </a:extLst>
        </xdr:cNvPr>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a:extLst>
            <a:ext uri="{FF2B5EF4-FFF2-40B4-BE49-F238E27FC236}">
              <a16:creationId xmlns:a16="http://schemas.microsoft.com/office/drawing/2014/main" xmlns="" id="{00000000-0008-0000-0600-000080020000}"/>
            </a:ext>
          </a:extLst>
        </xdr:cNvPr>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44991</xdr:rowOff>
    </xdr:from>
    <xdr:to>
      <xdr:col>85</xdr:col>
      <xdr:colOff>127000</xdr:colOff>
      <xdr:row>77</xdr:row>
      <xdr:rowOff>53893</xdr:rowOff>
    </xdr:to>
    <xdr:cxnSp macro="">
      <xdr:nvCxnSpPr>
        <xdr:cNvPr id="641" name="直線コネクタ 640">
          <a:extLst>
            <a:ext uri="{FF2B5EF4-FFF2-40B4-BE49-F238E27FC236}">
              <a16:creationId xmlns:a16="http://schemas.microsoft.com/office/drawing/2014/main" xmlns="" id="{00000000-0008-0000-0600-000081020000}"/>
            </a:ext>
          </a:extLst>
        </xdr:cNvPr>
        <xdr:cNvCxnSpPr/>
      </xdr:nvCxnSpPr>
      <xdr:spPr>
        <a:xfrm flipV="1">
          <a:off x="15481300" y="13246641"/>
          <a:ext cx="838200" cy="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xdr:rowOff>
    </xdr:from>
    <xdr:ext cx="534377" cy="259045"/>
    <xdr:sp macro="" textlink="">
      <xdr:nvSpPr>
        <xdr:cNvPr id="642" name="公債費平均値テキスト">
          <a:extLst>
            <a:ext uri="{FF2B5EF4-FFF2-40B4-BE49-F238E27FC236}">
              <a16:creationId xmlns:a16="http://schemas.microsoft.com/office/drawing/2014/main" xmlns="" id="{00000000-0008-0000-0600-000082020000}"/>
            </a:ext>
          </a:extLst>
        </xdr:cNvPr>
        <xdr:cNvSpPr txBox="1"/>
      </xdr:nvSpPr>
      <xdr:spPr>
        <a:xfrm>
          <a:off x="16370300" y="1320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a:extLst>
            <a:ext uri="{FF2B5EF4-FFF2-40B4-BE49-F238E27FC236}">
              <a16:creationId xmlns:a16="http://schemas.microsoft.com/office/drawing/2014/main" xmlns="" id="{00000000-0008-0000-0600-000083020000}"/>
            </a:ext>
          </a:extLst>
        </xdr:cNvPr>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53893</xdr:rowOff>
    </xdr:from>
    <xdr:to>
      <xdr:col>81</xdr:col>
      <xdr:colOff>50800</xdr:colOff>
      <xdr:row>77</xdr:row>
      <xdr:rowOff>61798</xdr:rowOff>
    </xdr:to>
    <xdr:cxnSp macro="">
      <xdr:nvCxnSpPr>
        <xdr:cNvPr id="644" name="直線コネクタ 643">
          <a:extLst>
            <a:ext uri="{FF2B5EF4-FFF2-40B4-BE49-F238E27FC236}">
              <a16:creationId xmlns:a16="http://schemas.microsoft.com/office/drawing/2014/main" xmlns="" id="{00000000-0008-0000-0600-000084020000}"/>
            </a:ext>
          </a:extLst>
        </xdr:cNvPr>
        <xdr:cNvCxnSpPr/>
      </xdr:nvCxnSpPr>
      <xdr:spPr>
        <a:xfrm flipV="1">
          <a:off x="14592300" y="13255543"/>
          <a:ext cx="8890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a:extLst>
            <a:ext uri="{FF2B5EF4-FFF2-40B4-BE49-F238E27FC236}">
              <a16:creationId xmlns:a16="http://schemas.microsoft.com/office/drawing/2014/main" xmlns="" id="{00000000-0008-0000-0600-000085020000}"/>
            </a:ext>
          </a:extLst>
        </xdr:cNvPr>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110276</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5214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61798</xdr:rowOff>
    </xdr:from>
    <xdr:to>
      <xdr:col>76</xdr:col>
      <xdr:colOff>114300</xdr:colOff>
      <xdr:row>77</xdr:row>
      <xdr:rowOff>64244</xdr:rowOff>
    </xdr:to>
    <xdr:cxnSp macro="">
      <xdr:nvCxnSpPr>
        <xdr:cNvPr id="647" name="直線コネクタ 646">
          <a:extLst>
            <a:ext uri="{FF2B5EF4-FFF2-40B4-BE49-F238E27FC236}">
              <a16:creationId xmlns:a16="http://schemas.microsoft.com/office/drawing/2014/main" xmlns="" id="{00000000-0008-0000-0600-000087020000}"/>
            </a:ext>
          </a:extLst>
        </xdr:cNvPr>
        <xdr:cNvCxnSpPr/>
      </xdr:nvCxnSpPr>
      <xdr:spPr>
        <a:xfrm flipV="1">
          <a:off x="13703300" y="13263448"/>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a:extLst>
            <a:ext uri="{FF2B5EF4-FFF2-40B4-BE49-F238E27FC236}">
              <a16:creationId xmlns:a16="http://schemas.microsoft.com/office/drawing/2014/main" xmlns="" id="{00000000-0008-0000-0600-000088020000}"/>
            </a:ext>
          </a:extLst>
        </xdr:cNvPr>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118763</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4325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64244</xdr:rowOff>
    </xdr:from>
    <xdr:to>
      <xdr:col>71</xdr:col>
      <xdr:colOff>177800</xdr:colOff>
      <xdr:row>77</xdr:row>
      <xdr:rowOff>94199</xdr:rowOff>
    </xdr:to>
    <xdr:cxnSp macro="">
      <xdr:nvCxnSpPr>
        <xdr:cNvPr id="650" name="直線コネクタ 649">
          <a:extLst>
            <a:ext uri="{FF2B5EF4-FFF2-40B4-BE49-F238E27FC236}">
              <a16:creationId xmlns:a16="http://schemas.microsoft.com/office/drawing/2014/main" xmlns="" id="{00000000-0008-0000-0600-00008A020000}"/>
            </a:ext>
          </a:extLst>
        </xdr:cNvPr>
        <xdr:cNvCxnSpPr/>
      </xdr:nvCxnSpPr>
      <xdr:spPr>
        <a:xfrm flipV="1">
          <a:off x="12814300" y="13265894"/>
          <a:ext cx="889000" cy="2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a:extLst>
            <a:ext uri="{FF2B5EF4-FFF2-40B4-BE49-F238E27FC236}">
              <a16:creationId xmlns:a16="http://schemas.microsoft.com/office/drawing/2014/main" xmlns="" id="{00000000-0008-0000-0600-00008B020000}"/>
            </a:ext>
          </a:extLst>
        </xdr:cNvPr>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122455</xdr:rowOff>
    </xdr:from>
    <xdr:ext cx="534377"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3436111" y="133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a:extLst>
            <a:ext uri="{FF2B5EF4-FFF2-40B4-BE49-F238E27FC236}">
              <a16:creationId xmlns:a16="http://schemas.microsoft.com/office/drawing/2014/main" xmlns="" id="{00000000-0008-0000-0600-00008D020000}"/>
            </a:ext>
          </a:extLst>
        </xdr:cNvPr>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165641</xdr:rowOff>
    </xdr:from>
    <xdr:to>
      <xdr:col>85</xdr:col>
      <xdr:colOff>177800</xdr:colOff>
      <xdr:row>77</xdr:row>
      <xdr:rowOff>95791</xdr:rowOff>
    </xdr:to>
    <xdr:sp macro="" textlink="">
      <xdr:nvSpPr>
        <xdr:cNvPr id="660" name="楕円 659">
          <a:extLst>
            <a:ext uri="{FF2B5EF4-FFF2-40B4-BE49-F238E27FC236}">
              <a16:creationId xmlns:a16="http://schemas.microsoft.com/office/drawing/2014/main" xmlns="" id="{00000000-0008-0000-0600-000094020000}"/>
            </a:ext>
          </a:extLst>
        </xdr:cNvPr>
        <xdr:cNvSpPr/>
      </xdr:nvSpPr>
      <xdr:spPr>
        <a:xfrm>
          <a:off x="16268700" y="131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17068</xdr:rowOff>
    </xdr:from>
    <xdr:ext cx="534377" cy="259045"/>
    <xdr:sp macro="" textlink="">
      <xdr:nvSpPr>
        <xdr:cNvPr id="661" name="公債費該当値テキスト">
          <a:extLst>
            <a:ext uri="{FF2B5EF4-FFF2-40B4-BE49-F238E27FC236}">
              <a16:creationId xmlns:a16="http://schemas.microsoft.com/office/drawing/2014/main" xmlns="" id="{00000000-0008-0000-0600-000095020000}"/>
            </a:ext>
          </a:extLst>
        </xdr:cNvPr>
        <xdr:cNvSpPr txBox="1"/>
      </xdr:nvSpPr>
      <xdr:spPr>
        <a:xfrm>
          <a:off x="16370300" y="1304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3093</xdr:rowOff>
    </xdr:from>
    <xdr:to>
      <xdr:col>81</xdr:col>
      <xdr:colOff>101600</xdr:colOff>
      <xdr:row>77</xdr:row>
      <xdr:rowOff>104693</xdr:rowOff>
    </xdr:to>
    <xdr:sp macro="" textlink="">
      <xdr:nvSpPr>
        <xdr:cNvPr id="662" name="楕円 661">
          <a:extLst>
            <a:ext uri="{FF2B5EF4-FFF2-40B4-BE49-F238E27FC236}">
              <a16:creationId xmlns:a16="http://schemas.microsoft.com/office/drawing/2014/main" xmlns="" id="{00000000-0008-0000-0600-000096020000}"/>
            </a:ext>
          </a:extLst>
        </xdr:cNvPr>
        <xdr:cNvSpPr/>
      </xdr:nvSpPr>
      <xdr:spPr>
        <a:xfrm>
          <a:off x="15430500" y="1320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121220</xdr:rowOff>
    </xdr:from>
    <xdr:ext cx="534377"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5214111" y="1297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10998</xdr:rowOff>
    </xdr:from>
    <xdr:to>
      <xdr:col>76</xdr:col>
      <xdr:colOff>165100</xdr:colOff>
      <xdr:row>77</xdr:row>
      <xdr:rowOff>112598</xdr:rowOff>
    </xdr:to>
    <xdr:sp macro="" textlink="">
      <xdr:nvSpPr>
        <xdr:cNvPr id="664" name="楕円 663">
          <a:extLst>
            <a:ext uri="{FF2B5EF4-FFF2-40B4-BE49-F238E27FC236}">
              <a16:creationId xmlns:a16="http://schemas.microsoft.com/office/drawing/2014/main" xmlns="" id="{00000000-0008-0000-0600-000098020000}"/>
            </a:ext>
          </a:extLst>
        </xdr:cNvPr>
        <xdr:cNvSpPr/>
      </xdr:nvSpPr>
      <xdr:spPr>
        <a:xfrm>
          <a:off x="14541500" y="1321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129125</xdr:rowOff>
    </xdr:from>
    <xdr:ext cx="534377"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4325111" y="1298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13444</xdr:rowOff>
    </xdr:from>
    <xdr:to>
      <xdr:col>72</xdr:col>
      <xdr:colOff>38100</xdr:colOff>
      <xdr:row>77</xdr:row>
      <xdr:rowOff>115044</xdr:rowOff>
    </xdr:to>
    <xdr:sp macro="" textlink="">
      <xdr:nvSpPr>
        <xdr:cNvPr id="666" name="楕円 665">
          <a:extLst>
            <a:ext uri="{FF2B5EF4-FFF2-40B4-BE49-F238E27FC236}">
              <a16:creationId xmlns:a16="http://schemas.microsoft.com/office/drawing/2014/main" xmlns="" id="{00000000-0008-0000-0600-00009A020000}"/>
            </a:ext>
          </a:extLst>
        </xdr:cNvPr>
        <xdr:cNvSpPr/>
      </xdr:nvSpPr>
      <xdr:spPr>
        <a:xfrm>
          <a:off x="13652500" y="1321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131571</xdr:rowOff>
    </xdr:from>
    <xdr:ext cx="534377"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3436111" y="1299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43399</xdr:rowOff>
    </xdr:from>
    <xdr:to>
      <xdr:col>67</xdr:col>
      <xdr:colOff>101600</xdr:colOff>
      <xdr:row>77</xdr:row>
      <xdr:rowOff>144999</xdr:rowOff>
    </xdr:to>
    <xdr:sp macro="" textlink="">
      <xdr:nvSpPr>
        <xdr:cNvPr id="668" name="楕円 667">
          <a:extLst>
            <a:ext uri="{FF2B5EF4-FFF2-40B4-BE49-F238E27FC236}">
              <a16:creationId xmlns:a16="http://schemas.microsoft.com/office/drawing/2014/main" xmlns="" id="{00000000-0008-0000-0600-00009C020000}"/>
            </a:ext>
          </a:extLst>
        </xdr:cNvPr>
        <xdr:cNvSpPr/>
      </xdr:nvSpPr>
      <xdr:spPr>
        <a:xfrm>
          <a:off x="12763500" y="1324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136126</xdr:rowOff>
    </xdr:from>
    <xdr:ext cx="534377"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2547111" y="1333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xmlns="" id="{00000000-0008-0000-06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xmlns="" id="{00000000-0008-0000-06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xmlns="" id="{00000000-0008-0000-06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xmlns="" id="{00000000-0008-0000-06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xmlns="" id="{00000000-0008-0000-06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xmlns="" id="{00000000-0008-0000-06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xmlns="" id="{00000000-0008-0000-06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xmlns="" id="{00000000-0008-0000-06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a:extLst>
            <a:ext uri="{FF2B5EF4-FFF2-40B4-BE49-F238E27FC236}">
              <a16:creationId xmlns:a16="http://schemas.microsoft.com/office/drawing/2014/main" xmlns="" id="{00000000-0008-0000-06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a:extLst>
            <a:ext uri="{FF2B5EF4-FFF2-40B4-BE49-F238E27FC236}">
              <a16:creationId xmlns:a16="http://schemas.microsoft.com/office/drawing/2014/main" xmlns="" id="{00000000-0008-0000-0600-0000B6020000}"/>
            </a:ext>
          </a:extLst>
        </xdr:cNvPr>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a:extLst>
            <a:ext uri="{FF2B5EF4-FFF2-40B4-BE49-F238E27FC236}">
              <a16:creationId xmlns:a16="http://schemas.microsoft.com/office/drawing/2014/main" xmlns="" id="{00000000-0008-0000-0600-0000B7020000}"/>
            </a:ext>
          </a:extLst>
        </xdr:cNvPr>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a:extLst>
            <a:ext uri="{FF2B5EF4-FFF2-40B4-BE49-F238E27FC236}">
              <a16:creationId xmlns:a16="http://schemas.microsoft.com/office/drawing/2014/main" xmlns="" id="{00000000-0008-0000-0600-0000B8020000}"/>
            </a:ext>
          </a:extLst>
        </xdr:cNvPr>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a:extLst>
            <a:ext uri="{FF2B5EF4-FFF2-40B4-BE49-F238E27FC236}">
              <a16:creationId xmlns:a16="http://schemas.microsoft.com/office/drawing/2014/main" xmlns="" id="{00000000-0008-0000-0600-0000B9020000}"/>
            </a:ext>
          </a:extLst>
        </xdr:cNvPr>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164973</xdr:rowOff>
    </xdr:from>
    <xdr:to>
      <xdr:col>85</xdr:col>
      <xdr:colOff>127000</xdr:colOff>
      <xdr:row>99</xdr:row>
      <xdr:rowOff>34468</xdr:rowOff>
    </xdr:to>
    <xdr:cxnSp macro="">
      <xdr:nvCxnSpPr>
        <xdr:cNvPr id="698" name="直線コネクタ 697">
          <a:extLst>
            <a:ext uri="{FF2B5EF4-FFF2-40B4-BE49-F238E27FC236}">
              <a16:creationId xmlns:a16="http://schemas.microsoft.com/office/drawing/2014/main" xmlns="" id="{00000000-0008-0000-0600-0000BA020000}"/>
            </a:ext>
          </a:extLst>
        </xdr:cNvPr>
        <xdr:cNvCxnSpPr/>
      </xdr:nvCxnSpPr>
      <xdr:spPr>
        <a:xfrm flipV="1">
          <a:off x="15481300" y="16967073"/>
          <a:ext cx="838200" cy="4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a:extLst>
            <a:ext uri="{FF2B5EF4-FFF2-40B4-BE49-F238E27FC236}">
              <a16:creationId xmlns:a16="http://schemas.microsoft.com/office/drawing/2014/main" xmlns="" id="{00000000-0008-0000-0600-0000BB020000}"/>
            </a:ext>
          </a:extLst>
        </xdr:cNvPr>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a:extLst>
            <a:ext uri="{FF2B5EF4-FFF2-40B4-BE49-F238E27FC236}">
              <a16:creationId xmlns:a16="http://schemas.microsoft.com/office/drawing/2014/main" xmlns="" id="{00000000-0008-0000-0600-0000BC020000}"/>
            </a:ext>
          </a:extLst>
        </xdr:cNvPr>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33122</xdr:rowOff>
    </xdr:from>
    <xdr:to>
      <xdr:col>81</xdr:col>
      <xdr:colOff>50800</xdr:colOff>
      <xdr:row>99</xdr:row>
      <xdr:rowOff>34468</xdr:rowOff>
    </xdr:to>
    <xdr:cxnSp macro="">
      <xdr:nvCxnSpPr>
        <xdr:cNvPr id="701" name="直線コネクタ 700">
          <a:extLst>
            <a:ext uri="{FF2B5EF4-FFF2-40B4-BE49-F238E27FC236}">
              <a16:creationId xmlns:a16="http://schemas.microsoft.com/office/drawing/2014/main" xmlns="" id="{00000000-0008-0000-0600-0000BD020000}"/>
            </a:ext>
          </a:extLst>
        </xdr:cNvPr>
        <xdr:cNvCxnSpPr/>
      </xdr:nvCxnSpPr>
      <xdr:spPr>
        <a:xfrm>
          <a:off x="14592300" y="17006672"/>
          <a:ext cx="889000" cy="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a:extLst>
            <a:ext uri="{FF2B5EF4-FFF2-40B4-BE49-F238E27FC236}">
              <a16:creationId xmlns:a16="http://schemas.microsoft.com/office/drawing/2014/main" xmlns="" id="{00000000-0008-0000-0600-0000BE020000}"/>
            </a:ext>
          </a:extLst>
        </xdr:cNvPr>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32232</xdr:rowOff>
    </xdr:from>
    <xdr:to>
      <xdr:col>76</xdr:col>
      <xdr:colOff>114300</xdr:colOff>
      <xdr:row>99</xdr:row>
      <xdr:rowOff>33122</xdr:rowOff>
    </xdr:to>
    <xdr:cxnSp macro="">
      <xdr:nvCxnSpPr>
        <xdr:cNvPr id="704" name="直線コネクタ 703">
          <a:extLst>
            <a:ext uri="{FF2B5EF4-FFF2-40B4-BE49-F238E27FC236}">
              <a16:creationId xmlns:a16="http://schemas.microsoft.com/office/drawing/2014/main" xmlns="" id="{00000000-0008-0000-0600-0000C0020000}"/>
            </a:ext>
          </a:extLst>
        </xdr:cNvPr>
        <xdr:cNvCxnSpPr/>
      </xdr:nvCxnSpPr>
      <xdr:spPr>
        <a:xfrm>
          <a:off x="13703300" y="17005782"/>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a:extLst>
            <a:ext uri="{FF2B5EF4-FFF2-40B4-BE49-F238E27FC236}">
              <a16:creationId xmlns:a16="http://schemas.microsoft.com/office/drawing/2014/main" xmlns="" id="{00000000-0008-0000-0600-0000C1020000}"/>
            </a:ext>
          </a:extLst>
        </xdr:cNvPr>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91833</xdr:rowOff>
    </xdr:from>
    <xdr:to>
      <xdr:col>71</xdr:col>
      <xdr:colOff>177800</xdr:colOff>
      <xdr:row>99</xdr:row>
      <xdr:rowOff>32232</xdr:rowOff>
    </xdr:to>
    <xdr:cxnSp macro="">
      <xdr:nvCxnSpPr>
        <xdr:cNvPr id="707" name="直線コネクタ 706">
          <a:extLst>
            <a:ext uri="{FF2B5EF4-FFF2-40B4-BE49-F238E27FC236}">
              <a16:creationId xmlns:a16="http://schemas.microsoft.com/office/drawing/2014/main" xmlns="" id="{00000000-0008-0000-0600-0000C3020000}"/>
            </a:ext>
          </a:extLst>
        </xdr:cNvPr>
        <xdr:cNvCxnSpPr/>
      </xdr:nvCxnSpPr>
      <xdr:spPr>
        <a:xfrm>
          <a:off x="12814300" y="16893933"/>
          <a:ext cx="889000" cy="1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a:extLst>
            <a:ext uri="{FF2B5EF4-FFF2-40B4-BE49-F238E27FC236}">
              <a16:creationId xmlns:a16="http://schemas.microsoft.com/office/drawing/2014/main" xmlns="" id="{00000000-0008-0000-0600-0000C4020000}"/>
            </a:ext>
          </a:extLst>
        </xdr:cNvPr>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a:extLst>
            <a:ext uri="{FF2B5EF4-FFF2-40B4-BE49-F238E27FC236}">
              <a16:creationId xmlns:a16="http://schemas.microsoft.com/office/drawing/2014/main" xmlns="" id="{00000000-0008-0000-0600-0000C6020000}"/>
            </a:ext>
          </a:extLst>
        </xdr:cNvPr>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4132</xdr:rowOff>
    </xdr:from>
    <xdr:ext cx="534377"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2547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114173</xdr:rowOff>
    </xdr:from>
    <xdr:to>
      <xdr:col>85</xdr:col>
      <xdr:colOff>177800</xdr:colOff>
      <xdr:row>99</xdr:row>
      <xdr:rowOff>44323</xdr:rowOff>
    </xdr:to>
    <xdr:sp macro="" textlink="">
      <xdr:nvSpPr>
        <xdr:cNvPr id="717" name="楕円 716">
          <a:extLst>
            <a:ext uri="{FF2B5EF4-FFF2-40B4-BE49-F238E27FC236}">
              <a16:creationId xmlns:a16="http://schemas.microsoft.com/office/drawing/2014/main" xmlns="" id="{00000000-0008-0000-0600-0000CD020000}"/>
            </a:ext>
          </a:extLst>
        </xdr:cNvPr>
        <xdr:cNvSpPr/>
      </xdr:nvSpPr>
      <xdr:spPr>
        <a:xfrm>
          <a:off x="16268700" y="1691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29100</xdr:rowOff>
    </xdr:from>
    <xdr:ext cx="469744" cy="259045"/>
    <xdr:sp macro="" textlink="">
      <xdr:nvSpPr>
        <xdr:cNvPr id="718" name="積立金該当値テキスト">
          <a:extLst>
            <a:ext uri="{FF2B5EF4-FFF2-40B4-BE49-F238E27FC236}">
              <a16:creationId xmlns:a16="http://schemas.microsoft.com/office/drawing/2014/main" xmlns="" id="{00000000-0008-0000-0600-0000CE020000}"/>
            </a:ext>
          </a:extLst>
        </xdr:cNvPr>
        <xdr:cNvSpPr txBox="1"/>
      </xdr:nvSpPr>
      <xdr:spPr>
        <a:xfrm>
          <a:off x="16370300" y="1683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155118</xdr:rowOff>
    </xdr:from>
    <xdr:to>
      <xdr:col>81</xdr:col>
      <xdr:colOff>101600</xdr:colOff>
      <xdr:row>99</xdr:row>
      <xdr:rowOff>85268</xdr:rowOff>
    </xdr:to>
    <xdr:sp macro="" textlink="">
      <xdr:nvSpPr>
        <xdr:cNvPr id="719" name="楕円 718">
          <a:extLst>
            <a:ext uri="{FF2B5EF4-FFF2-40B4-BE49-F238E27FC236}">
              <a16:creationId xmlns:a16="http://schemas.microsoft.com/office/drawing/2014/main" xmlns="" id="{00000000-0008-0000-0600-0000CF020000}"/>
            </a:ext>
          </a:extLst>
        </xdr:cNvPr>
        <xdr:cNvSpPr/>
      </xdr:nvSpPr>
      <xdr:spPr>
        <a:xfrm>
          <a:off x="15430500" y="1695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76395</xdr:rowOff>
    </xdr:from>
    <xdr:ext cx="378565"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5292017" y="17049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153772</xdr:rowOff>
    </xdr:from>
    <xdr:to>
      <xdr:col>76</xdr:col>
      <xdr:colOff>165100</xdr:colOff>
      <xdr:row>99</xdr:row>
      <xdr:rowOff>83922</xdr:rowOff>
    </xdr:to>
    <xdr:sp macro="" textlink="">
      <xdr:nvSpPr>
        <xdr:cNvPr id="721" name="楕円 720">
          <a:extLst>
            <a:ext uri="{FF2B5EF4-FFF2-40B4-BE49-F238E27FC236}">
              <a16:creationId xmlns:a16="http://schemas.microsoft.com/office/drawing/2014/main" xmlns="" id="{00000000-0008-0000-0600-0000D1020000}"/>
            </a:ext>
          </a:extLst>
        </xdr:cNvPr>
        <xdr:cNvSpPr/>
      </xdr:nvSpPr>
      <xdr:spPr>
        <a:xfrm>
          <a:off x="14541500" y="169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75049</xdr:rowOff>
    </xdr:from>
    <xdr:ext cx="378565"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4403017" y="17048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152882</xdr:rowOff>
    </xdr:from>
    <xdr:to>
      <xdr:col>72</xdr:col>
      <xdr:colOff>38100</xdr:colOff>
      <xdr:row>99</xdr:row>
      <xdr:rowOff>83032</xdr:rowOff>
    </xdr:to>
    <xdr:sp macro="" textlink="">
      <xdr:nvSpPr>
        <xdr:cNvPr id="723" name="楕円 722">
          <a:extLst>
            <a:ext uri="{FF2B5EF4-FFF2-40B4-BE49-F238E27FC236}">
              <a16:creationId xmlns:a16="http://schemas.microsoft.com/office/drawing/2014/main" xmlns="" id="{00000000-0008-0000-0600-0000D3020000}"/>
            </a:ext>
          </a:extLst>
        </xdr:cNvPr>
        <xdr:cNvSpPr/>
      </xdr:nvSpPr>
      <xdr:spPr>
        <a:xfrm>
          <a:off x="13652500" y="1695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74159</xdr:rowOff>
    </xdr:from>
    <xdr:ext cx="378565"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3514017" y="17047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41033</xdr:rowOff>
    </xdr:from>
    <xdr:to>
      <xdr:col>67</xdr:col>
      <xdr:colOff>101600</xdr:colOff>
      <xdr:row>98</xdr:row>
      <xdr:rowOff>142633</xdr:rowOff>
    </xdr:to>
    <xdr:sp macro="" textlink="">
      <xdr:nvSpPr>
        <xdr:cNvPr id="725" name="楕円 724">
          <a:extLst>
            <a:ext uri="{FF2B5EF4-FFF2-40B4-BE49-F238E27FC236}">
              <a16:creationId xmlns:a16="http://schemas.microsoft.com/office/drawing/2014/main" xmlns="" id="{00000000-0008-0000-0600-0000D5020000}"/>
            </a:ext>
          </a:extLst>
        </xdr:cNvPr>
        <xdr:cNvSpPr/>
      </xdr:nvSpPr>
      <xdr:spPr>
        <a:xfrm>
          <a:off x="12763500" y="168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133760</xdr:rowOff>
    </xdr:from>
    <xdr:ext cx="469744"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2579428" y="1693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xmlns="" id="{00000000-0008-0000-06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xmlns="" id="{00000000-0008-0000-06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xmlns="" id="{00000000-0008-0000-06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xmlns="" id="{00000000-0008-0000-06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xmlns="" id="{00000000-0008-0000-06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xmlns="" id="{00000000-0008-0000-06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xmlns="" id="{00000000-0008-0000-06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xmlns="" id="{00000000-0008-0000-06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xmlns=""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a:extLst>
            <a:ext uri="{FF2B5EF4-FFF2-40B4-BE49-F238E27FC236}">
              <a16:creationId xmlns:a16="http://schemas.microsoft.com/office/drawing/2014/main" xmlns="" id="{00000000-0008-0000-0600-0000E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a:extLst>
            <a:ext uri="{FF2B5EF4-FFF2-40B4-BE49-F238E27FC236}">
              <a16:creationId xmlns:a16="http://schemas.microsoft.com/office/drawing/2014/main" xmlns="" id="{00000000-0008-0000-0600-0000EF020000}"/>
            </a:ext>
          </a:extLst>
        </xdr:cNvPr>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a:extLst>
            <a:ext uri="{FF2B5EF4-FFF2-40B4-BE49-F238E27FC236}">
              <a16:creationId xmlns:a16="http://schemas.microsoft.com/office/drawing/2014/main" xmlns="" id="{00000000-0008-0000-0600-0000F0020000}"/>
            </a:ext>
          </a:extLst>
        </xdr:cNvPr>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a:extLst>
            <a:ext uri="{FF2B5EF4-FFF2-40B4-BE49-F238E27FC236}">
              <a16:creationId xmlns:a16="http://schemas.microsoft.com/office/drawing/2014/main" xmlns="" id="{00000000-0008-0000-0600-0000F2020000}"/>
            </a:ext>
          </a:extLst>
        </xdr:cNvPr>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a:extLst>
            <a:ext uri="{FF2B5EF4-FFF2-40B4-BE49-F238E27FC236}">
              <a16:creationId xmlns:a16="http://schemas.microsoft.com/office/drawing/2014/main" xmlns="" id="{00000000-0008-0000-0600-0000F3020000}"/>
            </a:ext>
          </a:extLst>
        </xdr:cNvPr>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a:extLst>
            <a:ext uri="{FF2B5EF4-FFF2-40B4-BE49-F238E27FC236}">
              <a16:creationId xmlns:a16="http://schemas.microsoft.com/office/drawing/2014/main" xmlns="" id="{00000000-0008-0000-0600-0000F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a:extLst>
            <a:ext uri="{FF2B5EF4-FFF2-40B4-BE49-F238E27FC236}">
              <a16:creationId xmlns:a16="http://schemas.microsoft.com/office/drawing/2014/main" xmlns="" id="{00000000-0008-0000-0600-0000F5020000}"/>
            </a:ext>
          </a:extLst>
        </xdr:cNvPr>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a:extLst>
            <a:ext uri="{FF2B5EF4-FFF2-40B4-BE49-F238E27FC236}">
              <a16:creationId xmlns:a16="http://schemas.microsoft.com/office/drawing/2014/main" xmlns="" id="{00000000-0008-0000-0600-0000F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a:extLst>
            <a:ext uri="{FF2B5EF4-FFF2-40B4-BE49-F238E27FC236}">
              <a16:creationId xmlns:a16="http://schemas.microsoft.com/office/drawing/2014/main" xmlns="" id="{00000000-0008-0000-0600-0000F8020000}"/>
            </a:ext>
          </a:extLst>
        </xdr:cNvPr>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a:extLst>
            <a:ext uri="{FF2B5EF4-FFF2-40B4-BE49-F238E27FC236}">
              <a16:creationId xmlns:a16="http://schemas.microsoft.com/office/drawing/2014/main" xmlns="" id="{00000000-0008-0000-0600-0000F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a:extLst>
            <a:ext uri="{FF2B5EF4-FFF2-40B4-BE49-F238E27FC236}">
              <a16:creationId xmlns:a16="http://schemas.microsoft.com/office/drawing/2014/main" xmlns="" id="{00000000-0008-0000-0600-0000FB020000}"/>
            </a:ext>
          </a:extLst>
        </xdr:cNvPr>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a:extLst>
            <a:ext uri="{FF2B5EF4-FFF2-40B4-BE49-F238E27FC236}">
              <a16:creationId xmlns:a16="http://schemas.microsoft.com/office/drawing/2014/main" xmlns="" id="{00000000-0008-0000-0600-0000FD020000}"/>
            </a:ext>
          </a:extLst>
        </xdr:cNvPr>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a:extLst>
            <a:ext uri="{FF2B5EF4-FFF2-40B4-BE49-F238E27FC236}">
              <a16:creationId xmlns:a16="http://schemas.microsoft.com/office/drawing/2014/main" xmlns="" id="{00000000-0008-0000-0600-000004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3" name="投資及び出資金該当値テキスト">
          <a:extLst>
            <a:ext uri="{FF2B5EF4-FFF2-40B4-BE49-F238E27FC236}">
              <a16:creationId xmlns:a16="http://schemas.microsoft.com/office/drawing/2014/main" xmlns="" id="{00000000-0008-0000-0600-000005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a:extLst>
            <a:ext uri="{FF2B5EF4-FFF2-40B4-BE49-F238E27FC236}">
              <a16:creationId xmlns:a16="http://schemas.microsoft.com/office/drawing/2014/main" xmlns="" id="{00000000-0008-0000-0600-000006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a:extLst>
            <a:ext uri="{FF2B5EF4-FFF2-40B4-BE49-F238E27FC236}">
              <a16:creationId xmlns:a16="http://schemas.microsoft.com/office/drawing/2014/main" xmlns="" id="{00000000-0008-0000-0600-000008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a:extLst>
            <a:ext uri="{FF2B5EF4-FFF2-40B4-BE49-F238E27FC236}">
              <a16:creationId xmlns:a16="http://schemas.microsoft.com/office/drawing/2014/main" xmlns="" id="{00000000-0008-0000-0600-00000A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a:extLst>
            <a:ext uri="{FF2B5EF4-FFF2-40B4-BE49-F238E27FC236}">
              <a16:creationId xmlns:a16="http://schemas.microsoft.com/office/drawing/2014/main" xmlns="" id="{00000000-0008-0000-0600-00000C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xmlns=""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xmlns=""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xmlns=""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xmlns=""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xmlns=""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xmlns=""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xmlns=""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xmlns=""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xmlns=""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xmlns=""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a:extLst>
            <a:ext uri="{FF2B5EF4-FFF2-40B4-BE49-F238E27FC236}">
              <a16:creationId xmlns:a16="http://schemas.microsoft.com/office/drawing/2014/main" xmlns="" id="{00000000-0008-0000-0600-000028030000}"/>
            </a:ext>
          </a:extLst>
        </xdr:cNvPr>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a:extLst>
            <a:ext uri="{FF2B5EF4-FFF2-40B4-BE49-F238E27FC236}">
              <a16:creationId xmlns:a16="http://schemas.microsoft.com/office/drawing/2014/main" xmlns="" id="{00000000-0008-0000-0600-000029030000}"/>
            </a:ext>
          </a:extLst>
        </xdr:cNvPr>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1" name="貸付金平均値テキスト">
          <a:extLst>
            <a:ext uri="{FF2B5EF4-FFF2-40B4-BE49-F238E27FC236}">
              <a16:creationId xmlns:a16="http://schemas.microsoft.com/office/drawing/2014/main" xmlns="" id="{00000000-0008-0000-0600-00002B030000}"/>
            </a:ext>
          </a:extLst>
        </xdr:cNvPr>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a:extLst>
            <a:ext uri="{FF2B5EF4-FFF2-40B4-BE49-F238E27FC236}">
              <a16:creationId xmlns:a16="http://schemas.microsoft.com/office/drawing/2014/main" xmlns="" id="{00000000-0008-0000-0600-00002C030000}"/>
            </a:ext>
          </a:extLst>
        </xdr:cNvPr>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3" name="直線コネクタ 812">
          <a:extLst>
            <a:ext uri="{FF2B5EF4-FFF2-40B4-BE49-F238E27FC236}">
              <a16:creationId xmlns:a16="http://schemas.microsoft.com/office/drawing/2014/main" xmlns="" id="{00000000-0008-0000-0600-00002D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a:extLst>
            <a:ext uri="{FF2B5EF4-FFF2-40B4-BE49-F238E27FC236}">
              <a16:creationId xmlns:a16="http://schemas.microsoft.com/office/drawing/2014/main" xmlns="" id="{00000000-0008-0000-0600-00002E030000}"/>
            </a:ext>
          </a:extLst>
        </xdr:cNvPr>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6" name="直線コネクタ 815">
          <a:extLst>
            <a:ext uri="{FF2B5EF4-FFF2-40B4-BE49-F238E27FC236}">
              <a16:creationId xmlns:a16="http://schemas.microsoft.com/office/drawing/2014/main" xmlns="" id="{00000000-0008-0000-0600-000030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a:extLst>
            <a:ext uri="{FF2B5EF4-FFF2-40B4-BE49-F238E27FC236}">
              <a16:creationId xmlns:a16="http://schemas.microsoft.com/office/drawing/2014/main" xmlns="" id="{00000000-0008-0000-0600-000031030000}"/>
            </a:ext>
          </a:extLst>
        </xdr:cNvPr>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44069</xdr:rowOff>
    </xdr:from>
    <xdr:to>
      <xdr:col>102</xdr:col>
      <xdr:colOff>114300</xdr:colOff>
      <xdr:row>59</xdr:row>
      <xdr:rowOff>44450</xdr:rowOff>
    </xdr:to>
    <xdr:cxnSp macro="">
      <xdr:nvCxnSpPr>
        <xdr:cNvPr id="819" name="直線コネクタ 818">
          <a:extLst>
            <a:ext uri="{FF2B5EF4-FFF2-40B4-BE49-F238E27FC236}">
              <a16:creationId xmlns:a16="http://schemas.microsoft.com/office/drawing/2014/main" xmlns="" id="{00000000-0008-0000-0600-000033030000}"/>
            </a:ext>
          </a:extLst>
        </xdr:cNvPr>
        <xdr:cNvCxnSpPr/>
      </xdr:nvCxnSpPr>
      <xdr:spPr>
        <a:xfrm>
          <a:off x="18656300" y="10159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a:extLst>
            <a:ext uri="{FF2B5EF4-FFF2-40B4-BE49-F238E27FC236}">
              <a16:creationId xmlns:a16="http://schemas.microsoft.com/office/drawing/2014/main" xmlns="" id="{00000000-0008-0000-0600-000034030000}"/>
            </a:ext>
          </a:extLst>
        </xdr:cNvPr>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a:extLst>
            <a:ext uri="{FF2B5EF4-FFF2-40B4-BE49-F238E27FC236}">
              <a16:creationId xmlns:a16="http://schemas.microsoft.com/office/drawing/2014/main" xmlns="" id="{00000000-0008-0000-0600-000036030000}"/>
            </a:ext>
          </a:extLst>
        </xdr:cNvPr>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9" name="楕円 828">
          <a:extLst>
            <a:ext uri="{FF2B5EF4-FFF2-40B4-BE49-F238E27FC236}">
              <a16:creationId xmlns:a16="http://schemas.microsoft.com/office/drawing/2014/main" xmlns="" id="{00000000-0008-0000-0600-00003D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30" name="貸付金該当値テキスト">
          <a:extLst>
            <a:ext uri="{FF2B5EF4-FFF2-40B4-BE49-F238E27FC236}">
              <a16:creationId xmlns:a16="http://schemas.microsoft.com/office/drawing/2014/main" xmlns="" id="{00000000-0008-0000-0600-00003E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1" name="楕円 830">
          <a:extLst>
            <a:ext uri="{FF2B5EF4-FFF2-40B4-BE49-F238E27FC236}">
              <a16:creationId xmlns:a16="http://schemas.microsoft.com/office/drawing/2014/main" xmlns="" id="{00000000-0008-0000-0600-00003F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3" name="楕円 832">
          <a:extLst>
            <a:ext uri="{FF2B5EF4-FFF2-40B4-BE49-F238E27FC236}">
              <a16:creationId xmlns:a16="http://schemas.microsoft.com/office/drawing/2014/main" xmlns="" id="{00000000-0008-0000-0600-000041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5" name="楕円 834">
          <a:extLst>
            <a:ext uri="{FF2B5EF4-FFF2-40B4-BE49-F238E27FC236}">
              <a16:creationId xmlns:a16="http://schemas.microsoft.com/office/drawing/2014/main" xmlns="" id="{00000000-0008-0000-0600-000043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164719</xdr:rowOff>
    </xdr:from>
    <xdr:to>
      <xdr:col>98</xdr:col>
      <xdr:colOff>38100</xdr:colOff>
      <xdr:row>59</xdr:row>
      <xdr:rowOff>94869</xdr:rowOff>
    </xdr:to>
    <xdr:sp macro="" textlink="">
      <xdr:nvSpPr>
        <xdr:cNvPr id="837" name="楕円 836">
          <a:extLst>
            <a:ext uri="{FF2B5EF4-FFF2-40B4-BE49-F238E27FC236}">
              <a16:creationId xmlns:a16="http://schemas.microsoft.com/office/drawing/2014/main" xmlns="" id="{00000000-0008-0000-0600-000045030000}"/>
            </a:ext>
          </a:extLst>
        </xdr:cNvPr>
        <xdr:cNvSpPr/>
      </xdr:nvSpPr>
      <xdr:spPr>
        <a:xfrm>
          <a:off x="186055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85996</xdr:rowOff>
    </xdr:from>
    <xdr:ext cx="249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8531650" y="10201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xmlns=""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xmlns=""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xmlns=""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xmlns=""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xmlns=""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xmlns=""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xmlns=""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xmlns=""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xmlns=""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a:extLst>
            <a:ext uri="{FF2B5EF4-FFF2-40B4-BE49-F238E27FC236}">
              <a16:creationId xmlns:a16="http://schemas.microsoft.com/office/drawing/2014/main" xmlns="" id="{00000000-0008-0000-0600-000062030000}"/>
            </a:ext>
          </a:extLst>
        </xdr:cNvPr>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a:extLst>
            <a:ext uri="{FF2B5EF4-FFF2-40B4-BE49-F238E27FC236}">
              <a16:creationId xmlns:a16="http://schemas.microsoft.com/office/drawing/2014/main" xmlns="" id="{00000000-0008-0000-0600-000063030000}"/>
            </a:ext>
          </a:extLst>
        </xdr:cNvPr>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a:extLst>
            <a:ext uri="{FF2B5EF4-FFF2-40B4-BE49-F238E27FC236}">
              <a16:creationId xmlns:a16="http://schemas.microsoft.com/office/drawing/2014/main" xmlns="" id="{00000000-0008-0000-0600-000064030000}"/>
            </a:ext>
          </a:extLst>
        </xdr:cNvPr>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a:extLst>
            <a:ext uri="{FF2B5EF4-FFF2-40B4-BE49-F238E27FC236}">
              <a16:creationId xmlns:a16="http://schemas.microsoft.com/office/drawing/2014/main" xmlns="" id="{00000000-0008-0000-0600-000065030000}"/>
            </a:ext>
          </a:extLst>
        </xdr:cNvPr>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119442</xdr:rowOff>
    </xdr:from>
    <xdr:to>
      <xdr:col>116</xdr:col>
      <xdr:colOff>63500</xdr:colOff>
      <xdr:row>78</xdr:row>
      <xdr:rowOff>141518</xdr:rowOff>
    </xdr:to>
    <xdr:cxnSp macro="">
      <xdr:nvCxnSpPr>
        <xdr:cNvPr id="870" name="直線コネクタ 869">
          <a:extLst>
            <a:ext uri="{FF2B5EF4-FFF2-40B4-BE49-F238E27FC236}">
              <a16:creationId xmlns:a16="http://schemas.microsoft.com/office/drawing/2014/main" xmlns="" id="{00000000-0008-0000-0600-000066030000}"/>
            </a:ext>
          </a:extLst>
        </xdr:cNvPr>
        <xdr:cNvCxnSpPr/>
      </xdr:nvCxnSpPr>
      <xdr:spPr>
        <a:xfrm flipV="1">
          <a:off x="21323300" y="13492542"/>
          <a:ext cx="8382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71" name="繰出金平均値テキスト">
          <a:extLst>
            <a:ext uri="{FF2B5EF4-FFF2-40B4-BE49-F238E27FC236}">
              <a16:creationId xmlns:a16="http://schemas.microsoft.com/office/drawing/2014/main" xmlns="" id="{00000000-0008-0000-0600-000067030000}"/>
            </a:ext>
          </a:extLst>
        </xdr:cNvPr>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a:extLst>
            <a:ext uri="{FF2B5EF4-FFF2-40B4-BE49-F238E27FC236}">
              <a16:creationId xmlns:a16="http://schemas.microsoft.com/office/drawing/2014/main" xmlns="" id="{00000000-0008-0000-0600-000068030000}"/>
            </a:ext>
          </a:extLst>
        </xdr:cNvPr>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75943</xdr:rowOff>
    </xdr:from>
    <xdr:to>
      <xdr:col>111</xdr:col>
      <xdr:colOff>177800</xdr:colOff>
      <xdr:row>78</xdr:row>
      <xdr:rowOff>141518</xdr:rowOff>
    </xdr:to>
    <xdr:cxnSp macro="">
      <xdr:nvCxnSpPr>
        <xdr:cNvPr id="873" name="直線コネクタ 872">
          <a:extLst>
            <a:ext uri="{FF2B5EF4-FFF2-40B4-BE49-F238E27FC236}">
              <a16:creationId xmlns:a16="http://schemas.microsoft.com/office/drawing/2014/main" xmlns="" id="{00000000-0008-0000-0600-000069030000}"/>
            </a:ext>
          </a:extLst>
        </xdr:cNvPr>
        <xdr:cNvCxnSpPr/>
      </xdr:nvCxnSpPr>
      <xdr:spPr>
        <a:xfrm>
          <a:off x="20434300" y="13449043"/>
          <a:ext cx="889000" cy="6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a:extLst>
            <a:ext uri="{FF2B5EF4-FFF2-40B4-BE49-F238E27FC236}">
              <a16:creationId xmlns:a16="http://schemas.microsoft.com/office/drawing/2014/main" xmlns="" id="{00000000-0008-0000-0600-00006A030000}"/>
            </a:ext>
          </a:extLst>
        </xdr:cNvPr>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35250</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1056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75943</xdr:rowOff>
    </xdr:from>
    <xdr:to>
      <xdr:col>107</xdr:col>
      <xdr:colOff>50800</xdr:colOff>
      <xdr:row>78</xdr:row>
      <xdr:rowOff>133561</xdr:rowOff>
    </xdr:to>
    <xdr:cxnSp macro="">
      <xdr:nvCxnSpPr>
        <xdr:cNvPr id="876" name="直線コネクタ 875">
          <a:extLst>
            <a:ext uri="{FF2B5EF4-FFF2-40B4-BE49-F238E27FC236}">
              <a16:creationId xmlns:a16="http://schemas.microsoft.com/office/drawing/2014/main" xmlns="" id="{00000000-0008-0000-0600-00006C030000}"/>
            </a:ext>
          </a:extLst>
        </xdr:cNvPr>
        <xdr:cNvCxnSpPr/>
      </xdr:nvCxnSpPr>
      <xdr:spPr>
        <a:xfrm flipV="1">
          <a:off x="19545300" y="13449043"/>
          <a:ext cx="889000" cy="5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a:extLst>
            <a:ext uri="{FF2B5EF4-FFF2-40B4-BE49-F238E27FC236}">
              <a16:creationId xmlns:a16="http://schemas.microsoft.com/office/drawing/2014/main" xmlns="" id="{00000000-0008-0000-0600-00006D030000}"/>
            </a:ext>
          </a:extLst>
        </xdr:cNvPr>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31397</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0167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133561</xdr:rowOff>
    </xdr:from>
    <xdr:to>
      <xdr:col>102</xdr:col>
      <xdr:colOff>114300</xdr:colOff>
      <xdr:row>78</xdr:row>
      <xdr:rowOff>161939</xdr:rowOff>
    </xdr:to>
    <xdr:cxnSp macro="">
      <xdr:nvCxnSpPr>
        <xdr:cNvPr id="879" name="直線コネクタ 878">
          <a:extLst>
            <a:ext uri="{FF2B5EF4-FFF2-40B4-BE49-F238E27FC236}">
              <a16:creationId xmlns:a16="http://schemas.microsoft.com/office/drawing/2014/main" xmlns="" id="{00000000-0008-0000-0600-00006F030000}"/>
            </a:ext>
          </a:extLst>
        </xdr:cNvPr>
        <xdr:cNvCxnSpPr/>
      </xdr:nvCxnSpPr>
      <xdr:spPr>
        <a:xfrm flipV="1">
          <a:off x="18656300" y="13506661"/>
          <a:ext cx="889000" cy="2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a:extLst>
            <a:ext uri="{FF2B5EF4-FFF2-40B4-BE49-F238E27FC236}">
              <a16:creationId xmlns:a16="http://schemas.microsoft.com/office/drawing/2014/main" xmlns="" id="{00000000-0008-0000-0600-000070030000}"/>
            </a:ext>
          </a:extLst>
        </xdr:cNvPr>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a:extLst>
            <a:ext uri="{FF2B5EF4-FFF2-40B4-BE49-F238E27FC236}">
              <a16:creationId xmlns:a16="http://schemas.microsoft.com/office/drawing/2014/main" xmlns="" id="{00000000-0008-0000-0600-000072030000}"/>
            </a:ext>
          </a:extLst>
        </xdr:cNvPr>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68642</xdr:rowOff>
    </xdr:from>
    <xdr:to>
      <xdr:col>116</xdr:col>
      <xdr:colOff>114300</xdr:colOff>
      <xdr:row>78</xdr:row>
      <xdr:rowOff>170242</xdr:rowOff>
    </xdr:to>
    <xdr:sp macro="" textlink="">
      <xdr:nvSpPr>
        <xdr:cNvPr id="889" name="楕円 888">
          <a:extLst>
            <a:ext uri="{FF2B5EF4-FFF2-40B4-BE49-F238E27FC236}">
              <a16:creationId xmlns:a16="http://schemas.microsoft.com/office/drawing/2014/main" xmlns="" id="{00000000-0008-0000-0600-000079030000}"/>
            </a:ext>
          </a:extLst>
        </xdr:cNvPr>
        <xdr:cNvSpPr/>
      </xdr:nvSpPr>
      <xdr:spPr>
        <a:xfrm>
          <a:off x="22110700" y="1344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47069</xdr:rowOff>
    </xdr:from>
    <xdr:ext cx="534377" cy="259045"/>
    <xdr:sp macro="" textlink="">
      <xdr:nvSpPr>
        <xdr:cNvPr id="890" name="繰出金該当値テキスト">
          <a:extLst>
            <a:ext uri="{FF2B5EF4-FFF2-40B4-BE49-F238E27FC236}">
              <a16:creationId xmlns:a16="http://schemas.microsoft.com/office/drawing/2014/main" xmlns="" id="{00000000-0008-0000-0600-00007A030000}"/>
            </a:ext>
          </a:extLst>
        </xdr:cNvPr>
        <xdr:cNvSpPr txBox="1"/>
      </xdr:nvSpPr>
      <xdr:spPr>
        <a:xfrm>
          <a:off x="22212300" y="1342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90718</xdr:rowOff>
    </xdr:from>
    <xdr:to>
      <xdr:col>112</xdr:col>
      <xdr:colOff>38100</xdr:colOff>
      <xdr:row>79</xdr:row>
      <xdr:rowOff>20868</xdr:rowOff>
    </xdr:to>
    <xdr:sp macro="" textlink="">
      <xdr:nvSpPr>
        <xdr:cNvPr id="891" name="楕円 890">
          <a:extLst>
            <a:ext uri="{FF2B5EF4-FFF2-40B4-BE49-F238E27FC236}">
              <a16:creationId xmlns:a16="http://schemas.microsoft.com/office/drawing/2014/main" xmlns="" id="{00000000-0008-0000-0600-00007B030000}"/>
            </a:ext>
          </a:extLst>
        </xdr:cNvPr>
        <xdr:cNvSpPr/>
      </xdr:nvSpPr>
      <xdr:spPr>
        <a:xfrm>
          <a:off x="21272500" y="1346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11995</xdr:rowOff>
    </xdr:from>
    <xdr:ext cx="534377"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21056111" y="135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25143</xdr:rowOff>
    </xdr:from>
    <xdr:to>
      <xdr:col>107</xdr:col>
      <xdr:colOff>101600</xdr:colOff>
      <xdr:row>78</xdr:row>
      <xdr:rowOff>126743</xdr:rowOff>
    </xdr:to>
    <xdr:sp macro="" textlink="">
      <xdr:nvSpPr>
        <xdr:cNvPr id="893" name="楕円 892">
          <a:extLst>
            <a:ext uri="{FF2B5EF4-FFF2-40B4-BE49-F238E27FC236}">
              <a16:creationId xmlns:a16="http://schemas.microsoft.com/office/drawing/2014/main" xmlns="" id="{00000000-0008-0000-0600-00007D030000}"/>
            </a:ext>
          </a:extLst>
        </xdr:cNvPr>
        <xdr:cNvSpPr/>
      </xdr:nvSpPr>
      <xdr:spPr>
        <a:xfrm>
          <a:off x="20383500" y="1339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117870</xdr:rowOff>
    </xdr:from>
    <xdr:ext cx="534377"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20167111" y="1349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82761</xdr:rowOff>
    </xdr:from>
    <xdr:to>
      <xdr:col>102</xdr:col>
      <xdr:colOff>165100</xdr:colOff>
      <xdr:row>79</xdr:row>
      <xdr:rowOff>12911</xdr:rowOff>
    </xdr:to>
    <xdr:sp macro="" textlink="">
      <xdr:nvSpPr>
        <xdr:cNvPr id="895" name="楕円 894">
          <a:extLst>
            <a:ext uri="{FF2B5EF4-FFF2-40B4-BE49-F238E27FC236}">
              <a16:creationId xmlns:a16="http://schemas.microsoft.com/office/drawing/2014/main" xmlns="" id="{00000000-0008-0000-0600-00007F030000}"/>
            </a:ext>
          </a:extLst>
        </xdr:cNvPr>
        <xdr:cNvSpPr/>
      </xdr:nvSpPr>
      <xdr:spPr>
        <a:xfrm>
          <a:off x="19494500" y="1345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4038</xdr:rowOff>
    </xdr:from>
    <xdr:ext cx="534377"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9278111" y="1354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111139</xdr:rowOff>
    </xdr:from>
    <xdr:to>
      <xdr:col>98</xdr:col>
      <xdr:colOff>38100</xdr:colOff>
      <xdr:row>79</xdr:row>
      <xdr:rowOff>41289</xdr:rowOff>
    </xdr:to>
    <xdr:sp macro="" textlink="">
      <xdr:nvSpPr>
        <xdr:cNvPr id="897" name="楕円 896">
          <a:extLst>
            <a:ext uri="{FF2B5EF4-FFF2-40B4-BE49-F238E27FC236}">
              <a16:creationId xmlns:a16="http://schemas.microsoft.com/office/drawing/2014/main" xmlns="" id="{00000000-0008-0000-0600-000081030000}"/>
            </a:ext>
          </a:extLst>
        </xdr:cNvPr>
        <xdr:cNvSpPr/>
      </xdr:nvSpPr>
      <xdr:spPr>
        <a:xfrm>
          <a:off x="18605500" y="1348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32416</xdr:rowOff>
    </xdr:from>
    <xdr:ext cx="534377"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389111" y="1357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xmlns=""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xmlns=""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xmlns=""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xmlns=""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xmlns=""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xmlns=""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xmlns=""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xmlns=""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xmlns=""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xmlns=""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xmlns=""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xmlns=""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xmlns=""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xmlns=""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xmlns=""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xmlns=""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xmlns=""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xmlns=""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xmlns=""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xmlns=""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xmlns=""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xmlns=""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xmlns=""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xmlns=""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xmlns=""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xmlns=""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xmlns=""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xmlns=""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xmlns=""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xmlns=""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xmlns=""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xmlns=""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xmlns=""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xmlns=""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xmlns=""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xmlns=""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xmlns=""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xmlns=""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全般的に類似団体との比較において、一人当たりコストが低いといえる当町の性質別支出であるが、普通建設事業費、公債費においては高い数値となっている。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普通建設事業費については令和元年度まで実施している平群駅西特定土地区画整理事業、総合文化センター建設事業により、その他性質別経費より相対的に高い数値となっている。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また、老朽化が著しく毎年実施している道路・橋梁等のインフラ整備によって普通建設事業費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うち更新整備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が高止まりしている状態である。</a:t>
          </a:r>
        </a:p>
        <a:p>
          <a:r>
            <a:rPr kumimoji="1" lang="ja-JP" altLang="en-US" sz="1300">
              <a:latin typeface="ＭＳ Ｐゴシック" panose="020B0600070205080204" pitchFamily="50" charset="-128"/>
              <a:ea typeface="ＭＳ Ｐゴシック" panose="020B0600070205080204" pitchFamily="50" charset="-128"/>
            </a:rPr>
            <a:t>　公債費については、これまで普通建設事業の実施における財源の確保に、積極的に地方債の借入れを実施してきたことが要因である。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今後の対策として、令和２年度より「緊急財政健全化計画」を策定し、普通建設事業などの抑制による起債発行額の抑制</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億円以内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、既発行債の借換えによる公債費の平準化及び抑制を図る。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18,795
18,664
23.90
8,468,850
8,285,728
170,433
4,558,657
15,223,538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241.3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xmlns=""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a:extLst>
            <a:ext uri="{FF2B5EF4-FFF2-40B4-BE49-F238E27FC236}">
              <a16:creationId xmlns:a16="http://schemas.microsoft.com/office/drawing/2014/main" xmlns="" id="{00000000-0008-0000-0700-000037000000}"/>
            </a:ext>
          </a:extLst>
        </xdr:cNvPr>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a:extLst>
            <a:ext uri="{FF2B5EF4-FFF2-40B4-BE49-F238E27FC236}">
              <a16:creationId xmlns:a16="http://schemas.microsoft.com/office/drawing/2014/main" xmlns="" id="{00000000-0008-0000-0700-000039000000}"/>
            </a:ext>
          </a:extLst>
        </xdr:cNvPr>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1625</xdr:rowOff>
    </xdr:from>
    <xdr:to>
      <xdr:col>24</xdr:col>
      <xdr:colOff>63500</xdr:colOff>
      <xdr:row>38</xdr:row>
      <xdr:rowOff>33401</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flipV="1">
          <a:off x="3797300" y="6516725"/>
          <a:ext cx="8382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39768</xdr:rowOff>
    </xdr:from>
    <xdr:ext cx="469744" cy="259045"/>
    <xdr:sp macro="" textlink="">
      <xdr:nvSpPr>
        <xdr:cNvPr id="60" name="議会費平均値テキスト">
          <a:extLst>
            <a:ext uri="{FF2B5EF4-FFF2-40B4-BE49-F238E27FC236}">
              <a16:creationId xmlns:a16="http://schemas.microsoft.com/office/drawing/2014/main" xmlns="" id="{00000000-0008-0000-0700-00003C000000}"/>
            </a:ext>
          </a:extLst>
        </xdr:cNvPr>
        <xdr:cNvSpPr txBox="1"/>
      </xdr:nvSpPr>
      <xdr:spPr>
        <a:xfrm>
          <a:off x="4686300" y="604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a:extLst>
            <a:ext uri="{FF2B5EF4-FFF2-40B4-BE49-F238E27FC236}">
              <a16:creationId xmlns:a16="http://schemas.microsoft.com/office/drawing/2014/main" xmlns="" id="{00000000-0008-0000-0700-00003D000000}"/>
            </a:ext>
          </a:extLst>
        </xdr:cNvPr>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136042</xdr:rowOff>
    </xdr:from>
    <xdr:to>
      <xdr:col>19</xdr:col>
      <xdr:colOff>177800</xdr:colOff>
      <xdr:row>38</xdr:row>
      <xdr:rowOff>33401</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2908300" y="6479692"/>
          <a:ext cx="8890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161078</xdr:rowOff>
    </xdr:from>
    <xdr:ext cx="469744" cy="259045"/>
    <xdr:sp macro="" textlink="">
      <xdr:nvSpPr>
        <xdr:cNvPr id="64" name="テキスト ボックス 63">
          <a:extLst>
            <a:ext uri="{FF2B5EF4-FFF2-40B4-BE49-F238E27FC236}">
              <a16:creationId xmlns:a16="http://schemas.microsoft.com/office/drawing/2014/main" xmlns="" id="{00000000-0008-0000-0700-000040000000}"/>
            </a:ext>
          </a:extLst>
        </xdr:cNvPr>
        <xdr:cNvSpPr txBox="1"/>
      </xdr:nvSpPr>
      <xdr:spPr>
        <a:xfrm>
          <a:off x="3562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59461</xdr:rowOff>
    </xdr:from>
    <xdr:to>
      <xdr:col>15</xdr:col>
      <xdr:colOff>50800</xdr:colOff>
      <xdr:row>37</xdr:row>
      <xdr:rowOff>136042</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a:off x="2019300" y="6403111"/>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148277</xdr:rowOff>
    </xdr:from>
    <xdr:ext cx="469744"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2673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128727</xdr:rowOff>
    </xdr:from>
    <xdr:to>
      <xdr:col>10</xdr:col>
      <xdr:colOff>114300</xdr:colOff>
      <xdr:row>37</xdr:row>
      <xdr:rowOff>59461</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a:off x="1130300" y="6300927"/>
          <a:ext cx="889000" cy="10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151934</xdr:rowOff>
    </xdr:from>
    <xdr:ext cx="469744"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1784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37177</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895428" y="58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122275</xdr:rowOff>
    </xdr:from>
    <xdr:to>
      <xdr:col>24</xdr:col>
      <xdr:colOff>114300</xdr:colOff>
      <xdr:row>38</xdr:row>
      <xdr:rowOff>52425</xdr:rowOff>
    </xdr:to>
    <xdr:sp macro="" textlink="">
      <xdr:nvSpPr>
        <xdr:cNvPr id="78" name="楕円 77">
          <a:extLst>
            <a:ext uri="{FF2B5EF4-FFF2-40B4-BE49-F238E27FC236}">
              <a16:creationId xmlns:a16="http://schemas.microsoft.com/office/drawing/2014/main" xmlns="" id="{00000000-0008-0000-0700-00004E000000}"/>
            </a:ext>
          </a:extLst>
        </xdr:cNvPr>
        <xdr:cNvSpPr/>
      </xdr:nvSpPr>
      <xdr:spPr>
        <a:xfrm>
          <a:off x="4584700" y="64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100702</xdr:rowOff>
    </xdr:from>
    <xdr:ext cx="469744" cy="259045"/>
    <xdr:sp macro="" textlink="">
      <xdr:nvSpPr>
        <xdr:cNvPr id="79" name="議会費該当値テキスト">
          <a:extLst>
            <a:ext uri="{FF2B5EF4-FFF2-40B4-BE49-F238E27FC236}">
              <a16:creationId xmlns:a16="http://schemas.microsoft.com/office/drawing/2014/main" xmlns="" id="{00000000-0008-0000-0700-00004F000000}"/>
            </a:ext>
          </a:extLst>
        </xdr:cNvPr>
        <xdr:cNvSpPr txBox="1"/>
      </xdr:nvSpPr>
      <xdr:spPr>
        <a:xfrm>
          <a:off x="4686300"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154051</xdr:rowOff>
    </xdr:from>
    <xdr:to>
      <xdr:col>20</xdr:col>
      <xdr:colOff>38100</xdr:colOff>
      <xdr:row>38</xdr:row>
      <xdr:rowOff>84201</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3746500" y="64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75328</xdr:rowOff>
    </xdr:from>
    <xdr:ext cx="469744"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3562428" y="659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85242</xdr:rowOff>
    </xdr:from>
    <xdr:to>
      <xdr:col>15</xdr:col>
      <xdr:colOff>101600</xdr:colOff>
      <xdr:row>38</xdr:row>
      <xdr:rowOff>15393</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2857500" y="64288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6519</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2673428" y="652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8661</xdr:rowOff>
    </xdr:from>
    <xdr:to>
      <xdr:col>10</xdr:col>
      <xdr:colOff>165100</xdr:colOff>
      <xdr:row>37</xdr:row>
      <xdr:rowOff>110261</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1968500" y="635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101388</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1784428" y="6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77927</xdr:rowOff>
    </xdr:from>
    <xdr:to>
      <xdr:col>6</xdr:col>
      <xdr:colOff>38100</xdr:colOff>
      <xdr:row>37</xdr:row>
      <xdr:rowOff>8077</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079500" y="62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170654</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895428" y="634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xmlns=""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a:extLst>
            <a:ext uri="{FF2B5EF4-FFF2-40B4-BE49-F238E27FC236}">
              <a16:creationId xmlns:a16="http://schemas.microsoft.com/office/drawing/2014/main" xmlns="" id="{00000000-0008-0000-0700-00006E000000}"/>
            </a:ext>
          </a:extLst>
        </xdr:cNvPr>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a:extLst>
            <a:ext uri="{FF2B5EF4-FFF2-40B4-BE49-F238E27FC236}">
              <a16:creationId xmlns:a16="http://schemas.microsoft.com/office/drawing/2014/main" xmlns="" id="{00000000-0008-0000-0700-000070000000}"/>
            </a:ext>
          </a:extLst>
        </xdr:cNvPr>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83359</xdr:rowOff>
    </xdr:from>
    <xdr:to>
      <xdr:col>24</xdr:col>
      <xdr:colOff>63500</xdr:colOff>
      <xdr:row>57</xdr:row>
      <xdr:rowOff>100920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3797300" y="9856009"/>
          <a:ext cx="838200" cy="1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a:extLst>
            <a:ext uri="{FF2B5EF4-FFF2-40B4-BE49-F238E27FC236}">
              <a16:creationId xmlns:a16="http://schemas.microsoft.com/office/drawing/2014/main" xmlns="" id="{00000000-0008-0000-0700-000073000000}"/>
            </a:ext>
          </a:extLst>
        </xdr:cNvPr>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a:extLst>
            <a:ext uri="{FF2B5EF4-FFF2-40B4-BE49-F238E27FC236}">
              <a16:creationId xmlns:a16="http://schemas.microsoft.com/office/drawing/2014/main" xmlns="" id="{00000000-0008-0000-0700-000074000000}"/>
            </a:ext>
          </a:extLst>
        </xdr:cNvPr>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83359</xdr:rowOff>
    </xdr:from>
    <xdr:to>
      <xdr:col>19</xdr:col>
      <xdr:colOff>177800</xdr:colOff>
      <xdr:row>57</xdr:row>
      <xdr:rowOff>127351</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2908300" y="9856009"/>
          <a:ext cx="889000" cy="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a:extLst>
            <a:ext uri="{FF2B5EF4-FFF2-40B4-BE49-F238E27FC236}">
              <a16:creationId xmlns:a16="http://schemas.microsoft.com/office/drawing/2014/main" xmlns="" id="{00000000-0008-0000-0700-000076000000}"/>
            </a:ext>
          </a:extLst>
        </xdr:cNvPr>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a:extLst>
            <a:ext uri="{FF2B5EF4-FFF2-40B4-BE49-F238E27FC236}">
              <a16:creationId xmlns:a16="http://schemas.microsoft.com/office/drawing/2014/main" xmlns="" id="{00000000-0008-0000-0700-000077000000}"/>
            </a:ext>
          </a:extLst>
        </xdr:cNvPr>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77818</xdr:rowOff>
    </xdr:from>
    <xdr:to>
      <xdr:col>15</xdr:col>
      <xdr:colOff>50800</xdr:colOff>
      <xdr:row>57</xdr:row>
      <xdr:rowOff>127351</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2019300" y="9850468"/>
          <a:ext cx="889000" cy="4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46417</xdr:rowOff>
    </xdr:from>
    <xdr:to>
      <xdr:col>10</xdr:col>
      <xdr:colOff>114300</xdr:colOff>
      <xdr:row>57</xdr:row>
      <xdr:rowOff>77818</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1130300" y="9819067"/>
          <a:ext cx="889000" cy="3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14478</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863111" y="9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50120</xdr:rowOff>
    </xdr:from>
    <xdr:to>
      <xdr:col>24</xdr:col>
      <xdr:colOff>114300</xdr:colOff>
      <xdr:row>57</xdr:row>
      <xdr:rowOff>151720</xdr:rowOff>
    </xdr:to>
    <xdr:sp macro="" textlink="">
      <xdr:nvSpPr>
        <xdr:cNvPr id="133" name="楕円 132">
          <a:extLst>
            <a:ext uri="{FF2B5EF4-FFF2-40B4-BE49-F238E27FC236}">
              <a16:creationId xmlns:a16="http://schemas.microsoft.com/office/drawing/2014/main" xmlns="" id="{00000000-0008-0000-0700-000085000000}"/>
            </a:ext>
          </a:extLst>
        </xdr:cNvPr>
        <xdr:cNvSpPr/>
      </xdr:nvSpPr>
      <xdr:spPr>
        <a:xfrm>
          <a:off x="4584700" y="98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136497</xdr:rowOff>
    </xdr:from>
    <xdr:ext cx="534377" cy="259045"/>
    <xdr:sp macro="" textlink="">
      <xdr:nvSpPr>
        <xdr:cNvPr id="134" name="総務費該当値テキスト">
          <a:extLst>
            <a:ext uri="{FF2B5EF4-FFF2-40B4-BE49-F238E27FC236}">
              <a16:creationId xmlns:a16="http://schemas.microsoft.com/office/drawing/2014/main" xmlns="" id="{00000000-0008-0000-0700-000086000000}"/>
            </a:ext>
          </a:extLst>
        </xdr:cNvPr>
        <xdr:cNvSpPr txBox="1"/>
      </xdr:nvSpPr>
      <xdr:spPr>
        <a:xfrm>
          <a:off x="4686300" y="97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32559</xdr:rowOff>
    </xdr:from>
    <xdr:to>
      <xdr:col>20</xdr:col>
      <xdr:colOff>38100</xdr:colOff>
      <xdr:row>57</xdr:row>
      <xdr:rowOff>134159</xdr:rowOff>
    </xdr:to>
    <xdr:sp macro="" textlink="">
      <xdr:nvSpPr>
        <xdr:cNvPr id="135" name="楕円 134">
          <a:extLst>
            <a:ext uri="{FF2B5EF4-FFF2-40B4-BE49-F238E27FC236}">
              <a16:creationId xmlns:a16="http://schemas.microsoft.com/office/drawing/2014/main" xmlns="" id="{00000000-0008-0000-0700-000087000000}"/>
            </a:ext>
          </a:extLst>
        </xdr:cNvPr>
        <xdr:cNvSpPr/>
      </xdr:nvSpPr>
      <xdr:spPr>
        <a:xfrm>
          <a:off x="3746500" y="980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125286</xdr:rowOff>
    </xdr:from>
    <xdr:ext cx="534377"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3530111" y="989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76551</xdr:rowOff>
    </xdr:from>
    <xdr:to>
      <xdr:col>15</xdr:col>
      <xdr:colOff>101600</xdr:colOff>
      <xdr:row>58</xdr:row>
      <xdr:rowOff>6701</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2857500" y="984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169278</xdr:rowOff>
    </xdr:from>
    <xdr:ext cx="534377"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641111" y="994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27018</xdr:rowOff>
    </xdr:from>
    <xdr:to>
      <xdr:col>10</xdr:col>
      <xdr:colOff>165100</xdr:colOff>
      <xdr:row>57</xdr:row>
      <xdr:rowOff>128618</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1968500" y="979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119745</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1752111" y="989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167067</xdr:rowOff>
    </xdr:from>
    <xdr:to>
      <xdr:col>6</xdr:col>
      <xdr:colOff>38100</xdr:colOff>
      <xdr:row>57</xdr:row>
      <xdr:rowOff>97217</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1079500" y="976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88344</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863111" y="986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xmlns=""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xmlns=""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xmlns=""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117732</xdr:rowOff>
    </xdr:from>
    <xdr:to>
      <xdr:col>24</xdr:col>
      <xdr:colOff>63500</xdr:colOff>
      <xdr:row>78</xdr:row>
      <xdr:rowOff>33477</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3797300" y="13319382"/>
          <a:ext cx="838200" cy="8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110286</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2797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14656</xdr:rowOff>
    </xdr:from>
    <xdr:to>
      <xdr:col>19</xdr:col>
      <xdr:colOff>177800</xdr:colOff>
      <xdr:row>78</xdr:row>
      <xdr:rowOff>33477</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2908300" y="13387756"/>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94436</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278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14656</xdr:rowOff>
    </xdr:from>
    <xdr:to>
      <xdr:col>15</xdr:col>
      <xdr:colOff>50800</xdr:colOff>
      <xdr:row>78</xdr:row>
      <xdr:rowOff>16625</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019300" y="13387756"/>
          <a:ext cx="8890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115336</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16625</xdr:rowOff>
    </xdr:from>
    <xdr:to>
      <xdr:col>10</xdr:col>
      <xdr:colOff>114300</xdr:colOff>
      <xdr:row>78</xdr:row>
      <xdr:rowOff>123557</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3389725"/>
          <a:ext cx="889000" cy="10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128399</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60048</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66932</xdr:rowOff>
    </xdr:from>
    <xdr:to>
      <xdr:col>24</xdr:col>
      <xdr:colOff>114300</xdr:colOff>
      <xdr:row>77</xdr:row>
      <xdr:rowOff>168532</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326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45359</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324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154127</xdr:rowOff>
    </xdr:from>
    <xdr:to>
      <xdr:col>20</xdr:col>
      <xdr:colOff>38100</xdr:colOff>
      <xdr:row>78</xdr:row>
      <xdr:rowOff>84277</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335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75404</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344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135306</xdr:rowOff>
    </xdr:from>
    <xdr:to>
      <xdr:col>15</xdr:col>
      <xdr:colOff>101600</xdr:colOff>
      <xdr:row>78</xdr:row>
      <xdr:rowOff>65456</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33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56583</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342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137275</xdr:rowOff>
    </xdr:from>
    <xdr:to>
      <xdr:col>10</xdr:col>
      <xdr:colOff>165100</xdr:colOff>
      <xdr:row>78</xdr:row>
      <xdr:rowOff>67425</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33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58552</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343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72757</xdr:rowOff>
    </xdr:from>
    <xdr:to>
      <xdr:col>6</xdr:col>
      <xdr:colOff>38100</xdr:colOff>
      <xdr:row>79</xdr:row>
      <xdr:rowOff>2907</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344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165484</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353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xmlns=""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a:extLst>
            <a:ext uri="{FF2B5EF4-FFF2-40B4-BE49-F238E27FC236}">
              <a16:creationId xmlns:a16="http://schemas.microsoft.com/office/drawing/2014/main" xmlns="" id="{00000000-0008-0000-0700-0000E6000000}"/>
            </a:ext>
          </a:extLst>
        </xdr:cNvPr>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a:extLst>
            <a:ext uri="{FF2B5EF4-FFF2-40B4-BE49-F238E27FC236}">
              <a16:creationId xmlns:a16="http://schemas.microsoft.com/office/drawing/2014/main" xmlns="" id="{00000000-0008-0000-0700-0000E8000000}"/>
            </a:ext>
          </a:extLst>
        </xdr:cNvPr>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149513</xdr:rowOff>
    </xdr:from>
    <xdr:to>
      <xdr:col>24</xdr:col>
      <xdr:colOff>63500</xdr:colOff>
      <xdr:row>97</xdr:row>
      <xdr:rowOff>169565</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3797300" y="16780163"/>
          <a:ext cx="838200" cy="2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5" name="衛生費平均値テキスト">
          <a:extLst>
            <a:ext uri="{FF2B5EF4-FFF2-40B4-BE49-F238E27FC236}">
              <a16:creationId xmlns:a16="http://schemas.microsoft.com/office/drawing/2014/main" xmlns="" id="{00000000-0008-0000-0700-0000EB000000}"/>
            </a:ext>
          </a:extLst>
        </xdr:cNvPr>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152795</xdr:rowOff>
    </xdr:from>
    <xdr:to>
      <xdr:col>19</xdr:col>
      <xdr:colOff>177800</xdr:colOff>
      <xdr:row>97</xdr:row>
      <xdr:rowOff>169565</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2908300" y="16783445"/>
          <a:ext cx="889000" cy="1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28894</xdr:rowOff>
    </xdr:from>
    <xdr:to>
      <xdr:col>15</xdr:col>
      <xdr:colOff>50800</xdr:colOff>
      <xdr:row>97</xdr:row>
      <xdr:rowOff>152795</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2019300" y="16659544"/>
          <a:ext cx="889000" cy="1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28894</xdr:rowOff>
    </xdr:from>
    <xdr:to>
      <xdr:col>10</xdr:col>
      <xdr:colOff>114300</xdr:colOff>
      <xdr:row>97</xdr:row>
      <xdr:rowOff>139422</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flipV="1">
          <a:off x="1130300" y="16659544"/>
          <a:ext cx="889000" cy="1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98713</xdr:rowOff>
    </xdr:from>
    <xdr:to>
      <xdr:col>24</xdr:col>
      <xdr:colOff>114300</xdr:colOff>
      <xdr:row>98</xdr:row>
      <xdr:rowOff>28863</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4584700" y="1672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77140</xdr:rowOff>
    </xdr:from>
    <xdr:ext cx="534377" cy="259045"/>
    <xdr:sp macro="" textlink="">
      <xdr:nvSpPr>
        <xdr:cNvPr id="254" name="衛生費該当値テキスト">
          <a:extLst>
            <a:ext uri="{FF2B5EF4-FFF2-40B4-BE49-F238E27FC236}">
              <a16:creationId xmlns:a16="http://schemas.microsoft.com/office/drawing/2014/main" xmlns="" id="{00000000-0008-0000-0700-0000FE000000}"/>
            </a:ext>
          </a:extLst>
        </xdr:cNvPr>
        <xdr:cNvSpPr txBox="1"/>
      </xdr:nvSpPr>
      <xdr:spPr>
        <a:xfrm>
          <a:off x="4686300" y="1670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118765</xdr:rowOff>
    </xdr:from>
    <xdr:to>
      <xdr:col>20</xdr:col>
      <xdr:colOff>38100</xdr:colOff>
      <xdr:row>98</xdr:row>
      <xdr:rowOff>48915</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3746500" y="1674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40042</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3530111" y="1684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101995</xdr:rowOff>
    </xdr:from>
    <xdr:to>
      <xdr:col>15</xdr:col>
      <xdr:colOff>101600</xdr:colOff>
      <xdr:row>98</xdr:row>
      <xdr:rowOff>32145</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2857500" y="1673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23272</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2641111" y="1682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149544</xdr:rowOff>
    </xdr:from>
    <xdr:to>
      <xdr:col>10</xdr:col>
      <xdr:colOff>165100</xdr:colOff>
      <xdr:row>97</xdr:row>
      <xdr:rowOff>79694</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968500" y="166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70821</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1752111" y="1670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88622</xdr:rowOff>
    </xdr:from>
    <xdr:to>
      <xdr:col>6</xdr:col>
      <xdr:colOff>38100</xdr:colOff>
      <xdr:row>98</xdr:row>
      <xdr:rowOff>18772</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1079500" y="1671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9899</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863111" y="168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xmlns=""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xmlns=""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a:extLst>
            <a:ext uri="{FF2B5EF4-FFF2-40B4-BE49-F238E27FC236}">
              <a16:creationId xmlns:a16="http://schemas.microsoft.com/office/drawing/2014/main" xmlns="" id="{00000000-0008-0000-0700-00001F010000}"/>
            </a:ext>
          </a:extLst>
        </xdr:cNvPr>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a:extLst>
            <a:ext uri="{FF2B5EF4-FFF2-40B4-BE49-F238E27FC236}">
              <a16:creationId xmlns:a16="http://schemas.microsoft.com/office/drawing/2014/main" xmlns="" id="{00000000-0008-0000-0700-000022010000}"/>
            </a:ext>
          </a:extLst>
        </xdr:cNvPr>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54551</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83017" y="622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xmlns=""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xmlns=""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xmlns=""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a:extLst>
            <a:ext uri="{FF2B5EF4-FFF2-40B4-BE49-F238E27FC236}">
              <a16:creationId xmlns:a16="http://schemas.microsoft.com/office/drawing/2014/main" xmlns="" id="{00000000-0008-0000-0700-000056010000}"/>
            </a:ext>
          </a:extLst>
        </xdr:cNvPr>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a:extLst>
            <a:ext uri="{FF2B5EF4-FFF2-40B4-BE49-F238E27FC236}">
              <a16:creationId xmlns:a16="http://schemas.microsoft.com/office/drawing/2014/main" xmlns="" id="{00000000-0008-0000-0700-000058010000}"/>
            </a:ext>
          </a:extLst>
        </xdr:cNvPr>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90284</xdr:rowOff>
    </xdr:from>
    <xdr:to>
      <xdr:col>55</xdr:col>
      <xdr:colOff>0</xdr:colOff>
      <xdr:row>58</xdr:row>
      <xdr:rowOff>116942</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9639300" y="10034384"/>
          <a:ext cx="838200" cy="2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a:extLst>
            <a:ext uri="{FF2B5EF4-FFF2-40B4-BE49-F238E27FC236}">
              <a16:creationId xmlns:a16="http://schemas.microsoft.com/office/drawing/2014/main" xmlns="" id="{00000000-0008-0000-0700-00005B010000}"/>
            </a:ext>
          </a:extLst>
        </xdr:cNvPr>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90284</xdr:rowOff>
    </xdr:from>
    <xdr:to>
      <xdr:col>50</xdr:col>
      <xdr:colOff>114300</xdr:colOff>
      <xdr:row>58</xdr:row>
      <xdr:rowOff>136055</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8750300" y="10034384"/>
          <a:ext cx="889000" cy="4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111938</xdr:rowOff>
    </xdr:from>
    <xdr:to>
      <xdr:col>45</xdr:col>
      <xdr:colOff>177800</xdr:colOff>
      <xdr:row>58</xdr:row>
      <xdr:rowOff>136055</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7861300" y="10056038"/>
          <a:ext cx="889000" cy="2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110871</xdr:rowOff>
    </xdr:from>
    <xdr:to>
      <xdr:col>41</xdr:col>
      <xdr:colOff>50800</xdr:colOff>
      <xdr:row>58</xdr:row>
      <xdr:rowOff>111938</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a:off x="6972300" y="10054971"/>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5198</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05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66142</xdr:rowOff>
    </xdr:from>
    <xdr:to>
      <xdr:col>55</xdr:col>
      <xdr:colOff>50800</xdr:colOff>
      <xdr:row>58</xdr:row>
      <xdr:rowOff>167742</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10426700" y="1001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152519</xdr:rowOff>
    </xdr:from>
    <xdr:ext cx="469744" cy="259045"/>
    <xdr:sp macro="" textlink="">
      <xdr:nvSpPr>
        <xdr:cNvPr id="366" name="農林水産業費該当値テキスト">
          <a:extLst>
            <a:ext uri="{FF2B5EF4-FFF2-40B4-BE49-F238E27FC236}">
              <a16:creationId xmlns:a16="http://schemas.microsoft.com/office/drawing/2014/main" xmlns="" id="{00000000-0008-0000-0700-00006E010000}"/>
            </a:ext>
          </a:extLst>
        </xdr:cNvPr>
        <xdr:cNvSpPr txBox="1"/>
      </xdr:nvSpPr>
      <xdr:spPr>
        <a:xfrm>
          <a:off x="10528300" y="992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39484</xdr:rowOff>
    </xdr:from>
    <xdr:to>
      <xdr:col>50</xdr:col>
      <xdr:colOff>165100</xdr:colOff>
      <xdr:row>58</xdr:row>
      <xdr:rowOff>141084</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9588500" y="998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132211</xdr:rowOff>
    </xdr:from>
    <xdr:ext cx="469744"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9404428" y="1007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85255</xdr:rowOff>
    </xdr:from>
    <xdr:to>
      <xdr:col>46</xdr:col>
      <xdr:colOff>38100</xdr:colOff>
      <xdr:row>59</xdr:row>
      <xdr:rowOff>15405</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8699500" y="100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6532</xdr:rowOff>
    </xdr:from>
    <xdr:ext cx="469744"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8515428" y="1012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61138</xdr:rowOff>
    </xdr:from>
    <xdr:to>
      <xdr:col>41</xdr:col>
      <xdr:colOff>101600</xdr:colOff>
      <xdr:row>58</xdr:row>
      <xdr:rowOff>162738</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7810500" y="1000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153865</xdr:rowOff>
    </xdr:from>
    <xdr:ext cx="469744"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7626428" y="1009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60071</xdr:rowOff>
    </xdr:from>
    <xdr:to>
      <xdr:col>36</xdr:col>
      <xdr:colOff>165100</xdr:colOff>
      <xdr:row>58</xdr:row>
      <xdr:rowOff>161671</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6921500" y="1000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152798</xdr:rowOff>
    </xdr:from>
    <xdr:ext cx="469744"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6737428" y="100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xmlns=""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a:extLst>
            <a:ext uri="{FF2B5EF4-FFF2-40B4-BE49-F238E27FC236}">
              <a16:creationId xmlns:a16="http://schemas.microsoft.com/office/drawing/2014/main" xmlns="" id="{00000000-0008-0000-0700-000091010000}"/>
            </a:ext>
          </a:extLst>
        </xdr:cNvPr>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a:extLst>
            <a:ext uri="{FF2B5EF4-FFF2-40B4-BE49-F238E27FC236}">
              <a16:creationId xmlns:a16="http://schemas.microsoft.com/office/drawing/2014/main" xmlns="" id="{00000000-0008-0000-0700-000093010000}"/>
            </a:ext>
          </a:extLst>
        </xdr:cNvPr>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81635</xdr:rowOff>
    </xdr:from>
    <xdr:to>
      <xdr:col>55</xdr:col>
      <xdr:colOff>0</xdr:colOff>
      <xdr:row>79</xdr:row>
      <xdr:rowOff>90050</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9639300" y="13626185"/>
          <a:ext cx="838200" cy="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a:extLst>
            <a:ext uri="{FF2B5EF4-FFF2-40B4-BE49-F238E27FC236}">
              <a16:creationId xmlns:a16="http://schemas.microsoft.com/office/drawing/2014/main" xmlns="" id="{00000000-0008-0000-0700-000096010000}"/>
            </a:ext>
          </a:extLst>
        </xdr:cNvPr>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a:extLst>
            <a:ext uri="{FF2B5EF4-FFF2-40B4-BE49-F238E27FC236}">
              <a16:creationId xmlns:a16="http://schemas.microsoft.com/office/drawing/2014/main" xmlns="" id="{00000000-0008-0000-0700-000097010000}"/>
            </a:ext>
          </a:extLst>
        </xdr:cNvPr>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80753</xdr:rowOff>
    </xdr:from>
    <xdr:to>
      <xdr:col>50</xdr:col>
      <xdr:colOff>114300</xdr:colOff>
      <xdr:row>79</xdr:row>
      <xdr:rowOff>81635</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8750300" y="13625303"/>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79600</xdr:rowOff>
    </xdr:from>
    <xdr:to>
      <xdr:col>45</xdr:col>
      <xdr:colOff>177800</xdr:colOff>
      <xdr:row>79</xdr:row>
      <xdr:rowOff>80753</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7861300" y="13624150"/>
          <a:ext cx="889000" cy="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56414</xdr:rowOff>
    </xdr:from>
    <xdr:to>
      <xdr:col>41</xdr:col>
      <xdr:colOff>50800</xdr:colOff>
      <xdr:row>79</xdr:row>
      <xdr:rowOff>79600</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a:off x="6972300" y="13600964"/>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a:extLst>
            <a:ext uri="{FF2B5EF4-FFF2-40B4-BE49-F238E27FC236}">
              <a16:creationId xmlns:a16="http://schemas.microsoft.com/office/drawing/2014/main" xmlns="" id="{00000000-0008-0000-0700-0000A1010000}"/>
            </a:ext>
          </a:extLst>
        </xdr:cNvPr>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47747</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6705111" y="132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39250</xdr:rowOff>
    </xdr:from>
    <xdr:to>
      <xdr:col>55</xdr:col>
      <xdr:colOff>50800</xdr:colOff>
      <xdr:row>79</xdr:row>
      <xdr:rowOff>140850</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10426700" y="135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125627</xdr:rowOff>
    </xdr:from>
    <xdr:ext cx="378565" cy="259045"/>
    <xdr:sp macro="" textlink="">
      <xdr:nvSpPr>
        <xdr:cNvPr id="425" name="商工費該当値テキスト">
          <a:extLst>
            <a:ext uri="{FF2B5EF4-FFF2-40B4-BE49-F238E27FC236}">
              <a16:creationId xmlns:a16="http://schemas.microsoft.com/office/drawing/2014/main" xmlns="" id="{00000000-0008-0000-0700-0000A9010000}"/>
            </a:ext>
          </a:extLst>
        </xdr:cNvPr>
        <xdr:cNvSpPr txBox="1"/>
      </xdr:nvSpPr>
      <xdr:spPr>
        <a:xfrm>
          <a:off x="10528300" y="13498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30835</xdr:rowOff>
    </xdr:from>
    <xdr:to>
      <xdr:col>50</xdr:col>
      <xdr:colOff>165100</xdr:colOff>
      <xdr:row>79</xdr:row>
      <xdr:rowOff>132435</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9588500" y="135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123562</xdr:rowOff>
    </xdr:from>
    <xdr:ext cx="469744"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9404428" y="136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29953</xdr:rowOff>
    </xdr:from>
    <xdr:to>
      <xdr:col>46</xdr:col>
      <xdr:colOff>38100</xdr:colOff>
      <xdr:row>79</xdr:row>
      <xdr:rowOff>131553</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8699500" y="135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122680</xdr:rowOff>
    </xdr:from>
    <xdr:ext cx="469744"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8515428" y="1366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28800</xdr:rowOff>
    </xdr:from>
    <xdr:to>
      <xdr:col>41</xdr:col>
      <xdr:colOff>101600</xdr:colOff>
      <xdr:row>79</xdr:row>
      <xdr:rowOff>130400</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7810500" y="1357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121527</xdr:rowOff>
    </xdr:from>
    <xdr:ext cx="469744"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7626428" y="1366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5614</xdr:rowOff>
    </xdr:from>
    <xdr:to>
      <xdr:col>36</xdr:col>
      <xdr:colOff>165100</xdr:colOff>
      <xdr:row>79</xdr:row>
      <xdr:rowOff>107214</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6921500" y="135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98341</xdr:rowOff>
    </xdr:from>
    <xdr:ext cx="469744"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6737428" y="1364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xmlns=""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a:extLst>
            <a:ext uri="{FF2B5EF4-FFF2-40B4-BE49-F238E27FC236}">
              <a16:creationId xmlns:a16="http://schemas.microsoft.com/office/drawing/2014/main" xmlns="" id="{00000000-0008-0000-0700-0000C6010000}"/>
            </a:ext>
          </a:extLst>
        </xdr:cNvPr>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a:extLst>
            <a:ext uri="{FF2B5EF4-FFF2-40B4-BE49-F238E27FC236}">
              <a16:creationId xmlns:a16="http://schemas.microsoft.com/office/drawing/2014/main" xmlns="" id="{00000000-0008-0000-0700-0000C8010000}"/>
            </a:ext>
          </a:extLst>
        </xdr:cNvPr>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170745</xdr:rowOff>
    </xdr:from>
    <xdr:to>
      <xdr:col>55</xdr:col>
      <xdr:colOff>0</xdr:colOff>
      <xdr:row>97</xdr:row>
      <xdr:rowOff>34207</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9639300" y="16629945"/>
          <a:ext cx="838200" cy="3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a:extLst>
            <a:ext uri="{FF2B5EF4-FFF2-40B4-BE49-F238E27FC236}">
              <a16:creationId xmlns:a16="http://schemas.microsoft.com/office/drawing/2014/main" xmlns="" id="{00000000-0008-0000-0700-0000CB010000}"/>
            </a:ext>
          </a:extLst>
        </xdr:cNvPr>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116229</xdr:rowOff>
    </xdr:from>
    <xdr:to>
      <xdr:col>50</xdr:col>
      <xdr:colOff>114300</xdr:colOff>
      <xdr:row>97</xdr:row>
      <xdr:rowOff>34207</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8750300" y="16575429"/>
          <a:ext cx="889000" cy="8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17114</xdr:rowOff>
    </xdr:from>
    <xdr:to>
      <xdr:col>45</xdr:col>
      <xdr:colOff>177800</xdr:colOff>
      <xdr:row>96</xdr:row>
      <xdr:rowOff>116229</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7861300" y="16476314"/>
          <a:ext cx="889000" cy="9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17114</xdr:rowOff>
    </xdr:from>
    <xdr:to>
      <xdr:col>41</xdr:col>
      <xdr:colOff>50800</xdr:colOff>
      <xdr:row>96</xdr:row>
      <xdr:rowOff>148901</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6972300" y="16476314"/>
          <a:ext cx="889000" cy="13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96570</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7594111" y="165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154706</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05111" y="1627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119945</xdr:rowOff>
    </xdr:from>
    <xdr:to>
      <xdr:col>55</xdr:col>
      <xdr:colOff>50800</xdr:colOff>
      <xdr:row>97</xdr:row>
      <xdr:rowOff>50095</xdr:rowOff>
    </xdr:to>
    <xdr:sp macro="" textlink="">
      <xdr:nvSpPr>
        <xdr:cNvPr id="477" name="楕円 476">
          <a:extLst>
            <a:ext uri="{FF2B5EF4-FFF2-40B4-BE49-F238E27FC236}">
              <a16:creationId xmlns:a16="http://schemas.microsoft.com/office/drawing/2014/main" xmlns="" id="{00000000-0008-0000-0700-0000DD010000}"/>
            </a:ext>
          </a:extLst>
        </xdr:cNvPr>
        <xdr:cNvSpPr/>
      </xdr:nvSpPr>
      <xdr:spPr>
        <a:xfrm>
          <a:off x="10426700" y="165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34872</xdr:rowOff>
    </xdr:from>
    <xdr:ext cx="534377" cy="259045"/>
    <xdr:sp macro="" textlink="">
      <xdr:nvSpPr>
        <xdr:cNvPr id="478" name="土木費該当値テキスト">
          <a:extLst>
            <a:ext uri="{FF2B5EF4-FFF2-40B4-BE49-F238E27FC236}">
              <a16:creationId xmlns:a16="http://schemas.microsoft.com/office/drawing/2014/main" xmlns="" id="{00000000-0008-0000-0700-0000DE010000}"/>
            </a:ext>
          </a:extLst>
        </xdr:cNvPr>
        <xdr:cNvSpPr txBox="1"/>
      </xdr:nvSpPr>
      <xdr:spPr>
        <a:xfrm>
          <a:off x="10528300" y="1649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154857</xdr:rowOff>
    </xdr:from>
    <xdr:to>
      <xdr:col>50</xdr:col>
      <xdr:colOff>165100</xdr:colOff>
      <xdr:row>97</xdr:row>
      <xdr:rowOff>85007</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9588500" y="166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76134</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372111" y="167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65429</xdr:rowOff>
    </xdr:from>
    <xdr:to>
      <xdr:col>46</xdr:col>
      <xdr:colOff>38100</xdr:colOff>
      <xdr:row>96</xdr:row>
      <xdr:rowOff>167029</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8699500" y="1652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158156</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8483111" y="1661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137764</xdr:rowOff>
    </xdr:from>
    <xdr:to>
      <xdr:col>41</xdr:col>
      <xdr:colOff>101600</xdr:colOff>
      <xdr:row>96</xdr:row>
      <xdr:rowOff>67914</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7810500" y="164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84441</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94111" y="162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98101</xdr:rowOff>
    </xdr:from>
    <xdr:to>
      <xdr:col>36</xdr:col>
      <xdr:colOff>165100</xdr:colOff>
      <xdr:row>97</xdr:row>
      <xdr:rowOff>28251</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6921500" y="165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19378</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66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xmlns=""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a:extLst>
            <a:ext uri="{FF2B5EF4-FFF2-40B4-BE49-F238E27FC236}">
              <a16:creationId xmlns:a16="http://schemas.microsoft.com/office/drawing/2014/main" xmlns="" id="{00000000-0008-0000-0700-000002020000}"/>
            </a:ext>
          </a:extLst>
        </xdr:cNvPr>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a:extLst>
            <a:ext uri="{FF2B5EF4-FFF2-40B4-BE49-F238E27FC236}">
              <a16:creationId xmlns:a16="http://schemas.microsoft.com/office/drawing/2014/main" xmlns="" id="{00000000-0008-0000-0700-000004020000}"/>
            </a:ext>
          </a:extLst>
        </xdr:cNvPr>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114097</xdr:rowOff>
    </xdr:from>
    <xdr:to>
      <xdr:col>85</xdr:col>
      <xdr:colOff>127000</xdr:colOff>
      <xdr:row>38</xdr:row>
      <xdr:rowOff>40030</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5481300" y="6457747"/>
          <a:ext cx="838200" cy="9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19" name="消防費平均値テキスト">
          <a:extLst>
            <a:ext uri="{FF2B5EF4-FFF2-40B4-BE49-F238E27FC236}">
              <a16:creationId xmlns:a16="http://schemas.microsoft.com/office/drawing/2014/main" xmlns="" id="{00000000-0008-0000-0700-000007020000}"/>
            </a:ext>
          </a:extLst>
        </xdr:cNvPr>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40030</xdr:rowOff>
    </xdr:from>
    <xdr:to>
      <xdr:col>81</xdr:col>
      <xdr:colOff>50800</xdr:colOff>
      <xdr:row>39</xdr:row>
      <xdr:rowOff>7308</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4592300" y="6555130"/>
          <a:ext cx="889000" cy="13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29731</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5214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151522</xdr:rowOff>
    </xdr:from>
    <xdr:to>
      <xdr:col>76</xdr:col>
      <xdr:colOff>114300</xdr:colOff>
      <xdr:row>39</xdr:row>
      <xdr:rowOff>7308</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3703300" y="6666622"/>
          <a:ext cx="889000" cy="2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151522</xdr:rowOff>
    </xdr:from>
    <xdr:to>
      <xdr:col>71</xdr:col>
      <xdr:colOff>177800</xdr:colOff>
      <xdr:row>39</xdr:row>
      <xdr:rowOff>21416</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flipV="1">
          <a:off x="12814300" y="6666622"/>
          <a:ext cx="889000" cy="4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68169</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2547111" y="60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63297</xdr:rowOff>
    </xdr:from>
    <xdr:to>
      <xdr:col>85</xdr:col>
      <xdr:colOff>177800</xdr:colOff>
      <xdr:row>37</xdr:row>
      <xdr:rowOff>164897</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6268700" y="64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41724</xdr:rowOff>
    </xdr:from>
    <xdr:ext cx="534377" cy="259045"/>
    <xdr:sp macro="" textlink="">
      <xdr:nvSpPr>
        <xdr:cNvPr id="538" name="消防費該当値テキスト">
          <a:extLst>
            <a:ext uri="{FF2B5EF4-FFF2-40B4-BE49-F238E27FC236}">
              <a16:creationId xmlns:a16="http://schemas.microsoft.com/office/drawing/2014/main" xmlns="" id="{00000000-0008-0000-0700-00001A020000}"/>
            </a:ext>
          </a:extLst>
        </xdr:cNvPr>
        <xdr:cNvSpPr txBox="1"/>
      </xdr:nvSpPr>
      <xdr:spPr>
        <a:xfrm>
          <a:off x="16370300" y="638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160680</xdr:rowOff>
    </xdr:from>
    <xdr:to>
      <xdr:col>81</xdr:col>
      <xdr:colOff>101600</xdr:colOff>
      <xdr:row>38</xdr:row>
      <xdr:rowOff>90830</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5430500" y="65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81957</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5214111" y="659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127958</xdr:rowOff>
    </xdr:from>
    <xdr:to>
      <xdr:col>76</xdr:col>
      <xdr:colOff>165100</xdr:colOff>
      <xdr:row>39</xdr:row>
      <xdr:rowOff>58108</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4541500" y="66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49235</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4325111" y="673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100722</xdr:rowOff>
    </xdr:from>
    <xdr:to>
      <xdr:col>72</xdr:col>
      <xdr:colOff>38100</xdr:colOff>
      <xdr:row>39</xdr:row>
      <xdr:rowOff>30872</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3652500" y="661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21999</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3436111" y="670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142066</xdr:rowOff>
    </xdr:from>
    <xdr:to>
      <xdr:col>67</xdr:col>
      <xdr:colOff>101600</xdr:colOff>
      <xdr:row>39</xdr:row>
      <xdr:rowOff>72216</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2763500" y="665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63343</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547111" y="67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xmlns=""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a:extLst>
            <a:ext uri="{FF2B5EF4-FFF2-40B4-BE49-F238E27FC236}">
              <a16:creationId xmlns:a16="http://schemas.microsoft.com/office/drawing/2014/main" xmlns="" id="{00000000-0008-0000-0700-00003B020000}"/>
            </a:ext>
          </a:extLst>
        </xdr:cNvPr>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a:extLst>
            <a:ext uri="{FF2B5EF4-FFF2-40B4-BE49-F238E27FC236}">
              <a16:creationId xmlns:a16="http://schemas.microsoft.com/office/drawing/2014/main" xmlns="" id="{00000000-0008-0000-0700-00003D020000}"/>
            </a:ext>
          </a:extLst>
        </xdr:cNvPr>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107825</xdr:rowOff>
    </xdr:from>
    <xdr:to>
      <xdr:col>85</xdr:col>
      <xdr:colOff>127000</xdr:colOff>
      <xdr:row>54</xdr:row>
      <xdr:rowOff>74488</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5481300" y="9023225"/>
          <a:ext cx="838200" cy="30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8317</xdr:rowOff>
    </xdr:from>
    <xdr:ext cx="534377" cy="259045"/>
    <xdr:sp macro="" textlink="">
      <xdr:nvSpPr>
        <xdr:cNvPr id="576" name="教育費平均値テキスト">
          <a:extLst>
            <a:ext uri="{FF2B5EF4-FFF2-40B4-BE49-F238E27FC236}">
              <a16:creationId xmlns:a16="http://schemas.microsoft.com/office/drawing/2014/main" xmlns="" id="{00000000-0008-0000-0700-000040020000}"/>
            </a:ext>
          </a:extLst>
        </xdr:cNvPr>
        <xdr:cNvSpPr txBox="1"/>
      </xdr:nvSpPr>
      <xdr:spPr>
        <a:xfrm>
          <a:off x="16370300" y="9609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107825</xdr:rowOff>
    </xdr:from>
    <xdr:to>
      <xdr:col>81</xdr:col>
      <xdr:colOff>50800</xdr:colOff>
      <xdr:row>57</xdr:row>
      <xdr:rowOff>71646</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4592300" y="9023225"/>
          <a:ext cx="889000" cy="82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127250</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5214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71646</xdr:rowOff>
    </xdr:from>
    <xdr:to>
      <xdr:col>76</xdr:col>
      <xdr:colOff>114300</xdr:colOff>
      <xdr:row>57</xdr:row>
      <xdr:rowOff>120048</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3703300" y="9844296"/>
          <a:ext cx="889000" cy="4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22479</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4325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162727</xdr:rowOff>
    </xdr:from>
    <xdr:to>
      <xdr:col>71</xdr:col>
      <xdr:colOff>177800</xdr:colOff>
      <xdr:row>57</xdr:row>
      <xdr:rowOff>120048</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2814300" y="9763927"/>
          <a:ext cx="889000" cy="12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23688</xdr:rowOff>
    </xdr:from>
    <xdr:to>
      <xdr:col>85</xdr:col>
      <xdr:colOff>177800</xdr:colOff>
      <xdr:row>54</xdr:row>
      <xdr:rowOff>125288</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6268700" y="928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46565</xdr:rowOff>
    </xdr:from>
    <xdr:ext cx="599010" cy="259045"/>
    <xdr:sp macro="" textlink="">
      <xdr:nvSpPr>
        <xdr:cNvPr id="595" name="教育費該当値テキスト">
          <a:extLst>
            <a:ext uri="{FF2B5EF4-FFF2-40B4-BE49-F238E27FC236}">
              <a16:creationId xmlns:a16="http://schemas.microsoft.com/office/drawing/2014/main" xmlns="" id="{00000000-0008-0000-0700-000053020000}"/>
            </a:ext>
          </a:extLst>
        </xdr:cNvPr>
        <xdr:cNvSpPr txBox="1"/>
      </xdr:nvSpPr>
      <xdr:spPr>
        <a:xfrm>
          <a:off x="16370300" y="913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57025</xdr:rowOff>
    </xdr:from>
    <xdr:to>
      <xdr:col>81</xdr:col>
      <xdr:colOff>101600</xdr:colOff>
      <xdr:row>52</xdr:row>
      <xdr:rowOff>158625</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5430500" y="897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3702</xdr:rowOff>
    </xdr:from>
    <xdr:ext cx="59901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5181795" y="874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20846</xdr:rowOff>
    </xdr:from>
    <xdr:to>
      <xdr:col>76</xdr:col>
      <xdr:colOff>165100</xdr:colOff>
      <xdr:row>57</xdr:row>
      <xdr:rowOff>122446</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4541500" y="979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113573</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4325111" y="988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69248</xdr:rowOff>
    </xdr:from>
    <xdr:to>
      <xdr:col>72</xdr:col>
      <xdr:colOff>38100</xdr:colOff>
      <xdr:row>57</xdr:row>
      <xdr:rowOff>170848</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3652500" y="984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161975</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3436111" y="993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111927</xdr:rowOff>
    </xdr:from>
    <xdr:to>
      <xdr:col>67</xdr:col>
      <xdr:colOff>101600</xdr:colOff>
      <xdr:row>57</xdr:row>
      <xdr:rowOff>42077</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2763500" y="971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33204</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2547111" y="980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xmlns=""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xmlns=""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a:extLst>
            <a:ext uri="{FF2B5EF4-FFF2-40B4-BE49-F238E27FC236}">
              <a16:creationId xmlns:a16="http://schemas.microsoft.com/office/drawing/2014/main" xmlns="" id="{00000000-0008-0000-0700-000078020000}"/>
            </a:ext>
          </a:extLst>
        </xdr:cNvPr>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64317</xdr:rowOff>
    </xdr:from>
    <xdr:to>
      <xdr:col>85</xdr:col>
      <xdr:colOff>127000</xdr:colOff>
      <xdr:row>79</xdr:row>
      <xdr:rowOff>70380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5481300" y="13608867"/>
          <a:ext cx="838200" cy="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a:extLst>
            <a:ext uri="{FF2B5EF4-FFF2-40B4-BE49-F238E27FC236}">
              <a16:creationId xmlns:a16="http://schemas.microsoft.com/office/drawing/2014/main" xmlns="" id="{00000000-0008-0000-0700-00007B020000}"/>
            </a:ext>
          </a:extLst>
        </xdr:cNvPr>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64317</xdr:rowOff>
    </xdr:from>
    <xdr:to>
      <xdr:col>81</xdr:col>
      <xdr:colOff>50800</xdr:colOff>
      <xdr:row>79</xdr:row>
      <xdr:rowOff>89495</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flipV="1">
          <a:off x="14592300" y="13608867"/>
          <a:ext cx="889000" cy="2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89495</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flipV="1">
          <a:off x="13703300" y="13634045"/>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a:extLst>
            <a:ext uri="{FF2B5EF4-FFF2-40B4-BE49-F238E27FC236}">
              <a16:creationId xmlns:a16="http://schemas.microsoft.com/office/drawing/2014/main" xmlns="" id="{00000000-0008-0000-0700-000084020000}"/>
            </a:ext>
          </a:extLst>
        </xdr:cNvPr>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19580</xdr:rowOff>
    </xdr:from>
    <xdr:to>
      <xdr:col>85</xdr:col>
      <xdr:colOff>177800</xdr:colOff>
      <xdr:row>79</xdr:row>
      <xdr:rowOff>121180</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6268700" y="1356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131890</xdr:rowOff>
    </xdr:from>
    <xdr:ext cx="469744" cy="259045"/>
    <xdr:sp macro="" textlink="">
      <xdr:nvSpPr>
        <xdr:cNvPr id="654" name="災害復旧費該当値テキスト">
          <a:extLst>
            <a:ext uri="{FF2B5EF4-FFF2-40B4-BE49-F238E27FC236}">
              <a16:creationId xmlns:a16="http://schemas.microsoft.com/office/drawing/2014/main" xmlns="" id="{00000000-0008-0000-0700-00008E020000}"/>
            </a:ext>
          </a:extLst>
        </xdr:cNvPr>
        <xdr:cNvSpPr txBox="1"/>
      </xdr:nvSpPr>
      <xdr:spPr>
        <a:xfrm>
          <a:off x="16370300" y="1350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13517</xdr:rowOff>
    </xdr:from>
    <xdr:to>
      <xdr:col>81</xdr:col>
      <xdr:colOff>101600</xdr:colOff>
      <xdr:row>79</xdr:row>
      <xdr:rowOff>115117</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5430500" y="1355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106244</xdr:rowOff>
    </xdr:from>
    <xdr:ext cx="469744"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5246428" y="1365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38695</xdr:rowOff>
    </xdr:from>
    <xdr:to>
      <xdr:col>76</xdr:col>
      <xdr:colOff>165100</xdr:colOff>
      <xdr:row>79</xdr:row>
      <xdr:rowOff>140295</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4541500" y="1358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131422</xdr:rowOff>
    </xdr:from>
    <xdr:ext cx="378565"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4403017" y="13675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xmlns=""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a:extLst>
            <a:ext uri="{FF2B5EF4-FFF2-40B4-BE49-F238E27FC236}">
              <a16:creationId xmlns:a16="http://schemas.microsoft.com/office/drawing/2014/main" xmlns="" id="{00000000-0008-0000-0700-0000AD020000}"/>
            </a:ext>
          </a:extLst>
        </xdr:cNvPr>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a:extLst>
            <a:ext uri="{FF2B5EF4-FFF2-40B4-BE49-F238E27FC236}">
              <a16:creationId xmlns:a16="http://schemas.microsoft.com/office/drawing/2014/main" xmlns="" id="{00000000-0008-0000-0700-0000AF020000}"/>
            </a:ext>
          </a:extLst>
        </xdr:cNvPr>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44991</xdr:rowOff>
    </xdr:from>
    <xdr:to>
      <xdr:col>85</xdr:col>
      <xdr:colOff>127000</xdr:colOff>
      <xdr:row>97</xdr:row>
      <xdr:rowOff>53893</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flipV="1">
          <a:off x="15481300" y="16675641"/>
          <a:ext cx="838200" cy="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xdr:rowOff>
    </xdr:from>
    <xdr:ext cx="534377" cy="259045"/>
    <xdr:sp macro="" textlink="">
      <xdr:nvSpPr>
        <xdr:cNvPr id="690" name="公債費平均値テキスト">
          <a:extLst>
            <a:ext uri="{FF2B5EF4-FFF2-40B4-BE49-F238E27FC236}">
              <a16:creationId xmlns:a16="http://schemas.microsoft.com/office/drawing/2014/main" xmlns="" id="{00000000-0008-0000-0700-0000B2020000}"/>
            </a:ext>
          </a:extLst>
        </xdr:cNvPr>
        <xdr:cNvSpPr txBox="1"/>
      </xdr:nvSpPr>
      <xdr:spPr>
        <a:xfrm>
          <a:off x="16370300" y="1663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53893</xdr:rowOff>
    </xdr:from>
    <xdr:to>
      <xdr:col>81</xdr:col>
      <xdr:colOff>50800</xdr:colOff>
      <xdr:row>97</xdr:row>
      <xdr:rowOff>61798</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4592300" y="16684543"/>
          <a:ext cx="8890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110272</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5214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61798</xdr:rowOff>
    </xdr:from>
    <xdr:to>
      <xdr:col>76</xdr:col>
      <xdr:colOff>114300</xdr:colOff>
      <xdr:row>97</xdr:row>
      <xdr:rowOff>64244</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flipV="1">
          <a:off x="13703300" y="16692448"/>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118763</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4325111" y="16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64244</xdr:rowOff>
    </xdr:from>
    <xdr:to>
      <xdr:col>71</xdr:col>
      <xdr:colOff>177800</xdr:colOff>
      <xdr:row>97</xdr:row>
      <xdr:rowOff>94199</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flipV="1">
          <a:off x="12814300" y="16694894"/>
          <a:ext cx="889000" cy="2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122455</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3436111" y="167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165641</xdr:rowOff>
    </xdr:from>
    <xdr:to>
      <xdr:col>85</xdr:col>
      <xdr:colOff>177800</xdr:colOff>
      <xdr:row>97</xdr:row>
      <xdr:rowOff>95791</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6268700" y="1662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17068</xdr:rowOff>
    </xdr:from>
    <xdr:ext cx="534377" cy="259045"/>
    <xdr:sp macro="" textlink="">
      <xdr:nvSpPr>
        <xdr:cNvPr id="709" name="公債費該当値テキスト">
          <a:extLst>
            <a:ext uri="{FF2B5EF4-FFF2-40B4-BE49-F238E27FC236}">
              <a16:creationId xmlns:a16="http://schemas.microsoft.com/office/drawing/2014/main" xmlns="" id="{00000000-0008-0000-0700-0000C5020000}"/>
            </a:ext>
          </a:extLst>
        </xdr:cNvPr>
        <xdr:cNvSpPr txBox="1"/>
      </xdr:nvSpPr>
      <xdr:spPr>
        <a:xfrm>
          <a:off x="16370300" y="1647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3093</xdr:rowOff>
    </xdr:from>
    <xdr:to>
      <xdr:col>81</xdr:col>
      <xdr:colOff>101600</xdr:colOff>
      <xdr:row>97</xdr:row>
      <xdr:rowOff>104693</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5430500" y="1663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121220</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5214111" y="1640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10998</xdr:rowOff>
    </xdr:from>
    <xdr:to>
      <xdr:col>76</xdr:col>
      <xdr:colOff>165100</xdr:colOff>
      <xdr:row>97</xdr:row>
      <xdr:rowOff>112598</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4541500" y="1664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129125</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325111" y="1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13444</xdr:rowOff>
    </xdr:from>
    <xdr:to>
      <xdr:col>72</xdr:col>
      <xdr:colOff>38100</xdr:colOff>
      <xdr:row>97</xdr:row>
      <xdr:rowOff>115044</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3652500" y="1664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131571</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3436111" y="1641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43399</xdr:rowOff>
    </xdr:from>
    <xdr:to>
      <xdr:col>67</xdr:col>
      <xdr:colOff>101600</xdr:colOff>
      <xdr:row>97</xdr:row>
      <xdr:rowOff>144999</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2763500" y="166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136126</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2547111" y="167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xmlns=""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a:extLst>
            <a:ext uri="{FF2B5EF4-FFF2-40B4-BE49-F238E27FC236}">
              <a16:creationId xmlns:a16="http://schemas.microsoft.com/office/drawing/2014/main" xmlns="" id="{00000000-0008-0000-0700-0000E4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a:extLst>
            <a:ext uri="{FF2B5EF4-FFF2-40B4-BE49-F238E27FC236}">
              <a16:creationId xmlns:a16="http://schemas.microsoft.com/office/drawing/2014/main" xmlns="" id="{00000000-0008-0000-0700-0000E6020000}"/>
            </a:ext>
          </a:extLst>
        </xdr:cNvPr>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a:extLst>
            <a:ext uri="{FF2B5EF4-FFF2-40B4-BE49-F238E27FC236}">
              <a16:creationId xmlns:a16="http://schemas.microsoft.com/office/drawing/2014/main" xmlns="" id="{00000000-0008-0000-0700-0000E9020000}"/>
            </a:ext>
          </a:extLst>
        </xdr:cNvPr>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a:extLst>
            <a:ext uri="{FF2B5EF4-FFF2-40B4-BE49-F238E27FC236}">
              <a16:creationId xmlns:a16="http://schemas.microsoft.com/office/drawing/2014/main" xmlns="" id="{00000000-0008-0000-0700-0000FC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xmlns=""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xmlns=""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xmlns=""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xmlns=""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xmlns=""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xmlns=""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xmlns=""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総じて類似団体比較において平均を下回る項目が多い中、相対的に教育費及び公債費が高い数値となっている。</a:t>
          </a:r>
        </a:p>
        <a:p>
          <a:r>
            <a:rPr kumimoji="1" lang="ja-JP" altLang="en-US" sz="1300">
              <a:latin typeface="ＭＳ Ｐゴシック" panose="020B0600070205080204" pitchFamily="50" charset="-128"/>
              <a:ea typeface="ＭＳ Ｐゴシック" panose="020B0600070205080204" pitchFamily="50" charset="-128"/>
            </a:rPr>
            <a:t>　教育費については、平成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年度～令和元年度に実施された総合文化センターにおける本体工事、小中学校における空調整備工事により、大幅に増額している。</a:t>
          </a:r>
        </a:p>
        <a:p>
          <a:r>
            <a:rPr kumimoji="1" lang="ja-JP" altLang="en-US" sz="1300">
              <a:latin typeface="ＭＳ Ｐゴシック" panose="020B0600070205080204" pitchFamily="50" charset="-128"/>
              <a:ea typeface="ＭＳ Ｐゴシック" panose="020B0600070205080204" pitchFamily="50" charset="-128"/>
            </a:rPr>
            <a:t>　公債費については、これまで普通建設事業の実施における財源の確保に、積極的に地方債の借入れを実施してきたことが要因であり、対策として、令和２年度より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「緊急財政健全化計画」を策定し、普通建設事業などの抑制による起債発行額の抑制</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億円以内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、既発行債の借換えによる公債費の平準化及び抑制を図る。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奈良県平群町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年度以降、人件費カットや事務事業の見直し等の効率化を図ることで改善傾向にあったが、平成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以降、毎年清掃センターに仮置き焼却灰の撤去処理作業に財政調整基金の取崩しを行っているため、財政負担となっている。令和元年度においては平群駅西土地区画整理組合からの保留地処分清算金の納入により、各数値が一時的に上昇しているがその他、平群駅西特定土地区画整理事業の終結など、各種行政課題があることから、より一層財政の健全化に注力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奈良県平群町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連結実質赤字比率については過去４年間を見ても改善傾向であり、これは財政健全化に向けた様々な行政改革を行った結果といえる。</a:t>
          </a:r>
        </a:p>
        <a:p>
          <a:r>
            <a:rPr kumimoji="1" lang="ja-JP" altLang="en-US" sz="1400">
              <a:latin typeface="ＭＳ ゴシック" pitchFamily="49" charset="-128"/>
              <a:ea typeface="ＭＳ ゴシック" pitchFamily="49" charset="-128"/>
            </a:rPr>
            <a:t>　また、平成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年度以降に赤字決算であった国民健康保険特別会計についても、税率改正によって収支状況が黒字に転じており、令和元年度以降も黒字決算額続く見込みである。</a:t>
          </a:r>
        </a:p>
        <a:p>
          <a:r>
            <a:rPr kumimoji="1" lang="ja-JP" altLang="en-US" sz="1400">
              <a:latin typeface="ＭＳ ゴシック" pitchFamily="49" charset="-128"/>
              <a:ea typeface="ＭＳ ゴシック" pitchFamily="49" charset="-128"/>
            </a:rPr>
            <a:t>　一般会計においては、平群駅西特定土地区画整理事業や幼保一体化施設建設事業等に充てた地方債及び第三セクター債の元金償還開始による公債費の増加、総合文化センター建設事業実施に伴う普通建設事業費の増額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対策として、令和２年度より「緊急財政健全化計画」を策定し、総人件費の抑制、公債費の負担軽減、業務の効率化による物件費の抑制、税収入・税外収入の確保、町有財産の計画的処分及び有効活用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8468850</v>
      </c>
      <c r="BO4" s="431"/>
      <c r="BP4" s="431"/>
      <c r="BQ4" s="431"/>
      <c r="BR4" s="431"/>
      <c r="BS4" s="431"/>
      <c r="BT4" s="431"/>
      <c r="BU4" s="432"/>
      <c r="BV4" s="430">
        <v>8948325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3.7</v>
      </c>
      <c r="CU4" s="437"/>
      <c r="CV4" s="437"/>
      <c r="CW4" s="437"/>
      <c r="CX4" s="437"/>
      <c r="CY4" s="437"/>
      <c r="CZ4" s="437"/>
      <c r="DA4" s="438"/>
      <c r="DB4" s="436">
        <v>1.6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8285728</v>
      </c>
      <c r="BO5" s="468"/>
      <c r="BP5" s="468"/>
      <c r="BQ5" s="468"/>
      <c r="BR5" s="468"/>
      <c r="BS5" s="468"/>
      <c r="BT5" s="468"/>
      <c r="BU5" s="469"/>
      <c r="BV5" s="467">
        <v>8846243</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99.9</v>
      </c>
      <c r="CU5" s="465"/>
      <c r="CV5" s="465"/>
      <c r="CW5" s="465"/>
      <c r="CX5" s="465"/>
      <c r="CY5" s="465"/>
      <c r="CZ5" s="465"/>
      <c r="DA5" s="466"/>
      <c r="DB5" s="464">
        <v>98.9</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183122</v>
      </c>
      <c r="BO6" s="468"/>
      <c r="BP6" s="468"/>
      <c r="BQ6" s="468"/>
      <c r="BR6" s="468"/>
      <c r="BS6" s="468"/>
      <c r="BT6" s="468"/>
      <c r="BU6" s="469"/>
      <c r="BV6" s="467">
        <v>102082</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104.7</v>
      </c>
      <c r="CU6" s="505"/>
      <c r="CV6" s="505"/>
      <c r="CW6" s="505"/>
      <c r="CX6" s="505"/>
      <c r="CY6" s="505"/>
      <c r="CZ6" s="505"/>
      <c r="DA6" s="506"/>
      <c r="DB6" s="504">
        <v>105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12689</v>
      </c>
      <c r="BO7" s="468"/>
      <c r="BP7" s="468"/>
      <c r="BQ7" s="468"/>
      <c r="BR7" s="468"/>
      <c r="BS7" s="468"/>
      <c r="BT7" s="468"/>
      <c r="BU7" s="469"/>
      <c r="BV7" s="467">
        <v>27378</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4558657</v>
      </c>
      <c r="CU7" s="468"/>
      <c r="CV7" s="468"/>
      <c r="CW7" s="468"/>
      <c r="CX7" s="468"/>
      <c r="CY7" s="468"/>
      <c r="CZ7" s="468"/>
      <c r="DA7" s="469"/>
      <c r="DB7" s="467">
        <v>4570605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170433</v>
      </c>
      <c r="BO8" s="468"/>
      <c r="BP8" s="468"/>
      <c r="BQ8" s="468"/>
      <c r="BR8" s="468"/>
      <c r="BS8" s="468"/>
      <c r="BT8" s="468"/>
      <c r="BU8" s="469"/>
      <c r="BV8" s="467">
        <v>74704</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0.48</v>
      </c>
      <c r="CU8" s="508"/>
      <c r="CV8" s="508"/>
      <c r="CW8" s="508"/>
      <c r="CX8" s="508"/>
      <c r="CY8" s="508"/>
      <c r="CZ8" s="508"/>
      <c r="DA8" s="509"/>
      <c r="DB8" s="507">
        <v>0.48</v>
      </c>
      <c r="DC8" s="508"/>
      <c r="DD8" s="508"/>
      <c r="DE8" s="508"/>
      <c r="DF8" s="508"/>
      <c r="DG8" s="508"/>
      <c r="DH8" s="508"/>
      <c r="DI8" s="509"/>
      <c r="DJ8" s="186"/>
      <c r="DK8" s="186"/>
      <c r="DL8" s="186"/>
      <c r="DM8" s="186"/>
      <c r="DN8" s="186"/>
      <c r="DO8" s="186"/>
    </row>
    <row r="9" spans="1:119" ht="18.75" customHeight="1" thickBot="1" x14ac:dyDescent="0.2">
      <c r="A9" s="187"/>
      <c r="B9" s="461" t="s">
        <v>113</v>
      </c>
      <c r="C9" s="462"/>
      <c r="D9" s="462"/>
      <c r="E9" s="462"/>
      <c r="F9" s="462"/>
      <c r="G9" s="462"/>
      <c r="H9" s="462"/>
      <c r="I9" s="462"/>
      <c r="J9" s="462"/>
      <c r="K9" s="510"/>
      <c r="L9" s="511" t="s">
        <v>114</v>
      </c>
      <c r="M9" s="512"/>
      <c r="N9" s="512"/>
      <c r="O9" s="512"/>
      <c r="P9" s="512"/>
      <c r="Q9" s="513"/>
      <c r="R9" s="514">
        <v>18883</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117</v>
      </c>
      <c r="AV9" s="500"/>
      <c r="AW9" s="500"/>
      <c r="AX9" s="500"/>
      <c r="AY9" s="501" t="s">
        <v>118</v>
      </c>
      <c r="AZ9" s="502"/>
      <c r="BA9" s="502"/>
      <c r="BB9" s="502"/>
      <c r="BC9" s="502"/>
      <c r="BD9" s="502"/>
      <c r="BE9" s="502"/>
      <c r="BF9" s="502"/>
      <c r="BG9" s="502"/>
      <c r="BH9" s="502"/>
      <c r="BI9" s="502"/>
      <c r="BJ9" s="502"/>
      <c r="BK9" s="502"/>
      <c r="BL9" s="502"/>
      <c r="BM9" s="503"/>
      <c r="BN9" s="467">
        <v>95729</v>
      </c>
      <c r="BO9" s="468"/>
      <c r="BP9" s="468"/>
      <c r="BQ9" s="468"/>
      <c r="BR9" s="468"/>
      <c r="BS9" s="468"/>
      <c r="BT9" s="468"/>
      <c r="BU9" s="469"/>
      <c r="BV9" s="467">
        <v>-119948</v>
      </c>
      <c r="BW9" s="468"/>
      <c r="BX9" s="468"/>
      <c r="BY9" s="468"/>
      <c r="BZ9" s="468"/>
      <c r="CA9" s="468"/>
      <c r="CB9" s="468"/>
      <c r="CC9" s="469"/>
      <c r="CD9" s="470" t="s">
        <v>119</v>
      </c>
      <c r="CE9" s="471"/>
      <c r="CF9" s="471"/>
      <c r="CG9" s="471"/>
      <c r="CH9" s="471"/>
      <c r="CI9" s="471"/>
      <c r="CJ9" s="471"/>
      <c r="CK9" s="471"/>
      <c r="CL9" s="471"/>
      <c r="CM9" s="471"/>
      <c r="CN9" s="471"/>
      <c r="CO9" s="471"/>
      <c r="CP9" s="471"/>
      <c r="CQ9" s="471"/>
      <c r="CR9" s="471"/>
      <c r="CS9" s="472"/>
      <c r="CT9" s="464">
        <v>20.399999999999999</v>
      </c>
      <c r="CU9" s="465"/>
      <c r="CV9" s="465"/>
      <c r="CW9" s="465"/>
      <c r="CX9" s="465"/>
      <c r="CY9" s="465"/>
      <c r="CZ9" s="465"/>
      <c r="DA9" s="466"/>
      <c r="DB9" s="464">
        <v>19.5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120</v>
      </c>
      <c r="M10" s="497"/>
      <c r="N10" s="497"/>
      <c r="O10" s="497"/>
      <c r="P10" s="497"/>
      <c r="Q10" s="498"/>
      <c r="R10" s="518">
        <v>19727</v>
      </c>
      <c r="S10" s="519"/>
      <c r="T10" s="519"/>
      <c r="U10" s="519"/>
      <c r="V10" s="520"/>
      <c r="W10" s="455"/>
      <c r="X10" s="456"/>
      <c r="Y10" s="456"/>
      <c r="Z10" s="456"/>
      <c r="AA10" s="456"/>
      <c r="AB10" s="456"/>
      <c r="AC10" s="456"/>
      <c r="AD10" s="456"/>
      <c r="AE10" s="456"/>
      <c r="AF10" s="456"/>
      <c r="AG10" s="456"/>
      <c r="AH10" s="456"/>
      <c r="AI10" s="456"/>
      <c r="AJ10" s="456"/>
      <c r="AK10" s="456"/>
      <c r="AL10" s="459"/>
      <c r="AM10" s="496" t="s">
        <v>121</v>
      </c>
      <c r="AN10" s="497"/>
      <c r="AO10" s="497"/>
      <c r="AP10" s="497"/>
      <c r="AQ10" s="497"/>
      <c r="AR10" s="497"/>
      <c r="AS10" s="497"/>
      <c r="AT10" s="498"/>
      <c r="AU10" s="499" t="s">
        <v>102</v>
      </c>
      <c r="AV10" s="500"/>
      <c r="AW10" s="500"/>
      <c r="AX10" s="500"/>
      <c r="AY10" s="501" t="s">
        <v>122</v>
      </c>
      <c r="AZ10" s="502"/>
      <c r="BA10" s="502"/>
      <c r="BB10" s="502"/>
      <c r="BC10" s="502"/>
      <c r="BD10" s="502"/>
      <c r="BE10" s="502"/>
      <c r="BF10" s="502"/>
      <c r="BG10" s="502"/>
      <c r="BH10" s="502"/>
      <c r="BI10" s="502"/>
      <c r="BJ10" s="502"/>
      <c r="BK10" s="502"/>
      <c r="BL10" s="502"/>
      <c r="BM10" s="503"/>
      <c r="BN10" s="467">
        <v>50001</v>
      </c>
      <c r="BO10" s="468"/>
      <c r="BP10" s="468"/>
      <c r="BQ10" s="468"/>
      <c r="BR10" s="468"/>
      <c r="BS10" s="468"/>
      <c r="BT10" s="468"/>
      <c r="BU10" s="469"/>
      <c r="BV10" s="467">
        <v>1</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x14ac:dyDescent="0.15">
      <c r="A12" s="187"/>
      <c r="B12" s="527" t="s">
        <v>132</v>
      </c>
      <c r="C12" s="528"/>
      <c r="D12" s="528"/>
      <c r="E12" s="528"/>
      <c r="F12" s="528"/>
      <c r="G12" s="528"/>
      <c r="H12" s="528"/>
      <c r="I12" s="528"/>
      <c r="J12" s="528"/>
      <c r="K12" s="529"/>
      <c r="L12" s="536" t="s">
        <v>133</v>
      </c>
      <c r="M12" s="537"/>
      <c r="N12" s="537"/>
      <c r="O12" s="537"/>
      <c r="P12" s="537"/>
      <c r="Q12" s="538"/>
      <c r="R12" s="539">
        <v>18795</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106</v>
      </c>
      <c r="AV12" s="500"/>
      <c r="AW12" s="500"/>
      <c r="AX12" s="500"/>
      <c r="AY12" s="501" t="s">
        <v>137</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23771</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131</v>
      </c>
      <c r="CU12" s="508"/>
      <c r="CV12" s="508"/>
      <c r="CW12" s="508"/>
      <c r="CX12" s="508"/>
      <c r="CY12" s="508"/>
      <c r="CZ12" s="508"/>
      <c r="DA12" s="509"/>
      <c r="DB12" s="507" t="s">
        <v>131</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18664</v>
      </c>
      <c r="S13" s="552"/>
      <c r="T13" s="552"/>
      <c r="U13" s="552"/>
      <c r="V13" s="553"/>
      <c r="W13" s="483" t="s">
        <v>140</v>
      </c>
      <c r="X13" s="484"/>
      <c r="Y13" s="484"/>
      <c r="Z13" s="484"/>
      <c r="AA13" s="484"/>
      <c r="AB13" s="474"/>
      <c r="AC13" s="518">
        <v>458</v>
      </c>
      <c r="AD13" s="519"/>
      <c r="AE13" s="519"/>
      <c r="AF13" s="519"/>
      <c r="AG13" s="561"/>
      <c r="AH13" s="518">
        <v>470</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145730</v>
      </c>
      <c r="BO13" s="468"/>
      <c r="BP13" s="468"/>
      <c r="BQ13" s="468"/>
      <c r="BR13" s="468"/>
      <c r="BS13" s="468"/>
      <c r="BT13" s="468"/>
      <c r="BU13" s="469"/>
      <c r="BV13" s="467">
        <v>-143718</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16.100000000000001</v>
      </c>
      <c r="CU13" s="465"/>
      <c r="CV13" s="465"/>
      <c r="CW13" s="465"/>
      <c r="CX13" s="465"/>
      <c r="CY13" s="465"/>
      <c r="CZ13" s="465"/>
      <c r="DA13" s="466"/>
      <c r="DB13" s="464">
        <v>15.6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18889</v>
      </c>
      <c r="S14" s="552"/>
      <c r="T14" s="552"/>
      <c r="U14" s="552"/>
      <c r="V14" s="553"/>
      <c r="W14" s="457"/>
      <c r="X14" s="458"/>
      <c r="Y14" s="458"/>
      <c r="Z14" s="458"/>
      <c r="AA14" s="458"/>
      <c r="AB14" s="447"/>
      <c r="AC14" s="554">
        <v>6</v>
      </c>
      <c r="AD14" s="555"/>
      <c r="AE14" s="555"/>
      <c r="AF14" s="555"/>
      <c r="AG14" s="556"/>
      <c r="AH14" s="554">
        <v>5.8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241.3</v>
      </c>
      <c r="CU14" s="566"/>
      <c r="CV14" s="566"/>
      <c r="CW14" s="566"/>
      <c r="CX14" s="566"/>
      <c r="CY14" s="566"/>
      <c r="CZ14" s="566"/>
      <c r="DA14" s="567"/>
      <c r="DB14" s="565">
        <v>225.7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18765</v>
      </c>
      <c r="S15" s="552"/>
      <c r="T15" s="552"/>
      <c r="U15" s="552"/>
      <c r="V15" s="553"/>
      <c r="W15" s="483" t="s">
        <v>148</v>
      </c>
      <c r="X15" s="484"/>
      <c r="Y15" s="484"/>
      <c r="Z15" s="484"/>
      <c r="AA15" s="484"/>
      <c r="AB15" s="474"/>
      <c r="AC15" s="518">
        <v>1642</v>
      </c>
      <c r="AD15" s="519"/>
      <c r="AE15" s="519"/>
      <c r="AF15" s="519"/>
      <c r="AG15" s="561"/>
      <c r="AH15" s="518">
        <v>1801</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1799712</v>
      </c>
      <c r="BO15" s="431"/>
      <c r="BP15" s="431"/>
      <c r="BQ15" s="431"/>
      <c r="BR15" s="431"/>
      <c r="BS15" s="431"/>
      <c r="BT15" s="431"/>
      <c r="BU15" s="432"/>
      <c r="BV15" s="430">
        <v>1821109</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21.6</v>
      </c>
      <c r="AD16" s="555"/>
      <c r="AE16" s="555"/>
      <c r="AF16" s="555"/>
      <c r="AG16" s="556"/>
      <c r="AH16" s="554">
        <v>22.3</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3865426</v>
      </c>
      <c r="BO16" s="468"/>
      <c r="BP16" s="468"/>
      <c r="BQ16" s="468"/>
      <c r="BR16" s="468"/>
      <c r="BS16" s="468"/>
      <c r="BT16" s="468"/>
      <c r="BU16" s="469"/>
      <c r="BV16" s="467">
        <v>3801903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152</v>
      </c>
      <c r="S17" s="572"/>
      <c r="T17" s="572"/>
      <c r="U17" s="572"/>
      <c r="V17" s="573"/>
      <c r="W17" s="483" t="s">
        <v>155</v>
      </c>
      <c r="X17" s="484"/>
      <c r="Y17" s="484"/>
      <c r="Z17" s="484"/>
      <c r="AA17" s="484"/>
      <c r="AB17" s="474"/>
      <c r="AC17" s="518">
        <v>5511</v>
      </c>
      <c r="AD17" s="519"/>
      <c r="AE17" s="519"/>
      <c r="AF17" s="519"/>
      <c r="AG17" s="561"/>
      <c r="AH17" s="518">
        <v>5794</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2279553</v>
      </c>
      <c r="BO17" s="468"/>
      <c r="BP17" s="468"/>
      <c r="BQ17" s="468"/>
      <c r="BR17" s="468"/>
      <c r="BS17" s="468"/>
      <c r="BT17" s="468"/>
      <c r="BU17" s="469"/>
      <c r="BV17" s="467">
        <v>2310087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23.9</v>
      </c>
      <c r="M18" s="583"/>
      <c r="N18" s="583"/>
      <c r="O18" s="583"/>
      <c r="P18" s="583"/>
      <c r="Q18" s="583"/>
      <c r="R18" s="584"/>
      <c r="S18" s="584"/>
      <c r="T18" s="584"/>
      <c r="U18" s="584"/>
      <c r="V18" s="585"/>
      <c r="W18" s="485"/>
      <c r="X18" s="486"/>
      <c r="Y18" s="486"/>
      <c r="Z18" s="486"/>
      <c r="AA18" s="486"/>
      <c r="AB18" s="477"/>
      <c r="AC18" s="586">
        <v>72.400000000000006</v>
      </c>
      <c r="AD18" s="587"/>
      <c r="AE18" s="587"/>
      <c r="AF18" s="587"/>
      <c r="AG18" s="588"/>
      <c r="AH18" s="586">
        <v>71.8</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4682623</v>
      </c>
      <c r="BO18" s="468"/>
      <c r="BP18" s="468"/>
      <c r="BQ18" s="468"/>
      <c r="BR18" s="468"/>
      <c r="BS18" s="468"/>
      <c r="BT18" s="468"/>
      <c r="BU18" s="469"/>
      <c r="BV18" s="467">
        <v>4603079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790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5344124</v>
      </c>
      <c r="BO19" s="468"/>
      <c r="BP19" s="468"/>
      <c r="BQ19" s="468"/>
      <c r="BR19" s="468"/>
      <c r="BS19" s="468"/>
      <c r="BT19" s="468"/>
      <c r="BU19" s="469"/>
      <c r="BV19" s="467">
        <v>5424351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7158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15223538</v>
      </c>
      <c r="BO23" s="468"/>
      <c r="BP23" s="468"/>
      <c r="BQ23" s="468"/>
      <c r="BR23" s="468"/>
      <c r="BS23" s="468"/>
      <c r="BT23" s="468"/>
      <c r="BU23" s="469"/>
      <c r="BV23" s="467">
        <v>14588360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4920</v>
      </c>
      <c r="R24" s="519"/>
      <c r="S24" s="519"/>
      <c r="T24" s="519"/>
      <c r="U24" s="519"/>
      <c r="V24" s="561"/>
      <c r="W24" s="620"/>
      <c r="X24" s="608"/>
      <c r="Y24" s="609"/>
      <c r="Z24" s="517" t="s">
        <v>171</v>
      </c>
      <c r="AA24" s="497"/>
      <c r="AB24" s="497"/>
      <c r="AC24" s="497"/>
      <c r="AD24" s="497"/>
      <c r="AE24" s="497"/>
      <c r="AF24" s="497"/>
      <c r="AG24" s="498"/>
      <c r="AH24" s="518">
        <v>166</v>
      </c>
      <c r="AI24" s="519"/>
      <c r="AJ24" s="519"/>
      <c r="AK24" s="519"/>
      <c r="AL24" s="561"/>
      <c r="AM24" s="518">
        <v>531034</v>
      </c>
      <c r="AN24" s="519"/>
      <c r="AO24" s="519"/>
      <c r="AP24" s="519"/>
      <c r="AQ24" s="519"/>
      <c r="AR24" s="561"/>
      <c r="AS24" s="518">
        <v>3199</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8615732</v>
      </c>
      <c r="BO24" s="468"/>
      <c r="BP24" s="468"/>
      <c r="BQ24" s="468"/>
      <c r="BR24" s="468"/>
      <c r="BS24" s="468"/>
      <c r="BT24" s="468"/>
      <c r="BU24" s="469"/>
      <c r="BV24" s="467">
        <v>7900997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4680</v>
      </c>
      <c r="R25" s="519"/>
      <c r="S25" s="519"/>
      <c r="T25" s="519"/>
      <c r="U25" s="519"/>
      <c r="V25" s="561"/>
      <c r="W25" s="620"/>
      <c r="X25" s="608"/>
      <c r="Y25" s="609"/>
      <c r="Z25" s="517" t="s">
        <v>174</v>
      </c>
      <c r="AA25" s="497"/>
      <c r="AB25" s="497"/>
      <c r="AC25" s="497"/>
      <c r="AD25" s="497"/>
      <c r="AE25" s="497"/>
      <c r="AF25" s="497"/>
      <c r="AG25" s="498"/>
      <c r="AH25" s="518" t="s">
        <v>175</v>
      </c>
      <c r="AI25" s="519"/>
      <c r="AJ25" s="519"/>
      <c r="AK25" s="519"/>
      <c r="AL25" s="561"/>
      <c r="AM25" s="518" t="s">
        <v>175</v>
      </c>
      <c r="AN25" s="519"/>
      <c r="AO25" s="519"/>
      <c r="AP25" s="519"/>
      <c r="AQ25" s="519"/>
      <c r="AR25" s="561"/>
      <c r="AS25" s="518" t="s">
        <v>131</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t="s">
        <v>175</v>
      </c>
      <c r="BO25" s="431"/>
      <c r="BP25" s="431"/>
      <c r="BQ25" s="431"/>
      <c r="BR25" s="431"/>
      <c r="BS25" s="431"/>
      <c r="BT25" s="431"/>
      <c r="BU25" s="432"/>
      <c r="BV25" s="430" t="s">
        <v>175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4575</v>
      </c>
      <c r="R26" s="519"/>
      <c r="S26" s="519"/>
      <c r="T26" s="519"/>
      <c r="U26" s="519"/>
      <c r="V26" s="561"/>
      <c r="W26" s="620"/>
      <c r="X26" s="608"/>
      <c r="Y26" s="609"/>
      <c r="Z26" s="517" t="s">
        <v>178</v>
      </c>
      <c r="AA26" s="630"/>
      <c r="AB26" s="630"/>
      <c r="AC26" s="630"/>
      <c r="AD26" s="630"/>
      <c r="AE26" s="630"/>
      <c r="AF26" s="630"/>
      <c r="AG26" s="631"/>
      <c r="AH26" s="518">
        <v>16</v>
      </c>
      <c r="AI26" s="519"/>
      <c r="AJ26" s="519"/>
      <c r="AK26" s="519"/>
      <c r="AL26" s="561"/>
      <c r="AM26" s="518">
        <v>58016</v>
      </c>
      <c r="AN26" s="519"/>
      <c r="AO26" s="519"/>
      <c r="AP26" s="519"/>
      <c r="AQ26" s="519"/>
      <c r="AR26" s="561"/>
      <c r="AS26" s="518">
        <v>3626</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175</v>
      </c>
      <c r="BO26" s="468"/>
      <c r="BP26" s="468"/>
      <c r="BQ26" s="468"/>
      <c r="BR26" s="468"/>
      <c r="BS26" s="468"/>
      <c r="BT26" s="468"/>
      <c r="BU26" s="469"/>
      <c r="BV26" s="467" t="s">
        <v>175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3060</v>
      </c>
      <c r="R27" s="519"/>
      <c r="S27" s="519"/>
      <c r="T27" s="519"/>
      <c r="U27" s="519"/>
      <c r="V27" s="561"/>
      <c r="W27" s="620"/>
      <c r="X27" s="608"/>
      <c r="Y27" s="609"/>
      <c r="Z27" s="517" t="s">
        <v>181</v>
      </c>
      <c r="AA27" s="497"/>
      <c r="AB27" s="497"/>
      <c r="AC27" s="497"/>
      <c r="AD27" s="497"/>
      <c r="AE27" s="497"/>
      <c r="AF27" s="497"/>
      <c r="AG27" s="498"/>
      <c r="AH27" s="518">
        <v>3</v>
      </c>
      <c r="AI27" s="519"/>
      <c r="AJ27" s="519"/>
      <c r="AK27" s="519"/>
      <c r="AL27" s="561"/>
      <c r="AM27" s="518">
        <v>11001</v>
      </c>
      <c r="AN27" s="519"/>
      <c r="AO27" s="519"/>
      <c r="AP27" s="519"/>
      <c r="AQ27" s="519"/>
      <c r="AR27" s="561"/>
      <c r="AS27" s="518">
        <v>3667</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t="s">
        <v>131</v>
      </c>
      <c r="BO27" s="644"/>
      <c r="BP27" s="644"/>
      <c r="BQ27" s="644"/>
      <c r="BR27" s="644"/>
      <c r="BS27" s="644"/>
      <c r="BT27" s="644"/>
      <c r="BU27" s="645"/>
      <c r="BV27" s="643" t="s">
        <v>175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2635</v>
      </c>
      <c r="R28" s="519"/>
      <c r="S28" s="519"/>
      <c r="T28" s="519"/>
      <c r="U28" s="519"/>
      <c r="V28" s="561"/>
      <c r="W28" s="620"/>
      <c r="X28" s="608"/>
      <c r="Y28" s="609"/>
      <c r="Z28" s="517" t="s">
        <v>184</v>
      </c>
      <c r="AA28" s="497"/>
      <c r="AB28" s="497"/>
      <c r="AC28" s="497"/>
      <c r="AD28" s="497"/>
      <c r="AE28" s="497"/>
      <c r="AF28" s="497"/>
      <c r="AG28" s="498"/>
      <c r="AH28" s="518" t="s">
        <v>175</v>
      </c>
      <c r="AI28" s="519"/>
      <c r="AJ28" s="519"/>
      <c r="AK28" s="519"/>
      <c r="AL28" s="561"/>
      <c r="AM28" s="518" t="s">
        <v>175</v>
      </c>
      <c r="AN28" s="519"/>
      <c r="AO28" s="519"/>
      <c r="AP28" s="519"/>
      <c r="AQ28" s="519"/>
      <c r="AR28" s="561"/>
      <c r="AS28" s="518" t="s">
        <v>175</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143198</v>
      </c>
      <c r="BO28" s="431"/>
      <c r="BP28" s="431"/>
      <c r="BQ28" s="431"/>
      <c r="BR28" s="431"/>
      <c r="BS28" s="431"/>
      <c r="BT28" s="431"/>
      <c r="BU28" s="432"/>
      <c r="BV28" s="430">
        <v>93197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10</v>
      </c>
      <c r="M29" s="519"/>
      <c r="N29" s="519"/>
      <c r="O29" s="519"/>
      <c r="P29" s="561"/>
      <c r="Q29" s="518">
        <v>2465</v>
      </c>
      <c r="R29" s="519"/>
      <c r="S29" s="519"/>
      <c r="T29" s="519"/>
      <c r="U29" s="519"/>
      <c r="V29" s="561"/>
      <c r="W29" s="621"/>
      <c r="X29" s="622"/>
      <c r="Y29" s="623"/>
      <c r="Z29" s="517" t="s">
        <v>187</v>
      </c>
      <c r="AA29" s="497"/>
      <c r="AB29" s="497"/>
      <c r="AC29" s="497"/>
      <c r="AD29" s="497"/>
      <c r="AE29" s="497"/>
      <c r="AF29" s="497"/>
      <c r="AG29" s="498"/>
      <c r="AH29" s="518">
        <v>169</v>
      </c>
      <c r="AI29" s="519"/>
      <c r="AJ29" s="519"/>
      <c r="AK29" s="519"/>
      <c r="AL29" s="561"/>
      <c r="AM29" s="518">
        <v>542035</v>
      </c>
      <c r="AN29" s="519"/>
      <c r="AO29" s="519"/>
      <c r="AP29" s="519"/>
      <c r="AQ29" s="519"/>
      <c r="AR29" s="561"/>
      <c r="AS29" s="518">
        <v>3207</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2910</v>
      </c>
      <c r="BO29" s="468"/>
      <c r="BP29" s="468"/>
      <c r="BQ29" s="468"/>
      <c r="BR29" s="468"/>
      <c r="BS29" s="468"/>
      <c r="BT29" s="468"/>
      <c r="BU29" s="469"/>
      <c r="BV29" s="467">
        <v>562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96.9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214458</v>
      </c>
      <c r="BO30" s="644"/>
      <c r="BP30" s="644"/>
      <c r="BQ30" s="644"/>
      <c r="BR30" s="644"/>
      <c r="BS30" s="644"/>
      <c r="BT30" s="644"/>
      <c r="BU30" s="645"/>
      <c r="BV30" s="643">
        <v>196119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198</v>
      </c>
      <c r="AN33" s="491"/>
      <c r="AO33" s="456" t="s">
        <v>197</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196</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6</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9</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11</v>
      </c>
      <c r="BF34" s="656"/>
      <c r="BG34" s="657" t="str">
        <f>IF('各会計、関係団体の財政状況及び健全化判断比率'!B33="","",'各会計、関係団体の財政状況及び健全化判断比率'!B33)</f>
        <v>農業集落排水事業特別会計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12</v>
      </c>
      <c r="BX34" s="656"/>
      <c r="BY34" s="657" t="str">
        <f>IF('各会計、関係団体の財政状況及び健全化判断比率'!B68="","",'各会計、関係団体の財政状況及び健全化判断比率'!B68)</f>
        <v>老人福祉施設三室園組合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公益財団法人平群町地域振興センター</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住宅新築資金等貸付事業特別会計</v>
      </c>
      <c r="F35" s="657"/>
      <c r="G35" s="657"/>
      <c r="H35" s="657"/>
      <c r="I35" s="657"/>
      <c r="J35" s="657"/>
      <c r="K35" s="657"/>
      <c r="L35" s="657"/>
      <c r="M35" s="657"/>
      <c r="N35" s="657"/>
      <c r="O35" s="657"/>
      <c r="P35" s="657"/>
      <c r="Q35" s="657"/>
      <c r="R35" s="657"/>
      <c r="S35" s="657"/>
      <c r="T35" s="214"/>
      <c r="U35" s="656">
        <f>IF(W35="","",U34+1)</f>
        <v>7</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10</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13</v>
      </c>
      <c r="BX35" s="656"/>
      <c r="BY35" s="657" t="str">
        <f>IF('各会計、関係団体の財政状況及び健全化判断比率'!B69="","",'各会計、関係団体の財政状況及び健全化判断比率'!B69)</f>
        <v>奈良県市町村総合事務組合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学校給食費特別会計</v>
      </c>
      <c r="F36" s="657"/>
      <c r="G36" s="657"/>
      <c r="H36" s="657"/>
      <c r="I36" s="657"/>
      <c r="J36" s="657"/>
      <c r="K36" s="657"/>
      <c r="L36" s="657"/>
      <c r="M36" s="657"/>
      <c r="N36" s="657"/>
      <c r="O36" s="657"/>
      <c r="P36" s="657"/>
      <c r="Q36" s="657"/>
      <c r="R36" s="657"/>
      <c r="S36" s="657"/>
      <c r="T36" s="214"/>
      <c r="U36" s="656">
        <f t="shared" ref="U36:U43" si="4">IF(W36="","",U35+1)</f>
        <v>8</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14</v>
      </c>
      <c r="BX36" s="656"/>
      <c r="BY36" s="657" t="str">
        <f>IF('各会計、関係団体の財政状況及び健全化判断比率'!B70="","",'各会計、関係団体の財政状況及び健全化判断比率'!B70)</f>
        <v>王寺周辺広域休日応急診療施設組合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f>IF(E37="","",C36+1)</f>
        <v>4</v>
      </c>
      <c r="D37" s="656"/>
      <c r="E37" s="657" t="str">
        <f>IF('各会計、関係団体の財政状況及び健全化判断比率'!B10="","",'各会計、関係団体の財政状況及び健全化判断比率'!B10)</f>
        <v>奨学資金貸付事業特別会計</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15</v>
      </c>
      <c r="BX37" s="656"/>
      <c r="BY37" s="657" t="str">
        <f>IF('各会計、関係団体の財政状況及び健全化判断比率'!B71="","",'各会計、関係団体の財政状況及び健全化判断比率'!B71)</f>
        <v>奈良県後期高齢者医療広域連合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f t="shared" ref="C38:C43" si="5">IF(E38="","",C37+1)</f>
        <v>5</v>
      </c>
      <c r="D38" s="656"/>
      <c r="E38" s="657" t="str">
        <f>IF('各会計、関係団体の財政状況及び健全化判断比率'!B11="","",'各会計、関係団体の財政状況及び健全化判断比率'!B11)</f>
        <v>用地先行取得事業特別会計</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16</v>
      </c>
      <c r="BX38" s="656"/>
      <c r="BY38" s="657" t="str">
        <f>IF('各会計、関係団体の財政状況及び健全化判断比率'!B72="","",'各会計、関係団体の財政状況及び健全化判断比率'!B72)</f>
        <v>奈良県広域消防組合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gNZpDAmhF356iRu4XvLLfj+MTRqiLkHGmdc89oRpN+gpPFGHENNkcTzDe8fCcUKj/67tlibdSPb+ZYrEEtTIJQ==" saltValue="J912/4b+F3iyJS3LYtAB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9" t="s">
        <v>563</v>
      </c>
      <c r="D34" s="1249"/>
      <c r="E34" s="1250"/>
      <c r="F34" s="32">
        <v>0</v>
      </c>
      <c r="G34" s="33">
        <v>0</v>
      </c>
      <c r="H34" s="33">
        <v>0</v>
      </c>
      <c r="I34" s="33">
        <v>0</v>
      </c>
      <c r="J34" s="34" t="s">
        <v>564</v>
      </c>
      <c r="K34" s="22"/>
      <c r="L34" s="22"/>
      <c r="M34" s="22"/>
      <c r="N34" s="22"/>
      <c r="O34" s="22"/>
      <c r="P34" s="22"/>
    </row>
    <row r="35" spans="1:16" ht="39" customHeight="1" x14ac:dyDescent="0.15">
      <c r="A35" s="22"/>
      <c r="B35" s="35"/>
      <c r="C35" s="1243" t="s">
        <v>565</v>
      </c>
      <c r="D35" s="1244"/>
      <c r="E35" s="1245"/>
      <c r="F35" s="36" t="s">
        <v>514</v>
      </c>
      <c r="G35" s="37" t="s">
        <v>514</v>
      </c>
      <c r="H35" s="37" t="s">
        <v>514</v>
      </c>
      <c r="I35" s="37">
        <v>4.38</v>
      </c>
      <c r="J35" s="38">
        <v>6.04</v>
      </c>
      <c r="K35" s="22"/>
      <c r="L35" s="22"/>
      <c r="M35" s="22"/>
      <c r="N35" s="22"/>
      <c r="O35" s="22"/>
      <c r="P35" s="22"/>
    </row>
    <row r="36" spans="1:16" ht="39" customHeight="1" x14ac:dyDescent="0.15">
      <c r="A36" s="22"/>
      <c r="B36" s="35"/>
      <c r="C36" s="1243" t="s">
        <v>566</v>
      </c>
      <c r="D36" s="1244"/>
      <c r="E36" s="1245"/>
      <c r="F36" s="36">
        <v>5.42</v>
      </c>
      <c r="G36" s="37">
        <v>8.35</v>
      </c>
      <c r="H36" s="37">
        <v>7.67</v>
      </c>
      <c r="I36" s="37">
        <v>6.57</v>
      </c>
      <c r="J36" s="38">
        <v>4.92</v>
      </c>
      <c r="K36" s="22"/>
      <c r="L36" s="22"/>
      <c r="M36" s="22"/>
      <c r="N36" s="22"/>
      <c r="O36" s="22"/>
      <c r="P36" s="22"/>
    </row>
    <row r="37" spans="1:16" ht="39" customHeight="1" x14ac:dyDescent="0.15">
      <c r="A37" s="22"/>
      <c r="B37" s="35"/>
      <c r="C37" s="1243" t="s">
        <v>567</v>
      </c>
      <c r="D37" s="1244"/>
      <c r="E37" s="1245"/>
      <c r="F37" s="36">
        <v>5.56</v>
      </c>
      <c r="G37" s="37">
        <v>3.95</v>
      </c>
      <c r="H37" s="37">
        <v>4.4000000000000004</v>
      </c>
      <c r="I37" s="37">
        <v>1.66</v>
      </c>
      <c r="J37" s="38">
        <v>3.65</v>
      </c>
      <c r="K37" s="22"/>
      <c r="L37" s="22"/>
      <c r="M37" s="22"/>
      <c r="N37" s="22"/>
      <c r="O37" s="22"/>
      <c r="P37" s="22"/>
    </row>
    <row r="38" spans="1:16" ht="39" customHeight="1" x14ac:dyDescent="0.15">
      <c r="A38" s="22"/>
      <c r="B38" s="35"/>
      <c r="C38" s="1243" t="s">
        <v>568</v>
      </c>
      <c r="D38" s="1244"/>
      <c r="E38" s="1245"/>
      <c r="F38" s="36" t="s">
        <v>569</v>
      </c>
      <c r="G38" s="37" t="s">
        <v>570</v>
      </c>
      <c r="H38" s="37">
        <v>3.2</v>
      </c>
      <c r="I38" s="37">
        <v>0.82</v>
      </c>
      <c r="J38" s="38">
        <v>2.2000000000000002</v>
      </c>
      <c r="K38" s="22"/>
      <c r="L38" s="22"/>
      <c r="M38" s="22"/>
      <c r="N38" s="22"/>
      <c r="O38" s="22"/>
      <c r="P38" s="22"/>
    </row>
    <row r="39" spans="1:16" ht="39" customHeight="1" x14ac:dyDescent="0.15">
      <c r="A39" s="22"/>
      <c r="B39" s="35"/>
      <c r="C39" s="1243" t="s">
        <v>571</v>
      </c>
      <c r="D39" s="1244"/>
      <c r="E39" s="1245"/>
      <c r="F39" s="36">
        <v>1.54</v>
      </c>
      <c r="G39" s="37">
        <v>1.65</v>
      </c>
      <c r="H39" s="37">
        <v>1.97</v>
      </c>
      <c r="I39" s="37">
        <v>1.41</v>
      </c>
      <c r="J39" s="38">
        <v>1.7</v>
      </c>
      <c r="K39" s="22"/>
      <c r="L39" s="22"/>
      <c r="M39" s="22"/>
      <c r="N39" s="22"/>
      <c r="O39" s="22"/>
      <c r="P39" s="22"/>
    </row>
    <row r="40" spans="1:16" ht="39" customHeight="1" x14ac:dyDescent="0.15">
      <c r="A40" s="22"/>
      <c r="B40" s="35"/>
      <c r="C40" s="1243" t="s">
        <v>572</v>
      </c>
      <c r="D40" s="1244"/>
      <c r="E40" s="1245"/>
      <c r="F40" s="36" t="s">
        <v>573</v>
      </c>
      <c r="G40" s="37" t="s">
        <v>574</v>
      </c>
      <c r="H40" s="37" t="s">
        <v>575</v>
      </c>
      <c r="I40" s="37" t="s">
        <v>564</v>
      </c>
      <c r="J40" s="38">
        <v>0.1</v>
      </c>
      <c r="K40" s="22"/>
      <c r="L40" s="22"/>
      <c r="M40" s="22"/>
      <c r="N40" s="22"/>
      <c r="O40" s="22"/>
      <c r="P40" s="22"/>
    </row>
    <row r="41" spans="1:16" ht="39" customHeight="1" x14ac:dyDescent="0.15">
      <c r="A41" s="22"/>
      <c r="B41" s="35"/>
      <c r="C41" s="1243" t="s">
        <v>576</v>
      </c>
      <c r="D41" s="1244"/>
      <c r="E41" s="1245"/>
      <c r="F41" s="36">
        <v>0.01</v>
      </c>
      <c r="G41" s="37">
        <v>0</v>
      </c>
      <c r="H41" s="37">
        <v>0</v>
      </c>
      <c r="I41" s="37">
        <v>0</v>
      </c>
      <c r="J41" s="38">
        <v>0</v>
      </c>
      <c r="K41" s="22"/>
      <c r="L41" s="22"/>
      <c r="M41" s="22"/>
      <c r="N41" s="22"/>
      <c r="O41" s="22"/>
      <c r="P41" s="22"/>
    </row>
    <row r="42" spans="1:16" ht="39" customHeight="1" x14ac:dyDescent="0.15">
      <c r="A42" s="22"/>
      <c r="B42" s="39"/>
      <c r="C42" s="1243" t="s">
        <v>577</v>
      </c>
      <c r="D42" s="1244"/>
      <c r="E42" s="1245"/>
      <c r="F42" s="36" t="s">
        <v>514</v>
      </c>
      <c r="G42" s="37" t="s">
        <v>514</v>
      </c>
      <c r="H42" s="37" t="s">
        <v>514</v>
      </c>
      <c r="I42" s="37" t="s">
        <v>514</v>
      </c>
      <c r="J42" s="38" t="s">
        <v>514</v>
      </c>
      <c r="K42" s="22"/>
      <c r="L42" s="22"/>
      <c r="M42" s="22"/>
      <c r="N42" s="22"/>
      <c r="O42" s="22"/>
      <c r="P42" s="22"/>
    </row>
    <row r="43" spans="1:16" ht="39" customHeight="1" thickBot="1" x14ac:dyDescent="0.2">
      <c r="A43" s="22"/>
      <c r="B43" s="40"/>
      <c r="C43" s="1246" t="s">
        <v>578</v>
      </c>
      <c r="D43" s="1247"/>
      <c r="E43" s="1248"/>
      <c r="F43" s="41">
        <v>0.52</v>
      </c>
      <c r="G43" s="42">
        <v>0.53</v>
      </c>
      <c r="H43" s="42">
        <v>0.5</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tfoJLURtyP9jnTIhXsUZ/QGKRbCmeQ0bf4O5OCM8jmQFVjInZ3rKgJOrFg05GFuE7LunjDuZcurnJxC2dt2yA==" saltValue="QcTg6BmIj1/ybFp9ysPs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1" t="s">
        <v>11</v>
      </c>
      <c r="C45" s="1252"/>
      <c r="D45" s="58"/>
      <c r="E45" s="1257" t="s">
        <v>12</v>
      </c>
      <c r="F45" s="1257"/>
      <c r="G45" s="1257"/>
      <c r="H45" s="1257"/>
      <c r="I45" s="1257"/>
      <c r="J45" s="1258"/>
      <c r="K45" s="59">
        <v>921</v>
      </c>
      <c r="L45" s="60">
        <v>1039</v>
      </c>
      <c r="M45" s="60">
        <v>1040</v>
      </c>
      <c r="N45" s="60">
        <v>1061</v>
      </c>
      <c r="O45" s="61">
        <v>1094</v>
      </c>
      <c r="P45" s="48"/>
      <c r="Q45" s="48"/>
      <c r="R45" s="48"/>
      <c r="S45" s="48"/>
      <c r="T45" s="48"/>
      <c r="U45" s="48"/>
    </row>
    <row r="46" spans="1:21" ht="30.75" customHeight="1" x14ac:dyDescent="0.15">
      <c r="A46" s="48"/>
      <c r="B46" s="1253"/>
      <c r="C46" s="1254"/>
      <c r="D46" s="62"/>
      <c r="E46" s="1259" t="s">
        <v>13</v>
      </c>
      <c r="F46" s="1259"/>
      <c r="G46" s="1259"/>
      <c r="H46" s="1259"/>
      <c r="I46" s="1259"/>
      <c r="J46" s="1260"/>
      <c r="K46" s="63" t="s">
        <v>514</v>
      </c>
      <c r="L46" s="64" t="s">
        <v>514</v>
      </c>
      <c r="M46" s="64" t="s">
        <v>514</v>
      </c>
      <c r="N46" s="64" t="s">
        <v>514</v>
      </c>
      <c r="O46" s="65" t="s">
        <v>514</v>
      </c>
      <c r="P46" s="48"/>
      <c r="Q46" s="48"/>
      <c r="R46" s="48"/>
      <c r="S46" s="48"/>
      <c r="T46" s="48"/>
      <c r="U46" s="48"/>
    </row>
    <row r="47" spans="1:21" ht="30.75" customHeight="1" x14ac:dyDescent="0.15">
      <c r="A47" s="48"/>
      <c r="B47" s="1253"/>
      <c r="C47" s="1254"/>
      <c r="D47" s="62"/>
      <c r="E47" s="1259" t="s">
        <v>14</v>
      </c>
      <c r="F47" s="1259"/>
      <c r="G47" s="1259"/>
      <c r="H47" s="1259"/>
      <c r="I47" s="1259"/>
      <c r="J47" s="1260"/>
      <c r="K47" s="63" t="s">
        <v>514</v>
      </c>
      <c r="L47" s="64" t="s">
        <v>514</v>
      </c>
      <c r="M47" s="64" t="s">
        <v>514</v>
      </c>
      <c r="N47" s="64" t="s">
        <v>514</v>
      </c>
      <c r="O47" s="65" t="s">
        <v>514</v>
      </c>
      <c r="P47" s="48"/>
      <c r="Q47" s="48"/>
      <c r="R47" s="48"/>
      <c r="S47" s="48"/>
      <c r="T47" s="48"/>
      <c r="U47" s="48"/>
    </row>
    <row r="48" spans="1:21" ht="30.75" customHeight="1" x14ac:dyDescent="0.15">
      <c r="A48" s="48"/>
      <c r="B48" s="1253"/>
      <c r="C48" s="1254"/>
      <c r="D48" s="62"/>
      <c r="E48" s="1259" t="s">
        <v>15</v>
      </c>
      <c r="F48" s="1259"/>
      <c r="G48" s="1259"/>
      <c r="H48" s="1259"/>
      <c r="I48" s="1259"/>
      <c r="J48" s="1260"/>
      <c r="K48" s="63">
        <v>99</v>
      </c>
      <c r="L48" s="64">
        <v>107</v>
      </c>
      <c r="M48" s="64">
        <v>106</v>
      </c>
      <c r="N48" s="64">
        <v>184</v>
      </c>
      <c r="O48" s="65">
        <v>183</v>
      </c>
      <c r="P48" s="48"/>
      <c r="Q48" s="48"/>
      <c r="R48" s="48"/>
      <c r="S48" s="48"/>
      <c r="T48" s="48"/>
      <c r="U48" s="48"/>
    </row>
    <row r="49" spans="1:21" ht="30.75" customHeight="1" x14ac:dyDescent="0.15">
      <c r="A49" s="48"/>
      <c r="B49" s="1253"/>
      <c r="C49" s="1254"/>
      <c r="D49" s="62"/>
      <c r="E49" s="1259" t="s">
        <v>16</v>
      </c>
      <c r="F49" s="1259"/>
      <c r="G49" s="1259"/>
      <c r="H49" s="1259"/>
      <c r="I49" s="1259"/>
      <c r="J49" s="1260"/>
      <c r="K49" s="63">
        <v>7</v>
      </c>
      <c r="L49" s="64">
        <v>10</v>
      </c>
      <c r="M49" s="64">
        <v>11</v>
      </c>
      <c r="N49" s="64">
        <v>11</v>
      </c>
      <c r="O49" s="65">
        <v>11</v>
      </c>
      <c r="P49" s="48"/>
      <c r="Q49" s="48"/>
      <c r="R49" s="48"/>
      <c r="S49" s="48"/>
      <c r="T49" s="48"/>
      <c r="U49" s="48"/>
    </row>
    <row r="50" spans="1:21" ht="30.75" customHeight="1" x14ac:dyDescent="0.15">
      <c r="A50" s="48"/>
      <c r="B50" s="1253"/>
      <c r="C50" s="1254"/>
      <c r="D50" s="62"/>
      <c r="E50" s="1259" t="s">
        <v>17</v>
      </c>
      <c r="F50" s="1259"/>
      <c r="G50" s="1259"/>
      <c r="H50" s="1259"/>
      <c r="I50" s="1259"/>
      <c r="J50" s="1260"/>
      <c r="K50" s="63" t="s">
        <v>514</v>
      </c>
      <c r="L50" s="64" t="s">
        <v>514</v>
      </c>
      <c r="M50" s="64" t="s">
        <v>514</v>
      </c>
      <c r="N50" s="64" t="s">
        <v>514</v>
      </c>
      <c r="O50" s="65" t="s">
        <v>514</v>
      </c>
      <c r="P50" s="48"/>
      <c r="Q50" s="48"/>
      <c r="R50" s="48"/>
      <c r="S50" s="48"/>
      <c r="T50" s="48"/>
      <c r="U50" s="48"/>
    </row>
    <row r="51" spans="1:21" ht="30.75" customHeight="1" x14ac:dyDescent="0.15">
      <c r="A51" s="48"/>
      <c r="B51" s="1255"/>
      <c r="C51" s="1256"/>
      <c r="D51" s="66"/>
      <c r="E51" s="1259" t="s">
        <v>18</v>
      </c>
      <c r="F51" s="1259"/>
      <c r="G51" s="1259"/>
      <c r="H51" s="1259"/>
      <c r="I51" s="1259"/>
      <c r="J51" s="1260"/>
      <c r="K51" s="63" t="s">
        <v>514</v>
      </c>
      <c r="L51" s="64">
        <v>0</v>
      </c>
      <c r="M51" s="64">
        <v>0</v>
      </c>
      <c r="N51" s="64">
        <v>2</v>
      </c>
      <c r="O51" s="65">
        <v>0</v>
      </c>
      <c r="P51" s="48"/>
      <c r="Q51" s="48"/>
      <c r="R51" s="48"/>
      <c r="S51" s="48"/>
      <c r="T51" s="48"/>
      <c r="U51" s="48"/>
    </row>
    <row r="52" spans="1:21" ht="30.75" customHeight="1" x14ac:dyDescent="0.15">
      <c r="A52" s="48"/>
      <c r="B52" s="1261" t="s">
        <v>19</v>
      </c>
      <c r="C52" s="1262"/>
      <c r="D52" s="66"/>
      <c r="E52" s="1259" t="s">
        <v>20</v>
      </c>
      <c r="F52" s="1259"/>
      <c r="G52" s="1259"/>
      <c r="H52" s="1259"/>
      <c r="I52" s="1259"/>
      <c r="J52" s="1260"/>
      <c r="K52" s="63">
        <v>532</v>
      </c>
      <c r="L52" s="64">
        <v>551</v>
      </c>
      <c r="M52" s="64">
        <v>580</v>
      </c>
      <c r="N52" s="64">
        <v>587</v>
      </c>
      <c r="O52" s="65">
        <v>612</v>
      </c>
      <c r="P52" s="48"/>
      <c r="Q52" s="48"/>
      <c r="R52" s="48"/>
      <c r="S52" s="48"/>
      <c r="T52" s="48"/>
      <c r="U52" s="48"/>
    </row>
    <row r="53" spans="1:21" ht="30.75" customHeight="1" thickBot="1" x14ac:dyDescent="0.2">
      <c r="A53" s="48"/>
      <c r="B53" s="1263" t="s">
        <v>21</v>
      </c>
      <c r="C53" s="1264"/>
      <c r="D53" s="67"/>
      <c r="E53" s="1265" t="s">
        <v>22</v>
      </c>
      <c r="F53" s="1265"/>
      <c r="G53" s="1265"/>
      <c r="H53" s="1265"/>
      <c r="I53" s="1265"/>
      <c r="J53" s="1266"/>
      <c r="K53" s="68">
        <v>495</v>
      </c>
      <c r="L53" s="69">
        <v>605</v>
      </c>
      <c r="M53" s="69">
        <v>577</v>
      </c>
      <c r="N53" s="69">
        <v>671</v>
      </c>
      <c r="O53" s="70">
        <v>676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7" t="s">
        <v>25</v>
      </c>
      <c r="C57" s="1268"/>
      <c r="D57" s="1271" t="s">
        <v>26</v>
      </c>
      <c r="E57" s="1272"/>
      <c r="F57" s="1272"/>
      <c r="G57" s="1272"/>
      <c r="H57" s="1272"/>
      <c r="I57" s="1272"/>
      <c r="J57" s="1273"/>
      <c r="K57" s="83" t="s">
        <v>598</v>
      </c>
      <c r="L57" s="84" t="s">
        <v>598</v>
      </c>
      <c r="M57" s="84" t="s">
        <v>514</v>
      </c>
      <c r="N57" s="84" t="s">
        <v>514</v>
      </c>
      <c r="O57" s="85" t="s">
        <v>514</v>
      </c>
    </row>
    <row r="58" spans="1:21" ht="31.5" customHeight="1" thickBot="1" x14ac:dyDescent="0.2">
      <c r="B58" s="1269"/>
      <c r="C58" s="1270"/>
      <c r="D58" s="1274" t="s">
        <v>27</v>
      </c>
      <c r="E58" s="1275"/>
      <c r="F58" s="1275"/>
      <c r="G58" s="1275"/>
      <c r="H58" s="1275"/>
      <c r="I58" s="1275"/>
      <c r="J58" s="1276"/>
      <c r="K58" s="86" t="s">
        <v>598</v>
      </c>
      <c r="L58" s="87" t="s">
        <v>514</v>
      </c>
      <c r="M58" s="87" t="s">
        <v>514</v>
      </c>
      <c r="N58" s="87" t="s">
        <v>514</v>
      </c>
      <c r="O58" s="88" t="s">
        <v>514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nmq5u6LXRXiEvFulz4Wnr5WTrhktGMJYgrPSHev24MDLlpCmnWpIiRKURd0CVx4QU7k0kIHP6hohjQHj+RGZA==" saltValue="Sc+ALyesOI/t50+Q6TmlD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77" t="s">
        <v>30</v>
      </c>
      <c r="C41" s="1278"/>
      <c r="D41" s="102"/>
      <c r="E41" s="1283" t="s">
        <v>31</v>
      </c>
      <c r="F41" s="1283"/>
      <c r="G41" s="1283"/>
      <c r="H41" s="1284"/>
      <c r="I41" s="103">
        <v>13625</v>
      </c>
      <c r="J41" s="104">
        <v>13762</v>
      </c>
      <c r="K41" s="104">
        <v>13552</v>
      </c>
      <c r="L41" s="104">
        <v>14588</v>
      </c>
      <c r="M41" s="105">
        <v>15224</v>
      </c>
    </row>
    <row r="42" spans="2:13" ht="27.75" customHeight="1" x14ac:dyDescent="0.15">
      <c r="B42" s="1279"/>
      <c r="C42" s="1280"/>
      <c r="D42" s="106"/>
      <c r="E42" s="1285" t="s">
        <v>32</v>
      </c>
      <c r="F42" s="1285"/>
      <c r="G42" s="1285"/>
      <c r="H42" s="1286"/>
      <c r="I42" s="107" t="s">
        <v>514</v>
      </c>
      <c r="J42" s="108" t="s">
        <v>514</v>
      </c>
      <c r="K42" s="108" t="s">
        <v>514</v>
      </c>
      <c r="L42" s="108" t="s">
        <v>514</v>
      </c>
      <c r="M42" s="109" t="s">
        <v>514</v>
      </c>
    </row>
    <row r="43" spans="2:13" ht="27.75" customHeight="1" x14ac:dyDescent="0.15">
      <c r="B43" s="1279"/>
      <c r="C43" s="1280"/>
      <c r="D43" s="106"/>
      <c r="E43" s="1285" t="s">
        <v>33</v>
      </c>
      <c r="F43" s="1285"/>
      <c r="G43" s="1285"/>
      <c r="H43" s="1286"/>
      <c r="I43" s="107">
        <v>1388</v>
      </c>
      <c r="J43" s="108">
        <v>1601</v>
      </c>
      <c r="K43" s="108">
        <v>1895</v>
      </c>
      <c r="L43" s="108">
        <v>2252</v>
      </c>
      <c r="M43" s="109">
        <v>2470</v>
      </c>
    </row>
    <row r="44" spans="2:13" ht="27.75" customHeight="1" x14ac:dyDescent="0.15">
      <c r="B44" s="1279"/>
      <c r="C44" s="1280"/>
      <c r="D44" s="106"/>
      <c r="E44" s="1285" t="s">
        <v>34</v>
      </c>
      <c r="F44" s="1285"/>
      <c r="G44" s="1285"/>
      <c r="H44" s="1286"/>
      <c r="I44" s="107">
        <v>118</v>
      </c>
      <c r="J44" s="108">
        <v>117</v>
      </c>
      <c r="K44" s="108">
        <v>134</v>
      </c>
      <c r="L44" s="108">
        <v>133</v>
      </c>
      <c r="M44" s="109">
        <v>122</v>
      </c>
    </row>
    <row r="45" spans="2:13" ht="27.75" customHeight="1" x14ac:dyDescent="0.15">
      <c r="B45" s="1279"/>
      <c r="C45" s="1280"/>
      <c r="D45" s="106"/>
      <c r="E45" s="1285" t="s">
        <v>35</v>
      </c>
      <c r="F45" s="1285"/>
      <c r="G45" s="1285"/>
      <c r="H45" s="1286"/>
      <c r="I45" s="107">
        <v>1440</v>
      </c>
      <c r="J45" s="108">
        <v>1437</v>
      </c>
      <c r="K45" s="108">
        <v>1151</v>
      </c>
      <c r="L45" s="108">
        <v>1014</v>
      </c>
      <c r="M45" s="109">
        <v>1015</v>
      </c>
    </row>
    <row r="46" spans="2:13" ht="27.75" customHeight="1" x14ac:dyDescent="0.15">
      <c r="B46" s="1279"/>
      <c r="C46" s="1280"/>
      <c r="D46" s="110"/>
      <c r="E46" s="1285" t="s">
        <v>36</v>
      </c>
      <c r="F46" s="1285"/>
      <c r="G46" s="1285"/>
      <c r="H46" s="1286"/>
      <c r="I46" s="107" t="s">
        <v>514</v>
      </c>
      <c r="J46" s="108" t="s">
        <v>514</v>
      </c>
      <c r="K46" s="108" t="s">
        <v>514</v>
      </c>
      <c r="L46" s="108" t="s">
        <v>514</v>
      </c>
      <c r="M46" s="109" t="s">
        <v>514</v>
      </c>
    </row>
    <row r="47" spans="2:13" ht="27.75" customHeight="1" x14ac:dyDescent="0.15">
      <c r="B47" s="1279"/>
      <c r="C47" s="1280"/>
      <c r="D47" s="111"/>
      <c r="E47" s="1287" t="s">
        <v>37</v>
      </c>
      <c r="F47" s="1288"/>
      <c r="G47" s="1288"/>
      <c r="H47" s="1289"/>
      <c r="I47" s="107" t="s">
        <v>514</v>
      </c>
      <c r="J47" s="108" t="s">
        <v>514</v>
      </c>
      <c r="K47" s="108" t="s">
        <v>514</v>
      </c>
      <c r="L47" s="108" t="s">
        <v>514</v>
      </c>
      <c r="M47" s="109" t="s">
        <v>514</v>
      </c>
    </row>
    <row r="48" spans="2:13" ht="27.75" customHeight="1" x14ac:dyDescent="0.15">
      <c r="B48" s="1279"/>
      <c r="C48" s="1280"/>
      <c r="D48" s="106"/>
      <c r="E48" s="1285" t="s">
        <v>38</v>
      </c>
      <c r="F48" s="1285"/>
      <c r="G48" s="1285"/>
      <c r="H48" s="1286"/>
      <c r="I48" s="107" t="s">
        <v>514</v>
      </c>
      <c r="J48" s="108" t="s">
        <v>514</v>
      </c>
      <c r="K48" s="108" t="s">
        <v>514</v>
      </c>
      <c r="L48" s="108" t="s">
        <v>514</v>
      </c>
      <c r="M48" s="109" t="s">
        <v>514</v>
      </c>
    </row>
    <row r="49" spans="2:13" ht="27.75" customHeight="1" x14ac:dyDescent="0.15">
      <c r="B49" s="1281"/>
      <c r="C49" s="1282"/>
      <c r="D49" s="106"/>
      <c r="E49" s="1285" t="s">
        <v>39</v>
      </c>
      <c r="F49" s="1285"/>
      <c r="G49" s="1285"/>
      <c r="H49" s="1286"/>
      <c r="I49" s="107" t="s">
        <v>514</v>
      </c>
      <c r="J49" s="108" t="s">
        <v>514</v>
      </c>
      <c r="K49" s="108" t="s">
        <v>514</v>
      </c>
      <c r="L49" s="108" t="s">
        <v>514</v>
      </c>
      <c r="M49" s="109" t="s">
        <v>514</v>
      </c>
    </row>
    <row r="50" spans="2:13" ht="27.75" customHeight="1" x14ac:dyDescent="0.15">
      <c r="B50" s="1290" t="s">
        <v>40</v>
      </c>
      <c r="C50" s="1291"/>
      <c r="D50" s="112"/>
      <c r="E50" s="1285" t="s">
        <v>41</v>
      </c>
      <c r="F50" s="1285"/>
      <c r="G50" s="1285"/>
      <c r="H50" s="1286"/>
      <c r="I50" s="107">
        <v>693</v>
      </c>
      <c r="J50" s="108">
        <v>561</v>
      </c>
      <c r="K50" s="108">
        <v>563</v>
      </c>
      <c r="L50" s="108">
        <v>661</v>
      </c>
      <c r="M50" s="109">
        <v>789</v>
      </c>
    </row>
    <row r="51" spans="2:13" ht="27.75" customHeight="1" x14ac:dyDescent="0.15">
      <c r="B51" s="1279"/>
      <c r="C51" s="1280"/>
      <c r="D51" s="106"/>
      <c r="E51" s="1285" t="s">
        <v>42</v>
      </c>
      <c r="F51" s="1285"/>
      <c r="G51" s="1285"/>
      <c r="H51" s="1286"/>
      <c r="I51" s="107">
        <v>71</v>
      </c>
      <c r="J51" s="108">
        <v>44</v>
      </c>
      <c r="K51" s="108">
        <v>29</v>
      </c>
      <c r="L51" s="108">
        <v>22</v>
      </c>
      <c r="M51" s="109">
        <v>13</v>
      </c>
    </row>
    <row r="52" spans="2:13" ht="27.75" customHeight="1" x14ac:dyDescent="0.15">
      <c r="B52" s="1281"/>
      <c r="C52" s="1282"/>
      <c r="D52" s="106"/>
      <c r="E52" s="1285" t="s">
        <v>43</v>
      </c>
      <c r="F52" s="1285"/>
      <c r="G52" s="1285"/>
      <c r="H52" s="1286"/>
      <c r="I52" s="107">
        <v>7794</v>
      </c>
      <c r="J52" s="108">
        <v>7745</v>
      </c>
      <c r="K52" s="108">
        <v>7633</v>
      </c>
      <c r="L52" s="108">
        <v>8295</v>
      </c>
      <c r="M52" s="109">
        <v>8492</v>
      </c>
    </row>
    <row r="53" spans="2:13" ht="27.75" customHeight="1" thickBot="1" x14ac:dyDescent="0.2">
      <c r="B53" s="1292" t="s">
        <v>44</v>
      </c>
      <c r="C53" s="1293"/>
      <c r="D53" s="113"/>
      <c r="E53" s="1294" t="s">
        <v>45</v>
      </c>
      <c r="F53" s="1294"/>
      <c r="G53" s="1294"/>
      <c r="H53" s="1295"/>
      <c r="I53" s="114">
        <v>8012</v>
      </c>
      <c r="J53" s="115">
        <v>8566</v>
      </c>
      <c r="K53" s="115">
        <v>8506</v>
      </c>
      <c r="L53" s="115">
        <v>9009</v>
      </c>
      <c r="M53" s="116">
        <v>9537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ptKbCTcL46DDqiHTqcVXVMFqK0t+37Da1Qc1hS8kvp5IRTKEQLb2Xe/K7qRtUPSEUBk0v7Kd7MDDbD79j1WvnA==" saltValue="WB5Hwg9hRvRG/sPXnydt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4" t="s">
        <v>48</v>
      </c>
      <c r="D55" s="1304"/>
      <c r="E55" s="1305"/>
      <c r="F55" s="128">
        <v>117</v>
      </c>
      <c r="G55" s="128">
        <v>93</v>
      </c>
      <c r="H55" s="129">
        <v>143</v>
      </c>
    </row>
    <row r="56" spans="2:8" ht="52.5" customHeight="1" x14ac:dyDescent="0.15">
      <c r="B56" s="130"/>
      <c r="C56" s="1306" t="s">
        <v>49</v>
      </c>
      <c r="D56" s="1306"/>
      <c r="E56" s="1307"/>
      <c r="F56" s="131">
        <v>1</v>
      </c>
      <c r="G56" s="131">
        <v>1</v>
      </c>
      <c r="H56" s="132">
        <v>3</v>
      </c>
    </row>
    <row r="57" spans="2:8" ht="53.25" customHeight="1" x14ac:dyDescent="0.15">
      <c r="B57" s="130"/>
      <c r="C57" s="1308" t="s">
        <v>50</v>
      </c>
      <c r="D57" s="1308"/>
      <c r="E57" s="1309"/>
      <c r="F57" s="133">
        <v>198</v>
      </c>
      <c r="G57" s="133">
        <v>196</v>
      </c>
      <c r="H57" s="134">
        <v>214</v>
      </c>
    </row>
    <row r="58" spans="2:8" ht="45.75" customHeight="1" x14ac:dyDescent="0.15">
      <c r="B58" s="135"/>
      <c r="C58" s="1296" t="s">
        <v>593</v>
      </c>
      <c r="D58" s="1297"/>
      <c r="E58" s="1298"/>
      <c r="F58" s="136">
        <v>88</v>
      </c>
      <c r="G58" s="136">
        <v>88</v>
      </c>
      <c r="H58" s="137">
        <v>102</v>
      </c>
    </row>
    <row r="59" spans="2:8" ht="45.75" customHeight="1" x14ac:dyDescent="0.15">
      <c r="B59" s="135"/>
      <c r="C59" s="1296" t="s">
        <v>594</v>
      </c>
      <c r="D59" s="1297"/>
      <c r="E59" s="1298"/>
      <c r="F59" s="136">
        <v>43</v>
      </c>
      <c r="G59" s="136">
        <v>39</v>
      </c>
      <c r="H59" s="137">
        <v>39</v>
      </c>
    </row>
    <row r="60" spans="2:8" ht="45.75" customHeight="1" x14ac:dyDescent="0.15">
      <c r="B60" s="135"/>
      <c r="C60" s="1296" t="s">
        <v>595</v>
      </c>
      <c r="D60" s="1297"/>
      <c r="E60" s="1298"/>
      <c r="F60" s="136">
        <v>38</v>
      </c>
      <c r="G60" s="136">
        <v>40</v>
      </c>
      <c r="H60" s="137">
        <v>43</v>
      </c>
    </row>
    <row r="61" spans="2:8" ht="45.75" customHeight="1" x14ac:dyDescent="0.15">
      <c r="B61" s="135"/>
      <c r="C61" s="1296" t="s">
        <v>596</v>
      </c>
      <c r="D61" s="1297"/>
      <c r="E61" s="1298"/>
      <c r="F61" s="136">
        <v>17</v>
      </c>
      <c r="G61" s="136">
        <v>17</v>
      </c>
      <c r="H61" s="137">
        <v>18</v>
      </c>
    </row>
    <row r="62" spans="2:8" ht="45.75" customHeight="1" thickBot="1" x14ac:dyDescent="0.2">
      <c r="B62" s="138"/>
      <c r="C62" s="1299" t="s">
        <v>597</v>
      </c>
      <c r="D62" s="1300"/>
      <c r="E62" s="1301"/>
      <c r="F62" s="139">
        <v>5</v>
      </c>
      <c r="G62" s="139">
        <v>6</v>
      </c>
      <c r="H62" s="140">
        <v>6</v>
      </c>
    </row>
    <row r="63" spans="2:8" ht="52.5" customHeight="1" thickBot="1" x14ac:dyDescent="0.2">
      <c r="B63" s="141"/>
      <c r="C63" s="1302" t="s">
        <v>51</v>
      </c>
      <c r="D63" s="1302"/>
      <c r="E63" s="1303"/>
      <c r="F63" s="142">
        <v>315</v>
      </c>
      <c r="G63" s="142">
        <v>290</v>
      </c>
      <c r="H63" s="143">
        <v>361</v>
      </c>
    </row>
    <row r="64" spans="2:8" ht="15" customHeight="1" x14ac:dyDescent="0.15"/>
  </sheetData>
  <sheetProtection algorithmName="SHA-512" hashValue="LjnG0FbHWOL2kjg71lmHs/zQukQP9AyCSAN8nxfyzFqKlpRzloFtQ+DTWQGYVmq7hGYDCru9pKESh5HsMq3kRg==" saltValue="xwXF5zKRSxhc/A/1YN57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0" t="s">
        <v>602</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603</v>
      </c>
    </row>
    <row r="50" spans="1:109" x14ac:dyDescent="0.15">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555</v>
      </c>
      <c r="BQ50" s="1323"/>
      <c r="BR50" s="1323"/>
      <c r="BS50" s="1323"/>
      <c r="BT50" s="1323"/>
      <c r="BU50" s="1323"/>
      <c r="BV50" s="1323"/>
      <c r="BW50" s="1323"/>
      <c r="BX50" s="1323" t="s">
        <v>556</v>
      </c>
      <c r="BY50" s="1323"/>
      <c r="BZ50" s="1323"/>
      <c r="CA50" s="1323"/>
      <c r="CB50" s="1323"/>
      <c r="CC50" s="1323"/>
      <c r="CD50" s="1323"/>
      <c r="CE50" s="1323"/>
      <c r="CF50" s="1323" t="s">
        <v>557</v>
      </c>
      <c r="CG50" s="1323"/>
      <c r="CH50" s="1323"/>
      <c r="CI50" s="1323"/>
      <c r="CJ50" s="1323"/>
      <c r="CK50" s="1323"/>
      <c r="CL50" s="1323"/>
      <c r="CM50" s="1323"/>
      <c r="CN50" s="1323" t="s">
        <v>558</v>
      </c>
      <c r="CO50" s="1323"/>
      <c r="CP50" s="1323"/>
      <c r="CQ50" s="1323"/>
      <c r="CR50" s="1323"/>
      <c r="CS50" s="1323"/>
      <c r="CT50" s="1323"/>
      <c r="CU50" s="1323"/>
      <c r="CV50" s="1323" t="s">
        <v>559</v>
      </c>
      <c r="CW50" s="1323"/>
      <c r="CX50" s="1323"/>
      <c r="CY50" s="1323"/>
      <c r="CZ50" s="1323"/>
      <c r="DA50" s="1323"/>
      <c r="DB50" s="1323"/>
      <c r="DC50" s="1323"/>
    </row>
    <row r="51" spans="1:109" ht="13.5" customHeight="1" x14ac:dyDescent="0.15">
      <c r="B51" s="395"/>
      <c r="G51" s="1329"/>
      <c r="H51" s="1329"/>
      <c r="I51" s="1327"/>
      <c r="J51" s="1327"/>
      <c r="K51" s="1325"/>
      <c r="L51" s="1325"/>
      <c r="M51" s="1325"/>
      <c r="N51" s="1325"/>
      <c r="AM51" s="404"/>
      <c r="AN51" s="1326" t="s">
        <v>604</v>
      </c>
      <c r="AO51" s="1326"/>
      <c r="AP51" s="1326"/>
      <c r="AQ51" s="1326"/>
      <c r="AR51" s="1326"/>
      <c r="AS51" s="1326"/>
      <c r="AT51" s="1326"/>
      <c r="AU51" s="1326"/>
      <c r="AV51" s="1326"/>
      <c r="AW51" s="1326"/>
      <c r="AX51" s="1326"/>
      <c r="AY51" s="1326"/>
      <c r="AZ51" s="1326"/>
      <c r="BA51" s="1326"/>
      <c r="BB51" s="1326" t="s">
        <v>605</v>
      </c>
      <c r="BC51" s="1326"/>
      <c r="BD51" s="1326"/>
      <c r="BE51" s="1326"/>
      <c r="BF51" s="1326"/>
      <c r="BG51" s="1326"/>
      <c r="BH51" s="1326"/>
      <c r="BI51" s="1326"/>
      <c r="BJ51" s="1326"/>
      <c r="BK51" s="1326"/>
      <c r="BL51" s="1326"/>
      <c r="BM51" s="1326"/>
      <c r="BN51" s="1326"/>
      <c r="BO51" s="1326"/>
      <c r="BP51" s="1324">
        <v>202.4</v>
      </c>
      <c r="BQ51" s="1324"/>
      <c r="BR51" s="1324"/>
      <c r="BS51" s="1324"/>
      <c r="BT51" s="1324"/>
      <c r="BU51" s="1324"/>
      <c r="BV51" s="1324"/>
      <c r="BW51" s="1324"/>
      <c r="BX51" s="1324">
        <v>219.3</v>
      </c>
      <c r="BY51" s="1324"/>
      <c r="BZ51" s="1324"/>
      <c r="CA51" s="1324"/>
      <c r="CB51" s="1324"/>
      <c r="CC51" s="1324"/>
      <c r="CD51" s="1324"/>
      <c r="CE51" s="1324"/>
      <c r="CF51" s="1324">
        <v>216.1</v>
      </c>
      <c r="CG51" s="1324"/>
      <c r="CH51" s="1324"/>
      <c r="CI51" s="1324"/>
      <c r="CJ51" s="1324"/>
      <c r="CK51" s="1324"/>
      <c r="CL51" s="1324"/>
      <c r="CM51" s="1324"/>
      <c r="CN51" s="1324">
        <v>225.7</v>
      </c>
      <c r="CO51" s="1324"/>
      <c r="CP51" s="1324"/>
      <c r="CQ51" s="1324"/>
      <c r="CR51" s="1324"/>
      <c r="CS51" s="1324"/>
      <c r="CT51" s="1324"/>
      <c r="CU51" s="1324"/>
      <c r="CV51" s="1324">
        <v>241.3</v>
      </c>
      <c r="CW51" s="1324"/>
      <c r="CX51" s="1324"/>
      <c r="CY51" s="1324"/>
      <c r="CZ51" s="1324"/>
      <c r="DA51" s="1324"/>
      <c r="DB51" s="1324"/>
      <c r="DC51" s="1324"/>
    </row>
    <row r="52" spans="1:109" x14ac:dyDescent="0.15">
      <c r="B52" s="395"/>
      <c r="G52" s="1329"/>
      <c r="H52" s="1329"/>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x14ac:dyDescent="0.15">
      <c r="A53" s="403"/>
      <c r="B53" s="395"/>
      <c r="G53" s="1329"/>
      <c r="H53" s="1329"/>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606</v>
      </c>
      <c r="BC53" s="1326"/>
      <c r="BD53" s="1326"/>
      <c r="BE53" s="1326"/>
      <c r="BF53" s="1326"/>
      <c r="BG53" s="1326"/>
      <c r="BH53" s="1326"/>
      <c r="BI53" s="1326"/>
      <c r="BJ53" s="1326"/>
      <c r="BK53" s="1326"/>
      <c r="BL53" s="1326"/>
      <c r="BM53" s="1326"/>
      <c r="BN53" s="1326"/>
      <c r="BO53" s="1326"/>
      <c r="BP53" s="1324">
        <v>48.6</v>
      </c>
      <c r="BQ53" s="1324"/>
      <c r="BR53" s="1324"/>
      <c r="BS53" s="1324"/>
      <c r="BT53" s="1324"/>
      <c r="BU53" s="1324"/>
      <c r="BV53" s="1324"/>
      <c r="BW53" s="1324"/>
      <c r="BX53" s="1324">
        <v>57.8</v>
      </c>
      <c r="BY53" s="1324"/>
      <c r="BZ53" s="1324"/>
      <c r="CA53" s="1324"/>
      <c r="CB53" s="1324"/>
      <c r="CC53" s="1324"/>
      <c r="CD53" s="1324"/>
      <c r="CE53" s="1324"/>
      <c r="CF53" s="1324">
        <v>64.400000000000006</v>
      </c>
      <c r="CG53" s="1324"/>
      <c r="CH53" s="1324"/>
      <c r="CI53" s="1324"/>
      <c r="CJ53" s="1324"/>
      <c r="CK53" s="1324"/>
      <c r="CL53" s="1324"/>
      <c r="CM53" s="1324"/>
      <c r="CN53" s="1324">
        <v>65.900000000000006</v>
      </c>
      <c r="CO53" s="1324"/>
      <c r="CP53" s="1324"/>
      <c r="CQ53" s="1324"/>
      <c r="CR53" s="1324"/>
      <c r="CS53" s="1324"/>
      <c r="CT53" s="1324"/>
      <c r="CU53" s="1324"/>
      <c r="CV53" s="1324">
        <v>66.8</v>
      </c>
      <c r="CW53" s="1324"/>
      <c r="CX53" s="1324"/>
      <c r="CY53" s="1324"/>
      <c r="CZ53" s="1324"/>
      <c r="DA53" s="1324"/>
      <c r="DB53" s="1324"/>
      <c r="DC53" s="1324"/>
    </row>
    <row r="54" spans="1:109" x14ac:dyDescent="0.15">
      <c r="A54" s="403"/>
      <c r="B54" s="395"/>
      <c r="G54" s="1329"/>
      <c r="H54" s="1329"/>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x14ac:dyDescent="0.15">
      <c r="A55" s="403"/>
      <c r="B55" s="395"/>
      <c r="G55" s="1319"/>
      <c r="H55" s="1319"/>
      <c r="I55" s="1319"/>
      <c r="J55" s="1319"/>
      <c r="K55" s="1325"/>
      <c r="L55" s="1325"/>
      <c r="M55" s="1325"/>
      <c r="N55" s="1325"/>
      <c r="AN55" s="1323" t="s">
        <v>607</v>
      </c>
      <c r="AO55" s="1323"/>
      <c r="AP55" s="1323"/>
      <c r="AQ55" s="1323"/>
      <c r="AR55" s="1323"/>
      <c r="AS55" s="1323"/>
      <c r="AT55" s="1323"/>
      <c r="AU55" s="1323"/>
      <c r="AV55" s="1323"/>
      <c r="AW55" s="1323"/>
      <c r="AX55" s="1323"/>
      <c r="AY55" s="1323"/>
      <c r="AZ55" s="1323"/>
      <c r="BA55" s="1323"/>
      <c r="BB55" s="1326" t="s">
        <v>605</v>
      </c>
      <c r="BC55" s="1326"/>
      <c r="BD55" s="1326"/>
      <c r="BE55" s="1326"/>
      <c r="BF55" s="1326"/>
      <c r="BG55" s="1326"/>
      <c r="BH55" s="1326"/>
      <c r="BI55" s="1326"/>
      <c r="BJ55" s="1326"/>
      <c r="BK55" s="1326"/>
      <c r="BL55" s="1326"/>
      <c r="BM55" s="1326"/>
      <c r="BN55" s="1326"/>
      <c r="BO55" s="1326"/>
      <c r="BP55" s="1324">
        <v>36.5</v>
      </c>
      <c r="BQ55" s="1324"/>
      <c r="BR55" s="1324"/>
      <c r="BS55" s="1324"/>
      <c r="BT55" s="1324"/>
      <c r="BU55" s="1324"/>
      <c r="BV55" s="1324"/>
      <c r="BW55" s="1324"/>
      <c r="BX55" s="1324">
        <v>32.9</v>
      </c>
      <c r="BY55" s="1324"/>
      <c r="BZ55" s="1324"/>
      <c r="CA55" s="1324"/>
      <c r="CB55" s="1324"/>
      <c r="CC55" s="1324"/>
      <c r="CD55" s="1324"/>
      <c r="CE55" s="1324"/>
      <c r="CF55" s="1324">
        <v>28.5</v>
      </c>
      <c r="CG55" s="1324"/>
      <c r="CH55" s="1324"/>
      <c r="CI55" s="1324"/>
      <c r="CJ55" s="1324"/>
      <c r="CK55" s="1324"/>
      <c r="CL55" s="1324"/>
      <c r="CM55" s="1324"/>
      <c r="CN55" s="1324">
        <v>20.5</v>
      </c>
      <c r="CO55" s="1324"/>
      <c r="CP55" s="1324"/>
      <c r="CQ55" s="1324"/>
      <c r="CR55" s="1324"/>
      <c r="CS55" s="1324"/>
      <c r="CT55" s="1324"/>
      <c r="CU55" s="1324"/>
      <c r="CV55" s="1324">
        <v>21.4</v>
      </c>
      <c r="CW55" s="1324"/>
      <c r="CX55" s="1324"/>
      <c r="CY55" s="1324"/>
      <c r="CZ55" s="1324"/>
      <c r="DA55" s="1324"/>
      <c r="DB55" s="1324"/>
      <c r="DC55" s="1324"/>
    </row>
    <row r="56" spans="1:109" x14ac:dyDescent="0.15">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3" customFormat="1" x14ac:dyDescent="0.15">
      <c r="B57" s="407"/>
      <c r="G57" s="1319"/>
      <c r="H57" s="1319"/>
      <c r="I57" s="1328"/>
      <c r="J57" s="1328"/>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606</v>
      </c>
      <c r="BC57" s="1326"/>
      <c r="BD57" s="1326"/>
      <c r="BE57" s="1326"/>
      <c r="BF57" s="1326"/>
      <c r="BG57" s="1326"/>
      <c r="BH57" s="1326"/>
      <c r="BI57" s="1326"/>
      <c r="BJ57" s="1326"/>
      <c r="BK57" s="1326"/>
      <c r="BL57" s="1326"/>
      <c r="BM57" s="1326"/>
      <c r="BN57" s="1326"/>
      <c r="BO57" s="1326"/>
      <c r="BP57" s="1324">
        <v>54.1</v>
      </c>
      <c r="BQ57" s="1324"/>
      <c r="BR57" s="1324"/>
      <c r="BS57" s="1324"/>
      <c r="BT57" s="1324"/>
      <c r="BU57" s="1324"/>
      <c r="BV57" s="1324"/>
      <c r="BW57" s="1324"/>
      <c r="BX57" s="1324">
        <v>57</v>
      </c>
      <c r="BY57" s="1324"/>
      <c r="BZ57" s="1324"/>
      <c r="CA57" s="1324"/>
      <c r="CB57" s="1324"/>
      <c r="CC57" s="1324"/>
      <c r="CD57" s="1324"/>
      <c r="CE57" s="1324"/>
      <c r="CF57" s="1324">
        <v>59.7</v>
      </c>
      <c r="CG57" s="1324"/>
      <c r="CH57" s="1324"/>
      <c r="CI57" s="1324"/>
      <c r="CJ57" s="1324"/>
      <c r="CK57" s="1324"/>
      <c r="CL57" s="1324"/>
      <c r="CM57" s="1324"/>
      <c r="CN57" s="1324">
        <v>60</v>
      </c>
      <c r="CO57" s="1324"/>
      <c r="CP57" s="1324"/>
      <c r="CQ57" s="1324"/>
      <c r="CR57" s="1324"/>
      <c r="CS57" s="1324"/>
      <c r="CT57" s="1324"/>
      <c r="CU57" s="1324"/>
      <c r="CV57" s="1324">
        <v>60.2</v>
      </c>
      <c r="CW57" s="1324"/>
      <c r="CX57" s="1324"/>
      <c r="CY57" s="1324"/>
      <c r="CZ57" s="1324"/>
      <c r="DA57" s="1324"/>
      <c r="DB57" s="1324"/>
      <c r="DC57" s="1324"/>
      <c r="DD57" s="408"/>
      <c r="DE57" s="407"/>
    </row>
    <row r="58" spans="1:109" s="403" customFormat="1" x14ac:dyDescent="0.15">
      <c r="A58" s="388"/>
      <c r="B58" s="407"/>
      <c r="G58" s="1319"/>
      <c r="H58" s="1319"/>
      <c r="I58" s="1328"/>
      <c r="J58" s="1328"/>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608</v>
      </c>
    </row>
    <row r="64" spans="1:109" x14ac:dyDescent="0.15">
      <c r="B64" s="395"/>
      <c r="G64" s="402"/>
      <c r="I64" s="415"/>
      <c r="J64" s="415"/>
      <c r="K64" s="415"/>
      <c r="L64" s="415"/>
      <c r="M64" s="415"/>
      <c r="N64" s="416"/>
      <c r="AM64" s="402"/>
      <c r="AN64" s="402" t="s">
        <v>601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0" t="s">
        <v>609</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603</v>
      </c>
    </row>
    <row r="72" spans="2:107" x14ac:dyDescent="0.15">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555</v>
      </c>
      <c r="BQ72" s="1323"/>
      <c r="BR72" s="1323"/>
      <c r="BS72" s="1323"/>
      <c r="BT72" s="1323"/>
      <c r="BU72" s="1323"/>
      <c r="BV72" s="1323"/>
      <c r="BW72" s="1323"/>
      <c r="BX72" s="1323" t="s">
        <v>556</v>
      </c>
      <c r="BY72" s="1323"/>
      <c r="BZ72" s="1323"/>
      <c r="CA72" s="1323"/>
      <c r="CB72" s="1323"/>
      <c r="CC72" s="1323"/>
      <c r="CD72" s="1323"/>
      <c r="CE72" s="1323"/>
      <c r="CF72" s="1323" t="s">
        <v>557</v>
      </c>
      <c r="CG72" s="1323"/>
      <c r="CH72" s="1323"/>
      <c r="CI72" s="1323"/>
      <c r="CJ72" s="1323"/>
      <c r="CK72" s="1323"/>
      <c r="CL72" s="1323"/>
      <c r="CM72" s="1323"/>
      <c r="CN72" s="1323" t="s">
        <v>558</v>
      </c>
      <c r="CO72" s="1323"/>
      <c r="CP72" s="1323"/>
      <c r="CQ72" s="1323"/>
      <c r="CR72" s="1323"/>
      <c r="CS72" s="1323"/>
      <c r="CT72" s="1323"/>
      <c r="CU72" s="1323"/>
      <c r="CV72" s="1323" t="s">
        <v>559</v>
      </c>
      <c r="CW72" s="1323"/>
      <c r="CX72" s="1323"/>
      <c r="CY72" s="1323"/>
      <c r="CZ72" s="1323"/>
      <c r="DA72" s="1323"/>
      <c r="DB72" s="1323"/>
      <c r="DC72" s="1323"/>
    </row>
    <row r="73" spans="2:107" x14ac:dyDescent="0.15">
      <c r="B73" s="395"/>
      <c r="G73" s="1329"/>
      <c r="H73" s="1329"/>
      <c r="I73" s="1329"/>
      <c r="J73" s="1329"/>
      <c r="K73" s="1330"/>
      <c r="L73" s="1330"/>
      <c r="M73" s="1330"/>
      <c r="N73" s="1330"/>
      <c r="AM73" s="404"/>
      <c r="AN73" s="1326" t="s">
        <v>604</v>
      </c>
      <c r="AO73" s="1326"/>
      <c r="AP73" s="1326"/>
      <c r="AQ73" s="1326"/>
      <c r="AR73" s="1326"/>
      <c r="AS73" s="1326"/>
      <c r="AT73" s="1326"/>
      <c r="AU73" s="1326"/>
      <c r="AV73" s="1326"/>
      <c r="AW73" s="1326"/>
      <c r="AX73" s="1326"/>
      <c r="AY73" s="1326"/>
      <c r="AZ73" s="1326"/>
      <c r="BA73" s="1326"/>
      <c r="BB73" s="1326" t="s">
        <v>605</v>
      </c>
      <c r="BC73" s="1326"/>
      <c r="BD73" s="1326"/>
      <c r="BE73" s="1326"/>
      <c r="BF73" s="1326"/>
      <c r="BG73" s="1326"/>
      <c r="BH73" s="1326"/>
      <c r="BI73" s="1326"/>
      <c r="BJ73" s="1326"/>
      <c r="BK73" s="1326"/>
      <c r="BL73" s="1326"/>
      <c r="BM73" s="1326"/>
      <c r="BN73" s="1326"/>
      <c r="BO73" s="1326"/>
      <c r="BP73" s="1324">
        <v>202.4</v>
      </c>
      <c r="BQ73" s="1324"/>
      <c r="BR73" s="1324"/>
      <c r="BS73" s="1324"/>
      <c r="BT73" s="1324"/>
      <c r="BU73" s="1324"/>
      <c r="BV73" s="1324"/>
      <c r="BW73" s="1324"/>
      <c r="BX73" s="1324">
        <v>219.3</v>
      </c>
      <c r="BY73" s="1324"/>
      <c r="BZ73" s="1324"/>
      <c r="CA73" s="1324"/>
      <c r="CB73" s="1324"/>
      <c r="CC73" s="1324"/>
      <c r="CD73" s="1324"/>
      <c r="CE73" s="1324"/>
      <c r="CF73" s="1324">
        <v>216.1</v>
      </c>
      <c r="CG73" s="1324"/>
      <c r="CH73" s="1324"/>
      <c r="CI73" s="1324"/>
      <c r="CJ73" s="1324"/>
      <c r="CK73" s="1324"/>
      <c r="CL73" s="1324"/>
      <c r="CM73" s="1324"/>
      <c r="CN73" s="1324">
        <v>225.7</v>
      </c>
      <c r="CO73" s="1324"/>
      <c r="CP73" s="1324"/>
      <c r="CQ73" s="1324"/>
      <c r="CR73" s="1324"/>
      <c r="CS73" s="1324"/>
      <c r="CT73" s="1324"/>
      <c r="CU73" s="1324"/>
      <c r="CV73" s="1324">
        <v>241.3</v>
      </c>
      <c r="CW73" s="1324"/>
      <c r="CX73" s="1324"/>
      <c r="CY73" s="1324"/>
      <c r="CZ73" s="1324"/>
      <c r="DA73" s="1324"/>
      <c r="DB73" s="1324"/>
      <c r="DC73" s="1324"/>
    </row>
    <row r="74" spans="2:107" x14ac:dyDescent="0.15">
      <c r="B74" s="395"/>
      <c r="G74" s="1329"/>
      <c r="H74" s="1329"/>
      <c r="I74" s="1329"/>
      <c r="J74" s="1329"/>
      <c r="K74" s="1330"/>
      <c r="L74" s="1330"/>
      <c r="M74" s="1330"/>
      <c r="N74" s="1330"/>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x14ac:dyDescent="0.15">
      <c r="B75" s="395"/>
      <c r="G75" s="1329"/>
      <c r="H75" s="1329"/>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610</v>
      </c>
      <c r="BC75" s="1326"/>
      <c r="BD75" s="1326"/>
      <c r="BE75" s="1326"/>
      <c r="BF75" s="1326"/>
      <c r="BG75" s="1326"/>
      <c r="BH75" s="1326"/>
      <c r="BI75" s="1326"/>
      <c r="BJ75" s="1326"/>
      <c r="BK75" s="1326"/>
      <c r="BL75" s="1326"/>
      <c r="BM75" s="1326"/>
      <c r="BN75" s="1326"/>
      <c r="BO75" s="1326"/>
      <c r="BP75" s="1324">
        <v>12.6</v>
      </c>
      <c r="BQ75" s="1324"/>
      <c r="BR75" s="1324"/>
      <c r="BS75" s="1324"/>
      <c r="BT75" s="1324"/>
      <c r="BU75" s="1324"/>
      <c r="BV75" s="1324"/>
      <c r="BW75" s="1324"/>
      <c r="BX75" s="1324">
        <v>13.2</v>
      </c>
      <c r="BY75" s="1324"/>
      <c r="BZ75" s="1324"/>
      <c r="CA75" s="1324"/>
      <c r="CB75" s="1324"/>
      <c r="CC75" s="1324"/>
      <c r="CD75" s="1324"/>
      <c r="CE75" s="1324"/>
      <c r="CF75" s="1324">
        <v>14.2</v>
      </c>
      <c r="CG75" s="1324"/>
      <c r="CH75" s="1324"/>
      <c r="CI75" s="1324"/>
      <c r="CJ75" s="1324"/>
      <c r="CK75" s="1324"/>
      <c r="CL75" s="1324"/>
      <c r="CM75" s="1324"/>
      <c r="CN75" s="1324">
        <v>15.6</v>
      </c>
      <c r="CO75" s="1324"/>
      <c r="CP75" s="1324"/>
      <c r="CQ75" s="1324"/>
      <c r="CR75" s="1324"/>
      <c r="CS75" s="1324"/>
      <c r="CT75" s="1324"/>
      <c r="CU75" s="1324"/>
      <c r="CV75" s="1324">
        <v>16.100000000000001</v>
      </c>
      <c r="CW75" s="1324"/>
      <c r="CX75" s="1324"/>
      <c r="CY75" s="1324"/>
      <c r="CZ75" s="1324"/>
      <c r="DA75" s="1324"/>
      <c r="DB75" s="1324"/>
      <c r="DC75" s="1324"/>
    </row>
    <row r="76" spans="2:107" x14ac:dyDescent="0.15">
      <c r="B76" s="395"/>
      <c r="G76" s="1329"/>
      <c r="H76" s="1329"/>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x14ac:dyDescent="0.15">
      <c r="B77" s="395"/>
      <c r="G77" s="1319"/>
      <c r="H77" s="1319"/>
      <c r="I77" s="1319"/>
      <c r="J77" s="1319"/>
      <c r="K77" s="1330"/>
      <c r="L77" s="1330"/>
      <c r="M77" s="1330"/>
      <c r="N77" s="1330"/>
      <c r="AN77" s="1323" t="s">
        <v>607</v>
      </c>
      <c r="AO77" s="1323"/>
      <c r="AP77" s="1323"/>
      <c r="AQ77" s="1323"/>
      <c r="AR77" s="1323"/>
      <c r="AS77" s="1323"/>
      <c r="AT77" s="1323"/>
      <c r="AU77" s="1323"/>
      <c r="AV77" s="1323"/>
      <c r="AW77" s="1323"/>
      <c r="AX77" s="1323"/>
      <c r="AY77" s="1323"/>
      <c r="AZ77" s="1323"/>
      <c r="BA77" s="1323"/>
      <c r="BB77" s="1326" t="s">
        <v>605</v>
      </c>
      <c r="BC77" s="1326"/>
      <c r="BD77" s="1326"/>
      <c r="BE77" s="1326"/>
      <c r="BF77" s="1326"/>
      <c r="BG77" s="1326"/>
      <c r="BH77" s="1326"/>
      <c r="BI77" s="1326"/>
      <c r="BJ77" s="1326"/>
      <c r="BK77" s="1326"/>
      <c r="BL77" s="1326"/>
      <c r="BM77" s="1326"/>
      <c r="BN77" s="1326"/>
      <c r="BO77" s="1326"/>
      <c r="BP77" s="1324">
        <v>36.5</v>
      </c>
      <c r="BQ77" s="1324"/>
      <c r="BR77" s="1324"/>
      <c r="BS77" s="1324"/>
      <c r="BT77" s="1324"/>
      <c r="BU77" s="1324"/>
      <c r="BV77" s="1324"/>
      <c r="BW77" s="1324"/>
      <c r="BX77" s="1324">
        <v>32.9</v>
      </c>
      <c r="BY77" s="1324"/>
      <c r="BZ77" s="1324"/>
      <c r="CA77" s="1324"/>
      <c r="CB77" s="1324"/>
      <c r="CC77" s="1324"/>
      <c r="CD77" s="1324"/>
      <c r="CE77" s="1324"/>
      <c r="CF77" s="1324">
        <v>28.5</v>
      </c>
      <c r="CG77" s="1324"/>
      <c r="CH77" s="1324"/>
      <c r="CI77" s="1324"/>
      <c r="CJ77" s="1324"/>
      <c r="CK77" s="1324"/>
      <c r="CL77" s="1324"/>
      <c r="CM77" s="1324"/>
      <c r="CN77" s="1324">
        <v>20.5</v>
      </c>
      <c r="CO77" s="1324"/>
      <c r="CP77" s="1324"/>
      <c r="CQ77" s="1324"/>
      <c r="CR77" s="1324"/>
      <c r="CS77" s="1324"/>
      <c r="CT77" s="1324"/>
      <c r="CU77" s="1324"/>
      <c r="CV77" s="1324">
        <v>21.4</v>
      </c>
      <c r="CW77" s="1324"/>
      <c r="CX77" s="1324"/>
      <c r="CY77" s="1324"/>
      <c r="CZ77" s="1324"/>
      <c r="DA77" s="1324"/>
      <c r="DB77" s="1324"/>
      <c r="DC77" s="1324"/>
    </row>
    <row r="78" spans="2:107" x14ac:dyDescent="0.15">
      <c r="B78" s="395"/>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x14ac:dyDescent="0.15">
      <c r="B79" s="395"/>
      <c r="G79" s="1319"/>
      <c r="H79" s="1319"/>
      <c r="I79" s="1328"/>
      <c r="J79" s="1328"/>
      <c r="K79" s="1331"/>
      <c r="L79" s="1331"/>
      <c r="M79" s="1331"/>
      <c r="N79" s="1331"/>
      <c r="AN79" s="1323"/>
      <c r="AO79" s="1323"/>
      <c r="AP79" s="1323"/>
      <c r="AQ79" s="1323"/>
      <c r="AR79" s="1323"/>
      <c r="AS79" s="1323"/>
      <c r="AT79" s="1323"/>
      <c r="AU79" s="1323"/>
      <c r="AV79" s="1323"/>
      <c r="AW79" s="1323"/>
      <c r="AX79" s="1323"/>
      <c r="AY79" s="1323"/>
      <c r="AZ79" s="1323"/>
      <c r="BA79" s="1323"/>
      <c r="BB79" s="1326" t="s">
        <v>610</v>
      </c>
      <c r="BC79" s="1326"/>
      <c r="BD79" s="1326"/>
      <c r="BE79" s="1326"/>
      <c r="BF79" s="1326"/>
      <c r="BG79" s="1326"/>
      <c r="BH79" s="1326"/>
      <c r="BI79" s="1326"/>
      <c r="BJ79" s="1326"/>
      <c r="BK79" s="1326"/>
      <c r="BL79" s="1326"/>
      <c r="BM79" s="1326"/>
      <c r="BN79" s="1326"/>
      <c r="BO79" s="1326"/>
      <c r="BP79" s="1324">
        <v>9</v>
      </c>
      <c r="BQ79" s="1324"/>
      <c r="BR79" s="1324"/>
      <c r="BS79" s="1324"/>
      <c r="BT79" s="1324"/>
      <c r="BU79" s="1324"/>
      <c r="BV79" s="1324"/>
      <c r="BW79" s="1324"/>
      <c r="BX79" s="1324">
        <v>8.1999999999999993</v>
      </c>
      <c r="BY79" s="1324"/>
      <c r="BZ79" s="1324"/>
      <c r="CA79" s="1324"/>
      <c r="CB79" s="1324"/>
      <c r="CC79" s="1324"/>
      <c r="CD79" s="1324"/>
      <c r="CE79" s="1324"/>
      <c r="CF79" s="1324">
        <v>8</v>
      </c>
      <c r="CG79" s="1324"/>
      <c r="CH79" s="1324"/>
      <c r="CI79" s="1324"/>
      <c r="CJ79" s="1324"/>
      <c r="CK79" s="1324"/>
      <c r="CL79" s="1324"/>
      <c r="CM79" s="1324"/>
      <c r="CN79" s="1324">
        <v>7.9</v>
      </c>
      <c r="CO79" s="1324"/>
      <c r="CP79" s="1324"/>
      <c r="CQ79" s="1324"/>
      <c r="CR79" s="1324"/>
      <c r="CS79" s="1324"/>
      <c r="CT79" s="1324"/>
      <c r="CU79" s="1324"/>
      <c r="CV79" s="1324">
        <v>7.7</v>
      </c>
      <c r="CW79" s="1324"/>
      <c r="CX79" s="1324"/>
      <c r="CY79" s="1324"/>
      <c r="CZ79" s="1324"/>
      <c r="DA79" s="1324"/>
      <c r="DB79" s="1324"/>
      <c r="DC79" s="1324"/>
    </row>
    <row r="80" spans="2:107" x14ac:dyDescent="0.15">
      <c r="B80" s="395"/>
      <c r="G80" s="1319"/>
      <c r="H80" s="1319"/>
      <c r="I80" s="1328"/>
      <c r="J80" s="1328"/>
      <c r="K80" s="1331"/>
      <c r="L80" s="1331"/>
      <c r="M80" s="1331"/>
      <c r="N80" s="1331"/>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J9U7/pAH5Z7V53I/qmBD5gDKZj+imkJFCVHyxiBkVsQBoY/CC0S2jPzrXTTNLCLLTaoAAVtp785JHag0rMgw+A==" saltValue="qaxGNatval52Ebd5Z4vwK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Z1WncXYiZhdgmj65e5PxNS6+7B5TrPlFNn0JLNiDwAxL8Ei0sIyzmGHvqfZkB+wJhx69G3MraPjQk24BgrTIfQ==" saltValue="TaE1+x2SHzTBJvCahYxQp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nlp7Z/7ezAbZ5c6BJQipKt0uvK2/0WjHLcauborzVniYcbO/vI6gBLUqzLI8aByrfD9lQicPQBKA1om5DXs0GQ==" saltValue="9QXLewniKLVJNfrkTlsgk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50312</v>
      </c>
      <c r="E3" s="162"/>
      <c r="F3" s="163">
        <v>69469</v>
      </c>
      <c r="G3" s="164"/>
      <c r="H3" s="165"/>
    </row>
    <row r="4" spans="1:8" x14ac:dyDescent="0.15">
      <c r="A4" s="166"/>
      <c r="B4" s="167"/>
      <c r="C4" s="168"/>
      <c r="D4" s="169">
        <v>13943</v>
      </c>
      <c r="E4" s="170"/>
      <c r="F4" s="171">
        <v>38215</v>
      </c>
      <c r="G4" s="172"/>
      <c r="H4" s="173"/>
    </row>
    <row r="5" spans="1:8" x14ac:dyDescent="0.15">
      <c r="A5" s="154" t="s">
        <v>547</v>
      </c>
      <c r="B5" s="159"/>
      <c r="C5" s="160"/>
      <c r="D5" s="161">
        <v>64397</v>
      </c>
      <c r="E5" s="162"/>
      <c r="F5" s="163">
        <v>67293</v>
      </c>
      <c r="G5" s="164"/>
      <c r="H5" s="165"/>
    </row>
    <row r="6" spans="1:8" x14ac:dyDescent="0.15">
      <c r="A6" s="166"/>
      <c r="B6" s="167"/>
      <c r="C6" s="168"/>
      <c r="D6" s="169">
        <v>30261</v>
      </c>
      <c r="E6" s="170"/>
      <c r="F6" s="171">
        <v>35076</v>
      </c>
      <c r="G6" s="172"/>
      <c r="H6" s="173"/>
    </row>
    <row r="7" spans="1:8" x14ac:dyDescent="0.15">
      <c r="A7" s="154" t="s">
        <v>548</v>
      </c>
      <c r="B7" s="159"/>
      <c r="C7" s="160"/>
      <c r="D7" s="161">
        <v>35991</v>
      </c>
      <c r="E7" s="162"/>
      <c r="F7" s="163">
        <v>67343</v>
      </c>
      <c r="G7" s="164"/>
      <c r="H7" s="165"/>
    </row>
    <row r="8" spans="1:8" x14ac:dyDescent="0.15">
      <c r="A8" s="166"/>
      <c r="B8" s="167"/>
      <c r="C8" s="168"/>
      <c r="D8" s="169">
        <v>19631</v>
      </c>
      <c r="E8" s="170"/>
      <c r="F8" s="171">
        <v>32865</v>
      </c>
      <c r="G8" s="172"/>
      <c r="H8" s="173"/>
    </row>
    <row r="9" spans="1:8" x14ac:dyDescent="0.15">
      <c r="A9" s="154" t="s">
        <v>549</v>
      </c>
      <c r="B9" s="159"/>
      <c r="C9" s="160"/>
      <c r="D9" s="161">
        <v>144931</v>
      </c>
      <c r="E9" s="162"/>
      <c r="F9" s="163">
        <v>73475</v>
      </c>
      <c r="G9" s="164"/>
      <c r="H9" s="165"/>
    </row>
    <row r="10" spans="1:8" x14ac:dyDescent="0.15">
      <c r="A10" s="166"/>
      <c r="B10" s="167"/>
      <c r="C10" s="168"/>
      <c r="D10" s="169">
        <v>85366</v>
      </c>
      <c r="E10" s="170"/>
      <c r="F10" s="171">
        <v>43072</v>
      </c>
      <c r="G10" s="172"/>
      <c r="H10" s="173"/>
    </row>
    <row r="11" spans="1:8" x14ac:dyDescent="0.15">
      <c r="A11" s="154" t="s">
        <v>550</v>
      </c>
      <c r="B11" s="159"/>
      <c r="C11" s="160"/>
      <c r="D11" s="161">
        <v>102608</v>
      </c>
      <c r="E11" s="162"/>
      <c r="F11" s="163">
        <v>87464</v>
      </c>
      <c r="G11" s="164"/>
      <c r="H11" s="165"/>
    </row>
    <row r="12" spans="1:8" x14ac:dyDescent="0.15">
      <c r="A12" s="166"/>
      <c r="B12" s="167"/>
      <c r="C12" s="174"/>
      <c r="D12" s="169">
        <v>29214</v>
      </c>
      <c r="E12" s="170"/>
      <c r="F12" s="171">
        <v>47479</v>
      </c>
      <c r="G12" s="172"/>
      <c r="H12" s="173"/>
    </row>
    <row r="13" spans="1:8" x14ac:dyDescent="0.15">
      <c r="A13" s="154"/>
      <c r="B13" s="159"/>
      <c r="C13" s="175"/>
      <c r="D13" s="176">
        <v>79648</v>
      </c>
      <c r="E13" s="177"/>
      <c r="F13" s="178">
        <v>73009</v>
      </c>
      <c r="G13" s="179"/>
      <c r="H13" s="165"/>
    </row>
    <row r="14" spans="1:8" x14ac:dyDescent="0.15">
      <c r="A14" s="166"/>
      <c r="B14" s="167"/>
      <c r="C14" s="168"/>
      <c r="D14" s="169">
        <v>35683</v>
      </c>
      <c r="E14" s="170"/>
      <c r="F14" s="171">
        <v>39341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5.33</v>
      </c>
      <c r="C19" s="180">
        <f>ROUND(VALUE(SUBSTITUTE(実質収支比率等に係る経年分析!G$48,"▲","-")),2)</f>
        <v>3.78</v>
      </c>
      <c r="D19" s="180">
        <f>ROUND(VALUE(SUBSTITUTE(実質収支比率等に係る経年分析!H$48,"▲","-")),2)</f>
        <v>4.32</v>
      </c>
      <c r="E19" s="180">
        <f>ROUND(VALUE(SUBSTITUTE(実質収支比率等に係る経年分析!I$48,"▲","-")),2)</f>
        <v>1.63</v>
      </c>
      <c r="F19" s="180">
        <f>ROUND(VALUE(SUBSTITUTE(実質収支比率等に係る経年分析!J$48,"▲","-")),2)</f>
        <v>3.74</v>
      </c>
    </row>
    <row r="20" spans="1:11" x14ac:dyDescent="0.15">
      <c r="A20" s="180" t="s">
        <v>55</v>
      </c>
      <c r="B20" s="180">
        <f>ROUND(VALUE(SUBSTITUTE(実質収支比率等に係る経年分析!F$47,"▲","-")),2)</f>
        <v>7.95</v>
      </c>
      <c r="C20" s="180">
        <f>ROUND(VALUE(SUBSTITUTE(実質収支比率等に係る経年分析!G$47,"▲","-")),2)</f>
        <v>3.7</v>
      </c>
      <c r="D20" s="180">
        <f>ROUND(VALUE(SUBSTITUTE(実質収支比率等に係る経年分析!H$47,"▲","-")),2)</f>
        <v>2.6</v>
      </c>
      <c r="E20" s="180">
        <f>ROUND(VALUE(SUBSTITUTE(実質収支比率等に係る経年分析!I$47,"▲","-")),2)</f>
        <v>2.04</v>
      </c>
      <c r="F20" s="180">
        <f>ROUND(VALUE(SUBSTITUTE(実質収支比率等に係る経年分析!J$47,"▲","-")),2)</f>
        <v>3.14</v>
      </c>
    </row>
    <row r="21" spans="1:11" x14ac:dyDescent="0.15">
      <c r="A21" s="180" t="s">
        <v>56</v>
      </c>
      <c r="B21" s="180">
        <f>IF(ISNUMBER(VALUE(SUBSTITUTE(実質収支比率等に係る経年分析!F$49,"▲","-"))),ROUND(VALUE(SUBSTITUTE(実質収支比率等に係る経年分析!F$49,"▲","-")),2),NA())</f>
        <v>5.56</v>
      </c>
      <c r="C21" s="180">
        <f>IF(ISNUMBER(VALUE(SUBSTITUTE(実質収支比率等に係る経年分析!G$49,"▲","-"))),ROUND(VALUE(SUBSTITUTE(実質収支比率等に係る経年分析!G$49,"▲","-")),2),NA())</f>
        <v>-5.88</v>
      </c>
      <c r="D21" s="180">
        <f>IF(ISNUMBER(VALUE(SUBSTITUTE(実質収支比率等に係る経年分析!H$49,"▲","-"))),ROUND(VALUE(SUBSTITUTE(実質収支比率等に係る経年分析!H$49,"▲","-")),2),NA())</f>
        <v>-0.46</v>
      </c>
      <c r="E21" s="180">
        <f>IF(ISNUMBER(VALUE(SUBSTITUTE(実質収支比率等に係る経年分析!I$49,"▲","-"))),ROUND(VALUE(SUBSTITUTE(実質収支比率等に係る経年分析!I$49,"▲","-")),2),NA())</f>
        <v>-3.14</v>
      </c>
      <c r="F21" s="180">
        <f>IF(ISNUMBER(VALUE(SUBSTITUTE(実質収支比率等に係る経年分析!J$49,"▲","-"))),ROUND(VALUE(SUBSTITUTE(実質収支比率等に係る経年分析!J$49,"▲","-")),2),NA())</f>
        <v>3.2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0.53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住宅新築資金等貸付事業特別会計</v>
      </c>
      <c r="B30" s="181">
        <f>IF(ROUND(VALUE(SUBSTITUTE(連結実質赤字比率に係る赤字・黒字の構成分析!F$40,"▲", "-")), 2) &lt; 0, ABS(ROUND(VALUE(SUBSTITUTE(連結実質赤字比率に係る赤字・黒字の構成分析!F$40,"▲", "-")), 2)), NA())</f>
        <v>0.22</v>
      </c>
      <c r="C30" s="181" t="e">
        <f>IF(ROUND(VALUE(SUBSTITUTE(連結実質赤字比率に係る赤字・黒字の構成分析!F$40,"▲", "-")), 2) &gt;= 0, ABS(ROUND(VALUE(SUBSTITUTE(連結実質赤字比率に係る赤字・黒字の構成分析!F$40,"▲", "-")), 2)), NA())</f>
        <v>#N/A</v>
      </c>
      <c r="D30" s="181">
        <f>IF(ROUND(VALUE(SUBSTITUTE(連結実質赤字比率に係る赤字・黒字の構成分析!G$40,"▲", "-")), 2) &lt; 0, ABS(ROUND(VALUE(SUBSTITUTE(連結実質赤字比率に係る赤字・黒字の構成分析!G$40,"▲", "-")), 2)), NA())</f>
        <v>0.17</v>
      </c>
      <c r="E30" s="181" t="e">
        <f>IF(ROUND(VALUE(SUBSTITUTE(連結実質赤字比率に係る赤字・黒字の構成分析!G$40,"▲", "-")), 2) &gt;= 0, ABS(ROUND(VALUE(SUBSTITUTE(連結実質赤字比率に係る赤字・黒字の構成分析!G$40,"▲", "-")), 2)), NA())</f>
        <v>#N/A</v>
      </c>
      <c r="F30" s="181">
        <f>IF(ROUND(VALUE(SUBSTITUTE(連結実質赤字比率に係る赤字・黒字の構成分析!H$40,"▲", "-")), 2) &lt; 0, ABS(ROUND(VALUE(SUBSTITUTE(連結実質赤字比率に係る赤字・黒字の構成分析!H$40,"▲", "-")), 2)), NA())</f>
        <v>7.0000000000000007E-2</v>
      </c>
      <c r="G30" s="181" t="e">
        <f>IF(ROUND(VALUE(SUBSTITUTE(連結実質赤字比率に係る赤字・黒字の構成分析!H$40,"▲", "-")), 2) &gt;= 0, ABS(ROUND(VALUE(SUBSTITUTE(連結実質赤字比率に係る赤字・黒字の構成分析!H$40,"▲", "-")), 2)), NA())</f>
        <v>#N/A</v>
      </c>
      <c r="H30" s="181">
        <f>IF(ROUND(VALUE(SUBSTITUTE(連結実質赤字比率に係る赤字・黒字の構成分析!I$40,"▲", "-")), 2) &lt; 0, ABS(ROUND(VALUE(SUBSTITUTE(連結実質赤字比率に係る赤字・黒字の構成分析!I$40,"▲", "-")), 2)), NA())</f>
        <v>0.02</v>
      </c>
      <c r="I30" s="181" t="e">
        <f>IF(ROUND(VALUE(SUBSTITUTE(連結実質赤字比率に係る赤字・黒字の構成分析!I$40,"▲", "-")), 2) &gt;= 0, ABS(ROUND(VALUE(SUBSTITUTE(連結実質赤字比率に係る赤字・黒字の構成分析!I$40,"▲", "-")), 2)), NA())</f>
        <v>#N/A</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1.54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1.65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1.97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1.41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1.7</v>
      </c>
    </row>
    <row r="32" spans="1:11" x14ac:dyDescent="0.15">
      <c r="A32" s="181" t="str">
        <f>IF(連結実質赤字比率に係る赤字・黒字の構成分析!C$38="",NA(),連結実質赤字比率に係る赤字・黒字の構成分析!C$38)</f>
        <v>国民健康保険特別会計</v>
      </c>
      <c r="B32" s="181">
        <f>IF(ROUND(VALUE(SUBSTITUTE(連結実質赤字比率に係る赤字・黒字の構成分析!F$38,"▲", "-")), 2) &lt; 0, ABS(ROUND(VALUE(SUBSTITUTE(連結実質赤字比率に係る赤字・黒字の構成分析!F$38,"▲", "-")), 2)), NA())</f>
        <v>0.59</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2.57</v>
      </c>
      <c r="E32" s="181" t="e">
        <f>IF(ROUND(VALUE(SUBSTITUTE(連結実質赤字比率に係る赤字・黒字の構成分析!G$38,"▲", "-")), 2) &gt;= 0, ABS(ROUND(VALUE(SUBSTITUTE(連結実質赤字比率に係る赤字・黒字の構成分析!G$38,"▲", "-")), 2)), NA())</f>
        <v>#N/A</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2.2000000000000002</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5.56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3.95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4.4000000000000004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3.65</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5.42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8.35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7.67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6.57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4.92</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4.38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6.04</v>
      </c>
    </row>
    <row r="36" spans="1:16" x14ac:dyDescent="0.15">
      <c r="A36" s="181" t="str">
        <f>IF(連結実質赤字比率に係る赤字・黒字の構成分析!C$34="",NA(),連結実質赤字比率に係る赤字・黒字の構成分析!C$34)</f>
        <v>学校給食費特別会計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f>IF(ROUND(VALUE(SUBSTITUTE(連結実質赤字比率に係る赤字・黒字の構成分析!J$34,"▲", "-")), 2) &lt; 0, ABS(ROUND(VALUE(SUBSTITUTE(連結実質赤字比率に係る赤字・黒字の構成分析!J$34,"▲", "-")), 2)), NA())</f>
        <v>0.02</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532</v>
      </c>
      <c r="E42" s="182"/>
      <c r="F42" s="182"/>
      <c r="G42" s="182">
        <f>'実質公債費比率（分子）の構造'!L$52</f>
        <v>551</v>
      </c>
      <c r="H42" s="182"/>
      <c r="I42" s="182"/>
      <c r="J42" s="182">
        <f>'実質公債費比率（分子）の構造'!M$52</f>
        <v>580</v>
      </c>
      <c r="K42" s="182"/>
      <c r="L42" s="182"/>
      <c r="M42" s="182">
        <f>'実質公債費比率（分子）の構造'!N$52</f>
        <v>587</v>
      </c>
      <c r="N42" s="182"/>
      <c r="O42" s="182"/>
      <c r="P42" s="182">
        <f>'実質公債費比率（分子）の構造'!O$52</f>
        <v>612</v>
      </c>
    </row>
    <row r="43" spans="1:16" x14ac:dyDescent="0.15">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2</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7</v>
      </c>
      <c r="C45" s="182"/>
      <c r="D45" s="182"/>
      <c r="E45" s="182">
        <f>'実質公債費比率（分子）の構造'!L$49</f>
        <v>10</v>
      </c>
      <c r="F45" s="182"/>
      <c r="G45" s="182"/>
      <c r="H45" s="182">
        <f>'実質公債費比率（分子）の構造'!M$49</f>
        <v>11</v>
      </c>
      <c r="I45" s="182"/>
      <c r="J45" s="182"/>
      <c r="K45" s="182">
        <f>'実質公債費比率（分子）の構造'!N$49</f>
        <v>11</v>
      </c>
      <c r="L45" s="182"/>
      <c r="M45" s="182"/>
      <c r="N45" s="182">
        <f>'実質公債費比率（分子）の構造'!O$49</f>
        <v>11</v>
      </c>
      <c r="O45" s="182"/>
      <c r="P45" s="182"/>
    </row>
    <row r="46" spans="1:16" x14ac:dyDescent="0.15">
      <c r="A46" s="182" t="s">
        <v>67</v>
      </c>
      <c r="B46" s="182">
        <f>'実質公債費比率（分子）の構造'!K$48</f>
        <v>99</v>
      </c>
      <c r="C46" s="182"/>
      <c r="D46" s="182"/>
      <c r="E46" s="182">
        <f>'実質公債費比率（分子）の構造'!L$48</f>
        <v>107</v>
      </c>
      <c r="F46" s="182"/>
      <c r="G46" s="182"/>
      <c r="H46" s="182">
        <f>'実質公債費比率（分子）の構造'!M$48</f>
        <v>106</v>
      </c>
      <c r="I46" s="182"/>
      <c r="J46" s="182"/>
      <c r="K46" s="182">
        <f>'実質公債費比率（分子）の構造'!N$48</f>
        <v>184</v>
      </c>
      <c r="L46" s="182"/>
      <c r="M46" s="182"/>
      <c r="N46" s="182">
        <f>'実質公債費比率（分子）の構造'!O$48</f>
        <v>183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921</v>
      </c>
      <c r="C49" s="182"/>
      <c r="D49" s="182"/>
      <c r="E49" s="182">
        <f>'実質公債費比率（分子）の構造'!L$45</f>
        <v>1039</v>
      </c>
      <c r="F49" s="182"/>
      <c r="G49" s="182"/>
      <c r="H49" s="182">
        <f>'実質公債費比率（分子）の構造'!M$45</f>
        <v>1040</v>
      </c>
      <c r="I49" s="182"/>
      <c r="J49" s="182"/>
      <c r="K49" s="182">
        <f>'実質公債費比率（分子）の構造'!N$45</f>
        <v>1061</v>
      </c>
      <c r="L49" s="182"/>
      <c r="M49" s="182"/>
      <c r="N49" s="182">
        <f>'実質公債費比率（分子）の構造'!O$45</f>
        <v>1094</v>
      </c>
      <c r="O49" s="182"/>
      <c r="P49" s="182"/>
    </row>
    <row r="50" spans="1:16" x14ac:dyDescent="0.15">
      <c r="A50" s="182" t="s">
        <v>71</v>
      </c>
      <c r="B50" s="182" t="e">
        <f>NA()</f>
        <v>#N/A</v>
      </c>
      <c r="C50" s="182">
        <f>IF(ISNUMBER('実質公債費比率（分子）の構造'!K$53),'実質公債費比率（分子）の構造'!K$53,NA())</f>
        <v>495</v>
      </c>
      <c r="D50" s="182" t="e">
        <f>NA()</f>
        <v>#N/A</v>
      </c>
      <c r="E50" s="182" t="e">
        <f>NA()</f>
        <v>#N/A</v>
      </c>
      <c r="F50" s="182">
        <f>IF(ISNUMBER('実質公債費比率（分子）の構造'!L$53),'実質公債費比率（分子）の構造'!L$53,NA())</f>
        <v>605</v>
      </c>
      <c r="G50" s="182" t="e">
        <f>NA()</f>
        <v>#N/A</v>
      </c>
      <c r="H50" s="182" t="e">
        <f>NA()</f>
        <v>#N/A</v>
      </c>
      <c r="I50" s="182">
        <f>IF(ISNUMBER('実質公債費比率（分子）の構造'!M$53),'実質公債費比率（分子）の構造'!M$53,NA())</f>
        <v>577</v>
      </c>
      <c r="J50" s="182" t="e">
        <f>NA()</f>
        <v>#N/A</v>
      </c>
      <c r="K50" s="182" t="e">
        <f>NA()</f>
        <v>#N/A</v>
      </c>
      <c r="L50" s="182">
        <f>IF(ISNUMBER('実質公債費比率（分子）の構造'!N$53),'実質公債費比率（分子）の構造'!N$53,NA())</f>
        <v>671</v>
      </c>
      <c r="M50" s="182" t="e">
        <f>NA()</f>
        <v>#N/A</v>
      </c>
      <c r="N50" s="182" t="e">
        <f>NA()</f>
        <v>#N/A</v>
      </c>
      <c r="O50" s="182">
        <f>IF(ISNUMBER('実質公債費比率（分子）の構造'!O$53),'実質公債費比率（分子）の構造'!O$53,NA())</f>
        <v>676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7794</v>
      </c>
      <c r="E56" s="181"/>
      <c r="F56" s="181"/>
      <c r="G56" s="181">
        <f>'将来負担比率（分子）の構造'!J$52</f>
        <v>7745</v>
      </c>
      <c r="H56" s="181"/>
      <c r="I56" s="181"/>
      <c r="J56" s="181">
        <f>'将来負担比率（分子）の構造'!K$52</f>
        <v>7633</v>
      </c>
      <c r="K56" s="181"/>
      <c r="L56" s="181"/>
      <c r="M56" s="181">
        <f>'将来負担比率（分子）の構造'!L$52</f>
        <v>8295</v>
      </c>
      <c r="N56" s="181"/>
      <c r="O56" s="181"/>
      <c r="P56" s="181">
        <f>'将来負担比率（分子）の構造'!M$52</f>
        <v>8492</v>
      </c>
    </row>
    <row r="57" spans="1:16" x14ac:dyDescent="0.15">
      <c r="A57" s="181" t="s">
        <v>42</v>
      </c>
      <c r="B57" s="181"/>
      <c r="C57" s="181"/>
      <c r="D57" s="181">
        <f>'将来負担比率（分子）の構造'!I$51</f>
        <v>71</v>
      </c>
      <c r="E57" s="181"/>
      <c r="F57" s="181"/>
      <c r="G57" s="181">
        <f>'将来負担比率（分子）の構造'!J$51</f>
        <v>44</v>
      </c>
      <c r="H57" s="181"/>
      <c r="I57" s="181"/>
      <c r="J57" s="181">
        <f>'将来負担比率（分子）の構造'!K$51</f>
        <v>29</v>
      </c>
      <c r="K57" s="181"/>
      <c r="L57" s="181"/>
      <c r="M57" s="181">
        <f>'将来負担比率（分子）の構造'!L$51</f>
        <v>22</v>
      </c>
      <c r="N57" s="181"/>
      <c r="O57" s="181"/>
      <c r="P57" s="181">
        <f>'将来負担比率（分子）の構造'!M$51</f>
        <v>13</v>
      </c>
    </row>
    <row r="58" spans="1:16" x14ac:dyDescent="0.15">
      <c r="A58" s="181" t="s">
        <v>41</v>
      </c>
      <c r="B58" s="181"/>
      <c r="C58" s="181"/>
      <c r="D58" s="181">
        <f>'将来負担比率（分子）の構造'!I$50</f>
        <v>693</v>
      </c>
      <c r="E58" s="181"/>
      <c r="F58" s="181"/>
      <c r="G58" s="181">
        <f>'将来負担比率（分子）の構造'!J$50</f>
        <v>561</v>
      </c>
      <c r="H58" s="181"/>
      <c r="I58" s="181"/>
      <c r="J58" s="181">
        <f>'将来負担比率（分子）の構造'!K$50</f>
        <v>563</v>
      </c>
      <c r="K58" s="181"/>
      <c r="L58" s="181"/>
      <c r="M58" s="181">
        <f>'将来負担比率（分子）の構造'!L$50</f>
        <v>661</v>
      </c>
      <c r="N58" s="181"/>
      <c r="O58" s="181"/>
      <c r="P58" s="181">
        <f>'将来負担比率（分子）の構造'!M$50</f>
        <v>789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1440</v>
      </c>
      <c r="C62" s="181"/>
      <c r="D62" s="181"/>
      <c r="E62" s="181">
        <f>'将来負担比率（分子）の構造'!J$45</f>
        <v>1437</v>
      </c>
      <c r="F62" s="181"/>
      <c r="G62" s="181"/>
      <c r="H62" s="181">
        <f>'将来負担比率（分子）の構造'!K$45</f>
        <v>1151</v>
      </c>
      <c r="I62" s="181"/>
      <c r="J62" s="181"/>
      <c r="K62" s="181">
        <f>'将来負担比率（分子）の構造'!L$45</f>
        <v>1014</v>
      </c>
      <c r="L62" s="181"/>
      <c r="M62" s="181"/>
      <c r="N62" s="181">
        <f>'将来負担比率（分子）の構造'!M$45</f>
        <v>1015</v>
      </c>
      <c r="O62" s="181"/>
      <c r="P62" s="181"/>
    </row>
    <row r="63" spans="1:16" x14ac:dyDescent="0.15">
      <c r="A63" s="181" t="s">
        <v>34</v>
      </c>
      <c r="B63" s="181">
        <f>'将来負担比率（分子）の構造'!I$44</f>
        <v>118</v>
      </c>
      <c r="C63" s="181"/>
      <c r="D63" s="181"/>
      <c r="E63" s="181">
        <f>'将来負担比率（分子）の構造'!J$44</f>
        <v>117</v>
      </c>
      <c r="F63" s="181"/>
      <c r="G63" s="181"/>
      <c r="H63" s="181">
        <f>'将来負担比率（分子）の構造'!K$44</f>
        <v>134</v>
      </c>
      <c r="I63" s="181"/>
      <c r="J63" s="181"/>
      <c r="K63" s="181">
        <f>'将来負担比率（分子）の構造'!L$44</f>
        <v>133</v>
      </c>
      <c r="L63" s="181"/>
      <c r="M63" s="181"/>
      <c r="N63" s="181">
        <f>'将来負担比率（分子）の構造'!M$44</f>
        <v>122</v>
      </c>
      <c r="O63" s="181"/>
      <c r="P63" s="181"/>
    </row>
    <row r="64" spans="1:16" x14ac:dyDescent="0.15">
      <c r="A64" s="181" t="s">
        <v>33</v>
      </c>
      <c r="B64" s="181">
        <f>'将来負担比率（分子）の構造'!I$43</f>
        <v>1388</v>
      </c>
      <c r="C64" s="181"/>
      <c r="D64" s="181"/>
      <c r="E64" s="181">
        <f>'将来負担比率（分子）の構造'!J$43</f>
        <v>1601</v>
      </c>
      <c r="F64" s="181"/>
      <c r="G64" s="181"/>
      <c r="H64" s="181">
        <f>'将来負担比率（分子）の構造'!K$43</f>
        <v>1895</v>
      </c>
      <c r="I64" s="181"/>
      <c r="J64" s="181"/>
      <c r="K64" s="181">
        <f>'将来負担比率（分子）の構造'!L$43</f>
        <v>2252</v>
      </c>
      <c r="L64" s="181"/>
      <c r="M64" s="181"/>
      <c r="N64" s="181">
        <f>'将来負担比率（分子）の構造'!M$43</f>
        <v>2470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13625</v>
      </c>
      <c r="C66" s="181"/>
      <c r="D66" s="181"/>
      <c r="E66" s="181">
        <f>'将来負担比率（分子）の構造'!J$41</f>
        <v>13762</v>
      </c>
      <c r="F66" s="181"/>
      <c r="G66" s="181"/>
      <c r="H66" s="181">
        <f>'将来負担比率（分子）の構造'!K$41</f>
        <v>13552</v>
      </c>
      <c r="I66" s="181"/>
      <c r="J66" s="181"/>
      <c r="K66" s="181">
        <f>'将来負担比率（分子）の構造'!L$41</f>
        <v>14588</v>
      </c>
      <c r="L66" s="181"/>
      <c r="M66" s="181"/>
      <c r="N66" s="181">
        <f>'将来負担比率（分子）の構造'!M$41</f>
        <v>15224</v>
      </c>
      <c r="O66" s="181"/>
      <c r="P66" s="181"/>
    </row>
    <row r="67" spans="1:16" x14ac:dyDescent="0.15">
      <c r="A67" s="181" t="s">
        <v>75</v>
      </c>
      <c r="B67" s="181" t="e">
        <f>NA()</f>
        <v>#N/A</v>
      </c>
      <c r="C67" s="181">
        <f>IF(ISNUMBER('将来負担比率（分子）の構造'!I$53), IF('将来負担比率（分子）の構造'!I$53 &lt; 0, 0, '将来負担比率（分子）の構造'!I$53), NA())</f>
        <v>8012</v>
      </c>
      <c r="D67" s="181" t="e">
        <f>NA()</f>
        <v>#N/A</v>
      </c>
      <c r="E67" s="181" t="e">
        <f>NA()</f>
        <v>#N/A</v>
      </c>
      <c r="F67" s="181">
        <f>IF(ISNUMBER('将来負担比率（分子）の構造'!J$53), IF('将来負担比率（分子）の構造'!J$53 &lt; 0, 0, '将来負担比率（分子）の構造'!J$53), NA())</f>
        <v>8566</v>
      </c>
      <c r="G67" s="181" t="e">
        <f>NA()</f>
        <v>#N/A</v>
      </c>
      <c r="H67" s="181" t="e">
        <f>NA()</f>
        <v>#N/A</v>
      </c>
      <c r="I67" s="181">
        <f>IF(ISNUMBER('将来負担比率（分子）の構造'!K$53), IF('将来負担比率（分子）の構造'!K$53 &lt; 0, 0, '将来負担比率（分子）の構造'!K$53), NA())</f>
        <v>8506</v>
      </c>
      <c r="J67" s="181" t="e">
        <f>NA()</f>
        <v>#N/A</v>
      </c>
      <c r="K67" s="181" t="e">
        <f>NA()</f>
        <v>#N/A</v>
      </c>
      <c r="L67" s="181">
        <f>IF(ISNUMBER('将来負担比率（分子）の構造'!L$53), IF('将来負担比率（分子）の構造'!L$53 &lt; 0, 0, '将来負担比率（分子）の構造'!L$53), NA())</f>
        <v>9009</v>
      </c>
      <c r="M67" s="181" t="e">
        <f>NA()</f>
        <v>#N/A</v>
      </c>
      <c r="N67" s="181" t="e">
        <f>NA()</f>
        <v>#N/A</v>
      </c>
      <c r="O67" s="181">
        <f>IF(ISNUMBER('将来負担比率（分子）の構造'!M$53), IF('将来負担比率（分子）の構造'!M$53 &lt; 0, 0, '将来負担比率（分子）の構造'!M$53), NA())</f>
        <v>9537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117</v>
      </c>
      <c r="C72" s="185">
        <f>基金残高に係る経年分析!G55</f>
        <v>93</v>
      </c>
      <c r="D72" s="185">
        <f>基金残高に係る経年分析!H55</f>
        <v>143</v>
      </c>
    </row>
    <row r="73" spans="1:16" x14ac:dyDescent="0.15">
      <c r="A73" s="184" t="s">
        <v>78</v>
      </c>
      <c r="B73" s="185">
        <f>基金残高に係る経年分析!F56</f>
        <v>1</v>
      </c>
      <c r="C73" s="185">
        <f>基金残高に係る経年分析!G56</f>
        <v>1</v>
      </c>
      <c r="D73" s="185">
        <f>基金残高に係る経年分析!H56</f>
        <v>3</v>
      </c>
    </row>
    <row r="74" spans="1:16" x14ac:dyDescent="0.15">
      <c r="A74" s="184" t="s">
        <v>79</v>
      </c>
      <c r="B74" s="185">
        <f>基金残高に係る経年分析!F57</f>
        <v>198</v>
      </c>
      <c r="C74" s="185">
        <f>基金残高に係る経年分析!G57</f>
        <v>196</v>
      </c>
      <c r="D74" s="185">
        <f>基金残高に係る経年分析!H57</f>
        <v>214</v>
      </c>
    </row>
  </sheetData>
  <sheetProtection algorithmName="SHA-512" hashValue="8RV3KJ8gFEP19rOR0ns5ygTISKH+6ofy5CvhOUXRu/qhnRz5yLhiRyvRrfeD9UFeMkfDGt/d/3mhUgg8G3htOQ==" saltValue="yRqWwriFwmVpOWctZsc0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1963328</v>
      </c>
      <c r="S5" s="673"/>
      <c r="T5" s="673"/>
      <c r="U5" s="673"/>
      <c r="V5" s="673"/>
      <c r="W5" s="673"/>
      <c r="X5" s="673"/>
      <c r="Y5" s="674"/>
      <c r="Z5" s="675">
        <v>23.2</v>
      </c>
      <c r="AA5" s="675"/>
      <c r="AB5" s="675"/>
      <c r="AC5" s="675"/>
      <c r="AD5" s="676">
        <v>1963328</v>
      </c>
      <c r="AE5" s="676"/>
      <c r="AF5" s="676"/>
      <c r="AG5" s="676"/>
      <c r="AH5" s="676"/>
      <c r="AI5" s="676"/>
      <c r="AJ5" s="676"/>
      <c r="AK5" s="676"/>
      <c r="AL5" s="677">
        <v>43.9</v>
      </c>
      <c r="AM5" s="678"/>
      <c r="AN5" s="678"/>
      <c r="AO5" s="679"/>
      <c r="AP5" s="669" t="s">
        <v>226</v>
      </c>
      <c r="AQ5" s="670"/>
      <c r="AR5" s="670"/>
      <c r="AS5" s="670"/>
      <c r="AT5" s="670"/>
      <c r="AU5" s="670"/>
      <c r="AV5" s="670"/>
      <c r="AW5" s="670"/>
      <c r="AX5" s="670"/>
      <c r="AY5" s="670"/>
      <c r="AZ5" s="670"/>
      <c r="BA5" s="670"/>
      <c r="BB5" s="670"/>
      <c r="BC5" s="670"/>
      <c r="BD5" s="670"/>
      <c r="BE5" s="670"/>
      <c r="BF5" s="671"/>
      <c r="BG5" s="683">
        <v>1960932</v>
      </c>
      <c r="BH5" s="684"/>
      <c r="BI5" s="684"/>
      <c r="BJ5" s="684"/>
      <c r="BK5" s="684"/>
      <c r="BL5" s="684"/>
      <c r="BM5" s="684"/>
      <c r="BN5" s="685"/>
      <c r="BO5" s="686">
        <v>99.9</v>
      </c>
      <c r="BP5" s="686"/>
      <c r="BQ5" s="686"/>
      <c r="BR5" s="686"/>
      <c r="BS5" s="687">
        <v>97035</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69622</v>
      </c>
      <c r="S6" s="684"/>
      <c r="T6" s="684"/>
      <c r="U6" s="684"/>
      <c r="V6" s="684"/>
      <c r="W6" s="684"/>
      <c r="X6" s="684"/>
      <c r="Y6" s="685"/>
      <c r="Z6" s="686">
        <v>0.8</v>
      </c>
      <c r="AA6" s="686"/>
      <c r="AB6" s="686"/>
      <c r="AC6" s="686"/>
      <c r="AD6" s="687">
        <v>69622</v>
      </c>
      <c r="AE6" s="687"/>
      <c r="AF6" s="687"/>
      <c r="AG6" s="687"/>
      <c r="AH6" s="687"/>
      <c r="AI6" s="687"/>
      <c r="AJ6" s="687"/>
      <c r="AK6" s="687"/>
      <c r="AL6" s="688">
        <v>1.6</v>
      </c>
      <c r="AM6" s="689"/>
      <c r="AN6" s="689"/>
      <c r="AO6" s="690"/>
      <c r="AP6" s="680" t="s">
        <v>231</v>
      </c>
      <c r="AQ6" s="681"/>
      <c r="AR6" s="681"/>
      <c r="AS6" s="681"/>
      <c r="AT6" s="681"/>
      <c r="AU6" s="681"/>
      <c r="AV6" s="681"/>
      <c r="AW6" s="681"/>
      <c r="AX6" s="681"/>
      <c r="AY6" s="681"/>
      <c r="AZ6" s="681"/>
      <c r="BA6" s="681"/>
      <c r="BB6" s="681"/>
      <c r="BC6" s="681"/>
      <c r="BD6" s="681"/>
      <c r="BE6" s="681"/>
      <c r="BF6" s="682"/>
      <c r="BG6" s="683">
        <v>1960932</v>
      </c>
      <c r="BH6" s="684"/>
      <c r="BI6" s="684"/>
      <c r="BJ6" s="684"/>
      <c r="BK6" s="684"/>
      <c r="BL6" s="684"/>
      <c r="BM6" s="684"/>
      <c r="BN6" s="685"/>
      <c r="BO6" s="686">
        <v>99.9</v>
      </c>
      <c r="BP6" s="686"/>
      <c r="BQ6" s="686"/>
      <c r="BR6" s="686"/>
      <c r="BS6" s="687">
        <v>97035</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86529</v>
      </c>
      <c r="CS6" s="684"/>
      <c r="CT6" s="684"/>
      <c r="CU6" s="684"/>
      <c r="CV6" s="684"/>
      <c r="CW6" s="684"/>
      <c r="CX6" s="684"/>
      <c r="CY6" s="685"/>
      <c r="CZ6" s="677">
        <v>1</v>
      </c>
      <c r="DA6" s="678"/>
      <c r="DB6" s="678"/>
      <c r="DC6" s="697"/>
      <c r="DD6" s="692" t="s">
        <v>233</v>
      </c>
      <c r="DE6" s="684"/>
      <c r="DF6" s="684"/>
      <c r="DG6" s="684"/>
      <c r="DH6" s="684"/>
      <c r="DI6" s="684"/>
      <c r="DJ6" s="684"/>
      <c r="DK6" s="684"/>
      <c r="DL6" s="684"/>
      <c r="DM6" s="684"/>
      <c r="DN6" s="684"/>
      <c r="DO6" s="684"/>
      <c r="DP6" s="685"/>
      <c r="DQ6" s="692">
        <v>86529</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3435</v>
      </c>
      <c r="S7" s="684"/>
      <c r="T7" s="684"/>
      <c r="U7" s="684"/>
      <c r="V7" s="684"/>
      <c r="W7" s="684"/>
      <c r="X7" s="684"/>
      <c r="Y7" s="685"/>
      <c r="Z7" s="686">
        <v>0</v>
      </c>
      <c r="AA7" s="686"/>
      <c r="AB7" s="686"/>
      <c r="AC7" s="686"/>
      <c r="AD7" s="687">
        <v>3435</v>
      </c>
      <c r="AE7" s="687"/>
      <c r="AF7" s="687"/>
      <c r="AG7" s="687"/>
      <c r="AH7" s="687"/>
      <c r="AI7" s="687"/>
      <c r="AJ7" s="687"/>
      <c r="AK7" s="687"/>
      <c r="AL7" s="688">
        <v>0.1</v>
      </c>
      <c r="AM7" s="689"/>
      <c r="AN7" s="689"/>
      <c r="AO7" s="690"/>
      <c r="AP7" s="680" t="s">
        <v>235</v>
      </c>
      <c r="AQ7" s="681"/>
      <c r="AR7" s="681"/>
      <c r="AS7" s="681"/>
      <c r="AT7" s="681"/>
      <c r="AU7" s="681"/>
      <c r="AV7" s="681"/>
      <c r="AW7" s="681"/>
      <c r="AX7" s="681"/>
      <c r="AY7" s="681"/>
      <c r="AZ7" s="681"/>
      <c r="BA7" s="681"/>
      <c r="BB7" s="681"/>
      <c r="BC7" s="681"/>
      <c r="BD7" s="681"/>
      <c r="BE7" s="681"/>
      <c r="BF7" s="682"/>
      <c r="BG7" s="683">
        <v>1005840</v>
      </c>
      <c r="BH7" s="684"/>
      <c r="BI7" s="684"/>
      <c r="BJ7" s="684"/>
      <c r="BK7" s="684"/>
      <c r="BL7" s="684"/>
      <c r="BM7" s="684"/>
      <c r="BN7" s="685"/>
      <c r="BO7" s="686">
        <v>51.2</v>
      </c>
      <c r="BP7" s="686"/>
      <c r="BQ7" s="686"/>
      <c r="BR7" s="686"/>
      <c r="BS7" s="687" t="s">
        <v>175</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864226</v>
      </c>
      <c r="CS7" s="684"/>
      <c r="CT7" s="684"/>
      <c r="CU7" s="684"/>
      <c r="CV7" s="684"/>
      <c r="CW7" s="684"/>
      <c r="CX7" s="684"/>
      <c r="CY7" s="685"/>
      <c r="CZ7" s="686">
        <v>10.4</v>
      </c>
      <c r="DA7" s="686"/>
      <c r="DB7" s="686"/>
      <c r="DC7" s="686"/>
      <c r="DD7" s="692">
        <v>3708</v>
      </c>
      <c r="DE7" s="684"/>
      <c r="DF7" s="684"/>
      <c r="DG7" s="684"/>
      <c r="DH7" s="684"/>
      <c r="DI7" s="684"/>
      <c r="DJ7" s="684"/>
      <c r="DK7" s="684"/>
      <c r="DL7" s="684"/>
      <c r="DM7" s="684"/>
      <c r="DN7" s="684"/>
      <c r="DO7" s="684"/>
      <c r="DP7" s="685"/>
      <c r="DQ7" s="692">
        <v>757393</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22953</v>
      </c>
      <c r="S8" s="684"/>
      <c r="T8" s="684"/>
      <c r="U8" s="684"/>
      <c r="V8" s="684"/>
      <c r="W8" s="684"/>
      <c r="X8" s="684"/>
      <c r="Y8" s="685"/>
      <c r="Z8" s="686">
        <v>0.3</v>
      </c>
      <c r="AA8" s="686"/>
      <c r="AB8" s="686"/>
      <c r="AC8" s="686"/>
      <c r="AD8" s="687">
        <v>22953</v>
      </c>
      <c r="AE8" s="687"/>
      <c r="AF8" s="687"/>
      <c r="AG8" s="687"/>
      <c r="AH8" s="687"/>
      <c r="AI8" s="687"/>
      <c r="AJ8" s="687"/>
      <c r="AK8" s="687"/>
      <c r="AL8" s="688">
        <v>0.5</v>
      </c>
      <c r="AM8" s="689"/>
      <c r="AN8" s="689"/>
      <c r="AO8" s="690"/>
      <c r="AP8" s="680" t="s">
        <v>238</v>
      </c>
      <c r="AQ8" s="681"/>
      <c r="AR8" s="681"/>
      <c r="AS8" s="681"/>
      <c r="AT8" s="681"/>
      <c r="AU8" s="681"/>
      <c r="AV8" s="681"/>
      <c r="AW8" s="681"/>
      <c r="AX8" s="681"/>
      <c r="AY8" s="681"/>
      <c r="AZ8" s="681"/>
      <c r="BA8" s="681"/>
      <c r="BB8" s="681"/>
      <c r="BC8" s="681"/>
      <c r="BD8" s="681"/>
      <c r="BE8" s="681"/>
      <c r="BF8" s="682"/>
      <c r="BG8" s="683">
        <v>31871</v>
      </c>
      <c r="BH8" s="684"/>
      <c r="BI8" s="684"/>
      <c r="BJ8" s="684"/>
      <c r="BK8" s="684"/>
      <c r="BL8" s="684"/>
      <c r="BM8" s="684"/>
      <c r="BN8" s="685"/>
      <c r="BO8" s="686">
        <v>1.6</v>
      </c>
      <c r="BP8" s="686"/>
      <c r="BQ8" s="686"/>
      <c r="BR8" s="686"/>
      <c r="BS8" s="692" t="s">
        <v>175</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2251038</v>
      </c>
      <c r="CS8" s="684"/>
      <c r="CT8" s="684"/>
      <c r="CU8" s="684"/>
      <c r="CV8" s="684"/>
      <c r="CW8" s="684"/>
      <c r="CX8" s="684"/>
      <c r="CY8" s="685"/>
      <c r="CZ8" s="686">
        <v>27.2</v>
      </c>
      <c r="DA8" s="686"/>
      <c r="DB8" s="686"/>
      <c r="DC8" s="686"/>
      <c r="DD8" s="692">
        <v>4163</v>
      </c>
      <c r="DE8" s="684"/>
      <c r="DF8" s="684"/>
      <c r="DG8" s="684"/>
      <c r="DH8" s="684"/>
      <c r="DI8" s="684"/>
      <c r="DJ8" s="684"/>
      <c r="DK8" s="684"/>
      <c r="DL8" s="684"/>
      <c r="DM8" s="684"/>
      <c r="DN8" s="684"/>
      <c r="DO8" s="684"/>
      <c r="DP8" s="685"/>
      <c r="DQ8" s="692">
        <v>1394835</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13109</v>
      </c>
      <c r="S9" s="684"/>
      <c r="T9" s="684"/>
      <c r="U9" s="684"/>
      <c r="V9" s="684"/>
      <c r="W9" s="684"/>
      <c r="X9" s="684"/>
      <c r="Y9" s="685"/>
      <c r="Z9" s="686">
        <v>0.2</v>
      </c>
      <c r="AA9" s="686"/>
      <c r="AB9" s="686"/>
      <c r="AC9" s="686"/>
      <c r="AD9" s="687">
        <v>13109</v>
      </c>
      <c r="AE9" s="687"/>
      <c r="AF9" s="687"/>
      <c r="AG9" s="687"/>
      <c r="AH9" s="687"/>
      <c r="AI9" s="687"/>
      <c r="AJ9" s="687"/>
      <c r="AK9" s="687"/>
      <c r="AL9" s="688">
        <v>0.3</v>
      </c>
      <c r="AM9" s="689"/>
      <c r="AN9" s="689"/>
      <c r="AO9" s="690"/>
      <c r="AP9" s="680" t="s">
        <v>241</v>
      </c>
      <c r="AQ9" s="681"/>
      <c r="AR9" s="681"/>
      <c r="AS9" s="681"/>
      <c r="AT9" s="681"/>
      <c r="AU9" s="681"/>
      <c r="AV9" s="681"/>
      <c r="AW9" s="681"/>
      <c r="AX9" s="681"/>
      <c r="AY9" s="681"/>
      <c r="AZ9" s="681"/>
      <c r="BA9" s="681"/>
      <c r="BB9" s="681"/>
      <c r="BC9" s="681"/>
      <c r="BD9" s="681"/>
      <c r="BE9" s="681"/>
      <c r="BF9" s="682"/>
      <c r="BG9" s="683">
        <v>904371</v>
      </c>
      <c r="BH9" s="684"/>
      <c r="BI9" s="684"/>
      <c r="BJ9" s="684"/>
      <c r="BK9" s="684"/>
      <c r="BL9" s="684"/>
      <c r="BM9" s="684"/>
      <c r="BN9" s="685"/>
      <c r="BO9" s="686">
        <v>46.1</v>
      </c>
      <c r="BP9" s="686"/>
      <c r="BQ9" s="686"/>
      <c r="BR9" s="686"/>
      <c r="BS9" s="692" t="s">
        <v>175</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712304</v>
      </c>
      <c r="CS9" s="684"/>
      <c r="CT9" s="684"/>
      <c r="CU9" s="684"/>
      <c r="CV9" s="684"/>
      <c r="CW9" s="684"/>
      <c r="CX9" s="684"/>
      <c r="CY9" s="685"/>
      <c r="CZ9" s="686">
        <v>8.6</v>
      </c>
      <c r="DA9" s="686"/>
      <c r="DB9" s="686"/>
      <c r="DC9" s="686"/>
      <c r="DD9" s="692">
        <v>35093</v>
      </c>
      <c r="DE9" s="684"/>
      <c r="DF9" s="684"/>
      <c r="DG9" s="684"/>
      <c r="DH9" s="684"/>
      <c r="DI9" s="684"/>
      <c r="DJ9" s="684"/>
      <c r="DK9" s="684"/>
      <c r="DL9" s="684"/>
      <c r="DM9" s="684"/>
      <c r="DN9" s="684"/>
      <c r="DO9" s="684"/>
      <c r="DP9" s="685"/>
      <c r="DQ9" s="692">
        <v>587174</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233</v>
      </c>
      <c r="S10" s="684"/>
      <c r="T10" s="684"/>
      <c r="U10" s="684"/>
      <c r="V10" s="684"/>
      <c r="W10" s="684"/>
      <c r="X10" s="684"/>
      <c r="Y10" s="685"/>
      <c r="Z10" s="686" t="s">
        <v>233</v>
      </c>
      <c r="AA10" s="686"/>
      <c r="AB10" s="686"/>
      <c r="AC10" s="686"/>
      <c r="AD10" s="687" t="s">
        <v>175</v>
      </c>
      <c r="AE10" s="687"/>
      <c r="AF10" s="687"/>
      <c r="AG10" s="687"/>
      <c r="AH10" s="687"/>
      <c r="AI10" s="687"/>
      <c r="AJ10" s="687"/>
      <c r="AK10" s="687"/>
      <c r="AL10" s="688" t="s">
        <v>233</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27220</v>
      </c>
      <c r="BH10" s="684"/>
      <c r="BI10" s="684"/>
      <c r="BJ10" s="684"/>
      <c r="BK10" s="684"/>
      <c r="BL10" s="684"/>
      <c r="BM10" s="684"/>
      <c r="BN10" s="685"/>
      <c r="BO10" s="686">
        <v>1.4</v>
      </c>
      <c r="BP10" s="686"/>
      <c r="BQ10" s="686"/>
      <c r="BR10" s="686"/>
      <c r="BS10" s="692" t="s">
        <v>175</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t="s">
        <v>233</v>
      </c>
      <c r="CS10" s="684"/>
      <c r="CT10" s="684"/>
      <c r="CU10" s="684"/>
      <c r="CV10" s="684"/>
      <c r="CW10" s="684"/>
      <c r="CX10" s="684"/>
      <c r="CY10" s="685"/>
      <c r="CZ10" s="686" t="s">
        <v>175</v>
      </c>
      <c r="DA10" s="686"/>
      <c r="DB10" s="686"/>
      <c r="DC10" s="686"/>
      <c r="DD10" s="692" t="s">
        <v>233</v>
      </c>
      <c r="DE10" s="684"/>
      <c r="DF10" s="684"/>
      <c r="DG10" s="684"/>
      <c r="DH10" s="684"/>
      <c r="DI10" s="684"/>
      <c r="DJ10" s="684"/>
      <c r="DK10" s="684"/>
      <c r="DL10" s="684"/>
      <c r="DM10" s="684"/>
      <c r="DN10" s="684"/>
      <c r="DO10" s="684"/>
      <c r="DP10" s="685"/>
      <c r="DQ10" s="692" t="s">
        <v>175</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255874</v>
      </c>
      <c r="S11" s="684"/>
      <c r="T11" s="684"/>
      <c r="U11" s="684"/>
      <c r="V11" s="684"/>
      <c r="W11" s="684"/>
      <c r="X11" s="684"/>
      <c r="Y11" s="685"/>
      <c r="Z11" s="688">
        <v>3</v>
      </c>
      <c r="AA11" s="689"/>
      <c r="AB11" s="689"/>
      <c r="AC11" s="701"/>
      <c r="AD11" s="692">
        <v>255874</v>
      </c>
      <c r="AE11" s="684"/>
      <c r="AF11" s="684"/>
      <c r="AG11" s="684"/>
      <c r="AH11" s="684"/>
      <c r="AI11" s="684"/>
      <c r="AJ11" s="684"/>
      <c r="AK11" s="685"/>
      <c r="AL11" s="688">
        <v>5.7</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42378</v>
      </c>
      <c r="BH11" s="684"/>
      <c r="BI11" s="684"/>
      <c r="BJ11" s="684"/>
      <c r="BK11" s="684"/>
      <c r="BL11" s="684"/>
      <c r="BM11" s="684"/>
      <c r="BN11" s="685"/>
      <c r="BO11" s="686">
        <v>2.2000000000000002</v>
      </c>
      <c r="BP11" s="686"/>
      <c r="BQ11" s="686"/>
      <c r="BR11" s="686"/>
      <c r="BS11" s="692" t="s">
        <v>233</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146458</v>
      </c>
      <c r="CS11" s="684"/>
      <c r="CT11" s="684"/>
      <c r="CU11" s="684"/>
      <c r="CV11" s="684"/>
      <c r="CW11" s="684"/>
      <c r="CX11" s="684"/>
      <c r="CY11" s="685"/>
      <c r="CZ11" s="686">
        <v>1.8</v>
      </c>
      <c r="DA11" s="686"/>
      <c r="DB11" s="686"/>
      <c r="DC11" s="686"/>
      <c r="DD11" s="692">
        <v>7487</v>
      </c>
      <c r="DE11" s="684"/>
      <c r="DF11" s="684"/>
      <c r="DG11" s="684"/>
      <c r="DH11" s="684"/>
      <c r="DI11" s="684"/>
      <c r="DJ11" s="684"/>
      <c r="DK11" s="684"/>
      <c r="DL11" s="684"/>
      <c r="DM11" s="684"/>
      <c r="DN11" s="684"/>
      <c r="DO11" s="684"/>
      <c r="DP11" s="685"/>
      <c r="DQ11" s="692">
        <v>102442</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t="s">
        <v>233</v>
      </c>
      <c r="S12" s="684"/>
      <c r="T12" s="684"/>
      <c r="U12" s="684"/>
      <c r="V12" s="684"/>
      <c r="W12" s="684"/>
      <c r="X12" s="684"/>
      <c r="Y12" s="685"/>
      <c r="Z12" s="686" t="s">
        <v>233</v>
      </c>
      <c r="AA12" s="686"/>
      <c r="AB12" s="686"/>
      <c r="AC12" s="686"/>
      <c r="AD12" s="687" t="s">
        <v>233</v>
      </c>
      <c r="AE12" s="687"/>
      <c r="AF12" s="687"/>
      <c r="AG12" s="687"/>
      <c r="AH12" s="687"/>
      <c r="AI12" s="687"/>
      <c r="AJ12" s="687"/>
      <c r="AK12" s="687"/>
      <c r="AL12" s="688" t="s">
        <v>233</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840186</v>
      </c>
      <c r="BH12" s="684"/>
      <c r="BI12" s="684"/>
      <c r="BJ12" s="684"/>
      <c r="BK12" s="684"/>
      <c r="BL12" s="684"/>
      <c r="BM12" s="684"/>
      <c r="BN12" s="685"/>
      <c r="BO12" s="686">
        <v>42.8</v>
      </c>
      <c r="BP12" s="686"/>
      <c r="BQ12" s="686"/>
      <c r="BR12" s="686"/>
      <c r="BS12" s="692">
        <v>97035</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15242</v>
      </c>
      <c r="CS12" s="684"/>
      <c r="CT12" s="684"/>
      <c r="CU12" s="684"/>
      <c r="CV12" s="684"/>
      <c r="CW12" s="684"/>
      <c r="CX12" s="684"/>
      <c r="CY12" s="685"/>
      <c r="CZ12" s="686">
        <v>0.2</v>
      </c>
      <c r="DA12" s="686"/>
      <c r="DB12" s="686"/>
      <c r="DC12" s="686"/>
      <c r="DD12" s="692" t="s">
        <v>233</v>
      </c>
      <c r="DE12" s="684"/>
      <c r="DF12" s="684"/>
      <c r="DG12" s="684"/>
      <c r="DH12" s="684"/>
      <c r="DI12" s="684"/>
      <c r="DJ12" s="684"/>
      <c r="DK12" s="684"/>
      <c r="DL12" s="684"/>
      <c r="DM12" s="684"/>
      <c r="DN12" s="684"/>
      <c r="DO12" s="684"/>
      <c r="DP12" s="685"/>
      <c r="DQ12" s="692">
        <v>14597</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175</v>
      </c>
      <c r="S13" s="684"/>
      <c r="T13" s="684"/>
      <c r="U13" s="684"/>
      <c r="V13" s="684"/>
      <c r="W13" s="684"/>
      <c r="X13" s="684"/>
      <c r="Y13" s="685"/>
      <c r="Z13" s="686" t="s">
        <v>233</v>
      </c>
      <c r="AA13" s="686"/>
      <c r="AB13" s="686"/>
      <c r="AC13" s="686"/>
      <c r="AD13" s="687" t="s">
        <v>175</v>
      </c>
      <c r="AE13" s="687"/>
      <c r="AF13" s="687"/>
      <c r="AG13" s="687"/>
      <c r="AH13" s="687"/>
      <c r="AI13" s="687"/>
      <c r="AJ13" s="687"/>
      <c r="AK13" s="687"/>
      <c r="AL13" s="688" t="s">
        <v>233</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840186</v>
      </c>
      <c r="BH13" s="684"/>
      <c r="BI13" s="684"/>
      <c r="BJ13" s="684"/>
      <c r="BK13" s="684"/>
      <c r="BL13" s="684"/>
      <c r="BM13" s="684"/>
      <c r="BN13" s="685"/>
      <c r="BO13" s="686">
        <v>42.8</v>
      </c>
      <c r="BP13" s="686"/>
      <c r="BQ13" s="686"/>
      <c r="BR13" s="686"/>
      <c r="BS13" s="692">
        <v>97035</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649706</v>
      </c>
      <c r="CS13" s="684"/>
      <c r="CT13" s="684"/>
      <c r="CU13" s="684"/>
      <c r="CV13" s="684"/>
      <c r="CW13" s="684"/>
      <c r="CX13" s="684"/>
      <c r="CY13" s="685"/>
      <c r="CZ13" s="686">
        <v>7.8</v>
      </c>
      <c r="DA13" s="686"/>
      <c r="DB13" s="686"/>
      <c r="DC13" s="686"/>
      <c r="DD13" s="692">
        <v>365313</v>
      </c>
      <c r="DE13" s="684"/>
      <c r="DF13" s="684"/>
      <c r="DG13" s="684"/>
      <c r="DH13" s="684"/>
      <c r="DI13" s="684"/>
      <c r="DJ13" s="684"/>
      <c r="DK13" s="684"/>
      <c r="DL13" s="684"/>
      <c r="DM13" s="684"/>
      <c r="DN13" s="684"/>
      <c r="DO13" s="684"/>
      <c r="DP13" s="685"/>
      <c r="DQ13" s="692">
        <v>270966</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11575</v>
      </c>
      <c r="S14" s="684"/>
      <c r="T14" s="684"/>
      <c r="U14" s="684"/>
      <c r="V14" s="684"/>
      <c r="W14" s="684"/>
      <c r="X14" s="684"/>
      <c r="Y14" s="685"/>
      <c r="Z14" s="686">
        <v>0.1</v>
      </c>
      <c r="AA14" s="686"/>
      <c r="AB14" s="686"/>
      <c r="AC14" s="686"/>
      <c r="AD14" s="687">
        <v>11575</v>
      </c>
      <c r="AE14" s="687"/>
      <c r="AF14" s="687"/>
      <c r="AG14" s="687"/>
      <c r="AH14" s="687"/>
      <c r="AI14" s="687"/>
      <c r="AJ14" s="687"/>
      <c r="AK14" s="687"/>
      <c r="AL14" s="688">
        <v>0.3</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41406</v>
      </c>
      <c r="BH14" s="684"/>
      <c r="BI14" s="684"/>
      <c r="BJ14" s="684"/>
      <c r="BK14" s="684"/>
      <c r="BL14" s="684"/>
      <c r="BM14" s="684"/>
      <c r="BN14" s="685"/>
      <c r="BO14" s="686">
        <v>2.1</v>
      </c>
      <c r="BP14" s="686"/>
      <c r="BQ14" s="686"/>
      <c r="BR14" s="686"/>
      <c r="BS14" s="692" t="s">
        <v>175</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376539</v>
      </c>
      <c r="CS14" s="684"/>
      <c r="CT14" s="684"/>
      <c r="CU14" s="684"/>
      <c r="CV14" s="684"/>
      <c r="CW14" s="684"/>
      <c r="CX14" s="684"/>
      <c r="CY14" s="685"/>
      <c r="CZ14" s="686">
        <v>4.5</v>
      </c>
      <c r="DA14" s="686"/>
      <c r="DB14" s="686"/>
      <c r="DC14" s="686"/>
      <c r="DD14" s="692">
        <v>136444</v>
      </c>
      <c r="DE14" s="684"/>
      <c r="DF14" s="684"/>
      <c r="DG14" s="684"/>
      <c r="DH14" s="684"/>
      <c r="DI14" s="684"/>
      <c r="DJ14" s="684"/>
      <c r="DK14" s="684"/>
      <c r="DL14" s="684"/>
      <c r="DM14" s="684"/>
      <c r="DN14" s="684"/>
      <c r="DO14" s="684"/>
      <c r="DP14" s="685"/>
      <c r="DQ14" s="692">
        <v>237839</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233</v>
      </c>
      <c r="S15" s="684"/>
      <c r="T15" s="684"/>
      <c r="U15" s="684"/>
      <c r="V15" s="684"/>
      <c r="W15" s="684"/>
      <c r="X15" s="684"/>
      <c r="Y15" s="685"/>
      <c r="Z15" s="686" t="s">
        <v>233</v>
      </c>
      <c r="AA15" s="686"/>
      <c r="AB15" s="686"/>
      <c r="AC15" s="686"/>
      <c r="AD15" s="687" t="s">
        <v>175</v>
      </c>
      <c r="AE15" s="687"/>
      <c r="AF15" s="687"/>
      <c r="AG15" s="687"/>
      <c r="AH15" s="687"/>
      <c r="AI15" s="687"/>
      <c r="AJ15" s="687"/>
      <c r="AK15" s="687"/>
      <c r="AL15" s="688" t="s">
        <v>175</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73500</v>
      </c>
      <c r="BH15" s="684"/>
      <c r="BI15" s="684"/>
      <c r="BJ15" s="684"/>
      <c r="BK15" s="684"/>
      <c r="BL15" s="684"/>
      <c r="BM15" s="684"/>
      <c r="BN15" s="685"/>
      <c r="BO15" s="686">
        <v>3.7</v>
      </c>
      <c r="BP15" s="686"/>
      <c r="BQ15" s="686"/>
      <c r="BR15" s="686"/>
      <c r="BS15" s="692" t="s">
        <v>175</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2040346</v>
      </c>
      <c r="CS15" s="684"/>
      <c r="CT15" s="684"/>
      <c r="CU15" s="684"/>
      <c r="CV15" s="684"/>
      <c r="CW15" s="684"/>
      <c r="CX15" s="684"/>
      <c r="CY15" s="685"/>
      <c r="CZ15" s="686">
        <v>24.6</v>
      </c>
      <c r="DA15" s="686"/>
      <c r="DB15" s="686"/>
      <c r="DC15" s="686"/>
      <c r="DD15" s="692">
        <v>1376302</v>
      </c>
      <c r="DE15" s="684"/>
      <c r="DF15" s="684"/>
      <c r="DG15" s="684"/>
      <c r="DH15" s="684"/>
      <c r="DI15" s="684"/>
      <c r="DJ15" s="684"/>
      <c r="DK15" s="684"/>
      <c r="DL15" s="684"/>
      <c r="DM15" s="684"/>
      <c r="DN15" s="684"/>
      <c r="DO15" s="684"/>
      <c r="DP15" s="685"/>
      <c r="DQ15" s="692">
        <v>612393</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4019</v>
      </c>
      <c r="S16" s="684"/>
      <c r="T16" s="684"/>
      <c r="U16" s="684"/>
      <c r="V16" s="684"/>
      <c r="W16" s="684"/>
      <c r="X16" s="684"/>
      <c r="Y16" s="685"/>
      <c r="Z16" s="686">
        <v>0</v>
      </c>
      <c r="AA16" s="686"/>
      <c r="AB16" s="686"/>
      <c r="AC16" s="686"/>
      <c r="AD16" s="687">
        <v>4019</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233</v>
      </c>
      <c r="BH16" s="684"/>
      <c r="BI16" s="684"/>
      <c r="BJ16" s="684"/>
      <c r="BK16" s="684"/>
      <c r="BL16" s="684"/>
      <c r="BM16" s="684"/>
      <c r="BN16" s="685"/>
      <c r="BO16" s="686" t="s">
        <v>233</v>
      </c>
      <c r="BP16" s="686"/>
      <c r="BQ16" s="686"/>
      <c r="BR16" s="686"/>
      <c r="BS16" s="692" t="s">
        <v>175</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49196</v>
      </c>
      <c r="CS16" s="684"/>
      <c r="CT16" s="684"/>
      <c r="CU16" s="684"/>
      <c r="CV16" s="684"/>
      <c r="CW16" s="684"/>
      <c r="CX16" s="684"/>
      <c r="CY16" s="685"/>
      <c r="CZ16" s="686">
        <v>0.6</v>
      </c>
      <c r="DA16" s="686"/>
      <c r="DB16" s="686"/>
      <c r="DC16" s="686"/>
      <c r="DD16" s="692" t="s">
        <v>233</v>
      </c>
      <c r="DE16" s="684"/>
      <c r="DF16" s="684"/>
      <c r="DG16" s="684"/>
      <c r="DH16" s="684"/>
      <c r="DI16" s="684"/>
      <c r="DJ16" s="684"/>
      <c r="DK16" s="684"/>
      <c r="DL16" s="684"/>
      <c r="DM16" s="684"/>
      <c r="DN16" s="684"/>
      <c r="DO16" s="684"/>
      <c r="DP16" s="685"/>
      <c r="DQ16" s="692">
        <v>7139</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56938</v>
      </c>
      <c r="S17" s="684"/>
      <c r="T17" s="684"/>
      <c r="U17" s="684"/>
      <c r="V17" s="684"/>
      <c r="W17" s="684"/>
      <c r="X17" s="684"/>
      <c r="Y17" s="685"/>
      <c r="Z17" s="686">
        <v>0.7</v>
      </c>
      <c r="AA17" s="686"/>
      <c r="AB17" s="686"/>
      <c r="AC17" s="686"/>
      <c r="AD17" s="687">
        <v>56938</v>
      </c>
      <c r="AE17" s="687"/>
      <c r="AF17" s="687"/>
      <c r="AG17" s="687"/>
      <c r="AH17" s="687"/>
      <c r="AI17" s="687"/>
      <c r="AJ17" s="687"/>
      <c r="AK17" s="687"/>
      <c r="AL17" s="688">
        <v>1.3</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233</v>
      </c>
      <c r="BH17" s="684"/>
      <c r="BI17" s="684"/>
      <c r="BJ17" s="684"/>
      <c r="BK17" s="684"/>
      <c r="BL17" s="684"/>
      <c r="BM17" s="684"/>
      <c r="BN17" s="685"/>
      <c r="BO17" s="686" t="s">
        <v>233</v>
      </c>
      <c r="BP17" s="686"/>
      <c r="BQ17" s="686"/>
      <c r="BR17" s="686"/>
      <c r="BS17" s="692" t="s">
        <v>233</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1094144</v>
      </c>
      <c r="CS17" s="684"/>
      <c r="CT17" s="684"/>
      <c r="CU17" s="684"/>
      <c r="CV17" s="684"/>
      <c r="CW17" s="684"/>
      <c r="CX17" s="684"/>
      <c r="CY17" s="685"/>
      <c r="CZ17" s="686">
        <v>13.2</v>
      </c>
      <c r="DA17" s="686"/>
      <c r="DB17" s="686"/>
      <c r="DC17" s="686"/>
      <c r="DD17" s="692" t="s">
        <v>233</v>
      </c>
      <c r="DE17" s="684"/>
      <c r="DF17" s="684"/>
      <c r="DG17" s="684"/>
      <c r="DH17" s="684"/>
      <c r="DI17" s="684"/>
      <c r="DJ17" s="684"/>
      <c r="DK17" s="684"/>
      <c r="DL17" s="684"/>
      <c r="DM17" s="684"/>
      <c r="DN17" s="684"/>
      <c r="DO17" s="684"/>
      <c r="DP17" s="685"/>
      <c r="DQ17" s="692">
        <v>1089695</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14878</v>
      </c>
      <c r="S18" s="684"/>
      <c r="T18" s="684"/>
      <c r="U18" s="684"/>
      <c r="V18" s="684"/>
      <c r="W18" s="684"/>
      <c r="X18" s="684"/>
      <c r="Y18" s="685"/>
      <c r="Z18" s="686">
        <v>0.2</v>
      </c>
      <c r="AA18" s="686"/>
      <c r="AB18" s="686"/>
      <c r="AC18" s="686"/>
      <c r="AD18" s="687">
        <v>14878</v>
      </c>
      <c r="AE18" s="687"/>
      <c r="AF18" s="687"/>
      <c r="AG18" s="687"/>
      <c r="AH18" s="687"/>
      <c r="AI18" s="687"/>
      <c r="AJ18" s="687"/>
      <c r="AK18" s="687"/>
      <c r="AL18" s="688">
        <v>0.3</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233</v>
      </c>
      <c r="BH18" s="684"/>
      <c r="BI18" s="684"/>
      <c r="BJ18" s="684"/>
      <c r="BK18" s="684"/>
      <c r="BL18" s="684"/>
      <c r="BM18" s="684"/>
      <c r="BN18" s="685"/>
      <c r="BO18" s="686" t="s">
        <v>175</v>
      </c>
      <c r="BP18" s="686"/>
      <c r="BQ18" s="686"/>
      <c r="BR18" s="686"/>
      <c r="BS18" s="692" t="s">
        <v>233</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233</v>
      </c>
      <c r="CS18" s="684"/>
      <c r="CT18" s="684"/>
      <c r="CU18" s="684"/>
      <c r="CV18" s="684"/>
      <c r="CW18" s="684"/>
      <c r="CX18" s="684"/>
      <c r="CY18" s="685"/>
      <c r="CZ18" s="686" t="s">
        <v>175</v>
      </c>
      <c r="DA18" s="686"/>
      <c r="DB18" s="686"/>
      <c r="DC18" s="686"/>
      <c r="DD18" s="692" t="s">
        <v>175</v>
      </c>
      <c r="DE18" s="684"/>
      <c r="DF18" s="684"/>
      <c r="DG18" s="684"/>
      <c r="DH18" s="684"/>
      <c r="DI18" s="684"/>
      <c r="DJ18" s="684"/>
      <c r="DK18" s="684"/>
      <c r="DL18" s="684"/>
      <c r="DM18" s="684"/>
      <c r="DN18" s="684"/>
      <c r="DO18" s="684"/>
      <c r="DP18" s="685"/>
      <c r="DQ18" s="692" t="s">
        <v>233</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1739</v>
      </c>
      <c r="S19" s="684"/>
      <c r="T19" s="684"/>
      <c r="U19" s="684"/>
      <c r="V19" s="684"/>
      <c r="W19" s="684"/>
      <c r="X19" s="684"/>
      <c r="Y19" s="685"/>
      <c r="Z19" s="686">
        <v>0</v>
      </c>
      <c r="AA19" s="686"/>
      <c r="AB19" s="686"/>
      <c r="AC19" s="686"/>
      <c r="AD19" s="687">
        <v>1739</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2396</v>
      </c>
      <c r="BH19" s="684"/>
      <c r="BI19" s="684"/>
      <c r="BJ19" s="684"/>
      <c r="BK19" s="684"/>
      <c r="BL19" s="684"/>
      <c r="BM19" s="684"/>
      <c r="BN19" s="685"/>
      <c r="BO19" s="686">
        <v>0.1</v>
      </c>
      <c r="BP19" s="686"/>
      <c r="BQ19" s="686"/>
      <c r="BR19" s="686"/>
      <c r="BS19" s="692" t="s">
        <v>233</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233</v>
      </c>
      <c r="CS19" s="684"/>
      <c r="CT19" s="684"/>
      <c r="CU19" s="684"/>
      <c r="CV19" s="684"/>
      <c r="CW19" s="684"/>
      <c r="CX19" s="684"/>
      <c r="CY19" s="685"/>
      <c r="CZ19" s="686" t="s">
        <v>233</v>
      </c>
      <c r="DA19" s="686"/>
      <c r="DB19" s="686"/>
      <c r="DC19" s="686"/>
      <c r="DD19" s="692" t="s">
        <v>175</v>
      </c>
      <c r="DE19" s="684"/>
      <c r="DF19" s="684"/>
      <c r="DG19" s="684"/>
      <c r="DH19" s="684"/>
      <c r="DI19" s="684"/>
      <c r="DJ19" s="684"/>
      <c r="DK19" s="684"/>
      <c r="DL19" s="684"/>
      <c r="DM19" s="684"/>
      <c r="DN19" s="684"/>
      <c r="DO19" s="684"/>
      <c r="DP19" s="685"/>
      <c r="DQ19" s="692" t="s">
        <v>175</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310</v>
      </c>
      <c r="S20" s="684"/>
      <c r="T20" s="684"/>
      <c r="U20" s="684"/>
      <c r="V20" s="684"/>
      <c r="W20" s="684"/>
      <c r="X20" s="684"/>
      <c r="Y20" s="685"/>
      <c r="Z20" s="686">
        <v>0</v>
      </c>
      <c r="AA20" s="686"/>
      <c r="AB20" s="686"/>
      <c r="AC20" s="686"/>
      <c r="AD20" s="687">
        <v>310</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2396</v>
      </c>
      <c r="BH20" s="684"/>
      <c r="BI20" s="684"/>
      <c r="BJ20" s="684"/>
      <c r="BK20" s="684"/>
      <c r="BL20" s="684"/>
      <c r="BM20" s="684"/>
      <c r="BN20" s="685"/>
      <c r="BO20" s="686">
        <v>0.1</v>
      </c>
      <c r="BP20" s="686"/>
      <c r="BQ20" s="686"/>
      <c r="BR20" s="686"/>
      <c r="BS20" s="692" t="s">
        <v>175</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8285728</v>
      </c>
      <c r="CS20" s="684"/>
      <c r="CT20" s="684"/>
      <c r="CU20" s="684"/>
      <c r="CV20" s="684"/>
      <c r="CW20" s="684"/>
      <c r="CX20" s="684"/>
      <c r="CY20" s="685"/>
      <c r="CZ20" s="686">
        <v>100</v>
      </c>
      <c r="DA20" s="686"/>
      <c r="DB20" s="686"/>
      <c r="DC20" s="686"/>
      <c r="DD20" s="692">
        <v>1928510</v>
      </c>
      <c r="DE20" s="684"/>
      <c r="DF20" s="684"/>
      <c r="DG20" s="684"/>
      <c r="DH20" s="684"/>
      <c r="DI20" s="684"/>
      <c r="DJ20" s="684"/>
      <c r="DK20" s="684"/>
      <c r="DL20" s="684"/>
      <c r="DM20" s="684"/>
      <c r="DN20" s="684"/>
      <c r="DO20" s="684"/>
      <c r="DP20" s="685"/>
      <c r="DQ20" s="692">
        <v>5161002</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40011</v>
      </c>
      <c r="S21" s="684"/>
      <c r="T21" s="684"/>
      <c r="U21" s="684"/>
      <c r="V21" s="684"/>
      <c r="W21" s="684"/>
      <c r="X21" s="684"/>
      <c r="Y21" s="685"/>
      <c r="Z21" s="686">
        <v>0.5</v>
      </c>
      <c r="AA21" s="686"/>
      <c r="AB21" s="686"/>
      <c r="AC21" s="686"/>
      <c r="AD21" s="687">
        <v>40011</v>
      </c>
      <c r="AE21" s="687"/>
      <c r="AF21" s="687"/>
      <c r="AG21" s="687"/>
      <c r="AH21" s="687"/>
      <c r="AI21" s="687"/>
      <c r="AJ21" s="687"/>
      <c r="AK21" s="687"/>
      <c r="AL21" s="688">
        <v>0.9</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2396</v>
      </c>
      <c r="BH21" s="684"/>
      <c r="BI21" s="684"/>
      <c r="BJ21" s="684"/>
      <c r="BK21" s="684"/>
      <c r="BL21" s="684"/>
      <c r="BM21" s="684"/>
      <c r="BN21" s="685"/>
      <c r="BO21" s="686">
        <v>0.1</v>
      </c>
      <c r="BP21" s="686"/>
      <c r="BQ21" s="686"/>
      <c r="BR21" s="686"/>
      <c r="BS21" s="692" t="s">
        <v>233</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2375269</v>
      </c>
      <c r="S22" s="684"/>
      <c r="T22" s="684"/>
      <c r="U22" s="684"/>
      <c r="V22" s="684"/>
      <c r="W22" s="684"/>
      <c r="X22" s="684"/>
      <c r="Y22" s="685"/>
      <c r="Z22" s="686">
        <v>28</v>
      </c>
      <c r="AA22" s="686"/>
      <c r="AB22" s="686"/>
      <c r="AC22" s="686"/>
      <c r="AD22" s="687">
        <v>2062395</v>
      </c>
      <c r="AE22" s="687"/>
      <c r="AF22" s="687"/>
      <c r="AG22" s="687"/>
      <c r="AH22" s="687"/>
      <c r="AI22" s="687"/>
      <c r="AJ22" s="687"/>
      <c r="AK22" s="687"/>
      <c r="AL22" s="688">
        <v>46.1</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175</v>
      </c>
      <c r="BH22" s="684"/>
      <c r="BI22" s="684"/>
      <c r="BJ22" s="684"/>
      <c r="BK22" s="684"/>
      <c r="BL22" s="684"/>
      <c r="BM22" s="684"/>
      <c r="BN22" s="685"/>
      <c r="BO22" s="686" t="s">
        <v>233</v>
      </c>
      <c r="BP22" s="686"/>
      <c r="BQ22" s="686"/>
      <c r="BR22" s="686"/>
      <c r="BS22" s="692" t="s">
        <v>175</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2062395</v>
      </c>
      <c r="S23" s="684"/>
      <c r="T23" s="684"/>
      <c r="U23" s="684"/>
      <c r="V23" s="684"/>
      <c r="W23" s="684"/>
      <c r="X23" s="684"/>
      <c r="Y23" s="685"/>
      <c r="Z23" s="686">
        <v>24.4</v>
      </c>
      <c r="AA23" s="686"/>
      <c r="AB23" s="686"/>
      <c r="AC23" s="686"/>
      <c r="AD23" s="687">
        <v>2062395</v>
      </c>
      <c r="AE23" s="687"/>
      <c r="AF23" s="687"/>
      <c r="AG23" s="687"/>
      <c r="AH23" s="687"/>
      <c r="AI23" s="687"/>
      <c r="AJ23" s="687"/>
      <c r="AK23" s="687"/>
      <c r="AL23" s="688">
        <v>46.1</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175</v>
      </c>
      <c r="BH23" s="684"/>
      <c r="BI23" s="684"/>
      <c r="BJ23" s="684"/>
      <c r="BK23" s="684"/>
      <c r="BL23" s="684"/>
      <c r="BM23" s="684"/>
      <c r="BN23" s="685"/>
      <c r="BO23" s="686" t="s">
        <v>233</v>
      </c>
      <c r="BP23" s="686"/>
      <c r="BQ23" s="686"/>
      <c r="BR23" s="686"/>
      <c r="BS23" s="692" t="s">
        <v>175</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312874</v>
      </c>
      <c r="S24" s="684"/>
      <c r="T24" s="684"/>
      <c r="U24" s="684"/>
      <c r="V24" s="684"/>
      <c r="W24" s="684"/>
      <c r="X24" s="684"/>
      <c r="Y24" s="685"/>
      <c r="Z24" s="686">
        <v>3.7</v>
      </c>
      <c r="AA24" s="686"/>
      <c r="AB24" s="686"/>
      <c r="AC24" s="686"/>
      <c r="AD24" s="687" t="s">
        <v>175</v>
      </c>
      <c r="AE24" s="687"/>
      <c r="AF24" s="687"/>
      <c r="AG24" s="687"/>
      <c r="AH24" s="687"/>
      <c r="AI24" s="687"/>
      <c r="AJ24" s="687"/>
      <c r="AK24" s="687"/>
      <c r="AL24" s="688" t="s">
        <v>175</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175</v>
      </c>
      <c r="BH24" s="684"/>
      <c r="BI24" s="684"/>
      <c r="BJ24" s="684"/>
      <c r="BK24" s="684"/>
      <c r="BL24" s="684"/>
      <c r="BM24" s="684"/>
      <c r="BN24" s="685"/>
      <c r="BO24" s="686" t="s">
        <v>233</v>
      </c>
      <c r="BP24" s="686"/>
      <c r="BQ24" s="686"/>
      <c r="BR24" s="686"/>
      <c r="BS24" s="692" t="s">
        <v>233</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3360029</v>
      </c>
      <c r="CS24" s="673"/>
      <c r="CT24" s="673"/>
      <c r="CU24" s="673"/>
      <c r="CV24" s="673"/>
      <c r="CW24" s="673"/>
      <c r="CX24" s="673"/>
      <c r="CY24" s="674"/>
      <c r="CZ24" s="677">
        <v>40.6</v>
      </c>
      <c r="DA24" s="678"/>
      <c r="DB24" s="678"/>
      <c r="DC24" s="697"/>
      <c r="DD24" s="722">
        <v>2738906</v>
      </c>
      <c r="DE24" s="673"/>
      <c r="DF24" s="673"/>
      <c r="DG24" s="673"/>
      <c r="DH24" s="673"/>
      <c r="DI24" s="673"/>
      <c r="DJ24" s="673"/>
      <c r="DK24" s="674"/>
      <c r="DL24" s="722">
        <v>2735317</v>
      </c>
      <c r="DM24" s="673"/>
      <c r="DN24" s="673"/>
      <c r="DO24" s="673"/>
      <c r="DP24" s="673"/>
      <c r="DQ24" s="673"/>
      <c r="DR24" s="673"/>
      <c r="DS24" s="673"/>
      <c r="DT24" s="673"/>
      <c r="DU24" s="673"/>
      <c r="DV24" s="674"/>
      <c r="DW24" s="677">
        <v>58.4</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t="s">
        <v>175</v>
      </c>
      <c r="S25" s="684"/>
      <c r="T25" s="684"/>
      <c r="U25" s="684"/>
      <c r="V25" s="684"/>
      <c r="W25" s="684"/>
      <c r="X25" s="684"/>
      <c r="Y25" s="685"/>
      <c r="Z25" s="686" t="s">
        <v>233</v>
      </c>
      <c r="AA25" s="686"/>
      <c r="AB25" s="686"/>
      <c r="AC25" s="686"/>
      <c r="AD25" s="687" t="s">
        <v>233</v>
      </c>
      <c r="AE25" s="687"/>
      <c r="AF25" s="687"/>
      <c r="AG25" s="687"/>
      <c r="AH25" s="687"/>
      <c r="AI25" s="687"/>
      <c r="AJ25" s="687"/>
      <c r="AK25" s="687"/>
      <c r="AL25" s="688" t="s">
        <v>233</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175</v>
      </c>
      <c r="BH25" s="684"/>
      <c r="BI25" s="684"/>
      <c r="BJ25" s="684"/>
      <c r="BK25" s="684"/>
      <c r="BL25" s="684"/>
      <c r="BM25" s="684"/>
      <c r="BN25" s="685"/>
      <c r="BO25" s="686" t="s">
        <v>175</v>
      </c>
      <c r="BP25" s="686"/>
      <c r="BQ25" s="686"/>
      <c r="BR25" s="686"/>
      <c r="BS25" s="692" t="s">
        <v>175</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1474995</v>
      </c>
      <c r="CS25" s="719"/>
      <c r="CT25" s="719"/>
      <c r="CU25" s="719"/>
      <c r="CV25" s="719"/>
      <c r="CW25" s="719"/>
      <c r="CX25" s="719"/>
      <c r="CY25" s="720"/>
      <c r="CZ25" s="688">
        <v>17.8</v>
      </c>
      <c r="DA25" s="717"/>
      <c r="DB25" s="717"/>
      <c r="DC25" s="721"/>
      <c r="DD25" s="692">
        <v>1423456</v>
      </c>
      <c r="DE25" s="719"/>
      <c r="DF25" s="719"/>
      <c r="DG25" s="719"/>
      <c r="DH25" s="719"/>
      <c r="DI25" s="719"/>
      <c r="DJ25" s="719"/>
      <c r="DK25" s="720"/>
      <c r="DL25" s="692">
        <v>1419867</v>
      </c>
      <c r="DM25" s="719"/>
      <c r="DN25" s="719"/>
      <c r="DO25" s="719"/>
      <c r="DP25" s="719"/>
      <c r="DQ25" s="719"/>
      <c r="DR25" s="719"/>
      <c r="DS25" s="719"/>
      <c r="DT25" s="719"/>
      <c r="DU25" s="719"/>
      <c r="DV25" s="720"/>
      <c r="DW25" s="688">
        <v>30.3</v>
      </c>
      <c r="DX25" s="717"/>
      <c r="DY25" s="717"/>
      <c r="DZ25" s="717"/>
      <c r="EA25" s="717"/>
      <c r="EB25" s="717"/>
      <c r="EC25" s="718"/>
    </row>
    <row r="26" spans="2:133" ht="11.25" customHeight="1" x14ac:dyDescent="0.15">
      <c r="B26" s="680" t="s">
        <v>294</v>
      </c>
      <c r="C26" s="681"/>
      <c r="D26" s="681"/>
      <c r="E26" s="681"/>
      <c r="F26" s="681"/>
      <c r="G26" s="681"/>
      <c r="H26" s="681"/>
      <c r="I26" s="681"/>
      <c r="J26" s="681"/>
      <c r="K26" s="681"/>
      <c r="L26" s="681"/>
      <c r="M26" s="681"/>
      <c r="N26" s="681"/>
      <c r="O26" s="681"/>
      <c r="P26" s="681"/>
      <c r="Q26" s="682"/>
      <c r="R26" s="683">
        <v>4776122</v>
      </c>
      <c r="S26" s="684"/>
      <c r="T26" s="684"/>
      <c r="U26" s="684"/>
      <c r="V26" s="684"/>
      <c r="W26" s="684"/>
      <c r="X26" s="684"/>
      <c r="Y26" s="685"/>
      <c r="Z26" s="686">
        <v>56.4</v>
      </c>
      <c r="AA26" s="686"/>
      <c r="AB26" s="686"/>
      <c r="AC26" s="686"/>
      <c r="AD26" s="687">
        <v>4463248</v>
      </c>
      <c r="AE26" s="687"/>
      <c r="AF26" s="687"/>
      <c r="AG26" s="687"/>
      <c r="AH26" s="687"/>
      <c r="AI26" s="687"/>
      <c r="AJ26" s="687"/>
      <c r="AK26" s="687"/>
      <c r="AL26" s="688">
        <v>99.8</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175</v>
      </c>
      <c r="BH26" s="684"/>
      <c r="BI26" s="684"/>
      <c r="BJ26" s="684"/>
      <c r="BK26" s="684"/>
      <c r="BL26" s="684"/>
      <c r="BM26" s="684"/>
      <c r="BN26" s="685"/>
      <c r="BO26" s="686" t="s">
        <v>175</v>
      </c>
      <c r="BP26" s="686"/>
      <c r="BQ26" s="686"/>
      <c r="BR26" s="686"/>
      <c r="BS26" s="692" t="s">
        <v>233</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991740</v>
      </c>
      <c r="CS26" s="684"/>
      <c r="CT26" s="684"/>
      <c r="CU26" s="684"/>
      <c r="CV26" s="684"/>
      <c r="CW26" s="684"/>
      <c r="CX26" s="684"/>
      <c r="CY26" s="685"/>
      <c r="CZ26" s="688">
        <v>12</v>
      </c>
      <c r="DA26" s="717"/>
      <c r="DB26" s="717"/>
      <c r="DC26" s="721"/>
      <c r="DD26" s="692">
        <v>944031</v>
      </c>
      <c r="DE26" s="684"/>
      <c r="DF26" s="684"/>
      <c r="DG26" s="684"/>
      <c r="DH26" s="684"/>
      <c r="DI26" s="684"/>
      <c r="DJ26" s="684"/>
      <c r="DK26" s="685"/>
      <c r="DL26" s="692" t="s">
        <v>233</v>
      </c>
      <c r="DM26" s="684"/>
      <c r="DN26" s="684"/>
      <c r="DO26" s="684"/>
      <c r="DP26" s="684"/>
      <c r="DQ26" s="684"/>
      <c r="DR26" s="684"/>
      <c r="DS26" s="684"/>
      <c r="DT26" s="684"/>
      <c r="DU26" s="684"/>
      <c r="DV26" s="685"/>
      <c r="DW26" s="688" t="s">
        <v>233</v>
      </c>
      <c r="DX26" s="717"/>
      <c r="DY26" s="717"/>
      <c r="DZ26" s="717"/>
      <c r="EA26" s="717"/>
      <c r="EB26" s="717"/>
      <c r="EC26" s="718"/>
    </row>
    <row r="27" spans="2:133" ht="11.25" customHeight="1" x14ac:dyDescent="0.15">
      <c r="B27" s="680" t="s">
        <v>297</v>
      </c>
      <c r="C27" s="681"/>
      <c r="D27" s="681"/>
      <c r="E27" s="681"/>
      <c r="F27" s="681"/>
      <c r="G27" s="681"/>
      <c r="H27" s="681"/>
      <c r="I27" s="681"/>
      <c r="J27" s="681"/>
      <c r="K27" s="681"/>
      <c r="L27" s="681"/>
      <c r="M27" s="681"/>
      <c r="N27" s="681"/>
      <c r="O27" s="681"/>
      <c r="P27" s="681"/>
      <c r="Q27" s="682"/>
      <c r="R27" s="683">
        <v>1177</v>
      </c>
      <c r="S27" s="684"/>
      <c r="T27" s="684"/>
      <c r="U27" s="684"/>
      <c r="V27" s="684"/>
      <c r="W27" s="684"/>
      <c r="X27" s="684"/>
      <c r="Y27" s="685"/>
      <c r="Z27" s="686">
        <v>0</v>
      </c>
      <c r="AA27" s="686"/>
      <c r="AB27" s="686"/>
      <c r="AC27" s="686"/>
      <c r="AD27" s="687">
        <v>1177</v>
      </c>
      <c r="AE27" s="687"/>
      <c r="AF27" s="687"/>
      <c r="AG27" s="687"/>
      <c r="AH27" s="687"/>
      <c r="AI27" s="687"/>
      <c r="AJ27" s="687"/>
      <c r="AK27" s="687"/>
      <c r="AL27" s="688">
        <v>0</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1963328</v>
      </c>
      <c r="BH27" s="684"/>
      <c r="BI27" s="684"/>
      <c r="BJ27" s="684"/>
      <c r="BK27" s="684"/>
      <c r="BL27" s="684"/>
      <c r="BM27" s="684"/>
      <c r="BN27" s="685"/>
      <c r="BO27" s="686">
        <v>100</v>
      </c>
      <c r="BP27" s="686"/>
      <c r="BQ27" s="686"/>
      <c r="BR27" s="686"/>
      <c r="BS27" s="692">
        <v>97035</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790890</v>
      </c>
      <c r="CS27" s="719"/>
      <c r="CT27" s="719"/>
      <c r="CU27" s="719"/>
      <c r="CV27" s="719"/>
      <c r="CW27" s="719"/>
      <c r="CX27" s="719"/>
      <c r="CY27" s="720"/>
      <c r="CZ27" s="688">
        <v>9.5</v>
      </c>
      <c r="DA27" s="717"/>
      <c r="DB27" s="717"/>
      <c r="DC27" s="721"/>
      <c r="DD27" s="692">
        <v>225755</v>
      </c>
      <c r="DE27" s="719"/>
      <c r="DF27" s="719"/>
      <c r="DG27" s="719"/>
      <c r="DH27" s="719"/>
      <c r="DI27" s="719"/>
      <c r="DJ27" s="719"/>
      <c r="DK27" s="720"/>
      <c r="DL27" s="692">
        <v>225755</v>
      </c>
      <c r="DM27" s="719"/>
      <c r="DN27" s="719"/>
      <c r="DO27" s="719"/>
      <c r="DP27" s="719"/>
      <c r="DQ27" s="719"/>
      <c r="DR27" s="719"/>
      <c r="DS27" s="719"/>
      <c r="DT27" s="719"/>
      <c r="DU27" s="719"/>
      <c r="DV27" s="720"/>
      <c r="DW27" s="688">
        <v>4.8</v>
      </c>
      <c r="DX27" s="717"/>
      <c r="DY27" s="717"/>
      <c r="DZ27" s="717"/>
      <c r="EA27" s="717"/>
      <c r="EB27" s="717"/>
      <c r="EC27" s="718"/>
    </row>
    <row r="28" spans="2:133" ht="11.25" customHeight="1" x14ac:dyDescent="0.15">
      <c r="B28" s="680" t="s">
        <v>300</v>
      </c>
      <c r="C28" s="681"/>
      <c r="D28" s="681"/>
      <c r="E28" s="681"/>
      <c r="F28" s="681"/>
      <c r="G28" s="681"/>
      <c r="H28" s="681"/>
      <c r="I28" s="681"/>
      <c r="J28" s="681"/>
      <c r="K28" s="681"/>
      <c r="L28" s="681"/>
      <c r="M28" s="681"/>
      <c r="N28" s="681"/>
      <c r="O28" s="681"/>
      <c r="P28" s="681"/>
      <c r="Q28" s="682"/>
      <c r="R28" s="683">
        <v>19443</v>
      </c>
      <c r="S28" s="684"/>
      <c r="T28" s="684"/>
      <c r="U28" s="684"/>
      <c r="V28" s="684"/>
      <c r="W28" s="684"/>
      <c r="X28" s="684"/>
      <c r="Y28" s="685"/>
      <c r="Z28" s="686">
        <v>0.2</v>
      </c>
      <c r="AA28" s="686"/>
      <c r="AB28" s="686"/>
      <c r="AC28" s="686"/>
      <c r="AD28" s="687" t="s">
        <v>175</v>
      </c>
      <c r="AE28" s="687"/>
      <c r="AF28" s="687"/>
      <c r="AG28" s="687"/>
      <c r="AH28" s="687"/>
      <c r="AI28" s="687"/>
      <c r="AJ28" s="687"/>
      <c r="AK28" s="687"/>
      <c r="AL28" s="688" t="s">
        <v>233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1094144</v>
      </c>
      <c r="CS28" s="684"/>
      <c r="CT28" s="684"/>
      <c r="CU28" s="684"/>
      <c r="CV28" s="684"/>
      <c r="CW28" s="684"/>
      <c r="CX28" s="684"/>
      <c r="CY28" s="685"/>
      <c r="CZ28" s="688">
        <v>13.2</v>
      </c>
      <c r="DA28" s="717"/>
      <c r="DB28" s="717"/>
      <c r="DC28" s="721"/>
      <c r="DD28" s="692">
        <v>1089695</v>
      </c>
      <c r="DE28" s="684"/>
      <c r="DF28" s="684"/>
      <c r="DG28" s="684"/>
      <c r="DH28" s="684"/>
      <c r="DI28" s="684"/>
      <c r="DJ28" s="684"/>
      <c r="DK28" s="685"/>
      <c r="DL28" s="692">
        <v>1089695</v>
      </c>
      <c r="DM28" s="684"/>
      <c r="DN28" s="684"/>
      <c r="DO28" s="684"/>
      <c r="DP28" s="684"/>
      <c r="DQ28" s="684"/>
      <c r="DR28" s="684"/>
      <c r="DS28" s="684"/>
      <c r="DT28" s="684"/>
      <c r="DU28" s="684"/>
      <c r="DV28" s="685"/>
      <c r="DW28" s="688">
        <v>23.2</v>
      </c>
      <c r="DX28" s="717"/>
      <c r="DY28" s="717"/>
      <c r="DZ28" s="717"/>
      <c r="EA28" s="717"/>
      <c r="EB28" s="717"/>
      <c r="EC28" s="718"/>
    </row>
    <row r="29" spans="2:133" ht="11.25" customHeight="1" x14ac:dyDescent="0.15">
      <c r="B29" s="680" t="s">
        <v>302</v>
      </c>
      <c r="C29" s="681"/>
      <c r="D29" s="681"/>
      <c r="E29" s="681"/>
      <c r="F29" s="681"/>
      <c r="G29" s="681"/>
      <c r="H29" s="681"/>
      <c r="I29" s="681"/>
      <c r="J29" s="681"/>
      <c r="K29" s="681"/>
      <c r="L29" s="681"/>
      <c r="M29" s="681"/>
      <c r="N29" s="681"/>
      <c r="O29" s="681"/>
      <c r="P29" s="681"/>
      <c r="Q29" s="682"/>
      <c r="R29" s="683">
        <v>153577</v>
      </c>
      <c r="S29" s="684"/>
      <c r="T29" s="684"/>
      <c r="U29" s="684"/>
      <c r="V29" s="684"/>
      <c r="W29" s="684"/>
      <c r="X29" s="684"/>
      <c r="Y29" s="685"/>
      <c r="Z29" s="686">
        <v>1.8</v>
      </c>
      <c r="AA29" s="686"/>
      <c r="AB29" s="686"/>
      <c r="AC29" s="686"/>
      <c r="AD29" s="687" t="s">
        <v>175</v>
      </c>
      <c r="AE29" s="687"/>
      <c r="AF29" s="687"/>
      <c r="AG29" s="687"/>
      <c r="AH29" s="687"/>
      <c r="AI29" s="687"/>
      <c r="AJ29" s="687"/>
      <c r="AK29" s="687"/>
      <c r="AL29" s="688" t="s">
        <v>175</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304</v>
      </c>
      <c r="CG29" s="699"/>
      <c r="CH29" s="699"/>
      <c r="CI29" s="699"/>
      <c r="CJ29" s="699"/>
      <c r="CK29" s="699"/>
      <c r="CL29" s="699"/>
      <c r="CM29" s="699"/>
      <c r="CN29" s="699"/>
      <c r="CO29" s="699"/>
      <c r="CP29" s="699"/>
      <c r="CQ29" s="700"/>
      <c r="CR29" s="683">
        <v>1093725</v>
      </c>
      <c r="CS29" s="719"/>
      <c r="CT29" s="719"/>
      <c r="CU29" s="719"/>
      <c r="CV29" s="719"/>
      <c r="CW29" s="719"/>
      <c r="CX29" s="719"/>
      <c r="CY29" s="720"/>
      <c r="CZ29" s="688">
        <v>13.2</v>
      </c>
      <c r="DA29" s="717"/>
      <c r="DB29" s="717"/>
      <c r="DC29" s="721"/>
      <c r="DD29" s="692">
        <v>1089276</v>
      </c>
      <c r="DE29" s="719"/>
      <c r="DF29" s="719"/>
      <c r="DG29" s="719"/>
      <c r="DH29" s="719"/>
      <c r="DI29" s="719"/>
      <c r="DJ29" s="719"/>
      <c r="DK29" s="720"/>
      <c r="DL29" s="692">
        <v>1089276</v>
      </c>
      <c r="DM29" s="719"/>
      <c r="DN29" s="719"/>
      <c r="DO29" s="719"/>
      <c r="DP29" s="719"/>
      <c r="DQ29" s="719"/>
      <c r="DR29" s="719"/>
      <c r="DS29" s="719"/>
      <c r="DT29" s="719"/>
      <c r="DU29" s="719"/>
      <c r="DV29" s="720"/>
      <c r="DW29" s="688">
        <v>23.2</v>
      </c>
      <c r="DX29" s="717"/>
      <c r="DY29" s="717"/>
      <c r="DZ29" s="717"/>
      <c r="EA29" s="717"/>
      <c r="EB29" s="717"/>
      <c r="EC29" s="718"/>
    </row>
    <row r="30" spans="2:133" ht="11.25" customHeight="1" x14ac:dyDescent="0.15">
      <c r="B30" s="680" t="s">
        <v>305</v>
      </c>
      <c r="C30" s="681"/>
      <c r="D30" s="681"/>
      <c r="E30" s="681"/>
      <c r="F30" s="681"/>
      <c r="G30" s="681"/>
      <c r="H30" s="681"/>
      <c r="I30" s="681"/>
      <c r="J30" s="681"/>
      <c r="K30" s="681"/>
      <c r="L30" s="681"/>
      <c r="M30" s="681"/>
      <c r="N30" s="681"/>
      <c r="O30" s="681"/>
      <c r="P30" s="681"/>
      <c r="Q30" s="682"/>
      <c r="R30" s="683">
        <v>31562</v>
      </c>
      <c r="S30" s="684"/>
      <c r="T30" s="684"/>
      <c r="U30" s="684"/>
      <c r="V30" s="684"/>
      <c r="W30" s="684"/>
      <c r="X30" s="684"/>
      <c r="Y30" s="685"/>
      <c r="Z30" s="686">
        <v>0.4</v>
      </c>
      <c r="AA30" s="686"/>
      <c r="AB30" s="686"/>
      <c r="AC30" s="686"/>
      <c r="AD30" s="687" t="s">
        <v>175</v>
      </c>
      <c r="AE30" s="687"/>
      <c r="AF30" s="687"/>
      <c r="AG30" s="687"/>
      <c r="AH30" s="687"/>
      <c r="AI30" s="687"/>
      <c r="AJ30" s="687"/>
      <c r="AK30" s="687"/>
      <c r="AL30" s="688" t="s">
        <v>233</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5"/>
      <c r="CE30" s="726"/>
      <c r="CF30" s="698" t="s">
        <v>308</v>
      </c>
      <c r="CG30" s="699"/>
      <c r="CH30" s="699"/>
      <c r="CI30" s="699"/>
      <c r="CJ30" s="699"/>
      <c r="CK30" s="699"/>
      <c r="CL30" s="699"/>
      <c r="CM30" s="699"/>
      <c r="CN30" s="699"/>
      <c r="CO30" s="699"/>
      <c r="CP30" s="699"/>
      <c r="CQ30" s="700"/>
      <c r="CR30" s="683">
        <v>1005231</v>
      </c>
      <c r="CS30" s="684"/>
      <c r="CT30" s="684"/>
      <c r="CU30" s="684"/>
      <c r="CV30" s="684"/>
      <c r="CW30" s="684"/>
      <c r="CX30" s="684"/>
      <c r="CY30" s="685"/>
      <c r="CZ30" s="688">
        <v>12.1</v>
      </c>
      <c r="DA30" s="717"/>
      <c r="DB30" s="717"/>
      <c r="DC30" s="721"/>
      <c r="DD30" s="692">
        <v>1000934</v>
      </c>
      <c r="DE30" s="684"/>
      <c r="DF30" s="684"/>
      <c r="DG30" s="684"/>
      <c r="DH30" s="684"/>
      <c r="DI30" s="684"/>
      <c r="DJ30" s="684"/>
      <c r="DK30" s="685"/>
      <c r="DL30" s="692">
        <v>1000934</v>
      </c>
      <c r="DM30" s="684"/>
      <c r="DN30" s="684"/>
      <c r="DO30" s="684"/>
      <c r="DP30" s="684"/>
      <c r="DQ30" s="684"/>
      <c r="DR30" s="684"/>
      <c r="DS30" s="684"/>
      <c r="DT30" s="684"/>
      <c r="DU30" s="684"/>
      <c r="DV30" s="685"/>
      <c r="DW30" s="688">
        <v>21.4</v>
      </c>
      <c r="DX30" s="717"/>
      <c r="DY30" s="717"/>
      <c r="DZ30" s="717"/>
      <c r="EA30" s="717"/>
      <c r="EB30" s="717"/>
      <c r="EC30" s="718"/>
    </row>
    <row r="31" spans="2:133" ht="11.25" customHeight="1" x14ac:dyDescent="0.15">
      <c r="B31" s="680" t="s">
        <v>309</v>
      </c>
      <c r="C31" s="681"/>
      <c r="D31" s="681"/>
      <c r="E31" s="681"/>
      <c r="F31" s="681"/>
      <c r="G31" s="681"/>
      <c r="H31" s="681"/>
      <c r="I31" s="681"/>
      <c r="J31" s="681"/>
      <c r="K31" s="681"/>
      <c r="L31" s="681"/>
      <c r="M31" s="681"/>
      <c r="N31" s="681"/>
      <c r="O31" s="681"/>
      <c r="P31" s="681"/>
      <c r="Q31" s="682"/>
      <c r="R31" s="683">
        <v>903669</v>
      </c>
      <c r="S31" s="684"/>
      <c r="T31" s="684"/>
      <c r="U31" s="684"/>
      <c r="V31" s="684"/>
      <c r="W31" s="684"/>
      <c r="X31" s="684"/>
      <c r="Y31" s="685"/>
      <c r="Z31" s="686">
        <v>10.7</v>
      </c>
      <c r="AA31" s="686"/>
      <c r="AB31" s="686"/>
      <c r="AC31" s="686"/>
      <c r="AD31" s="687" t="s">
        <v>233</v>
      </c>
      <c r="AE31" s="687"/>
      <c r="AF31" s="687"/>
      <c r="AG31" s="687"/>
      <c r="AH31" s="687"/>
      <c r="AI31" s="687"/>
      <c r="AJ31" s="687"/>
      <c r="AK31" s="687"/>
      <c r="AL31" s="688" t="s">
        <v>233</v>
      </c>
      <c r="AM31" s="689"/>
      <c r="AN31" s="689"/>
      <c r="AO31" s="690"/>
      <c r="AP31" s="740" t="s">
        <v>310</v>
      </c>
      <c r="AQ31" s="741"/>
      <c r="AR31" s="741"/>
      <c r="AS31" s="741"/>
      <c r="AT31" s="746" t="s">
        <v>311</v>
      </c>
      <c r="AU31" s="231"/>
      <c r="AV31" s="231"/>
      <c r="AW31" s="231"/>
      <c r="AX31" s="669" t="s">
        <v>187</v>
      </c>
      <c r="AY31" s="670"/>
      <c r="AZ31" s="670"/>
      <c r="BA31" s="670"/>
      <c r="BB31" s="670"/>
      <c r="BC31" s="670"/>
      <c r="BD31" s="670"/>
      <c r="BE31" s="670"/>
      <c r="BF31" s="671"/>
      <c r="BG31" s="751">
        <v>99.2</v>
      </c>
      <c r="BH31" s="738"/>
      <c r="BI31" s="738"/>
      <c r="BJ31" s="738"/>
      <c r="BK31" s="738"/>
      <c r="BL31" s="738"/>
      <c r="BM31" s="678">
        <v>98.3</v>
      </c>
      <c r="BN31" s="738"/>
      <c r="BO31" s="738"/>
      <c r="BP31" s="738"/>
      <c r="BQ31" s="739"/>
      <c r="BR31" s="751">
        <v>99.5</v>
      </c>
      <c r="BS31" s="738"/>
      <c r="BT31" s="738"/>
      <c r="BU31" s="738"/>
      <c r="BV31" s="738"/>
      <c r="BW31" s="738"/>
      <c r="BX31" s="678">
        <v>98.7</v>
      </c>
      <c r="BY31" s="738"/>
      <c r="BZ31" s="738"/>
      <c r="CA31" s="738"/>
      <c r="CB31" s="739"/>
      <c r="CD31" s="725"/>
      <c r="CE31" s="726"/>
      <c r="CF31" s="698" t="s">
        <v>312</v>
      </c>
      <c r="CG31" s="699"/>
      <c r="CH31" s="699"/>
      <c r="CI31" s="699"/>
      <c r="CJ31" s="699"/>
      <c r="CK31" s="699"/>
      <c r="CL31" s="699"/>
      <c r="CM31" s="699"/>
      <c r="CN31" s="699"/>
      <c r="CO31" s="699"/>
      <c r="CP31" s="699"/>
      <c r="CQ31" s="700"/>
      <c r="CR31" s="683">
        <v>88494</v>
      </c>
      <c r="CS31" s="719"/>
      <c r="CT31" s="719"/>
      <c r="CU31" s="719"/>
      <c r="CV31" s="719"/>
      <c r="CW31" s="719"/>
      <c r="CX31" s="719"/>
      <c r="CY31" s="720"/>
      <c r="CZ31" s="688">
        <v>1.1000000000000001</v>
      </c>
      <c r="DA31" s="717"/>
      <c r="DB31" s="717"/>
      <c r="DC31" s="721"/>
      <c r="DD31" s="692">
        <v>88342</v>
      </c>
      <c r="DE31" s="719"/>
      <c r="DF31" s="719"/>
      <c r="DG31" s="719"/>
      <c r="DH31" s="719"/>
      <c r="DI31" s="719"/>
      <c r="DJ31" s="719"/>
      <c r="DK31" s="720"/>
      <c r="DL31" s="692">
        <v>88342</v>
      </c>
      <c r="DM31" s="719"/>
      <c r="DN31" s="719"/>
      <c r="DO31" s="719"/>
      <c r="DP31" s="719"/>
      <c r="DQ31" s="719"/>
      <c r="DR31" s="719"/>
      <c r="DS31" s="719"/>
      <c r="DT31" s="719"/>
      <c r="DU31" s="719"/>
      <c r="DV31" s="720"/>
      <c r="DW31" s="688">
        <v>1.9</v>
      </c>
      <c r="DX31" s="717"/>
      <c r="DY31" s="717"/>
      <c r="DZ31" s="717"/>
      <c r="EA31" s="717"/>
      <c r="EB31" s="717"/>
      <c r="EC31" s="718"/>
    </row>
    <row r="32" spans="2:133" ht="11.25" customHeight="1" x14ac:dyDescent="0.15">
      <c r="B32" s="729" t="s">
        <v>313</v>
      </c>
      <c r="C32" s="730"/>
      <c r="D32" s="730"/>
      <c r="E32" s="730"/>
      <c r="F32" s="730"/>
      <c r="G32" s="730"/>
      <c r="H32" s="730"/>
      <c r="I32" s="730"/>
      <c r="J32" s="730"/>
      <c r="K32" s="730"/>
      <c r="L32" s="730"/>
      <c r="M32" s="730"/>
      <c r="N32" s="730"/>
      <c r="O32" s="730"/>
      <c r="P32" s="730"/>
      <c r="Q32" s="731"/>
      <c r="R32" s="683" t="s">
        <v>233</v>
      </c>
      <c r="S32" s="684"/>
      <c r="T32" s="684"/>
      <c r="U32" s="684"/>
      <c r="V32" s="684"/>
      <c r="W32" s="684"/>
      <c r="X32" s="684"/>
      <c r="Y32" s="685"/>
      <c r="Z32" s="686" t="s">
        <v>175</v>
      </c>
      <c r="AA32" s="686"/>
      <c r="AB32" s="686"/>
      <c r="AC32" s="686"/>
      <c r="AD32" s="687" t="s">
        <v>233</v>
      </c>
      <c r="AE32" s="687"/>
      <c r="AF32" s="687"/>
      <c r="AG32" s="687"/>
      <c r="AH32" s="687"/>
      <c r="AI32" s="687"/>
      <c r="AJ32" s="687"/>
      <c r="AK32" s="687"/>
      <c r="AL32" s="688" t="s">
        <v>175</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99.4</v>
      </c>
      <c r="BH32" s="719"/>
      <c r="BI32" s="719"/>
      <c r="BJ32" s="719"/>
      <c r="BK32" s="719"/>
      <c r="BL32" s="719"/>
      <c r="BM32" s="689">
        <v>98.9</v>
      </c>
      <c r="BN32" s="749"/>
      <c r="BO32" s="749"/>
      <c r="BP32" s="749"/>
      <c r="BQ32" s="750"/>
      <c r="BR32" s="752">
        <v>99.6</v>
      </c>
      <c r="BS32" s="719"/>
      <c r="BT32" s="719"/>
      <c r="BU32" s="719"/>
      <c r="BV32" s="719"/>
      <c r="BW32" s="719"/>
      <c r="BX32" s="689">
        <v>99.2</v>
      </c>
      <c r="BY32" s="749"/>
      <c r="BZ32" s="749"/>
      <c r="CA32" s="749"/>
      <c r="CB32" s="750"/>
      <c r="CD32" s="727"/>
      <c r="CE32" s="728"/>
      <c r="CF32" s="698" t="s">
        <v>316</v>
      </c>
      <c r="CG32" s="699"/>
      <c r="CH32" s="699"/>
      <c r="CI32" s="699"/>
      <c r="CJ32" s="699"/>
      <c r="CK32" s="699"/>
      <c r="CL32" s="699"/>
      <c r="CM32" s="699"/>
      <c r="CN32" s="699"/>
      <c r="CO32" s="699"/>
      <c r="CP32" s="699"/>
      <c r="CQ32" s="700"/>
      <c r="CR32" s="683">
        <v>419</v>
      </c>
      <c r="CS32" s="684"/>
      <c r="CT32" s="684"/>
      <c r="CU32" s="684"/>
      <c r="CV32" s="684"/>
      <c r="CW32" s="684"/>
      <c r="CX32" s="684"/>
      <c r="CY32" s="685"/>
      <c r="CZ32" s="688">
        <v>0</v>
      </c>
      <c r="DA32" s="717"/>
      <c r="DB32" s="717"/>
      <c r="DC32" s="721"/>
      <c r="DD32" s="692">
        <v>419</v>
      </c>
      <c r="DE32" s="684"/>
      <c r="DF32" s="684"/>
      <c r="DG32" s="684"/>
      <c r="DH32" s="684"/>
      <c r="DI32" s="684"/>
      <c r="DJ32" s="684"/>
      <c r="DK32" s="685"/>
      <c r="DL32" s="692">
        <v>419</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317</v>
      </c>
      <c r="C33" s="681"/>
      <c r="D33" s="681"/>
      <c r="E33" s="681"/>
      <c r="F33" s="681"/>
      <c r="G33" s="681"/>
      <c r="H33" s="681"/>
      <c r="I33" s="681"/>
      <c r="J33" s="681"/>
      <c r="K33" s="681"/>
      <c r="L33" s="681"/>
      <c r="M33" s="681"/>
      <c r="N33" s="681"/>
      <c r="O33" s="681"/>
      <c r="P33" s="681"/>
      <c r="Q33" s="682"/>
      <c r="R33" s="683">
        <v>448481</v>
      </c>
      <c r="S33" s="684"/>
      <c r="T33" s="684"/>
      <c r="U33" s="684"/>
      <c r="V33" s="684"/>
      <c r="W33" s="684"/>
      <c r="X33" s="684"/>
      <c r="Y33" s="685"/>
      <c r="Z33" s="686">
        <v>5.3</v>
      </c>
      <c r="AA33" s="686"/>
      <c r="AB33" s="686"/>
      <c r="AC33" s="686"/>
      <c r="AD33" s="687" t="s">
        <v>233</v>
      </c>
      <c r="AE33" s="687"/>
      <c r="AF33" s="687"/>
      <c r="AG33" s="687"/>
      <c r="AH33" s="687"/>
      <c r="AI33" s="687"/>
      <c r="AJ33" s="687"/>
      <c r="AK33" s="687"/>
      <c r="AL33" s="688" t="s">
        <v>175</v>
      </c>
      <c r="AM33" s="689"/>
      <c r="AN33" s="689"/>
      <c r="AO33" s="690"/>
      <c r="AP33" s="744"/>
      <c r="AQ33" s="745"/>
      <c r="AR33" s="745"/>
      <c r="AS33" s="745"/>
      <c r="AT33" s="748"/>
      <c r="AU33" s="232"/>
      <c r="AV33" s="232"/>
      <c r="AW33" s="232"/>
      <c r="AX33" s="733" t="s">
        <v>318</v>
      </c>
      <c r="AY33" s="734"/>
      <c r="AZ33" s="734"/>
      <c r="BA33" s="734"/>
      <c r="BB33" s="734"/>
      <c r="BC33" s="734"/>
      <c r="BD33" s="734"/>
      <c r="BE33" s="734"/>
      <c r="BF33" s="735"/>
      <c r="BG33" s="753">
        <v>98.9</v>
      </c>
      <c r="BH33" s="754"/>
      <c r="BI33" s="754"/>
      <c r="BJ33" s="754"/>
      <c r="BK33" s="754"/>
      <c r="BL33" s="754"/>
      <c r="BM33" s="755">
        <v>97.6</v>
      </c>
      <c r="BN33" s="754"/>
      <c r="BO33" s="754"/>
      <c r="BP33" s="754"/>
      <c r="BQ33" s="756"/>
      <c r="BR33" s="753">
        <v>99.3</v>
      </c>
      <c r="BS33" s="754"/>
      <c r="BT33" s="754"/>
      <c r="BU33" s="754"/>
      <c r="BV33" s="754"/>
      <c r="BW33" s="754"/>
      <c r="BX33" s="755">
        <v>98.1</v>
      </c>
      <c r="BY33" s="754"/>
      <c r="BZ33" s="754"/>
      <c r="CA33" s="754"/>
      <c r="CB33" s="756"/>
      <c r="CD33" s="698" t="s">
        <v>319</v>
      </c>
      <c r="CE33" s="699"/>
      <c r="CF33" s="699"/>
      <c r="CG33" s="699"/>
      <c r="CH33" s="699"/>
      <c r="CI33" s="699"/>
      <c r="CJ33" s="699"/>
      <c r="CK33" s="699"/>
      <c r="CL33" s="699"/>
      <c r="CM33" s="699"/>
      <c r="CN33" s="699"/>
      <c r="CO33" s="699"/>
      <c r="CP33" s="699"/>
      <c r="CQ33" s="700"/>
      <c r="CR33" s="683">
        <v>2947993</v>
      </c>
      <c r="CS33" s="719"/>
      <c r="CT33" s="719"/>
      <c r="CU33" s="719"/>
      <c r="CV33" s="719"/>
      <c r="CW33" s="719"/>
      <c r="CX33" s="719"/>
      <c r="CY33" s="720"/>
      <c r="CZ33" s="688">
        <v>35.6</v>
      </c>
      <c r="DA33" s="717"/>
      <c r="DB33" s="717"/>
      <c r="DC33" s="721"/>
      <c r="DD33" s="692">
        <v>2321086</v>
      </c>
      <c r="DE33" s="719"/>
      <c r="DF33" s="719"/>
      <c r="DG33" s="719"/>
      <c r="DH33" s="719"/>
      <c r="DI33" s="719"/>
      <c r="DJ33" s="719"/>
      <c r="DK33" s="720"/>
      <c r="DL33" s="692">
        <v>1947306</v>
      </c>
      <c r="DM33" s="719"/>
      <c r="DN33" s="719"/>
      <c r="DO33" s="719"/>
      <c r="DP33" s="719"/>
      <c r="DQ33" s="719"/>
      <c r="DR33" s="719"/>
      <c r="DS33" s="719"/>
      <c r="DT33" s="719"/>
      <c r="DU33" s="719"/>
      <c r="DV33" s="720"/>
      <c r="DW33" s="688">
        <v>41.5</v>
      </c>
      <c r="DX33" s="717"/>
      <c r="DY33" s="717"/>
      <c r="DZ33" s="717"/>
      <c r="EA33" s="717"/>
      <c r="EB33" s="717"/>
      <c r="EC33" s="718"/>
    </row>
    <row r="34" spans="2:133" ht="11.25" customHeight="1" x14ac:dyDescent="0.15">
      <c r="B34" s="680" t="s">
        <v>320</v>
      </c>
      <c r="C34" s="681"/>
      <c r="D34" s="681"/>
      <c r="E34" s="681"/>
      <c r="F34" s="681"/>
      <c r="G34" s="681"/>
      <c r="H34" s="681"/>
      <c r="I34" s="681"/>
      <c r="J34" s="681"/>
      <c r="K34" s="681"/>
      <c r="L34" s="681"/>
      <c r="M34" s="681"/>
      <c r="N34" s="681"/>
      <c r="O34" s="681"/>
      <c r="P34" s="681"/>
      <c r="Q34" s="682"/>
      <c r="R34" s="683">
        <v>43470</v>
      </c>
      <c r="S34" s="684"/>
      <c r="T34" s="684"/>
      <c r="U34" s="684"/>
      <c r="V34" s="684"/>
      <c r="W34" s="684"/>
      <c r="X34" s="684"/>
      <c r="Y34" s="685"/>
      <c r="Z34" s="686">
        <v>0.5</v>
      </c>
      <c r="AA34" s="686"/>
      <c r="AB34" s="686"/>
      <c r="AC34" s="686"/>
      <c r="AD34" s="687" t="s">
        <v>233</v>
      </c>
      <c r="AE34" s="687"/>
      <c r="AF34" s="687"/>
      <c r="AG34" s="687"/>
      <c r="AH34" s="687"/>
      <c r="AI34" s="687"/>
      <c r="AJ34" s="687"/>
      <c r="AK34" s="687"/>
      <c r="AL34" s="688" t="s">
        <v>233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1373560</v>
      </c>
      <c r="CS34" s="684"/>
      <c r="CT34" s="684"/>
      <c r="CU34" s="684"/>
      <c r="CV34" s="684"/>
      <c r="CW34" s="684"/>
      <c r="CX34" s="684"/>
      <c r="CY34" s="685"/>
      <c r="CZ34" s="688">
        <v>16.600000000000001</v>
      </c>
      <c r="DA34" s="717"/>
      <c r="DB34" s="717"/>
      <c r="DC34" s="721"/>
      <c r="DD34" s="692">
        <v>1025598</v>
      </c>
      <c r="DE34" s="684"/>
      <c r="DF34" s="684"/>
      <c r="DG34" s="684"/>
      <c r="DH34" s="684"/>
      <c r="DI34" s="684"/>
      <c r="DJ34" s="684"/>
      <c r="DK34" s="685"/>
      <c r="DL34" s="692">
        <v>771576</v>
      </c>
      <c r="DM34" s="684"/>
      <c r="DN34" s="684"/>
      <c r="DO34" s="684"/>
      <c r="DP34" s="684"/>
      <c r="DQ34" s="684"/>
      <c r="DR34" s="684"/>
      <c r="DS34" s="684"/>
      <c r="DT34" s="684"/>
      <c r="DU34" s="684"/>
      <c r="DV34" s="685"/>
      <c r="DW34" s="688">
        <v>16.5</v>
      </c>
      <c r="DX34" s="717"/>
      <c r="DY34" s="717"/>
      <c r="DZ34" s="717"/>
      <c r="EA34" s="717"/>
      <c r="EB34" s="717"/>
      <c r="EC34" s="718"/>
    </row>
    <row r="35" spans="2:133" ht="11.25" customHeight="1" x14ac:dyDescent="0.15">
      <c r="B35" s="680" t="s">
        <v>322</v>
      </c>
      <c r="C35" s="681"/>
      <c r="D35" s="681"/>
      <c r="E35" s="681"/>
      <c r="F35" s="681"/>
      <c r="G35" s="681"/>
      <c r="H35" s="681"/>
      <c r="I35" s="681"/>
      <c r="J35" s="681"/>
      <c r="K35" s="681"/>
      <c r="L35" s="681"/>
      <c r="M35" s="681"/>
      <c r="N35" s="681"/>
      <c r="O35" s="681"/>
      <c r="P35" s="681"/>
      <c r="Q35" s="682"/>
      <c r="R35" s="683">
        <v>10468</v>
      </c>
      <c r="S35" s="684"/>
      <c r="T35" s="684"/>
      <c r="U35" s="684"/>
      <c r="V35" s="684"/>
      <c r="W35" s="684"/>
      <c r="X35" s="684"/>
      <c r="Y35" s="685"/>
      <c r="Z35" s="686">
        <v>0.1</v>
      </c>
      <c r="AA35" s="686"/>
      <c r="AB35" s="686"/>
      <c r="AC35" s="686"/>
      <c r="AD35" s="687" t="s">
        <v>233</v>
      </c>
      <c r="AE35" s="687"/>
      <c r="AF35" s="687"/>
      <c r="AG35" s="687"/>
      <c r="AH35" s="687"/>
      <c r="AI35" s="687"/>
      <c r="AJ35" s="687"/>
      <c r="AK35" s="687"/>
      <c r="AL35" s="688" t="s">
        <v>175</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7366</v>
      </c>
      <c r="CS35" s="719"/>
      <c r="CT35" s="719"/>
      <c r="CU35" s="719"/>
      <c r="CV35" s="719"/>
      <c r="CW35" s="719"/>
      <c r="CX35" s="719"/>
      <c r="CY35" s="720"/>
      <c r="CZ35" s="688">
        <v>0.1</v>
      </c>
      <c r="DA35" s="717"/>
      <c r="DB35" s="717"/>
      <c r="DC35" s="721"/>
      <c r="DD35" s="692">
        <v>5626</v>
      </c>
      <c r="DE35" s="719"/>
      <c r="DF35" s="719"/>
      <c r="DG35" s="719"/>
      <c r="DH35" s="719"/>
      <c r="DI35" s="719"/>
      <c r="DJ35" s="719"/>
      <c r="DK35" s="720"/>
      <c r="DL35" s="692">
        <v>106</v>
      </c>
      <c r="DM35" s="719"/>
      <c r="DN35" s="719"/>
      <c r="DO35" s="719"/>
      <c r="DP35" s="719"/>
      <c r="DQ35" s="719"/>
      <c r="DR35" s="719"/>
      <c r="DS35" s="719"/>
      <c r="DT35" s="719"/>
      <c r="DU35" s="719"/>
      <c r="DV35" s="720"/>
      <c r="DW35" s="688">
        <v>0</v>
      </c>
      <c r="DX35" s="717"/>
      <c r="DY35" s="717"/>
      <c r="DZ35" s="717"/>
      <c r="EA35" s="717"/>
      <c r="EB35" s="717"/>
      <c r="EC35" s="718"/>
    </row>
    <row r="36" spans="2:133" ht="11.25" customHeight="1" x14ac:dyDescent="0.15">
      <c r="B36" s="680" t="s">
        <v>326</v>
      </c>
      <c r="C36" s="681"/>
      <c r="D36" s="681"/>
      <c r="E36" s="681"/>
      <c r="F36" s="681"/>
      <c r="G36" s="681"/>
      <c r="H36" s="681"/>
      <c r="I36" s="681"/>
      <c r="J36" s="681"/>
      <c r="K36" s="681"/>
      <c r="L36" s="681"/>
      <c r="M36" s="681"/>
      <c r="N36" s="681"/>
      <c r="O36" s="681"/>
      <c r="P36" s="681"/>
      <c r="Q36" s="682"/>
      <c r="R36" s="683">
        <v>4686</v>
      </c>
      <c r="S36" s="684"/>
      <c r="T36" s="684"/>
      <c r="U36" s="684"/>
      <c r="V36" s="684"/>
      <c r="W36" s="684"/>
      <c r="X36" s="684"/>
      <c r="Y36" s="685"/>
      <c r="Z36" s="686">
        <v>0.1</v>
      </c>
      <c r="AA36" s="686"/>
      <c r="AB36" s="686"/>
      <c r="AC36" s="686"/>
      <c r="AD36" s="687" t="s">
        <v>233</v>
      </c>
      <c r="AE36" s="687"/>
      <c r="AF36" s="687"/>
      <c r="AG36" s="687"/>
      <c r="AH36" s="687"/>
      <c r="AI36" s="687"/>
      <c r="AJ36" s="687"/>
      <c r="AK36" s="687"/>
      <c r="AL36" s="688" t="s">
        <v>175</v>
      </c>
      <c r="AM36" s="689"/>
      <c r="AN36" s="689"/>
      <c r="AO36" s="690"/>
      <c r="AP36" s="235"/>
      <c r="AQ36" s="757" t="s">
        <v>327</v>
      </c>
      <c r="AR36" s="758"/>
      <c r="AS36" s="758"/>
      <c r="AT36" s="758"/>
      <c r="AU36" s="758"/>
      <c r="AV36" s="758"/>
      <c r="AW36" s="758"/>
      <c r="AX36" s="758"/>
      <c r="AY36" s="759"/>
      <c r="AZ36" s="672">
        <v>1002141</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100409</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667327</v>
      </c>
      <c r="CS36" s="684"/>
      <c r="CT36" s="684"/>
      <c r="CU36" s="684"/>
      <c r="CV36" s="684"/>
      <c r="CW36" s="684"/>
      <c r="CX36" s="684"/>
      <c r="CY36" s="685"/>
      <c r="CZ36" s="688">
        <v>8.1</v>
      </c>
      <c r="DA36" s="717"/>
      <c r="DB36" s="717"/>
      <c r="DC36" s="721"/>
      <c r="DD36" s="692">
        <v>538499</v>
      </c>
      <c r="DE36" s="684"/>
      <c r="DF36" s="684"/>
      <c r="DG36" s="684"/>
      <c r="DH36" s="684"/>
      <c r="DI36" s="684"/>
      <c r="DJ36" s="684"/>
      <c r="DK36" s="685"/>
      <c r="DL36" s="692">
        <v>515306</v>
      </c>
      <c r="DM36" s="684"/>
      <c r="DN36" s="684"/>
      <c r="DO36" s="684"/>
      <c r="DP36" s="684"/>
      <c r="DQ36" s="684"/>
      <c r="DR36" s="684"/>
      <c r="DS36" s="684"/>
      <c r="DT36" s="684"/>
      <c r="DU36" s="684"/>
      <c r="DV36" s="685"/>
      <c r="DW36" s="688">
        <v>11</v>
      </c>
      <c r="DX36" s="717"/>
      <c r="DY36" s="717"/>
      <c r="DZ36" s="717"/>
      <c r="EA36" s="717"/>
      <c r="EB36" s="717"/>
      <c r="EC36" s="718"/>
    </row>
    <row r="37" spans="2:133" ht="11.25" customHeight="1" x14ac:dyDescent="0.15">
      <c r="B37" s="680" t="s">
        <v>330</v>
      </c>
      <c r="C37" s="681"/>
      <c r="D37" s="681"/>
      <c r="E37" s="681"/>
      <c r="F37" s="681"/>
      <c r="G37" s="681"/>
      <c r="H37" s="681"/>
      <c r="I37" s="681"/>
      <c r="J37" s="681"/>
      <c r="K37" s="681"/>
      <c r="L37" s="681"/>
      <c r="M37" s="681"/>
      <c r="N37" s="681"/>
      <c r="O37" s="681"/>
      <c r="P37" s="681"/>
      <c r="Q37" s="682"/>
      <c r="R37" s="683">
        <v>102082</v>
      </c>
      <c r="S37" s="684"/>
      <c r="T37" s="684"/>
      <c r="U37" s="684"/>
      <c r="V37" s="684"/>
      <c r="W37" s="684"/>
      <c r="X37" s="684"/>
      <c r="Y37" s="685"/>
      <c r="Z37" s="686">
        <v>1.2</v>
      </c>
      <c r="AA37" s="686"/>
      <c r="AB37" s="686"/>
      <c r="AC37" s="686"/>
      <c r="AD37" s="687" t="s">
        <v>233</v>
      </c>
      <c r="AE37" s="687"/>
      <c r="AF37" s="687"/>
      <c r="AG37" s="687"/>
      <c r="AH37" s="687"/>
      <c r="AI37" s="687"/>
      <c r="AJ37" s="687"/>
      <c r="AK37" s="687"/>
      <c r="AL37" s="688" t="s">
        <v>233</v>
      </c>
      <c r="AM37" s="689"/>
      <c r="AN37" s="689"/>
      <c r="AO37" s="690"/>
      <c r="AQ37" s="761" t="s">
        <v>331</v>
      </c>
      <c r="AR37" s="762"/>
      <c r="AS37" s="762"/>
      <c r="AT37" s="762"/>
      <c r="AU37" s="762"/>
      <c r="AV37" s="762"/>
      <c r="AW37" s="762"/>
      <c r="AX37" s="762"/>
      <c r="AY37" s="763"/>
      <c r="AZ37" s="683">
        <v>194626</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82682</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257195</v>
      </c>
      <c r="CS37" s="719"/>
      <c r="CT37" s="719"/>
      <c r="CU37" s="719"/>
      <c r="CV37" s="719"/>
      <c r="CW37" s="719"/>
      <c r="CX37" s="719"/>
      <c r="CY37" s="720"/>
      <c r="CZ37" s="688">
        <v>3.1</v>
      </c>
      <c r="DA37" s="717"/>
      <c r="DB37" s="717"/>
      <c r="DC37" s="721"/>
      <c r="DD37" s="692">
        <v>255399</v>
      </c>
      <c r="DE37" s="719"/>
      <c r="DF37" s="719"/>
      <c r="DG37" s="719"/>
      <c r="DH37" s="719"/>
      <c r="DI37" s="719"/>
      <c r="DJ37" s="719"/>
      <c r="DK37" s="720"/>
      <c r="DL37" s="692">
        <v>255084</v>
      </c>
      <c r="DM37" s="719"/>
      <c r="DN37" s="719"/>
      <c r="DO37" s="719"/>
      <c r="DP37" s="719"/>
      <c r="DQ37" s="719"/>
      <c r="DR37" s="719"/>
      <c r="DS37" s="719"/>
      <c r="DT37" s="719"/>
      <c r="DU37" s="719"/>
      <c r="DV37" s="720"/>
      <c r="DW37" s="688">
        <v>5.4</v>
      </c>
      <c r="DX37" s="717"/>
      <c r="DY37" s="717"/>
      <c r="DZ37" s="717"/>
      <c r="EA37" s="717"/>
      <c r="EB37" s="717"/>
      <c r="EC37" s="718"/>
    </row>
    <row r="38" spans="2:133" ht="11.25" customHeight="1" x14ac:dyDescent="0.15">
      <c r="B38" s="680" t="s">
        <v>334</v>
      </c>
      <c r="C38" s="681"/>
      <c r="D38" s="681"/>
      <c r="E38" s="681"/>
      <c r="F38" s="681"/>
      <c r="G38" s="681"/>
      <c r="H38" s="681"/>
      <c r="I38" s="681"/>
      <c r="J38" s="681"/>
      <c r="K38" s="681"/>
      <c r="L38" s="681"/>
      <c r="M38" s="681"/>
      <c r="N38" s="681"/>
      <c r="O38" s="681"/>
      <c r="P38" s="681"/>
      <c r="Q38" s="682"/>
      <c r="R38" s="683">
        <v>333704</v>
      </c>
      <c r="S38" s="684"/>
      <c r="T38" s="684"/>
      <c r="U38" s="684"/>
      <c r="V38" s="684"/>
      <c r="W38" s="684"/>
      <c r="X38" s="684"/>
      <c r="Y38" s="685"/>
      <c r="Z38" s="686">
        <v>3.9</v>
      </c>
      <c r="AA38" s="686"/>
      <c r="AB38" s="686"/>
      <c r="AC38" s="686"/>
      <c r="AD38" s="687">
        <v>6036</v>
      </c>
      <c r="AE38" s="687"/>
      <c r="AF38" s="687"/>
      <c r="AG38" s="687"/>
      <c r="AH38" s="687"/>
      <c r="AI38" s="687"/>
      <c r="AJ38" s="687"/>
      <c r="AK38" s="687"/>
      <c r="AL38" s="688">
        <v>0.1</v>
      </c>
      <c r="AM38" s="689"/>
      <c r="AN38" s="689"/>
      <c r="AO38" s="690"/>
      <c r="AQ38" s="761" t="s">
        <v>335</v>
      </c>
      <c r="AR38" s="762"/>
      <c r="AS38" s="762"/>
      <c r="AT38" s="762"/>
      <c r="AU38" s="762"/>
      <c r="AV38" s="762"/>
      <c r="AW38" s="762"/>
      <c r="AX38" s="762"/>
      <c r="AY38" s="763"/>
      <c r="AZ38" s="683">
        <v>17085</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2759</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824366</v>
      </c>
      <c r="CS38" s="684"/>
      <c r="CT38" s="684"/>
      <c r="CU38" s="684"/>
      <c r="CV38" s="684"/>
      <c r="CW38" s="684"/>
      <c r="CX38" s="684"/>
      <c r="CY38" s="685"/>
      <c r="CZ38" s="688">
        <v>9.9</v>
      </c>
      <c r="DA38" s="717"/>
      <c r="DB38" s="717"/>
      <c r="DC38" s="721"/>
      <c r="DD38" s="692">
        <v>694731</v>
      </c>
      <c r="DE38" s="684"/>
      <c r="DF38" s="684"/>
      <c r="DG38" s="684"/>
      <c r="DH38" s="684"/>
      <c r="DI38" s="684"/>
      <c r="DJ38" s="684"/>
      <c r="DK38" s="685"/>
      <c r="DL38" s="692">
        <v>660318</v>
      </c>
      <c r="DM38" s="684"/>
      <c r="DN38" s="684"/>
      <c r="DO38" s="684"/>
      <c r="DP38" s="684"/>
      <c r="DQ38" s="684"/>
      <c r="DR38" s="684"/>
      <c r="DS38" s="684"/>
      <c r="DT38" s="684"/>
      <c r="DU38" s="684"/>
      <c r="DV38" s="685"/>
      <c r="DW38" s="688">
        <v>14.1</v>
      </c>
      <c r="DX38" s="717"/>
      <c r="DY38" s="717"/>
      <c r="DZ38" s="717"/>
      <c r="EA38" s="717"/>
      <c r="EB38" s="717"/>
      <c r="EC38" s="718"/>
    </row>
    <row r="39" spans="2:133" ht="11.25" customHeight="1" x14ac:dyDescent="0.15">
      <c r="B39" s="680" t="s">
        <v>338</v>
      </c>
      <c r="C39" s="681"/>
      <c r="D39" s="681"/>
      <c r="E39" s="681"/>
      <c r="F39" s="681"/>
      <c r="G39" s="681"/>
      <c r="H39" s="681"/>
      <c r="I39" s="681"/>
      <c r="J39" s="681"/>
      <c r="K39" s="681"/>
      <c r="L39" s="681"/>
      <c r="M39" s="681"/>
      <c r="N39" s="681"/>
      <c r="O39" s="681"/>
      <c r="P39" s="681"/>
      <c r="Q39" s="682"/>
      <c r="R39" s="683">
        <v>1640409</v>
      </c>
      <c r="S39" s="684"/>
      <c r="T39" s="684"/>
      <c r="U39" s="684"/>
      <c r="V39" s="684"/>
      <c r="W39" s="684"/>
      <c r="X39" s="684"/>
      <c r="Y39" s="685"/>
      <c r="Z39" s="686">
        <v>19.399999999999999</v>
      </c>
      <c r="AA39" s="686"/>
      <c r="AB39" s="686"/>
      <c r="AC39" s="686"/>
      <c r="AD39" s="687" t="s">
        <v>233</v>
      </c>
      <c r="AE39" s="687"/>
      <c r="AF39" s="687"/>
      <c r="AG39" s="687"/>
      <c r="AH39" s="687"/>
      <c r="AI39" s="687"/>
      <c r="AJ39" s="687"/>
      <c r="AK39" s="687"/>
      <c r="AL39" s="688" t="s">
        <v>175</v>
      </c>
      <c r="AM39" s="689"/>
      <c r="AN39" s="689"/>
      <c r="AO39" s="690"/>
      <c r="AQ39" s="761" t="s">
        <v>339</v>
      </c>
      <c r="AR39" s="762"/>
      <c r="AS39" s="762"/>
      <c r="AT39" s="762"/>
      <c r="AU39" s="762"/>
      <c r="AV39" s="762"/>
      <c r="AW39" s="762"/>
      <c r="AX39" s="762"/>
      <c r="AY39" s="763"/>
      <c r="AZ39" s="683" t="s">
        <v>233</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4507</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75374</v>
      </c>
      <c r="CS39" s="719"/>
      <c r="CT39" s="719"/>
      <c r="CU39" s="719"/>
      <c r="CV39" s="719"/>
      <c r="CW39" s="719"/>
      <c r="CX39" s="719"/>
      <c r="CY39" s="720"/>
      <c r="CZ39" s="688">
        <v>0.9</v>
      </c>
      <c r="DA39" s="717"/>
      <c r="DB39" s="717"/>
      <c r="DC39" s="721"/>
      <c r="DD39" s="692">
        <v>56632</v>
      </c>
      <c r="DE39" s="719"/>
      <c r="DF39" s="719"/>
      <c r="DG39" s="719"/>
      <c r="DH39" s="719"/>
      <c r="DI39" s="719"/>
      <c r="DJ39" s="719"/>
      <c r="DK39" s="720"/>
      <c r="DL39" s="692" t="s">
        <v>175</v>
      </c>
      <c r="DM39" s="719"/>
      <c r="DN39" s="719"/>
      <c r="DO39" s="719"/>
      <c r="DP39" s="719"/>
      <c r="DQ39" s="719"/>
      <c r="DR39" s="719"/>
      <c r="DS39" s="719"/>
      <c r="DT39" s="719"/>
      <c r="DU39" s="719"/>
      <c r="DV39" s="720"/>
      <c r="DW39" s="688" t="s">
        <v>175</v>
      </c>
      <c r="DX39" s="717"/>
      <c r="DY39" s="717"/>
      <c r="DZ39" s="717"/>
      <c r="EA39" s="717"/>
      <c r="EB39" s="717"/>
      <c r="EC39" s="718"/>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233</v>
      </c>
      <c r="S40" s="684"/>
      <c r="T40" s="684"/>
      <c r="U40" s="684"/>
      <c r="V40" s="684"/>
      <c r="W40" s="684"/>
      <c r="X40" s="684"/>
      <c r="Y40" s="685"/>
      <c r="Z40" s="686" t="s">
        <v>175</v>
      </c>
      <c r="AA40" s="686"/>
      <c r="AB40" s="686"/>
      <c r="AC40" s="686"/>
      <c r="AD40" s="687" t="s">
        <v>175</v>
      </c>
      <c r="AE40" s="687"/>
      <c r="AF40" s="687"/>
      <c r="AG40" s="687"/>
      <c r="AH40" s="687"/>
      <c r="AI40" s="687"/>
      <c r="AJ40" s="687"/>
      <c r="AK40" s="687"/>
      <c r="AL40" s="688" t="s">
        <v>175</v>
      </c>
      <c r="AM40" s="689"/>
      <c r="AN40" s="689"/>
      <c r="AO40" s="690"/>
      <c r="AQ40" s="761" t="s">
        <v>343</v>
      </c>
      <c r="AR40" s="762"/>
      <c r="AS40" s="762"/>
      <c r="AT40" s="762"/>
      <c r="AU40" s="762"/>
      <c r="AV40" s="762"/>
      <c r="AW40" s="762"/>
      <c r="AX40" s="762"/>
      <c r="AY40" s="763"/>
      <c r="AZ40" s="683" t="s">
        <v>233</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124</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t="s">
        <v>233</v>
      </c>
      <c r="CS40" s="684"/>
      <c r="CT40" s="684"/>
      <c r="CU40" s="684"/>
      <c r="CV40" s="684"/>
      <c r="CW40" s="684"/>
      <c r="CX40" s="684"/>
      <c r="CY40" s="685"/>
      <c r="CZ40" s="688" t="s">
        <v>175</v>
      </c>
      <c r="DA40" s="717"/>
      <c r="DB40" s="717"/>
      <c r="DC40" s="721"/>
      <c r="DD40" s="692" t="s">
        <v>233</v>
      </c>
      <c r="DE40" s="684"/>
      <c r="DF40" s="684"/>
      <c r="DG40" s="684"/>
      <c r="DH40" s="684"/>
      <c r="DI40" s="684"/>
      <c r="DJ40" s="684"/>
      <c r="DK40" s="685"/>
      <c r="DL40" s="692" t="s">
        <v>175</v>
      </c>
      <c r="DM40" s="684"/>
      <c r="DN40" s="684"/>
      <c r="DO40" s="684"/>
      <c r="DP40" s="684"/>
      <c r="DQ40" s="684"/>
      <c r="DR40" s="684"/>
      <c r="DS40" s="684"/>
      <c r="DT40" s="684"/>
      <c r="DU40" s="684"/>
      <c r="DV40" s="685"/>
      <c r="DW40" s="688" t="s">
        <v>233</v>
      </c>
      <c r="DX40" s="717"/>
      <c r="DY40" s="717"/>
      <c r="DZ40" s="717"/>
      <c r="EA40" s="717"/>
      <c r="EB40" s="717"/>
      <c r="EC40" s="718"/>
    </row>
    <row r="41" spans="2:133" ht="11.25" customHeight="1" x14ac:dyDescent="0.15">
      <c r="B41" s="680" t="s">
        <v>347</v>
      </c>
      <c r="C41" s="681"/>
      <c r="D41" s="681"/>
      <c r="E41" s="681"/>
      <c r="F41" s="681"/>
      <c r="G41" s="681"/>
      <c r="H41" s="681"/>
      <c r="I41" s="681"/>
      <c r="J41" s="681"/>
      <c r="K41" s="681"/>
      <c r="L41" s="681"/>
      <c r="M41" s="681"/>
      <c r="N41" s="681"/>
      <c r="O41" s="681"/>
      <c r="P41" s="681"/>
      <c r="Q41" s="682"/>
      <c r="R41" s="683">
        <v>216709</v>
      </c>
      <c r="S41" s="684"/>
      <c r="T41" s="684"/>
      <c r="U41" s="684"/>
      <c r="V41" s="684"/>
      <c r="W41" s="684"/>
      <c r="X41" s="684"/>
      <c r="Y41" s="685"/>
      <c r="Z41" s="686">
        <v>2.6</v>
      </c>
      <c r="AA41" s="686"/>
      <c r="AB41" s="686"/>
      <c r="AC41" s="686"/>
      <c r="AD41" s="687" t="s">
        <v>233</v>
      </c>
      <c r="AE41" s="687"/>
      <c r="AF41" s="687"/>
      <c r="AG41" s="687"/>
      <c r="AH41" s="687"/>
      <c r="AI41" s="687"/>
      <c r="AJ41" s="687"/>
      <c r="AK41" s="687"/>
      <c r="AL41" s="688" t="s">
        <v>233</v>
      </c>
      <c r="AM41" s="689"/>
      <c r="AN41" s="689"/>
      <c r="AO41" s="690"/>
      <c r="AQ41" s="761" t="s">
        <v>348</v>
      </c>
      <c r="AR41" s="762"/>
      <c r="AS41" s="762"/>
      <c r="AT41" s="762"/>
      <c r="AU41" s="762"/>
      <c r="AV41" s="762"/>
      <c r="AW41" s="762"/>
      <c r="AX41" s="762"/>
      <c r="AY41" s="763"/>
      <c r="AZ41" s="683">
        <v>174630</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233</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233</v>
      </c>
      <c r="CS41" s="719"/>
      <c r="CT41" s="719"/>
      <c r="CU41" s="719"/>
      <c r="CV41" s="719"/>
      <c r="CW41" s="719"/>
      <c r="CX41" s="719"/>
      <c r="CY41" s="720"/>
      <c r="CZ41" s="688" t="s">
        <v>175</v>
      </c>
      <c r="DA41" s="717"/>
      <c r="DB41" s="717"/>
      <c r="DC41" s="721"/>
      <c r="DD41" s="692" t="s">
        <v>233</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351</v>
      </c>
      <c r="C42" s="734"/>
      <c r="D42" s="734"/>
      <c r="E42" s="734"/>
      <c r="F42" s="734"/>
      <c r="G42" s="734"/>
      <c r="H42" s="734"/>
      <c r="I42" s="734"/>
      <c r="J42" s="734"/>
      <c r="K42" s="734"/>
      <c r="L42" s="734"/>
      <c r="M42" s="734"/>
      <c r="N42" s="734"/>
      <c r="O42" s="734"/>
      <c r="P42" s="734"/>
      <c r="Q42" s="735"/>
      <c r="R42" s="768">
        <v>8468850</v>
      </c>
      <c r="S42" s="769"/>
      <c r="T42" s="769"/>
      <c r="U42" s="769"/>
      <c r="V42" s="769"/>
      <c r="W42" s="769"/>
      <c r="X42" s="769"/>
      <c r="Y42" s="777"/>
      <c r="Z42" s="778">
        <v>100</v>
      </c>
      <c r="AA42" s="778"/>
      <c r="AB42" s="778"/>
      <c r="AC42" s="778"/>
      <c r="AD42" s="779">
        <v>4470461</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615800</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363</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1977706</v>
      </c>
      <c r="CS42" s="684"/>
      <c r="CT42" s="684"/>
      <c r="CU42" s="684"/>
      <c r="CV42" s="684"/>
      <c r="CW42" s="684"/>
      <c r="CX42" s="684"/>
      <c r="CY42" s="685"/>
      <c r="CZ42" s="688">
        <v>23.9</v>
      </c>
      <c r="DA42" s="689"/>
      <c r="DB42" s="689"/>
      <c r="DC42" s="701"/>
      <c r="DD42" s="692">
        <v>101010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11339</v>
      </c>
      <c r="CS43" s="719"/>
      <c r="CT43" s="719"/>
      <c r="CU43" s="719"/>
      <c r="CV43" s="719"/>
      <c r="CW43" s="719"/>
      <c r="CX43" s="719"/>
      <c r="CY43" s="720"/>
      <c r="CZ43" s="688">
        <v>0.1</v>
      </c>
      <c r="DA43" s="717"/>
      <c r="DB43" s="717"/>
      <c r="DC43" s="721"/>
      <c r="DD43" s="692">
        <v>11339</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356</v>
      </c>
      <c r="CG44" s="681"/>
      <c r="CH44" s="681"/>
      <c r="CI44" s="681"/>
      <c r="CJ44" s="681"/>
      <c r="CK44" s="681"/>
      <c r="CL44" s="681"/>
      <c r="CM44" s="681"/>
      <c r="CN44" s="681"/>
      <c r="CO44" s="681"/>
      <c r="CP44" s="681"/>
      <c r="CQ44" s="682"/>
      <c r="CR44" s="683">
        <v>1928510</v>
      </c>
      <c r="CS44" s="684"/>
      <c r="CT44" s="684"/>
      <c r="CU44" s="684"/>
      <c r="CV44" s="684"/>
      <c r="CW44" s="684"/>
      <c r="CX44" s="684"/>
      <c r="CY44" s="685"/>
      <c r="CZ44" s="688">
        <v>23.3</v>
      </c>
      <c r="DA44" s="689"/>
      <c r="DB44" s="689"/>
      <c r="DC44" s="701"/>
      <c r="DD44" s="692">
        <v>93871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1379441</v>
      </c>
      <c r="CS45" s="719"/>
      <c r="CT45" s="719"/>
      <c r="CU45" s="719"/>
      <c r="CV45" s="719"/>
      <c r="CW45" s="719"/>
      <c r="CX45" s="719"/>
      <c r="CY45" s="720"/>
      <c r="CZ45" s="688">
        <v>16.600000000000001</v>
      </c>
      <c r="DA45" s="717"/>
      <c r="DB45" s="717"/>
      <c r="DC45" s="721"/>
      <c r="DD45" s="692">
        <v>20013</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549069</v>
      </c>
      <c r="CS46" s="684"/>
      <c r="CT46" s="684"/>
      <c r="CU46" s="684"/>
      <c r="CV46" s="684"/>
      <c r="CW46" s="684"/>
      <c r="CX46" s="684"/>
      <c r="CY46" s="685"/>
      <c r="CZ46" s="688">
        <v>6.6</v>
      </c>
      <c r="DA46" s="689"/>
      <c r="DB46" s="689"/>
      <c r="DC46" s="701"/>
      <c r="DD46" s="692">
        <v>73858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49196</v>
      </c>
      <c r="CS47" s="719"/>
      <c r="CT47" s="719"/>
      <c r="CU47" s="719"/>
      <c r="CV47" s="719"/>
      <c r="CW47" s="719"/>
      <c r="CX47" s="719"/>
      <c r="CY47" s="720"/>
      <c r="CZ47" s="688">
        <v>0.6</v>
      </c>
      <c r="DA47" s="717"/>
      <c r="DB47" s="717"/>
      <c r="DC47" s="721"/>
      <c r="DD47" s="692">
        <v>7139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175</v>
      </c>
      <c r="CS48" s="684"/>
      <c r="CT48" s="684"/>
      <c r="CU48" s="684"/>
      <c r="CV48" s="684"/>
      <c r="CW48" s="684"/>
      <c r="CX48" s="684"/>
      <c r="CY48" s="685"/>
      <c r="CZ48" s="688" t="s">
        <v>233</v>
      </c>
      <c r="DA48" s="689"/>
      <c r="DB48" s="689"/>
      <c r="DC48" s="701"/>
      <c r="DD48" s="692" t="s">
        <v>175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364</v>
      </c>
      <c r="CE49" s="734"/>
      <c r="CF49" s="734"/>
      <c r="CG49" s="734"/>
      <c r="CH49" s="734"/>
      <c r="CI49" s="734"/>
      <c r="CJ49" s="734"/>
      <c r="CK49" s="734"/>
      <c r="CL49" s="734"/>
      <c r="CM49" s="734"/>
      <c r="CN49" s="734"/>
      <c r="CO49" s="734"/>
      <c r="CP49" s="734"/>
      <c r="CQ49" s="735"/>
      <c r="CR49" s="768">
        <v>8285728</v>
      </c>
      <c r="CS49" s="754"/>
      <c r="CT49" s="754"/>
      <c r="CU49" s="754"/>
      <c r="CV49" s="754"/>
      <c r="CW49" s="754"/>
      <c r="CX49" s="754"/>
      <c r="CY49" s="785"/>
      <c r="CZ49" s="780">
        <v>100</v>
      </c>
      <c r="DA49" s="786"/>
      <c r="DB49" s="786"/>
      <c r="DC49" s="787"/>
      <c r="DD49" s="788">
        <v>5161002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N9j21OkZLf+6mxJljp+71P7fM0jVcnSyHXNcSEkxtYR9vnzvaRFrAXZe8MAMViSBTqNQiT6ZZAnGLs3wyJxOpA==" saltValue="61oH8L2h1osKqZGwBsHJg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2" t="s">
        <v>366</v>
      </c>
      <c r="DK2" s="833"/>
      <c r="DL2" s="833"/>
      <c r="DM2" s="833"/>
      <c r="DN2" s="833"/>
      <c r="DO2" s="834"/>
      <c r="DP2" s="250"/>
      <c r="DQ2" s="832" t="s">
        <v>367</v>
      </c>
      <c r="DR2" s="833"/>
      <c r="DS2" s="833"/>
      <c r="DT2" s="833"/>
      <c r="DU2" s="833"/>
      <c r="DV2" s="833"/>
      <c r="DW2" s="833"/>
      <c r="DX2" s="833"/>
      <c r="DY2" s="833"/>
      <c r="DZ2" s="83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6" t="s">
        <v>370</v>
      </c>
      <c r="B5" s="827"/>
      <c r="C5" s="827"/>
      <c r="D5" s="827"/>
      <c r="E5" s="827"/>
      <c r="F5" s="827"/>
      <c r="G5" s="827"/>
      <c r="H5" s="827"/>
      <c r="I5" s="827"/>
      <c r="J5" s="827"/>
      <c r="K5" s="827"/>
      <c r="L5" s="827"/>
      <c r="M5" s="827"/>
      <c r="N5" s="827"/>
      <c r="O5" s="827"/>
      <c r="P5" s="828"/>
      <c r="Q5" s="801" t="s">
        <v>371</v>
      </c>
      <c r="R5" s="802"/>
      <c r="S5" s="802"/>
      <c r="T5" s="802"/>
      <c r="U5" s="803"/>
      <c r="V5" s="801" t="s">
        <v>372</v>
      </c>
      <c r="W5" s="802"/>
      <c r="X5" s="802"/>
      <c r="Y5" s="802"/>
      <c r="Z5" s="803"/>
      <c r="AA5" s="801" t="s">
        <v>373</v>
      </c>
      <c r="AB5" s="802"/>
      <c r="AC5" s="802"/>
      <c r="AD5" s="802"/>
      <c r="AE5" s="802"/>
      <c r="AF5" s="836"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6" t="s">
        <v>378</v>
      </c>
      <c r="BR5" s="827"/>
      <c r="BS5" s="827"/>
      <c r="BT5" s="827"/>
      <c r="BU5" s="827"/>
      <c r="BV5" s="827"/>
      <c r="BW5" s="827"/>
      <c r="BX5" s="827"/>
      <c r="BY5" s="827"/>
      <c r="BZ5" s="827"/>
      <c r="CA5" s="827"/>
      <c r="CB5" s="827"/>
      <c r="CC5" s="827"/>
      <c r="CD5" s="827"/>
      <c r="CE5" s="827"/>
      <c r="CF5" s="827"/>
      <c r="CG5" s="828"/>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9"/>
      <c r="B6" s="830"/>
      <c r="C6" s="830"/>
      <c r="D6" s="830"/>
      <c r="E6" s="830"/>
      <c r="F6" s="830"/>
      <c r="G6" s="830"/>
      <c r="H6" s="830"/>
      <c r="I6" s="830"/>
      <c r="J6" s="830"/>
      <c r="K6" s="830"/>
      <c r="L6" s="830"/>
      <c r="M6" s="830"/>
      <c r="N6" s="830"/>
      <c r="O6" s="830"/>
      <c r="P6" s="831"/>
      <c r="Q6" s="804"/>
      <c r="R6" s="805"/>
      <c r="S6" s="805"/>
      <c r="T6" s="805"/>
      <c r="U6" s="806"/>
      <c r="V6" s="804"/>
      <c r="W6" s="805"/>
      <c r="X6" s="805"/>
      <c r="Y6" s="805"/>
      <c r="Z6" s="806"/>
      <c r="AA6" s="804"/>
      <c r="AB6" s="805"/>
      <c r="AC6" s="805"/>
      <c r="AD6" s="805"/>
      <c r="AE6" s="805"/>
      <c r="AF6" s="837"/>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9"/>
      <c r="BR6" s="830"/>
      <c r="BS6" s="830"/>
      <c r="BT6" s="830"/>
      <c r="BU6" s="830"/>
      <c r="BV6" s="830"/>
      <c r="BW6" s="830"/>
      <c r="BX6" s="830"/>
      <c r="BY6" s="830"/>
      <c r="BZ6" s="830"/>
      <c r="CA6" s="830"/>
      <c r="CB6" s="830"/>
      <c r="CC6" s="830"/>
      <c r="CD6" s="830"/>
      <c r="CE6" s="830"/>
      <c r="CF6" s="830"/>
      <c r="CG6" s="831"/>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8402</v>
      </c>
      <c r="R7" s="819"/>
      <c r="S7" s="819"/>
      <c r="T7" s="819"/>
      <c r="U7" s="819"/>
      <c r="V7" s="819">
        <v>8211</v>
      </c>
      <c r="W7" s="819"/>
      <c r="X7" s="819"/>
      <c r="Y7" s="819"/>
      <c r="Z7" s="819"/>
      <c r="AA7" s="820">
        <f>Q7-V7</f>
        <v>191</v>
      </c>
      <c r="AB7" s="821"/>
      <c r="AC7" s="821"/>
      <c r="AD7" s="821"/>
      <c r="AE7" s="822"/>
      <c r="AF7" s="823">
        <v>167</v>
      </c>
      <c r="AG7" s="824"/>
      <c r="AH7" s="824"/>
      <c r="AI7" s="824"/>
      <c r="AJ7" s="825"/>
      <c r="AK7" s="860" t="s">
        <v>585</v>
      </c>
      <c r="AL7" s="861"/>
      <c r="AM7" s="861"/>
      <c r="AN7" s="861"/>
      <c r="AO7" s="861"/>
      <c r="AP7" s="861">
        <v>15100</v>
      </c>
      <c r="AQ7" s="861"/>
      <c r="AR7" s="861"/>
      <c r="AS7" s="861"/>
      <c r="AT7" s="861"/>
      <c r="AU7" s="862"/>
      <c r="AV7" s="862"/>
      <c r="AW7" s="862"/>
      <c r="AX7" s="862"/>
      <c r="AY7" s="863"/>
      <c r="AZ7" s="253"/>
      <c r="BA7" s="253"/>
      <c r="BB7" s="253"/>
      <c r="BC7" s="253"/>
      <c r="BD7" s="253"/>
      <c r="BE7" s="254"/>
      <c r="BF7" s="254"/>
      <c r="BG7" s="254"/>
      <c r="BH7" s="254"/>
      <c r="BI7" s="254"/>
      <c r="BJ7" s="254"/>
      <c r="BK7" s="254"/>
      <c r="BL7" s="254"/>
      <c r="BM7" s="254"/>
      <c r="BN7" s="254"/>
      <c r="BO7" s="254"/>
      <c r="BP7" s="254"/>
      <c r="BQ7" s="260">
        <v>1</v>
      </c>
      <c r="BR7" s="261"/>
      <c r="BS7" s="864" t="s">
        <v>592</v>
      </c>
      <c r="BT7" s="865"/>
      <c r="BU7" s="865"/>
      <c r="BV7" s="865"/>
      <c r="BW7" s="865"/>
      <c r="BX7" s="865"/>
      <c r="BY7" s="865"/>
      <c r="BZ7" s="865"/>
      <c r="CA7" s="865"/>
      <c r="CB7" s="865"/>
      <c r="CC7" s="865"/>
      <c r="CD7" s="865"/>
      <c r="CE7" s="865"/>
      <c r="CF7" s="865"/>
      <c r="CG7" s="866"/>
      <c r="CH7" s="857">
        <v>-10</v>
      </c>
      <c r="CI7" s="858"/>
      <c r="CJ7" s="858"/>
      <c r="CK7" s="858"/>
      <c r="CL7" s="859"/>
      <c r="CM7" s="857">
        <v>128</v>
      </c>
      <c r="CN7" s="858"/>
      <c r="CO7" s="858"/>
      <c r="CP7" s="858"/>
      <c r="CQ7" s="859"/>
      <c r="CR7" s="857">
        <v>100</v>
      </c>
      <c r="CS7" s="858"/>
      <c r="CT7" s="858"/>
      <c r="CU7" s="858"/>
      <c r="CV7" s="859"/>
      <c r="CW7" s="857" t="s">
        <v>591</v>
      </c>
      <c r="CX7" s="858"/>
      <c r="CY7" s="858"/>
      <c r="CZ7" s="858"/>
      <c r="DA7" s="859"/>
      <c r="DB7" s="857" t="s">
        <v>591</v>
      </c>
      <c r="DC7" s="858"/>
      <c r="DD7" s="858"/>
      <c r="DE7" s="858"/>
      <c r="DF7" s="859"/>
      <c r="DG7" s="857" t="s">
        <v>591</v>
      </c>
      <c r="DH7" s="858"/>
      <c r="DI7" s="858"/>
      <c r="DJ7" s="858"/>
      <c r="DK7" s="859"/>
      <c r="DL7" s="857" t="s">
        <v>591</v>
      </c>
      <c r="DM7" s="858"/>
      <c r="DN7" s="858"/>
      <c r="DO7" s="858"/>
      <c r="DP7" s="859"/>
      <c r="DQ7" s="857" t="s">
        <v>591</v>
      </c>
      <c r="DR7" s="858"/>
      <c r="DS7" s="858"/>
      <c r="DT7" s="858"/>
      <c r="DU7" s="859"/>
      <c r="DV7" s="838"/>
      <c r="DW7" s="839"/>
      <c r="DX7" s="839"/>
      <c r="DY7" s="839"/>
      <c r="DZ7" s="840"/>
      <c r="EA7" s="255"/>
    </row>
    <row r="8" spans="1:131" s="256" customFormat="1" ht="26.25" customHeight="1" x14ac:dyDescent="0.15">
      <c r="A8" s="262">
        <v>2</v>
      </c>
      <c r="B8" s="841" t="s">
        <v>388</v>
      </c>
      <c r="C8" s="842"/>
      <c r="D8" s="842"/>
      <c r="E8" s="842"/>
      <c r="F8" s="842"/>
      <c r="G8" s="842"/>
      <c r="H8" s="842"/>
      <c r="I8" s="842"/>
      <c r="J8" s="842"/>
      <c r="K8" s="842"/>
      <c r="L8" s="842"/>
      <c r="M8" s="842"/>
      <c r="N8" s="842"/>
      <c r="O8" s="842"/>
      <c r="P8" s="843"/>
      <c r="Q8" s="844">
        <v>11</v>
      </c>
      <c r="R8" s="845"/>
      <c r="S8" s="845"/>
      <c r="T8" s="845"/>
      <c r="U8" s="845"/>
      <c r="V8" s="845">
        <v>5</v>
      </c>
      <c r="W8" s="845"/>
      <c r="X8" s="845"/>
      <c r="Y8" s="845"/>
      <c r="Z8" s="845"/>
      <c r="AA8" s="846">
        <f>Q8-V8</f>
        <v>6</v>
      </c>
      <c r="AB8" s="847"/>
      <c r="AC8" s="847"/>
      <c r="AD8" s="847"/>
      <c r="AE8" s="848"/>
      <c r="AF8" s="849">
        <v>5</v>
      </c>
      <c r="AG8" s="847"/>
      <c r="AH8" s="847"/>
      <c r="AI8" s="847"/>
      <c r="AJ8" s="848"/>
      <c r="AK8" s="850" t="s">
        <v>585</v>
      </c>
      <c r="AL8" s="851"/>
      <c r="AM8" s="851"/>
      <c r="AN8" s="851"/>
      <c r="AO8" s="851"/>
      <c r="AP8" s="851">
        <v>5</v>
      </c>
      <c r="AQ8" s="851"/>
      <c r="AR8" s="851"/>
      <c r="AS8" s="851"/>
      <c r="AT8" s="851"/>
      <c r="AU8" s="852"/>
      <c r="AV8" s="852"/>
      <c r="AW8" s="852"/>
      <c r="AX8" s="852"/>
      <c r="AY8" s="853"/>
      <c r="AZ8" s="253"/>
      <c r="BA8" s="253"/>
      <c r="BB8" s="253"/>
      <c r="BC8" s="253"/>
      <c r="BD8" s="253"/>
      <c r="BE8" s="254"/>
      <c r="BF8" s="254"/>
      <c r="BG8" s="254"/>
      <c r="BH8" s="254"/>
      <c r="BI8" s="254"/>
      <c r="BJ8" s="254"/>
      <c r="BK8" s="254"/>
      <c r="BL8" s="254"/>
      <c r="BM8" s="254"/>
      <c r="BN8" s="254"/>
      <c r="BO8" s="254"/>
      <c r="BP8" s="254"/>
      <c r="BQ8" s="263">
        <v>2</v>
      </c>
      <c r="BR8" s="264"/>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5"/>
    </row>
    <row r="9" spans="1:131" s="256" customFormat="1" ht="26.25" customHeight="1" x14ac:dyDescent="0.15">
      <c r="A9" s="262">
        <v>3</v>
      </c>
      <c r="B9" s="841" t="s">
        <v>389</v>
      </c>
      <c r="C9" s="842"/>
      <c r="D9" s="842"/>
      <c r="E9" s="842"/>
      <c r="F9" s="842"/>
      <c r="G9" s="842"/>
      <c r="H9" s="842"/>
      <c r="I9" s="842"/>
      <c r="J9" s="842"/>
      <c r="K9" s="842"/>
      <c r="L9" s="842"/>
      <c r="M9" s="842"/>
      <c r="N9" s="842"/>
      <c r="O9" s="842"/>
      <c r="P9" s="843"/>
      <c r="Q9" s="844">
        <v>56</v>
      </c>
      <c r="R9" s="845"/>
      <c r="S9" s="845"/>
      <c r="T9" s="845"/>
      <c r="U9" s="845"/>
      <c r="V9" s="845">
        <v>57</v>
      </c>
      <c r="W9" s="845"/>
      <c r="X9" s="845"/>
      <c r="Y9" s="845"/>
      <c r="Z9" s="845"/>
      <c r="AA9" s="846">
        <f t="shared" ref="AA9:AA11" si="0">Q9-V9</f>
        <v>-1</v>
      </c>
      <c r="AB9" s="847"/>
      <c r="AC9" s="847"/>
      <c r="AD9" s="847"/>
      <c r="AE9" s="848"/>
      <c r="AF9" s="849">
        <v>-1</v>
      </c>
      <c r="AG9" s="847"/>
      <c r="AH9" s="847"/>
      <c r="AI9" s="847"/>
      <c r="AJ9" s="848"/>
      <c r="AK9" s="850" t="s">
        <v>585</v>
      </c>
      <c r="AL9" s="851"/>
      <c r="AM9" s="851"/>
      <c r="AN9" s="851"/>
      <c r="AO9" s="851"/>
      <c r="AP9" s="851">
        <v>0</v>
      </c>
      <c r="AQ9" s="851"/>
      <c r="AR9" s="851"/>
      <c r="AS9" s="851"/>
      <c r="AT9" s="851"/>
      <c r="AU9" s="852"/>
      <c r="AV9" s="852"/>
      <c r="AW9" s="852"/>
      <c r="AX9" s="852"/>
      <c r="AY9" s="853"/>
      <c r="AZ9" s="253"/>
      <c r="BA9" s="253"/>
      <c r="BB9" s="253"/>
      <c r="BC9" s="253"/>
      <c r="BD9" s="253"/>
      <c r="BE9" s="254"/>
      <c r="BF9" s="254"/>
      <c r="BG9" s="254"/>
      <c r="BH9" s="254"/>
      <c r="BI9" s="254"/>
      <c r="BJ9" s="254"/>
      <c r="BK9" s="254"/>
      <c r="BL9" s="254"/>
      <c r="BM9" s="254"/>
      <c r="BN9" s="254"/>
      <c r="BO9" s="254"/>
      <c r="BP9" s="254"/>
      <c r="BQ9" s="263">
        <v>3</v>
      </c>
      <c r="BR9" s="264"/>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5"/>
    </row>
    <row r="10" spans="1:131" s="256" customFormat="1" ht="26.25" customHeight="1" x14ac:dyDescent="0.15">
      <c r="A10" s="262">
        <v>4</v>
      </c>
      <c r="B10" s="841" t="s">
        <v>390</v>
      </c>
      <c r="C10" s="842"/>
      <c r="D10" s="842"/>
      <c r="E10" s="842"/>
      <c r="F10" s="842"/>
      <c r="G10" s="842"/>
      <c r="H10" s="842"/>
      <c r="I10" s="842"/>
      <c r="J10" s="842"/>
      <c r="K10" s="842"/>
      <c r="L10" s="842"/>
      <c r="M10" s="842"/>
      <c r="N10" s="842"/>
      <c r="O10" s="842"/>
      <c r="P10" s="843"/>
      <c r="Q10" s="844">
        <v>0</v>
      </c>
      <c r="R10" s="845"/>
      <c r="S10" s="845"/>
      <c r="T10" s="845"/>
      <c r="U10" s="845"/>
      <c r="V10" s="845">
        <v>0</v>
      </c>
      <c r="W10" s="845"/>
      <c r="X10" s="845"/>
      <c r="Y10" s="845"/>
      <c r="Z10" s="845"/>
      <c r="AA10" s="846">
        <f t="shared" si="0"/>
        <v>0</v>
      </c>
      <c r="AB10" s="847"/>
      <c r="AC10" s="847"/>
      <c r="AD10" s="847"/>
      <c r="AE10" s="848"/>
      <c r="AF10" s="849" t="s">
        <v>175</v>
      </c>
      <c r="AG10" s="847"/>
      <c r="AH10" s="847"/>
      <c r="AI10" s="847"/>
      <c r="AJ10" s="848"/>
      <c r="AK10" s="850" t="s">
        <v>585</v>
      </c>
      <c r="AL10" s="851"/>
      <c r="AM10" s="851"/>
      <c r="AN10" s="851"/>
      <c r="AO10" s="851"/>
      <c r="AP10" s="851">
        <v>0</v>
      </c>
      <c r="AQ10" s="851"/>
      <c r="AR10" s="851"/>
      <c r="AS10" s="851"/>
      <c r="AT10" s="851"/>
      <c r="AU10" s="852"/>
      <c r="AV10" s="852"/>
      <c r="AW10" s="852"/>
      <c r="AX10" s="852"/>
      <c r="AY10" s="853"/>
      <c r="AZ10" s="253"/>
      <c r="BA10" s="253"/>
      <c r="BB10" s="253"/>
      <c r="BC10" s="253"/>
      <c r="BD10" s="253"/>
      <c r="BE10" s="254"/>
      <c r="BF10" s="254"/>
      <c r="BG10" s="254"/>
      <c r="BH10" s="254"/>
      <c r="BI10" s="254"/>
      <c r="BJ10" s="254"/>
      <c r="BK10" s="254"/>
      <c r="BL10" s="254"/>
      <c r="BM10" s="254"/>
      <c r="BN10" s="254"/>
      <c r="BO10" s="254"/>
      <c r="BP10" s="254"/>
      <c r="BQ10" s="263">
        <v>4</v>
      </c>
      <c r="BR10" s="264"/>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5"/>
    </row>
    <row r="11" spans="1:131" s="256" customFormat="1" ht="26.25" customHeight="1" x14ac:dyDescent="0.15">
      <c r="A11" s="262">
        <v>5</v>
      </c>
      <c r="B11" s="841" t="s">
        <v>391</v>
      </c>
      <c r="C11" s="842"/>
      <c r="D11" s="842"/>
      <c r="E11" s="842"/>
      <c r="F11" s="842"/>
      <c r="G11" s="842"/>
      <c r="H11" s="842"/>
      <c r="I11" s="842"/>
      <c r="J11" s="842"/>
      <c r="K11" s="842"/>
      <c r="L11" s="842"/>
      <c r="M11" s="842"/>
      <c r="N11" s="842"/>
      <c r="O11" s="842"/>
      <c r="P11" s="843"/>
      <c r="Q11" s="844">
        <v>0</v>
      </c>
      <c r="R11" s="845"/>
      <c r="S11" s="845"/>
      <c r="T11" s="845"/>
      <c r="U11" s="845"/>
      <c r="V11" s="845">
        <v>13</v>
      </c>
      <c r="W11" s="845"/>
      <c r="X11" s="845"/>
      <c r="Y11" s="845"/>
      <c r="Z11" s="845"/>
      <c r="AA11" s="846">
        <f t="shared" si="0"/>
        <v>-13</v>
      </c>
      <c r="AB11" s="847"/>
      <c r="AC11" s="847"/>
      <c r="AD11" s="847"/>
      <c r="AE11" s="848"/>
      <c r="AF11" s="849" t="s">
        <v>175</v>
      </c>
      <c r="AG11" s="847"/>
      <c r="AH11" s="847"/>
      <c r="AI11" s="847"/>
      <c r="AJ11" s="848"/>
      <c r="AK11" s="850" t="s">
        <v>585</v>
      </c>
      <c r="AL11" s="851"/>
      <c r="AM11" s="851"/>
      <c r="AN11" s="851"/>
      <c r="AO11" s="851"/>
      <c r="AP11" s="851">
        <v>119</v>
      </c>
      <c r="AQ11" s="851"/>
      <c r="AR11" s="851"/>
      <c r="AS11" s="851"/>
      <c r="AT11" s="851"/>
      <c r="AU11" s="852"/>
      <c r="AV11" s="852"/>
      <c r="AW11" s="852"/>
      <c r="AX11" s="852"/>
      <c r="AY11" s="853"/>
      <c r="AZ11" s="253"/>
      <c r="BA11" s="253"/>
      <c r="BB11" s="253"/>
      <c r="BC11" s="253"/>
      <c r="BD11" s="253"/>
      <c r="BE11" s="254"/>
      <c r="BF11" s="254"/>
      <c r="BG11" s="254"/>
      <c r="BH11" s="254"/>
      <c r="BI11" s="254"/>
      <c r="BJ11" s="254"/>
      <c r="BK11" s="254"/>
      <c r="BL11" s="254"/>
      <c r="BM11" s="254"/>
      <c r="BN11" s="254"/>
      <c r="BO11" s="254"/>
      <c r="BP11" s="254"/>
      <c r="BQ11" s="263">
        <v>5</v>
      </c>
      <c r="BR11" s="264"/>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5"/>
    </row>
    <row r="12" spans="1:131" s="256" customFormat="1" ht="26.25" customHeight="1" x14ac:dyDescent="0.15">
      <c r="A12" s="262">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9"/>
      <c r="AG12" s="847"/>
      <c r="AH12" s="847"/>
      <c r="AI12" s="847"/>
      <c r="AJ12" s="848"/>
      <c r="AK12" s="850"/>
      <c r="AL12" s="851"/>
      <c r="AM12" s="851"/>
      <c r="AN12" s="851"/>
      <c r="AO12" s="851"/>
      <c r="AP12" s="851"/>
      <c r="AQ12" s="851"/>
      <c r="AR12" s="851"/>
      <c r="AS12" s="851"/>
      <c r="AT12" s="851"/>
      <c r="AU12" s="852"/>
      <c r="AV12" s="852"/>
      <c r="AW12" s="852"/>
      <c r="AX12" s="852"/>
      <c r="AY12" s="853"/>
      <c r="AZ12" s="253"/>
      <c r="BA12" s="253"/>
      <c r="BB12" s="253"/>
      <c r="BC12" s="253"/>
      <c r="BD12" s="253"/>
      <c r="BE12" s="254"/>
      <c r="BF12" s="254"/>
      <c r="BG12" s="254"/>
      <c r="BH12" s="254"/>
      <c r="BI12" s="254"/>
      <c r="BJ12" s="254"/>
      <c r="BK12" s="254"/>
      <c r="BL12" s="254"/>
      <c r="BM12" s="254"/>
      <c r="BN12" s="254"/>
      <c r="BO12" s="254"/>
      <c r="BP12" s="254"/>
      <c r="BQ12" s="263">
        <v>6</v>
      </c>
      <c r="BR12" s="264"/>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5"/>
    </row>
    <row r="13" spans="1:131" s="256" customFormat="1" ht="26.25" customHeight="1" x14ac:dyDescent="0.15">
      <c r="A13" s="262">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9"/>
      <c r="AG13" s="847"/>
      <c r="AH13" s="847"/>
      <c r="AI13" s="847"/>
      <c r="AJ13" s="848"/>
      <c r="AK13" s="850"/>
      <c r="AL13" s="851"/>
      <c r="AM13" s="851"/>
      <c r="AN13" s="851"/>
      <c r="AO13" s="851"/>
      <c r="AP13" s="851"/>
      <c r="AQ13" s="851"/>
      <c r="AR13" s="851"/>
      <c r="AS13" s="851"/>
      <c r="AT13" s="851"/>
      <c r="AU13" s="852"/>
      <c r="AV13" s="852"/>
      <c r="AW13" s="852"/>
      <c r="AX13" s="852"/>
      <c r="AY13" s="853"/>
      <c r="AZ13" s="253"/>
      <c r="BA13" s="253"/>
      <c r="BB13" s="253"/>
      <c r="BC13" s="253"/>
      <c r="BD13" s="253"/>
      <c r="BE13" s="254"/>
      <c r="BF13" s="254"/>
      <c r="BG13" s="254"/>
      <c r="BH13" s="254"/>
      <c r="BI13" s="254"/>
      <c r="BJ13" s="254"/>
      <c r="BK13" s="254"/>
      <c r="BL13" s="254"/>
      <c r="BM13" s="254"/>
      <c r="BN13" s="254"/>
      <c r="BO13" s="254"/>
      <c r="BP13" s="254"/>
      <c r="BQ13" s="263">
        <v>7</v>
      </c>
      <c r="BR13" s="264"/>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5"/>
    </row>
    <row r="14" spans="1:131" s="256" customFormat="1" ht="26.25" customHeight="1" x14ac:dyDescent="0.15">
      <c r="A14" s="262">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9"/>
      <c r="AG14" s="847"/>
      <c r="AH14" s="847"/>
      <c r="AI14" s="847"/>
      <c r="AJ14" s="848"/>
      <c r="AK14" s="850"/>
      <c r="AL14" s="851"/>
      <c r="AM14" s="851"/>
      <c r="AN14" s="851"/>
      <c r="AO14" s="851"/>
      <c r="AP14" s="851"/>
      <c r="AQ14" s="851"/>
      <c r="AR14" s="851"/>
      <c r="AS14" s="851"/>
      <c r="AT14" s="851"/>
      <c r="AU14" s="852"/>
      <c r="AV14" s="852"/>
      <c r="AW14" s="852"/>
      <c r="AX14" s="852"/>
      <c r="AY14" s="853"/>
      <c r="AZ14" s="253"/>
      <c r="BA14" s="253"/>
      <c r="BB14" s="253"/>
      <c r="BC14" s="253"/>
      <c r="BD14" s="253"/>
      <c r="BE14" s="254"/>
      <c r="BF14" s="254"/>
      <c r="BG14" s="254"/>
      <c r="BH14" s="254"/>
      <c r="BI14" s="254"/>
      <c r="BJ14" s="254"/>
      <c r="BK14" s="254"/>
      <c r="BL14" s="254"/>
      <c r="BM14" s="254"/>
      <c r="BN14" s="254"/>
      <c r="BO14" s="254"/>
      <c r="BP14" s="254"/>
      <c r="BQ14" s="263">
        <v>8</v>
      </c>
      <c r="BR14" s="264"/>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5"/>
    </row>
    <row r="15" spans="1:131" s="256" customFormat="1" ht="26.25" customHeight="1" x14ac:dyDescent="0.15">
      <c r="A15" s="262">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9"/>
      <c r="AG15" s="847"/>
      <c r="AH15" s="847"/>
      <c r="AI15" s="847"/>
      <c r="AJ15" s="848"/>
      <c r="AK15" s="850"/>
      <c r="AL15" s="851"/>
      <c r="AM15" s="851"/>
      <c r="AN15" s="851"/>
      <c r="AO15" s="851"/>
      <c r="AP15" s="851"/>
      <c r="AQ15" s="851"/>
      <c r="AR15" s="851"/>
      <c r="AS15" s="851"/>
      <c r="AT15" s="851"/>
      <c r="AU15" s="852"/>
      <c r="AV15" s="852"/>
      <c r="AW15" s="852"/>
      <c r="AX15" s="852"/>
      <c r="AY15" s="853"/>
      <c r="AZ15" s="253"/>
      <c r="BA15" s="253"/>
      <c r="BB15" s="253"/>
      <c r="BC15" s="253"/>
      <c r="BD15" s="253"/>
      <c r="BE15" s="254"/>
      <c r="BF15" s="254"/>
      <c r="BG15" s="254"/>
      <c r="BH15" s="254"/>
      <c r="BI15" s="254"/>
      <c r="BJ15" s="254"/>
      <c r="BK15" s="254"/>
      <c r="BL15" s="254"/>
      <c r="BM15" s="254"/>
      <c r="BN15" s="254"/>
      <c r="BO15" s="254"/>
      <c r="BP15" s="254"/>
      <c r="BQ15" s="263">
        <v>9</v>
      </c>
      <c r="BR15" s="264"/>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5"/>
    </row>
    <row r="16" spans="1:131" s="256" customFormat="1" ht="26.25" customHeight="1" x14ac:dyDescent="0.15">
      <c r="A16" s="262">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9"/>
      <c r="AG16" s="847"/>
      <c r="AH16" s="847"/>
      <c r="AI16" s="847"/>
      <c r="AJ16" s="848"/>
      <c r="AK16" s="850"/>
      <c r="AL16" s="851"/>
      <c r="AM16" s="851"/>
      <c r="AN16" s="851"/>
      <c r="AO16" s="851"/>
      <c r="AP16" s="851"/>
      <c r="AQ16" s="851"/>
      <c r="AR16" s="851"/>
      <c r="AS16" s="851"/>
      <c r="AT16" s="851"/>
      <c r="AU16" s="852"/>
      <c r="AV16" s="852"/>
      <c r="AW16" s="852"/>
      <c r="AX16" s="852"/>
      <c r="AY16" s="853"/>
      <c r="AZ16" s="253"/>
      <c r="BA16" s="253"/>
      <c r="BB16" s="253"/>
      <c r="BC16" s="253"/>
      <c r="BD16" s="253"/>
      <c r="BE16" s="254"/>
      <c r="BF16" s="254"/>
      <c r="BG16" s="254"/>
      <c r="BH16" s="254"/>
      <c r="BI16" s="254"/>
      <c r="BJ16" s="254"/>
      <c r="BK16" s="254"/>
      <c r="BL16" s="254"/>
      <c r="BM16" s="254"/>
      <c r="BN16" s="254"/>
      <c r="BO16" s="254"/>
      <c r="BP16" s="254"/>
      <c r="BQ16" s="263">
        <v>10</v>
      </c>
      <c r="BR16" s="264"/>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5"/>
    </row>
    <row r="17" spans="1:131" s="256" customFormat="1" ht="26.25" customHeight="1" x14ac:dyDescent="0.15">
      <c r="A17" s="262">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9"/>
      <c r="AG17" s="847"/>
      <c r="AH17" s="847"/>
      <c r="AI17" s="847"/>
      <c r="AJ17" s="848"/>
      <c r="AK17" s="850"/>
      <c r="AL17" s="851"/>
      <c r="AM17" s="851"/>
      <c r="AN17" s="851"/>
      <c r="AO17" s="851"/>
      <c r="AP17" s="851"/>
      <c r="AQ17" s="851"/>
      <c r="AR17" s="851"/>
      <c r="AS17" s="851"/>
      <c r="AT17" s="851"/>
      <c r="AU17" s="852"/>
      <c r="AV17" s="852"/>
      <c r="AW17" s="852"/>
      <c r="AX17" s="852"/>
      <c r="AY17" s="853"/>
      <c r="AZ17" s="253"/>
      <c r="BA17" s="253"/>
      <c r="BB17" s="253"/>
      <c r="BC17" s="253"/>
      <c r="BD17" s="253"/>
      <c r="BE17" s="254"/>
      <c r="BF17" s="254"/>
      <c r="BG17" s="254"/>
      <c r="BH17" s="254"/>
      <c r="BI17" s="254"/>
      <c r="BJ17" s="254"/>
      <c r="BK17" s="254"/>
      <c r="BL17" s="254"/>
      <c r="BM17" s="254"/>
      <c r="BN17" s="254"/>
      <c r="BO17" s="254"/>
      <c r="BP17" s="254"/>
      <c r="BQ17" s="263">
        <v>11</v>
      </c>
      <c r="BR17" s="264"/>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5"/>
    </row>
    <row r="18" spans="1:131" s="256" customFormat="1" ht="26.25" customHeight="1" x14ac:dyDescent="0.15">
      <c r="A18" s="262">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9"/>
      <c r="AG18" s="847"/>
      <c r="AH18" s="847"/>
      <c r="AI18" s="847"/>
      <c r="AJ18" s="848"/>
      <c r="AK18" s="850"/>
      <c r="AL18" s="851"/>
      <c r="AM18" s="851"/>
      <c r="AN18" s="851"/>
      <c r="AO18" s="851"/>
      <c r="AP18" s="851"/>
      <c r="AQ18" s="851"/>
      <c r="AR18" s="851"/>
      <c r="AS18" s="851"/>
      <c r="AT18" s="851"/>
      <c r="AU18" s="852"/>
      <c r="AV18" s="852"/>
      <c r="AW18" s="852"/>
      <c r="AX18" s="852"/>
      <c r="AY18" s="853"/>
      <c r="AZ18" s="253"/>
      <c r="BA18" s="253"/>
      <c r="BB18" s="253"/>
      <c r="BC18" s="253"/>
      <c r="BD18" s="253"/>
      <c r="BE18" s="254"/>
      <c r="BF18" s="254"/>
      <c r="BG18" s="254"/>
      <c r="BH18" s="254"/>
      <c r="BI18" s="254"/>
      <c r="BJ18" s="254"/>
      <c r="BK18" s="254"/>
      <c r="BL18" s="254"/>
      <c r="BM18" s="254"/>
      <c r="BN18" s="254"/>
      <c r="BO18" s="254"/>
      <c r="BP18" s="254"/>
      <c r="BQ18" s="263">
        <v>12</v>
      </c>
      <c r="BR18" s="264"/>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5"/>
    </row>
    <row r="19" spans="1:131" s="256" customFormat="1" ht="26.25" customHeight="1" x14ac:dyDescent="0.15">
      <c r="A19" s="262">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9"/>
      <c r="AG19" s="847"/>
      <c r="AH19" s="847"/>
      <c r="AI19" s="847"/>
      <c r="AJ19" s="848"/>
      <c r="AK19" s="850"/>
      <c r="AL19" s="851"/>
      <c r="AM19" s="851"/>
      <c r="AN19" s="851"/>
      <c r="AO19" s="851"/>
      <c r="AP19" s="851"/>
      <c r="AQ19" s="851"/>
      <c r="AR19" s="851"/>
      <c r="AS19" s="851"/>
      <c r="AT19" s="851"/>
      <c r="AU19" s="852"/>
      <c r="AV19" s="852"/>
      <c r="AW19" s="852"/>
      <c r="AX19" s="852"/>
      <c r="AY19" s="853"/>
      <c r="AZ19" s="253"/>
      <c r="BA19" s="253"/>
      <c r="BB19" s="253"/>
      <c r="BC19" s="253"/>
      <c r="BD19" s="253"/>
      <c r="BE19" s="254"/>
      <c r="BF19" s="254"/>
      <c r="BG19" s="254"/>
      <c r="BH19" s="254"/>
      <c r="BI19" s="254"/>
      <c r="BJ19" s="254"/>
      <c r="BK19" s="254"/>
      <c r="BL19" s="254"/>
      <c r="BM19" s="254"/>
      <c r="BN19" s="254"/>
      <c r="BO19" s="254"/>
      <c r="BP19" s="254"/>
      <c r="BQ19" s="263">
        <v>13</v>
      </c>
      <c r="BR19" s="264"/>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5"/>
    </row>
    <row r="20" spans="1:131" s="256" customFormat="1" ht="26.25" customHeight="1" x14ac:dyDescent="0.15">
      <c r="A20" s="262">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9"/>
      <c r="AG20" s="847"/>
      <c r="AH20" s="847"/>
      <c r="AI20" s="847"/>
      <c r="AJ20" s="848"/>
      <c r="AK20" s="850"/>
      <c r="AL20" s="851"/>
      <c r="AM20" s="851"/>
      <c r="AN20" s="851"/>
      <c r="AO20" s="851"/>
      <c r="AP20" s="851"/>
      <c r="AQ20" s="851"/>
      <c r="AR20" s="851"/>
      <c r="AS20" s="851"/>
      <c r="AT20" s="851"/>
      <c r="AU20" s="852"/>
      <c r="AV20" s="852"/>
      <c r="AW20" s="852"/>
      <c r="AX20" s="852"/>
      <c r="AY20" s="853"/>
      <c r="AZ20" s="253"/>
      <c r="BA20" s="253"/>
      <c r="BB20" s="253"/>
      <c r="BC20" s="253"/>
      <c r="BD20" s="253"/>
      <c r="BE20" s="254"/>
      <c r="BF20" s="254"/>
      <c r="BG20" s="254"/>
      <c r="BH20" s="254"/>
      <c r="BI20" s="254"/>
      <c r="BJ20" s="254"/>
      <c r="BK20" s="254"/>
      <c r="BL20" s="254"/>
      <c r="BM20" s="254"/>
      <c r="BN20" s="254"/>
      <c r="BO20" s="254"/>
      <c r="BP20" s="254"/>
      <c r="BQ20" s="263">
        <v>14</v>
      </c>
      <c r="BR20" s="264"/>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5"/>
    </row>
    <row r="21" spans="1:131" s="256" customFormat="1" ht="26.25" customHeight="1" thickBot="1" x14ac:dyDescent="0.2">
      <c r="A21" s="262">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9"/>
      <c r="AG21" s="847"/>
      <c r="AH21" s="847"/>
      <c r="AI21" s="847"/>
      <c r="AJ21" s="848"/>
      <c r="AK21" s="850"/>
      <c r="AL21" s="851"/>
      <c r="AM21" s="851"/>
      <c r="AN21" s="851"/>
      <c r="AO21" s="851"/>
      <c r="AP21" s="851"/>
      <c r="AQ21" s="851"/>
      <c r="AR21" s="851"/>
      <c r="AS21" s="851"/>
      <c r="AT21" s="851"/>
      <c r="AU21" s="852"/>
      <c r="AV21" s="852"/>
      <c r="AW21" s="852"/>
      <c r="AX21" s="852"/>
      <c r="AY21" s="853"/>
      <c r="AZ21" s="253"/>
      <c r="BA21" s="253"/>
      <c r="BB21" s="253"/>
      <c r="BC21" s="253"/>
      <c r="BD21" s="253"/>
      <c r="BE21" s="254"/>
      <c r="BF21" s="254"/>
      <c r="BG21" s="254"/>
      <c r="BH21" s="254"/>
      <c r="BI21" s="254"/>
      <c r="BJ21" s="254"/>
      <c r="BK21" s="254"/>
      <c r="BL21" s="254"/>
      <c r="BM21" s="254"/>
      <c r="BN21" s="254"/>
      <c r="BO21" s="254"/>
      <c r="BP21" s="254"/>
      <c r="BQ21" s="263">
        <v>15</v>
      </c>
      <c r="BR21" s="264"/>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5"/>
    </row>
    <row r="22" spans="1:131" s="256" customFormat="1" ht="26.25" customHeight="1" x14ac:dyDescent="0.15">
      <c r="A22" s="262">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9"/>
      <c r="AG22" s="847"/>
      <c r="AH22" s="847"/>
      <c r="AI22" s="847"/>
      <c r="AJ22" s="848"/>
      <c r="AK22" s="890"/>
      <c r="AL22" s="891"/>
      <c r="AM22" s="891"/>
      <c r="AN22" s="891"/>
      <c r="AO22" s="891"/>
      <c r="AP22" s="891"/>
      <c r="AQ22" s="891"/>
      <c r="AR22" s="891"/>
      <c r="AS22" s="891"/>
      <c r="AT22" s="891"/>
      <c r="AU22" s="892"/>
      <c r="AV22" s="892"/>
      <c r="AW22" s="892"/>
      <c r="AX22" s="892"/>
      <c r="AY22" s="893"/>
      <c r="AZ22" s="894" t="s">
        <v>392</v>
      </c>
      <c r="BA22" s="894"/>
      <c r="BB22" s="894"/>
      <c r="BC22" s="894"/>
      <c r="BD22" s="895"/>
      <c r="BE22" s="254"/>
      <c r="BF22" s="254"/>
      <c r="BG22" s="254"/>
      <c r="BH22" s="254"/>
      <c r="BI22" s="254"/>
      <c r="BJ22" s="254"/>
      <c r="BK22" s="254"/>
      <c r="BL22" s="254"/>
      <c r="BM22" s="254"/>
      <c r="BN22" s="254"/>
      <c r="BO22" s="254"/>
      <c r="BP22" s="254"/>
      <c r="BQ22" s="263">
        <v>16</v>
      </c>
      <c r="BR22" s="264"/>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5"/>
    </row>
    <row r="23" spans="1:131" s="256" customFormat="1" ht="26.25" customHeight="1" thickBot="1" x14ac:dyDescent="0.2">
      <c r="A23" s="265" t="s">
        <v>393</v>
      </c>
      <c r="B23" s="876" t="s">
        <v>394</v>
      </c>
      <c r="C23" s="877"/>
      <c r="D23" s="877"/>
      <c r="E23" s="877"/>
      <c r="F23" s="877"/>
      <c r="G23" s="877"/>
      <c r="H23" s="877"/>
      <c r="I23" s="877"/>
      <c r="J23" s="877"/>
      <c r="K23" s="877"/>
      <c r="L23" s="877"/>
      <c r="M23" s="877"/>
      <c r="N23" s="877"/>
      <c r="O23" s="877"/>
      <c r="P23" s="878"/>
      <c r="Q23" s="879">
        <f>Q7+Q8+Q9+Q10+Q11</f>
        <v>8469</v>
      </c>
      <c r="R23" s="880"/>
      <c r="S23" s="880"/>
      <c r="T23" s="880"/>
      <c r="U23" s="880"/>
      <c r="V23" s="880">
        <f>V7+V8+V9+V10+V11</f>
        <v>8286</v>
      </c>
      <c r="W23" s="880"/>
      <c r="X23" s="880"/>
      <c r="Y23" s="880"/>
      <c r="Z23" s="880"/>
      <c r="AA23" s="880">
        <f>AA7+AA8+AA9+AA10+AA11</f>
        <v>183</v>
      </c>
      <c r="AB23" s="880"/>
      <c r="AC23" s="880"/>
      <c r="AD23" s="880"/>
      <c r="AE23" s="881"/>
      <c r="AF23" s="882">
        <v>170</v>
      </c>
      <c r="AG23" s="883"/>
      <c r="AH23" s="883"/>
      <c r="AI23" s="883"/>
      <c r="AJ23" s="884"/>
      <c r="AK23" s="885"/>
      <c r="AL23" s="886"/>
      <c r="AM23" s="886"/>
      <c r="AN23" s="886"/>
      <c r="AO23" s="887"/>
      <c r="AP23" s="880">
        <f>AP7+AP8+AP11</f>
        <v>15224</v>
      </c>
      <c r="AQ23" s="880"/>
      <c r="AR23" s="880"/>
      <c r="AS23" s="880"/>
      <c r="AT23" s="880"/>
      <c r="AU23" s="888"/>
      <c r="AV23" s="888"/>
      <c r="AW23" s="888"/>
      <c r="AX23" s="888"/>
      <c r="AY23" s="889"/>
      <c r="AZ23" s="882" t="s">
        <v>175</v>
      </c>
      <c r="BA23" s="883"/>
      <c r="BB23" s="883"/>
      <c r="BC23" s="883"/>
      <c r="BD23" s="884"/>
      <c r="BE23" s="254"/>
      <c r="BF23" s="254"/>
      <c r="BG23" s="254"/>
      <c r="BH23" s="254"/>
      <c r="BI23" s="254"/>
      <c r="BJ23" s="254"/>
      <c r="BK23" s="254"/>
      <c r="BL23" s="254"/>
      <c r="BM23" s="254"/>
      <c r="BN23" s="254"/>
      <c r="BO23" s="254"/>
      <c r="BP23" s="254"/>
      <c r="BQ23" s="263">
        <v>17</v>
      </c>
      <c r="BR23" s="264"/>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5"/>
    </row>
    <row r="24" spans="1:131" s="256" customFormat="1" ht="26.25" customHeight="1" x14ac:dyDescent="0.15">
      <c r="A24" s="896" t="s">
        <v>395</v>
      </c>
      <c r="B24" s="896"/>
      <c r="C24" s="896"/>
      <c r="D24" s="896"/>
      <c r="E24" s="896"/>
      <c r="F24" s="896"/>
      <c r="G24" s="896"/>
      <c r="H24" s="896"/>
      <c r="I24" s="896"/>
      <c r="J24" s="896"/>
      <c r="K24" s="896"/>
      <c r="L24" s="896"/>
      <c r="M24" s="896"/>
      <c r="N24" s="896"/>
      <c r="O24" s="896"/>
      <c r="P24" s="896"/>
      <c r="Q24" s="896"/>
      <c r="R24" s="896"/>
      <c r="S24" s="896"/>
      <c r="T24" s="896"/>
      <c r="U24" s="896"/>
      <c r="V24" s="896"/>
      <c r="W24" s="896"/>
      <c r="X24" s="896"/>
      <c r="Y24" s="896"/>
      <c r="Z24" s="896"/>
      <c r="AA24" s="896"/>
      <c r="AB24" s="896"/>
      <c r="AC24" s="896"/>
      <c r="AD24" s="896"/>
      <c r="AE24" s="896"/>
      <c r="AF24" s="896"/>
      <c r="AG24" s="896"/>
      <c r="AH24" s="896"/>
      <c r="AI24" s="896"/>
      <c r="AJ24" s="896"/>
      <c r="AK24" s="896"/>
      <c r="AL24" s="896"/>
      <c r="AM24" s="896"/>
      <c r="AN24" s="896"/>
      <c r="AO24" s="896"/>
      <c r="AP24" s="896"/>
      <c r="AQ24" s="896"/>
      <c r="AR24" s="896"/>
      <c r="AS24" s="896"/>
      <c r="AT24" s="896"/>
      <c r="AU24" s="896"/>
      <c r="AV24" s="896"/>
      <c r="AW24" s="896"/>
      <c r="AX24" s="896"/>
      <c r="AY24" s="896"/>
      <c r="AZ24" s="253"/>
      <c r="BA24" s="253"/>
      <c r="BB24" s="253"/>
      <c r="BC24" s="253"/>
      <c r="BD24" s="253"/>
      <c r="BE24" s="254"/>
      <c r="BF24" s="254"/>
      <c r="BG24" s="254"/>
      <c r="BH24" s="254"/>
      <c r="BI24" s="254"/>
      <c r="BJ24" s="254"/>
      <c r="BK24" s="254"/>
      <c r="BL24" s="254"/>
      <c r="BM24" s="254"/>
      <c r="BN24" s="254"/>
      <c r="BO24" s="254"/>
      <c r="BP24" s="254"/>
      <c r="BQ24" s="263">
        <v>18</v>
      </c>
      <c r="BR24" s="264"/>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5"/>
    </row>
    <row r="25" spans="1:131" s="248"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3"/>
      <c r="BK25" s="253"/>
      <c r="BL25" s="253"/>
      <c r="BM25" s="253"/>
      <c r="BN25" s="253"/>
      <c r="BO25" s="266"/>
      <c r="BP25" s="266"/>
      <c r="BQ25" s="263">
        <v>19</v>
      </c>
      <c r="BR25" s="264"/>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7"/>
    </row>
    <row r="26" spans="1:131" s="248" customFormat="1" ht="26.25" customHeight="1" x14ac:dyDescent="0.15">
      <c r="A26" s="826" t="s">
        <v>370</v>
      </c>
      <c r="B26" s="827"/>
      <c r="C26" s="827"/>
      <c r="D26" s="827"/>
      <c r="E26" s="827"/>
      <c r="F26" s="827"/>
      <c r="G26" s="827"/>
      <c r="H26" s="827"/>
      <c r="I26" s="827"/>
      <c r="J26" s="827"/>
      <c r="K26" s="827"/>
      <c r="L26" s="827"/>
      <c r="M26" s="827"/>
      <c r="N26" s="827"/>
      <c r="O26" s="827"/>
      <c r="P26" s="828"/>
      <c r="Q26" s="801" t="s">
        <v>397</v>
      </c>
      <c r="R26" s="802"/>
      <c r="S26" s="802"/>
      <c r="T26" s="802"/>
      <c r="U26" s="803"/>
      <c r="V26" s="801" t="s">
        <v>398</v>
      </c>
      <c r="W26" s="802"/>
      <c r="X26" s="802"/>
      <c r="Y26" s="802"/>
      <c r="Z26" s="803"/>
      <c r="AA26" s="801" t="s">
        <v>399</v>
      </c>
      <c r="AB26" s="802"/>
      <c r="AC26" s="802"/>
      <c r="AD26" s="802"/>
      <c r="AE26" s="802"/>
      <c r="AF26" s="897" t="s">
        <v>400</v>
      </c>
      <c r="AG26" s="898"/>
      <c r="AH26" s="898"/>
      <c r="AI26" s="898"/>
      <c r="AJ26" s="899"/>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377</v>
      </c>
      <c r="BF26" s="802"/>
      <c r="BG26" s="802"/>
      <c r="BH26" s="802"/>
      <c r="BI26" s="813"/>
      <c r="BJ26" s="253"/>
      <c r="BK26" s="253"/>
      <c r="BL26" s="253"/>
      <c r="BM26" s="253"/>
      <c r="BN26" s="253"/>
      <c r="BO26" s="266"/>
      <c r="BP26" s="266"/>
      <c r="BQ26" s="263">
        <v>20</v>
      </c>
      <c r="BR26" s="264"/>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7"/>
    </row>
    <row r="27" spans="1:131" s="248" customFormat="1" ht="26.25" customHeight="1" thickBot="1" x14ac:dyDescent="0.2">
      <c r="A27" s="829"/>
      <c r="B27" s="830"/>
      <c r="C27" s="830"/>
      <c r="D27" s="830"/>
      <c r="E27" s="830"/>
      <c r="F27" s="830"/>
      <c r="G27" s="830"/>
      <c r="H27" s="830"/>
      <c r="I27" s="830"/>
      <c r="J27" s="830"/>
      <c r="K27" s="830"/>
      <c r="L27" s="830"/>
      <c r="M27" s="830"/>
      <c r="N27" s="830"/>
      <c r="O27" s="830"/>
      <c r="P27" s="831"/>
      <c r="Q27" s="804"/>
      <c r="R27" s="805"/>
      <c r="S27" s="805"/>
      <c r="T27" s="805"/>
      <c r="U27" s="806"/>
      <c r="V27" s="804"/>
      <c r="W27" s="805"/>
      <c r="X27" s="805"/>
      <c r="Y27" s="805"/>
      <c r="Z27" s="806"/>
      <c r="AA27" s="804"/>
      <c r="AB27" s="805"/>
      <c r="AC27" s="805"/>
      <c r="AD27" s="805"/>
      <c r="AE27" s="805"/>
      <c r="AF27" s="900"/>
      <c r="AG27" s="901"/>
      <c r="AH27" s="901"/>
      <c r="AI27" s="901"/>
      <c r="AJ27" s="902"/>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7"/>
    </row>
    <row r="28" spans="1:131" s="248" customFormat="1" ht="26.25" customHeight="1" thickTop="1" x14ac:dyDescent="0.15">
      <c r="A28" s="267">
        <v>1</v>
      </c>
      <c r="B28" s="815" t="s">
        <v>405</v>
      </c>
      <c r="C28" s="816"/>
      <c r="D28" s="816"/>
      <c r="E28" s="816"/>
      <c r="F28" s="816"/>
      <c r="G28" s="816"/>
      <c r="H28" s="816"/>
      <c r="I28" s="816"/>
      <c r="J28" s="816"/>
      <c r="K28" s="816"/>
      <c r="L28" s="816"/>
      <c r="M28" s="816"/>
      <c r="N28" s="816"/>
      <c r="O28" s="816"/>
      <c r="P28" s="817"/>
      <c r="Q28" s="907">
        <v>2430</v>
      </c>
      <c r="R28" s="908"/>
      <c r="S28" s="908"/>
      <c r="T28" s="908"/>
      <c r="U28" s="908"/>
      <c r="V28" s="908">
        <v>2330</v>
      </c>
      <c r="W28" s="908"/>
      <c r="X28" s="908"/>
      <c r="Y28" s="908"/>
      <c r="Z28" s="908"/>
      <c r="AA28" s="908">
        <v>100</v>
      </c>
      <c r="AB28" s="908"/>
      <c r="AC28" s="908"/>
      <c r="AD28" s="908"/>
      <c r="AE28" s="909"/>
      <c r="AF28" s="910">
        <v>100</v>
      </c>
      <c r="AG28" s="908"/>
      <c r="AH28" s="908"/>
      <c r="AI28" s="908"/>
      <c r="AJ28" s="911"/>
      <c r="AK28" s="912">
        <v>175</v>
      </c>
      <c r="AL28" s="903"/>
      <c r="AM28" s="903"/>
      <c r="AN28" s="903"/>
      <c r="AO28" s="903"/>
      <c r="AP28" s="903" t="s">
        <v>585</v>
      </c>
      <c r="AQ28" s="903"/>
      <c r="AR28" s="903"/>
      <c r="AS28" s="903"/>
      <c r="AT28" s="903"/>
      <c r="AU28" s="903" t="s">
        <v>585</v>
      </c>
      <c r="AV28" s="903"/>
      <c r="AW28" s="903"/>
      <c r="AX28" s="903"/>
      <c r="AY28" s="903"/>
      <c r="AZ28" s="904"/>
      <c r="BA28" s="904"/>
      <c r="BB28" s="904"/>
      <c r="BC28" s="904"/>
      <c r="BD28" s="904"/>
      <c r="BE28" s="905"/>
      <c r="BF28" s="905"/>
      <c r="BG28" s="905"/>
      <c r="BH28" s="905"/>
      <c r="BI28" s="906"/>
      <c r="BJ28" s="253"/>
      <c r="BK28" s="253"/>
      <c r="BL28" s="253"/>
      <c r="BM28" s="253"/>
      <c r="BN28" s="253"/>
      <c r="BO28" s="266"/>
      <c r="BP28" s="266"/>
      <c r="BQ28" s="263">
        <v>22</v>
      </c>
      <c r="BR28" s="264"/>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7"/>
    </row>
    <row r="29" spans="1:131" s="248" customFormat="1" ht="26.25" customHeight="1" x14ac:dyDescent="0.15">
      <c r="A29" s="267">
        <v>2</v>
      </c>
      <c r="B29" s="841" t="s">
        <v>406</v>
      </c>
      <c r="C29" s="842"/>
      <c r="D29" s="842"/>
      <c r="E29" s="842"/>
      <c r="F29" s="842"/>
      <c r="G29" s="842"/>
      <c r="H29" s="842"/>
      <c r="I29" s="842"/>
      <c r="J29" s="842"/>
      <c r="K29" s="842"/>
      <c r="L29" s="842"/>
      <c r="M29" s="842"/>
      <c r="N29" s="842"/>
      <c r="O29" s="842"/>
      <c r="P29" s="843"/>
      <c r="Q29" s="844">
        <v>397</v>
      </c>
      <c r="R29" s="845"/>
      <c r="S29" s="845"/>
      <c r="T29" s="845"/>
      <c r="U29" s="845"/>
      <c r="V29" s="845">
        <v>397</v>
      </c>
      <c r="W29" s="845"/>
      <c r="X29" s="845"/>
      <c r="Y29" s="845"/>
      <c r="Z29" s="845"/>
      <c r="AA29" s="845">
        <v>0</v>
      </c>
      <c r="AB29" s="845"/>
      <c r="AC29" s="845"/>
      <c r="AD29" s="845"/>
      <c r="AE29" s="846"/>
      <c r="AF29" s="849">
        <v>0</v>
      </c>
      <c r="AG29" s="847"/>
      <c r="AH29" s="847"/>
      <c r="AI29" s="847"/>
      <c r="AJ29" s="848"/>
      <c r="AK29" s="915">
        <v>70</v>
      </c>
      <c r="AL29" s="916"/>
      <c r="AM29" s="916"/>
      <c r="AN29" s="916"/>
      <c r="AO29" s="916"/>
      <c r="AP29" s="916" t="s">
        <v>585</v>
      </c>
      <c r="AQ29" s="916"/>
      <c r="AR29" s="916"/>
      <c r="AS29" s="916"/>
      <c r="AT29" s="916"/>
      <c r="AU29" s="916" t="s">
        <v>585</v>
      </c>
      <c r="AV29" s="916"/>
      <c r="AW29" s="916"/>
      <c r="AX29" s="916"/>
      <c r="AY29" s="916"/>
      <c r="AZ29" s="917"/>
      <c r="BA29" s="917"/>
      <c r="BB29" s="917"/>
      <c r="BC29" s="917"/>
      <c r="BD29" s="917"/>
      <c r="BE29" s="913"/>
      <c r="BF29" s="913"/>
      <c r="BG29" s="913"/>
      <c r="BH29" s="913"/>
      <c r="BI29" s="914"/>
      <c r="BJ29" s="253"/>
      <c r="BK29" s="253"/>
      <c r="BL29" s="253"/>
      <c r="BM29" s="253"/>
      <c r="BN29" s="253"/>
      <c r="BO29" s="266"/>
      <c r="BP29" s="266"/>
      <c r="BQ29" s="263">
        <v>23</v>
      </c>
      <c r="BR29" s="264"/>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7"/>
    </row>
    <row r="30" spans="1:131" s="248" customFormat="1" ht="26.25" customHeight="1" x14ac:dyDescent="0.15">
      <c r="A30" s="267">
        <v>3</v>
      </c>
      <c r="B30" s="841" t="s">
        <v>407</v>
      </c>
      <c r="C30" s="842"/>
      <c r="D30" s="842"/>
      <c r="E30" s="842"/>
      <c r="F30" s="842"/>
      <c r="G30" s="842"/>
      <c r="H30" s="842"/>
      <c r="I30" s="842"/>
      <c r="J30" s="842"/>
      <c r="K30" s="842"/>
      <c r="L30" s="842"/>
      <c r="M30" s="842"/>
      <c r="N30" s="842"/>
      <c r="O30" s="842"/>
      <c r="P30" s="843"/>
      <c r="Q30" s="844">
        <v>1895</v>
      </c>
      <c r="R30" s="845"/>
      <c r="S30" s="845"/>
      <c r="T30" s="845"/>
      <c r="U30" s="845"/>
      <c r="V30" s="845">
        <v>1817</v>
      </c>
      <c r="W30" s="845"/>
      <c r="X30" s="845"/>
      <c r="Y30" s="845"/>
      <c r="Z30" s="845"/>
      <c r="AA30" s="845">
        <v>78</v>
      </c>
      <c r="AB30" s="845"/>
      <c r="AC30" s="845"/>
      <c r="AD30" s="845"/>
      <c r="AE30" s="846"/>
      <c r="AF30" s="849">
        <v>78</v>
      </c>
      <c r="AG30" s="847"/>
      <c r="AH30" s="847"/>
      <c r="AI30" s="847"/>
      <c r="AJ30" s="848"/>
      <c r="AK30" s="915">
        <v>278</v>
      </c>
      <c r="AL30" s="916"/>
      <c r="AM30" s="916"/>
      <c r="AN30" s="916"/>
      <c r="AO30" s="916"/>
      <c r="AP30" s="916" t="s">
        <v>585</v>
      </c>
      <c r="AQ30" s="916"/>
      <c r="AR30" s="916"/>
      <c r="AS30" s="916"/>
      <c r="AT30" s="916"/>
      <c r="AU30" s="916" t="s">
        <v>585</v>
      </c>
      <c r="AV30" s="916"/>
      <c r="AW30" s="916"/>
      <c r="AX30" s="916"/>
      <c r="AY30" s="916"/>
      <c r="AZ30" s="917"/>
      <c r="BA30" s="917"/>
      <c r="BB30" s="917"/>
      <c r="BC30" s="917"/>
      <c r="BD30" s="917"/>
      <c r="BE30" s="913"/>
      <c r="BF30" s="913"/>
      <c r="BG30" s="913"/>
      <c r="BH30" s="913"/>
      <c r="BI30" s="914"/>
      <c r="BJ30" s="253"/>
      <c r="BK30" s="253"/>
      <c r="BL30" s="253"/>
      <c r="BM30" s="253"/>
      <c r="BN30" s="253"/>
      <c r="BO30" s="266"/>
      <c r="BP30" s="266"/>
      <c r="BQ30" s="263">
        <v>24</v>
      </c>
      <c r="BR30" s="264"/>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7"/>
    </row>
    <row r="31" spans="1:131" s="248" customFormat="1" ht="26.25" customHeight="1" x14ac:dyDescent="0.15">
      <c r="A31" s="267">
        <v>4</v>
      </c>
      <c r="B31" s="841" t="s">
        <v>408</v>
      </c>
      <c r="C31" s="842"/>
      <c r="D31" s="842"/>
      <c r="E31" s="842"/>
      <c r="F31" s="842"/>
      <c r="G31" s="842"/>
      <c r="H31" s="842"/>
      <c r="I31" s="842"/>
      <c r="J31" s="842"/>
      <c r="K31" s="842"/>
      <c r="L31" s="842"/>
      <c r="M31" s="842"/>
      <c r="N31" s="842"/>
      <c r="O31" s="842"/>
      <c r="P31" s="843"/>
      <c r="Q31" s="844">
        <v>455</v>
      </c>
      <c r="R31" s="845"/>
      <c r="S31" s="845"/>
      <c r="T31" s="845"/>
      <c r="U31" s="845"/>
      <c r="V31" s="845">
        <v>529</v>
      </c>
      <c r="W31" s="845"/>
      <c r="X31" s="845"/>
      <c r="Y31" s="845"/>
      <c r="Z31" s="845"/>
      <c r="AA31" s="845">
        <v>-74</v>
      </c>
      <c r="AB31" s="845"/>
      <c r="AC31" s="845"/>
      <c r="AD31" s="845"/>
      <c r="AE31" s="846"/>
      <c r="AF31" s="849">
        <v>225</v>
      </c>
      <c r="AG31" s="847"/>
      <c r="AH31" s="847"/>
      <c r="AI31" s="847"/>
      <c r="AJ31" s="848"/>
      <c r="AK31" s="915">
        <v>15</v>
      </c>
      <c r="AL31" s="916"/>
      <c r="AM31" s="916"/>
      <c r="AN31" s="916"/>
      <c r="AO31" s="916"/>
      <c r="AP31" s="916">
        <v>500</v>
      </c>
      <c r="AQ31" s="916"/>
      <c r="AR31" s="916"/>
      <c r="AS31" s="916"/>
      <c r="AT31" s="916"/>
      <c r="AU31" s="916">
        <v>10</v>
      </c>
      <c r="AV31" s="916"/>
      <c r="AW31" s="916"/>
      <c r="AX31" s="916"/>
      <c r="AY31" s="916"/>
      <c r="AZ31" s="917"/>
      <c r="BA31" s="917"/>
      <c r="BB31" s="917"/>
      <c r="BC31" s="917"/>
      <c r="BD31" s="917"/>
      <c r="BE31" s="913" t="s">
        <v>409</v>
      </c>
      <c r="BF31" s="913"/>
      <c r="BG31" s="913"/>
      <c r="BH31" s="913"/>
      <c r="BI31" s="914"/>
      <c r="BJ31" s="253"/>
      <c r="BK31" s="253"/>
      <c r="BL31" s="253"/>
      <c r="BM31" s="253"/>
      <c r="BN31" s="253"/>
      <c r="BO31" s="266"/>
      <c r="BP31" s="266"/>
      <c r="BQ31" s="263">
        <v>25</v>
      </c>
      <c r="BR31" s="264"/>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7"/>
    </row>
    <row r="32" spans="1:131" s="248" customFormat="1" ht="26.25" customHeight="1" x14ac:dyDescent="0.15">
      <c r="A32" s="267">
        <v>5</v>
      </c>
      <c r="B32" s="841" t="s">
        <v>410</v>
      </c>
      <c r="C32" s="842"/>
      <c r="D32" s="842"/>
      <c r="E32" s="842"/>
      <c r="F32" s="842"/>
      <c r="G32" s="842"/>
      <c r="H32" s="842"/>
      <c r="I32" s="842"/>
      <c r="J32" s="842"/>
      <c r="K32" s="842"/>
      <c r="L32" s="842"/>
      <c r="M32" s="842"/>
      <c r="N32" s="842"/>
      <c r="O32" s="842"/>
      <c r="P32" s="843"/>
      <c r="Q32" s="844">
        <v>469</v>
      </c>
      <c r="R32" s="845"/>
      <c r="S32" s="845"/>
      <c r="T32" s="845"/>
      <c r="U32" s="845"/>
      <c r="V32" s="845">
        <v>375</v>
      </c>
      <c r="W32" s="845"/>
      <c r="X32" s="845"/>
      <c r="Y32" s="845"/>
      <c r="Z32" s="845"/>
      <c r="AA32" s="845">
        <v>94</v>
      </c>
      <c r="AB32" s="845"/>
      <c r="AC32" s="845"/>
      <c r="AD32" s="845"/>
      <c r="AE32" s="846"/>
      <c r="AF32" s="849">
        <v>276</v>
      </c>
      <c r="AG32" s="847"/>
      <c r="AH32" s="847"/>
      <c r="AI32" s="847"/>
      <c r="AJ32" s="848"/>
      <c r="AK32" s="915">
        <v>161</v>
      </c>
      <c r="AL32" s="916"/>
      <c r="AM32" s="916"/>
      <c r="AN32" s="916"/>
      <c r="AO32" s="916"/>
      <c r="AP32" s="916">
        <v>3349</v>
      </c>
      <c r="AQ32" s="916"/>
      <c r="AR32" s="916"/>
      <c r="AS32" s="916"/>
      <c r="AT32" s="916"/>
      <c r="AU32" s="916">
        <v>2516</v>
      </c>
      <c r="AV32" s="916"/>
      <c r="AW32" s="916"/>
      <c r="AX32" s="916"/>
      <c r="AY32" s="916"/>
      <c r="AZ32" s="917"/>
      <c r="BA32" s="917"/>
      <c r="BB32" s="917"/>
      <c r="BC32" s="917"/>
      <c r="BD32" s="917"/>
      <c r="BE32" s="913" t="s">
        <v>409</v>
      </c>
      <c r="BF32" s="913"/>
      <c r="BG32" s="913"/>
      <c r="BH32" s="913"/>
      <c r="BI32" s="914"/>
      <c r="BJ32" s="253"/>
      <c r="BK32" s="253"/>
      <c r="BL32" s="253"/>
      <c r="BM32" s="253"/>
      <c r="BN32" s="253"/>
      <c r="BO32" s="266"/>
      <c r="BP32" s="266"/>
      <c r="BQ32" s="263">
        <v>26</v>
      </c>
      <c r="BR32" s="264"/>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7"/>
    </row>
    <row r="33" spans="1:131" s="248" customFormat="1" ht="26.25" customHeight="1" x14ac:dyDescent="0.15">
      <c r="A33" s="267">
        <v>6</v>
      </c>
      <c r="B33" s="841" t="s">
        <v>411</v>
      </c>
      <c r="C33" s="842"/>
      <c r="D33" s="842"/>
      <c r="E33" s="842"/>
      <c r="F33" s="842"/>
      <c r="G33" s="842"/>
      <c r="H33" s="842"/>
      <c r="I33" s="842"/>
      <c r="J33" s="842"/>
      <c r="K33" s="842"/>
      <c r="L33" s="842"/>
      <c r="M33" s="842"/>
      <c r="N33" s="842"/>
      <c r="O33" s="842"/>
      <c r="P33" s="843"/>
      <c r="Q33" s="844">
        <v>36</v>
      </c>
      <c r="R33" s="845"/>
      <c r="S33" s="845"/>
      <c r="T33" s="845"/>
      <c r="U33" s="845"/>
      <c r="V33" s="845">
        <v>36</v>
      </c>
      <c r="W33" s="845"/>
      <c r="X33" s="845"/>
      <c r="Y33" s="845"/>
      <c r="Z33" s="845"/>
      <c r="AA33" s="845">
        <v>0</v>
      </c>
      <c r="AB33" s="845"/>
      <c r="AC33" s="845"/>
      <c r="AD33" s="845"/>
      <c r="AE33" s="846"/>
      <c r="AF33" s="849" t="s">
        <v>412</v>
      </c>
      <c r="AG33" s="847"/>
      <c r="AH33" s="847"/>
      <c r="AI33" s="847"/>
      <c r="AJ33" s="848"/>
      <c r="AK33" s="915">
        <v>34</v>
      </c>
      <c r="AL33" s="916"/>
      <c r="AM33" s="916"/>
      <c r="AN33" s="916"/>
      <c r="AO33" s="916"/>
      <c r="AP33" s="916">
        <v>219</v>
      </c>
      <c r="AQ33" s="916"/>
      <c r="AR33" s="916"/>
      <c r="AS33" s="916"/>
      <c r="AT33" s="916"/>
      <c r="AU33" s="916">
        <v>203</v>
      </c>
      <c r="AV33" s="916"/>
      <c r="AW33" s="916"/>
      <c r="AX33" s="916"/>
      <c r="AY33" s="916"/>
      <c r="AZ33" s="917"/>
      <c r="BA33" s="917"/>
      <c r="BB33" s="917"/>
      <c r="BC33" s="917"/>
      <c r="BD33" s="917"/>
      <c r="BE33" s="913" t="s">
        <v>413</v>
      </c>
      <c r="BF33" s="913"/>
      <c r="BG33" s="913"/>
      <c r="BH33" s="913"/>
      <c r="BI33" s="914"/>
      <c r="BJ33" s="253"/>
      <c r="BK33" s="253"/>
      <c r="BL33" s="253"/>
      <c r="BM33" s="253"/>
      <c r="BN33" s="253"/>
      <c r="BO33" s="266"/>
      <c r="BP33" s="266"/>
      <c r="BQ33" s="263">
        <v>27</v>
      </c>
      <c r="BR33" s="264"/>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7"/>
    </row>
    <row r="34" spans="1:131" s="248" customFormat="1" ht="26.25" customHeight="1" x14ac:dyDescent="0.15">
      <c r="A34" s="267">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9"/>
      <c r="AG34" s="847"/>
      <c r="AH34" s="847"/>
      <c r="AI34" s="847"/>
      <c r="AJ34" s="848"/>
      <c r="AK34" s="915"/>
      <c r="AL34" s="916"/>
      <c r="AM34" s="916"/>
      <c r="AN34" s="916"/>
      <c r="AO34" s="916"/>
      <c r="AP34" s="916"/>
      <c r="AQ34" s="916"/>
      <c r="AR34" s="916"/>
      <c r="AS34" s="916"/>
      <c r="AT34" s="916"/>
      <c r="AU34" s="916"/>
      <c r="AV34" s="916"/>
      <c r="AW34" s="916"/>
      <c r="AX34" s="916"/>
      <c r="AY34" s="916"/>
      <c r="AZ34" s="917"/>
      <c r="BA34" s="917"/>
      <c r="BB34" s="917"/>
      <c r="BC34" s="917"/>
      <c r="BD34" s="917"/>
      <c r="BE34" s="913"/>
      <c r="BF34" s="913"/>
      <c r="BG34" s="913"/>
      <c r="BH34" s="913"/>
      <c r="BI34" s="914"/>
      <c r="BJ34" s="253"/>
      <c r="BK34" s="253"/>
      <c r="BL34" s="253"/>
      <c r="BM34" s="253"/>
      <c r="BN34" s="253"/>
      <c r="BO34" s="266"/>
      <c r="BP34" s="266"/>
      <c r="BQ34" s="263">
        <v>28</v>
      </c>
      <c r="BR34" s="264"/>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7"/>
    </row>
    <row r="35" spans="1:131" s="248" customFormat="1" ht="26.25" customHeight="1" x14ac:dyDescent="0.15">
      <c r="A35" s="267">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9"/>
      <c r="AG35" s="847"/>
      <c r="AH35" s="847"/>
      <c r="AI35" s="847"/>
      <c r="AJ35" s="848"/>
      <c r="AK35" s="915"/>
      <c r="AL35" s="916"/>
      <c r="AM35" s="916"/>
      <c r="AN35" s="916"/>
      <c r="AO35" s="916"/>
      <c r="AP35" s="916"/>
      <c r="AQ35" s="916"/>
      <c r="AR35" s="916"/>
      <c r="AS35" s="916"/>
      <c r="AT35" s="916"/>
      <c r="AU35" s="916"/>
      <c r="AV35" s="916"/>
      <c r="AW35" s="916"/>
      <c r="AX35" s="916"/>
      <c r="AY35" s="916"/>
      <c r="AZ35" s="917"/>
      <c r="BA35" s="917"/>
      <c r="BB35" s="917"/>
      <c r="BC35" s="917"/>
      <c r="BD35" s="917"/>
      <c r="BE35" s="913"/>
      <c r="BF35" s="913"/>
      <c r="BG35" s="913"/>
      <c r="BH35" s="913"/>
      <c r="BI35" s="914"/>
      <c r="BJ35" s="253"/>
      <c r="BK35" s="253"/>
      <c r="BL35" s="253"/>
      <c r="BM35" s="253"/>
      <c r="BN35" s="253"/>
      <c r="BO35" s="266"/>
      <c r="BP35" s="266"/>
      <c r="BQ35" s="263">
        <v>29</v>
      </c>
      <c r="BR35" s="264"/>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7"/>
    </row>
    <row r="36" spans="1:131" s="248" customFormat="1" ht="26.25" customHeight="1" x14ac:dyDescent="0.15">
      <c r="A36" s="267">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9"/>
      <c r="AG36" s="847"/>
      <c r="AH36" s="847"/>
      <c r="AI36" s="847"/>
      <c r="AJ36" s="848"/>
      <c r="AK36" s="915"/>
      <c r="AL36" s="916"/>
      <c r="AM36" s="916"/>
      <c r="AN36" s="916"/>
      <c r="AO36" s="916"/>
      <c r="AP36" s="916"/>
      <c r="AQ36" s="916"/>
      <c r="AR36" s="916"/>
      <c r="AS36" s="916"/>
      <c r="AT36" s="916"/>
      <c r="AU36" s="916"/>
      <c r="AV36" s="916"/>
      <c r="AW36" s="916"/>
      <c r="AX36" s="916"/>
      <c r="AY36" s="916"/>
      <c r="AZ36" s="917"/>
      <c r="BA36" s="917"/>
      <c r="BB36" s="917"/>
      <c r="BC36" s="917"/>
      <c r="BD36" s="917"/>
      <c r="BE36" s="913"/>
      <c r="BF36" s="913"/>
      <c r="BG36" s="913"/>
      <c r="BH36" s="913"/>
      <c r="BI36" s="914"/>
      <c r="BJ36" s="253"/>
      <c r="BK36" s="253"/>
      <c r="BL36" s="253"/>
      <c r="BM36" s="253"/>
      <c r="BN36" s="253"/>
      <c r="BO36" s="266"/>
      <c r="BP36" s="266"/>
      <c r="BQ36" s="263">
        <v>30</v>
      </c>
      <c r="BR36" s="264"/>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7"/>
    </row>
    <row r="37" spans="1:131" s="248" customFormat="1" ht="26.25" customHeight="1" x14ac:dyDescent="0.15">
      <c r="A37" s="267">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9"/>
      <c r="AG37" s="847"/>
      <c r="AH37" s="847"/>
      <c r="AI37" s="847"/>
      <c r="AJ37" s="848"/>
      <c r="AK37" s="915"/>
      <c r="AL37" s="916"/>
      <c r="AM37" s="916"/>
      <c r="AN37" s="916"/>
      <c r="AO37" s="916"/>
      <c r="AP37" s="916"/>
      <c r="AQ37" s="916"/>
      <c r="AR37" s="916"/>
      <c r="AS37" s="916"/>
      <c r="AT37" s="916"/>
      <c r="AU37" s="916"/>
      <c r="AV37" s="916"/>
      <c r="AW37" s="916"/>
      <c r="AX37" s="916"/>
      <c r="AY37" s="916"/>
      <c r="AZ37" s="917"/>
      <c r="BA37" s="917"/>
      <c r="BB37" s="917"/>
      <c r="BC37" s="917"/>
      <c r="BD37" s="917"/>
      <c r="BE37" s="913"/>
      <c r="BF37" s="913"/>
      <c r="BG37" s="913"/>
      <c r="BH37" s="913"/>
      <c r="BI37" s="914"/>
      <c r="BJ37" s="253"/>
      <c r="BK37" s="253"/>
      <c r="BL37" s="253"/>
      <c r="BM37" s="253"/>
      <c r="BN37" s="253"/>
      <c r="BO37" s="266"/>
      <c r="BP37" s="266"/>
      <c r="BQ37" s="263">
        <v>31</v>
      </c>
      <c r="BR37" s="264"/>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7"/>
    </row>
    <row r="38" spans="1:131" s="248" customFormat="1" ht="26.25" customHeight="1" x14ac:dyDescent="0.15">
      <c r="A38" s="267">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9"/>
      <c r="AG38" s="847"/>
      <c r="AH38" s="847"/>
      <c r="AI38" s="847"/>
      <c r="AJ38" s="848"/>
      <c r="AK38" s="915"/>
      <c r="AL38" s="916"/>
      <c r="AM38" s="916"/>
      <c r="AN38" s="916"/>
      <c r="AO38" s="916"/>
      <c r="AP38" s="916"/>
      <c r="AQ38" s="916"/>
      <c r="AR38" s="916"/>
      <c r="AS38" s="916"/>
      <c r="AT38" s="916"/>
      <c r="AU38" s="916"/>
      <c r="AV38" s="916"/>
      <c r="AW38" s="916"/>
      <c r="AX38" s="916"/>
      <c r="AY38" s="916"/>
      <c r="AZ38" s="917"/>
      <c r="BA38" s="917"/>
      <c r="BB38" s="917"/>
      <c r="BC38" s="917"/>
      <c r="BD38" s="917"/>
      <c r="BE38" s="913"/>
      <c r="BF38" s="913"/>
      <c r="BG38" s="913"/>
      <c r="BH38" s="913"/>
      <c r="BI38" s="914"/>
      <c r="BJ38" s="253"/>
      <c r="BK38" s="253"/>
      <c r="BL38" s="253"/>
      <c r="BM38" s="253"/>
      <c r="BN38" s="253"/>
      <c r="BO38" s="266"/>
      <c r="BP38" s="266"/>
      <c r="BQ38" s="263">
        <v>32</v>
      </c>
      <c r="BR38" s="264"/>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7"/>
    </row>
    <row r="39" spans="1:131" s="248" customFormat="1" ht="26.25" customHeight="1" x14ac:dyDescent="0.15">
      <c r="A39" s="267">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9"/>
      <c r="AG39" s="847"/>
      <c r="AH39" s="847"/>
      <c r="AI39" s="847"/>
      <c r="AJ39" s="848"/>
      <c r="AK39" s="915"/>
      <c r="AL39" s="916"/>
      <c r="AM39" s="916"/>
      <c r="AN39" s="916"/>
      <c r="AO39" s="916"/>
      <c r="AP39" s="916"/>
      <c r="AQ39" s="916"/>
      <c r="AR39" s="916"/>
      <c r="AS39" s="916"/>
      <c r="AT39" s="916"/>
      <c r="AU39" s="916"/>
      <c r="AV39" s="916"/>
      <c r="AW39" s="916"/>
      <c r="AX39" s="916"/>
      <c r="AY39" s="916"/>
      <c r="AZ39" s="917"/>
      <c r="BA39" s="917"/>
      <c r="BB39" s="917"/>
      <c r="BC39" s="917"/>
      <c r="BD39" s="917"/>
      <c r="BE39" s="913"/>
      <c r="BF39" s="913"/>
      <c r="BG39" s="913"/>
      <c r="BH39" s="913"/>
      <c r="BI39" s="914"/>
      <c r="BJ39" s="253"/>
      <c r="BK39" s="253"/>
      <c r="BL39" s="253"/>
      <c r="BM39" s="253"/>
      <c r="BN39" s="253"/>
      <c r="BO39" s="266"/>
      <c r="BP39" s="266"/>
      <c r="BQ39" s="263">
        <v>33</v>
      </c>
      <c r="BR39" s="264"/>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7"/>
    </row>
    <row r="40" spans="1:131" s="248" customFormat="1" ht="26.25" customHeight="1" x14ac:dyDescent="0.15">
      <c r="A40" s="262">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9"/>
      <c r="AG40" s="847"/>
      <c r="AH40" s="847"/>
      <c r="AI40" s="847"/>
      <c r="AJ40" s="848"/>
      <c r="AK40" s="915"/>
      <c r="AL40" s="916"/>
      <c r="AM40" s="916"/>
      <c r="AN40" s="916"/>
      <c r="AO40" s="916"/>
      <c r="AP40" s="916"/>
      <c r="AQ40" s="916"/>
      <c r="AR40" s="916"/>
      <c r="AS40" s="916"/>
      <c r="AT40" s="916"/>
      <c r="AU40" s="916"/>
      <c r="AV40" s="916"/>
      <c r="AW40" s="916"/>
      <c r="AX40" s="916"/>
      <c r="AY40" s="916"/>
      <c r="AZ40" s="917"/>
      <c r="BA40" s="917"/>
      <c r="BB40" s="917"/>
      <c r="BC40" s="917"/>
      <c r="BD40" s="917"/>
      <c r="BE40" s="913"/>
      <c r="BF40" s="913"/>
      <c r="BG40" s="913"/>
      <c r="BH40" s="913"/>
      <c r="BI40" s="914"/>
      <c r="BJ40" s="253"/>
      <c r="BK40" s="253"/>
      <c r="BL40" s="253"/>
      <c r="BM40" s="253"/>
      <c r="BN40" s="253"/>
      <c r="BO40" s="266"/>
      <c r="BP40" s="266"/>
      <c r="BQ40" s="263">
        <v>34</v>
      </c>
      <c r="BR40" s="264"/>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7"/>
    </row>
    <row r="41" spans="1:131" s="248" customFormat="1" ht="26.25" customHeight="1" x14ac:dyDescent="0.15">
      <c r="A41" s="262">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9"/>
      <c r="AG41" s="847"/>
      <c r="AH41" s="847"/>
      <c r="AI41" s="847"/>
      <c r="AJ41" s="848"/>
      <c r="AK41" s="915"/>
      <c r="AL41" s="916"/>
      <c r="AM41" s="916"/>
      <c r="AN41" s="916"/>
      <c r="AO41" s="916"/>
      <c r="AP41" s="916"/>
      <c r="AQ41" s="916"/>
      <c r="AR41" s="916"/>
      <c r="AS41" s="916"/>
      <c r="AT41" s="916"/>
      <c r="AU41" s="916"/>
      <c r="AV41" s="916"/>
      <c r="AW41" s="916"/>
      <c r="AX41" s="916"/>
      <c r="AY41" s="916"/>
      <c r="AZ41" s="917"/>
      <c r="BA41" s="917"/>
      <c r="BB41" s="917"/>
      <c r="BC41" s="917"/>
      <c r="BD41" s="917"/>
      <c r="BE41" s="913"/>
      <c r="BF41" s="913"/>
      <c r="BG41" s="913"/>
      <c r="BH41" s="913"/>
      <c r="BI41" s="914"/>
      <c r="BJ41" s="253"/>
      <c r="BK41" s="253"/>
      <c r="BL41" s="253"/>
      <c r="BM41" s="253"/>
      <c r="BN41" s="253"/>
      <c r="BO41" s="266"/>
      <c r="BP41" s="266"/>
      <c r="BQ41" s="263">
        <v>35</v>
      </c>
      <c r="BR41" s="264"/>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7"/>
    </row>
    <row r="42" spans="1:131" s="248" customFormat="1" ht="26.25" customHeight="1" x14ac:dyDescent="0.15">
      <c r="A42" s="262">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9"/>
      <c r="AG42" s="847"/>
      <c r="AH42" s="847"/>
      <c r="AI42" s="847"/>
      <c r="AJ42" s="848"/>
      <c r="AK42" s="915"/>
      <c r="AL42" s="916"/>
      <c r="AM42" s="916"/>
      <c r="AN42" s="916"/>
      <c r="AO42" s="916"/>
      <c r="AP42" s="916"/>
      <c r="AQ42" s="916"/>
      <c r="AR42" s="916"/>
      <c r="AS42" s="916"/>
      <c r="AT42" s="916"/>
      <c r="AU42" s="916"/>
      <c r="AV42" s="916"/>
      <c r="AW42" s="916"/>
      <c r="AX42" s="916"/>
      <c r="AY42" s="916"/>
      <c r="AZ42" s="917"/>
      <c r="BA42" s="917"/>
      <c r="BB42" s="917"/>
      <c r="BC42" s="917"/>
      <c r="BD42" s="917"/>
      <c r="BE42" s="913"/>
      <c r="BF42" s="913"/>
      <c r="BG42" s="913"/>
      <c r="BH42" s="913"/>
      <c r="BI42" s="914"/>
      <c r="BJ42" s="253"/>
      <c r="BK42" s="253"/>
      <c r="BL42" s="253"/>
      <c r="BM42" s="253"/>
      <c r="BN42" s="253"/>
      <c r="BO42" s="266"/>
      <c r="BP42" s="266"/>
      <c r="BQ42" s="263">
        <v>36</v>
      </c>
      <c r="BR42" s="264"/>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7"/>
    </row>
    <row r="43" spans="1:131" s="248" customFormat="1" ht="26.25" customHeight="1" x14ac:dyDescent="0.15">
      <c r="A43" s="262">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9"/>
      <c r="AG43" s="847"/>
      <c r="AH43" s="847"/>
      <c r="AI43" s="847"/>
      <c r="AJ43" s="848"/>
      <c r="AK43" s="915"/>
      <c r="AL43" s="916"/>
      <c r="AM43" s="916"/>
      <c r="AN43" s="916"/>
      <c r="AO43" s="916"/>
      <c r="AP43" s="916"/>
      <c r="AQ43" s="916"/>
      <c r="AR43" s="916"/>
      <c r="AS43" s="916"/>
      <c r="AT43" s="916"/>
      <c r="AU43" s="916"/>
      <c r="AV43" s="916"/>
      <c r="AW43" s="916"/>
      <c r="AX43" s="916"/>
      <c r="AY43" s="916"/>
      <c r="AZ43" s="917"/>
      <c r="BA43" s="917"/>
      <c r="BB43" s="917"/>
      <c r="BC43" s="917"/>
      <c r="BD43" s="917"/>
      <c r="BE43" s="913"/>
      <c r="BF43" s="913"/>
      <c r="BG43" s="913"/>
      <c r="BH43" s="913"/>
      <c r="BI43" s="914"/>
      <c r="BJ43" s="253"/>
      <c r="BK43" s="253"/>
      <c r="BL43" s="253"/>
      <c r="BM43" s="253"/>
      <c r="BN43" s="253"/>
      <c r="BO43" s="266"/>
      <c r="BP43" s="266"/>
      <c r="BQ43" s="263">
        <v>37</v>
      </c>
      <c r="BR43" s="264"/>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7"/>
    </row>
    <row r="44" spans="1:131" s="248" customFormat="1" ht="26.25" customHeight="1" x14ac:dyDescent="0.15">
      <c r="A44" s="262">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9"/>
      <c r="AG44" s="847"/>
      <c r="AH44" s="847"/>
      <c r="AI44" s="847"/>
      <c r="AJ44" s="848"/>
      <c r="AK44" s="915"/>
      <c r="AL44" s="916"/>
      <c r="AM44" s="916"/>
      <c r="AN44" s="916"/>
      <c r="AO44" s="916"/>
      <c r="AP44" s="916"/>
      <c r="AQ44" s="916"/>
      <c r="AR44" s="916"/>
      <c r="AS44" s="916"/>
      <c r="AT44" s="916"/>
      <c r="AU44" s="916"/>
      <c r="AV44" s="916"/>
      <c r="AW44" s="916"/>
      <c r="AX44" s="916"/>
      <c r="AY44" s="916"/>
      <c r="AZ44" s="917"/>
      <c r="BA44" s="917"/>
      <c r="BB44" s="917"/>
      <c r="BC44" s="917"/>
      <c r="BD44" s="917"/>
      <c r="BE44" s="913"/>
      <c r="BF44" s="913"/>
      <c r="BG44" s="913"/>
      <c r="BH44" s="913"/>
      <c r="BI44" s="914"/>
      <c r="BJ44" s="253"/>
      <c r="BK44" s="253"/>
      <c r="BL44" s="253"/>
      <c r="BM44" s="253"/>
      <c r="BN44" s="253"/>
      <c r="BO44" s="266"/>
      <c r="BP44" s="266"/>
      <c r="BQ44" s="263">
        <v>38</v>
      </c>
      <c r="BR44" s="264"/>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7"/>
    </row>
    <row r="45" spans="1:131" s="248" customFormat="1" ht="26.25" customHeight="1" x14ac:dyDescent="0.15">
      <c r="A45" s="262">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9"/>
      <c r="AG45" s="847"/>
      <c r="AH45" s="847"/>
      <c r="AI45" s="847"/>
      <c r="AJ45" s="848"/>
      <c r="AK45" s="915"/>
      <c r="AL45" s="916"/>
      <c r="AM45" s="916"/>
      <c r="AN45" s="916"/>
      <c r="AO45" s="916"/>
      <c r="AP45" s="916"/>
      <c r="AQ45" s="916"/>
      <c r="AR45" s="916"/>
      <c r="AS45" s="916"/>
      <c r="AT45" s="916"/>
      <c r="AU45" s="916"/>
      <c r="AV45" s="916"/>
      <c r="AW45" s="916"/>
      <c r="AX45" s="916"/>
      <c r="AY45" s="916"/>
      <c r="AZ45" s="917"/>
      <c r="BA45" s="917"/>
      <c r="BB45" s="917"/>
      <c r="BC45" s="917"/>
      <c r="BD45" s="917"/>
      <c r="BE45" s="913"/>
      <c r="BF45" s="913"/>
      <c r="BG45" s="913"/>
      <c r="BH45" s="913"/>
      <c r="BI45" s="914"/>
      <c r="BJ45" s="253"/>
      <c r="BK45" s="253"/>
      <c r="BL45" s="253"/>
      <c r="BM45" s="253"/>
      <c r="BN45" s="253"/>
      <c r="BO45" s="266"/>
      <c r="BP45" s="266"/>
      <c r="BQ45" s="263">
        <v>39</v>
      </c>
      <c r="BR45" s="264"/>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7"/>
    </row>
    <row r="46" spans="1:131" s="248" customFormat="1" ht="26.25" customHeight="1" x14ac:dyDescent="0.15">
      <c r="A46" s="262">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9"/>
      <c r="AG46" s="847"/>
      <c r="AH46" s="847"/>
      <c r="AI46" s="847"/>
      <c r="AJ46" s="848"/>
      <c r="AK46" s="915"/>
      <c r="AL46" s="916"/>
      <c r="AM46" s="916"/>
      <c r="AN46" s="916"/>
      <c r="AO46" s="916"/>
      <c r="AP46" s="916"/>
      <c r="AQ46" s="916"/>
      <c r="AR46" s="916"/>
      <c r="AS46" s="916"/>
      <c r="AT46" s="916"/>
      <c r="AU46" s="916"/>
      <c r="AV46" s="916"/>
      <c r="AW46" s="916"/>
      <c r="AX46" s="916"/>
      <c r="AY46" s="916"/>
      <c r="AZ46" s="917"/>
      <c r="BA46" s="917"/>
      <c r="BB46" s="917"/>
      <c r="BC46" s="917"/>
      <c r="BD46" s="917"/>
      <c r="BE46" s="913"/>
      <c r="BF46" s="913"/>
      <c r="BG46" s="913"/>
      <c r="BH46" s="913"/>
      <c r="BI46" s="914"/>
      <c r="BJ46" s="253"/>
      <c r="BK46" s="253"/>
      <c r="BL46" s="253"/>
      <c r="BM46" s="253"/>
      <c r="BN46" s="253"/>
      <c r="BO46" s="266"/>
      <c r="BP46" s="266"/>
      <c r="BQ46" s="263">
        <v>40</v>
      </c>
      <c r="BR46" s="264"/>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7"/>
    </row>
    <row r="47" spans="1:131" s="248" customFormat="1" ht="26.25" customHeight="1" x14ac:dyDescent="0.15">
      <c r="A47" s="262">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9"/>
      <c r="AG47" s="847"/>
      <c r="AH47" s="847"/>
      <c r="AI47" s="847"/>
      <c r="AJ47" s="848"/>
      <c r="AK47" s="915"/>
      <c r="AL47" s="916"/>
      <c r="AM47" s="916"/>
      <c r="AN47" s="916"/>
      <c r="AO47" s="916"/>
      <c r="AP47" s="916"/>
      <c r="AQ47" s="916"/>
      <c r="AR47" s="916"/>
      <c r="AS47" s="916"/>
      <c r="AT47" s="916"/>
      <c r="AU47" s="916"/>
      <c r="AV47" s="916"/>
      <c r="AW47" s="916"/>
      <c r="AX47" s="916"/>
      <c r="AY47" s="916"/>
      <c r="AZ47" s="917"/>
      <c r="BA47" s="917"/>
      <c r="BB47" s="917"/>
      <c r="BC47" s="917"/>
      <c r="BD47" s="917"/>
      <c r="BE47" s="913"/>
      <c r="BF47" s="913"/>
      <c r="BG47" s="913"/>
      <c r="BH47" s="913"/>
      <c r="BI47" s="914"/>
      <c r="BJ47" s="253"/>
      <c r="BK47" s="253"/>
      <c r="BL47" s="253"/>
      <c r="BM47" s="253"/>
      <c r="BN47" s="253"/>
      <c r="BO47" s="266"/>
      <c r="BP47" s="266"/>
      <c r="BQ47" s="263">
        <v>41</v>
      </c>
      <c r="BR47" s="264"/>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7"/>
    </row>
    <row r="48" spans="1:131" s="248" customFormat="1" ht="26.25" customHeight="1" x14ac:dyDescent="0.15">
      <c r="A48" s="262">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9"/>
      <c r="AG48" s="847"/>
      <c r="AH48" s="847"/>
      <c r="AI48" s="847"/>
      <c r="AJ48" s="848"/>
      <c r="AK48" s="915"/>
      <c r="AL48" s="916"/>
      <c r="AM48" s="916"/>
      <c r="AN48" s="916"/>
      <c r="AO48" s="916"/>
      <c r="AP48" s="916"/>
      <c r="AQ48" s="916"/>
      <c r="AR48" s="916"/>
      <c r="AS48" s="916"/>
      <c r="AT48" s="916"/>
      <c r="AU48" s="916"/>
      <c r="AV48" s="916"/>
      <c r="AW48" s="916"/>
      <c r="AX48" s="916"/>
      <c r="AY48" s="916"/>
      <c r="AZ48" s="917"/>
      <c r="BA48" s="917"/>
      <c r="BB48" s="917"/>
      <c r="BC48" s="917"/>
      <c r="BD48" s="917"/>
      <c r="BE48" s="913"/>
      <c r="BF48" s="913"/>
      <c r="BG48" s="913"/>
      <c r="BH48" s="913"/>
      <c r="BI48" s="914"/>
      <c r="BJ48" s="253"/>
      <c r="BK48" s="253"/>
      <c r="BL48" s="253"/>
      <c r="BM48" s="253"/>
      <c r="BN48" s="253"/>
      <c r="BO48" s="266"/>
      <c r="BP48" s="266"/>
      <c r="BQ48" s="263">
        <v>42</v>
      </c>
      <c r="BR48" s="264"/>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7"/>
    </row>
    <row r="49" spans="1:131" s="248" customFormat="1" ht="26.25" customHeight="1" x14ac:dyDescent="0.15">
      <c r="A49" s="262">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9"/>
      <c r="AG49" s="847"/>
      <c r="AH49" s="847"/>
      <c r="AI49" s="847"/>
      <c r="AJ49" s="848"/>
      <c r="AK49" s="915"/>
      <c r="AL49" s="916"/>
      <c r="AM49" s="916"/>
      <c r="AN49" s="916"/>
      <c r="AO49" s="916"/>
      <c r="AP49" s="916"/>
      <c r="AQ49" s="916"/>
      <c r="AR49" s="916"/>
      <c r="AS49" s="916"/>
      <c r="AT49" s="916"/>
      <c r="AU49" s="916"/>
      <c r="AV49" s="916"/>
      <c r="AW49" s="916"/>
      <c r="AX49" s="916"/>
      <c r="AY49" s="916"/>
      <c r="AZ49" s="917"/>
      <c r="BA49" s="917"/>
      <c r="BB49" s="917"/>
      <c r="BC49" s="917"/>
      <c r="BD49" s="917"/>
      <c r="BE49" s="913"/>
      <c r="BF49" s="913"/>
      <c r="BG49" s="913"/>
      <c r="BH49" s="913"/>
      <c r="BI49" s="914"/>
      <c r="BJ49" s="253"/>
      <c r="BK49" s="253"/>
      <c r="BL49" s="253"/>
      <c r="BM49" s="253"/>
      <c r="BN49" s="253"/>
      <c r="BO49" s="266"/>
      <c r="BP49" s="266"/>
      <c r="BQ49" s="263">
        <v>43</v>
      </c>
      <c r="BR49" s="264"/>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7"/>
    </row>
    <row r="50" spans="1:131" s="248" customFormat="1" ht="26.25" customHeight="1" x14ac:dyDescent="0.15">
      <c r="A50" s="262">
        <v>23</v>
      </c>
      <c r="B50" s="841"/>
      <c r="C50" s="842"/>
      <c r="D50" s="842"/>
      <c r="E50" s="842"/>
      <c r="F50" s="842"/>
      <c r="G50" s="842"/>
      <c r="H50" s="842"/>
      <c r="I50" s="842"/>
      <c r="J50" s="842"/>
      <c r="K50" s="842"/>
      <c r="L50" s="842"/>
      <c r="M50" s="842"/>
      <c r="N50" s="842"/>
      <c r="O50" s="842"/>
      <c r="P50" s="843"/>
      <c r="Q50" s="918"/>
      <c r="R50" s="919"/>
      <c r="S50" s="919"/>
      <c r="T50" s="919"/>
      <c r="U50" s="919"/>
      <c r="V50" s="919"/>
      <c r="W50" s="919"/>
      <c r="X50" s="919"/>
      <c r="Y50" s="919"/>
      <c r="Z50" s="919"/>
      <c r="AA50" s="919"/>
      <c r="AB50" s="919"/>
      <c r="AC50" s="919"/>
      <c r="AD50" s="919"/>
      <c r="AE50" s="920"/>
      <c r="AF50" s="849"/>
      <c r="AG50" s="847"/>
      <c r="AH50" s="847"/>
      <c r="AI50" s="847"/>
      <c r="AJ50" s="848"/>
      <c r="AK50" s="921"/>
      <c r="AL50" s="919"/>
      <c r="AM50" s="919"/>
      <c r="AN50" s="919"/>
      <c r="AO50" s="919"/>
      <c r="AP50" s="919"/>
      <c r="AQ50" s="919"/>
      <c r="AR50" s="919"/>
      <c r="AS50" s="919"/>
      <c r="AT50" s="919"/>
      <c r="AU50" s="919"/>
      <c r="AV50" s="919"/>
      <c r="AW50" s="919"/>
      <c r="AX50" s="919"/>
      <c r="AY50" s="919"/>
      <c r="AZ50" s="922"/>
      <c r="BA50" s="922"/>
      <c r="BB50" s="922"/>
      <c r="BC50" s="922"/>
      <c r="BD50" s="922"/>
      <c r="BE50" s="913"/>
      <c r="BF50" s="913"/>
      <c r="BG50" s="913"/>
      <c r="BH50" s="913"/>
      <c r="BI50" s="914"/>
      <c r="BJ50" s="253"/>
      <c r="BK50" s="253"/>
      <c r="BL50" s="253"/>
      <c r="BM50" s="253"/>
      <c r="BN50" s="253"/>
      <c r="BO50" s="266"/>
      <c r="BP50" s="266"/>
      <c r="BQ50" s="263">
        <v>44</v>
      </c>
      <c r="BR50" s="264"/>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7"/>
    </row>
    <row r="51" spans="1:131" s="248" customFormat="1" ht="26.25" customHeight="1" x14ac:dyDescent="0.15">
      <c r="A51" s="262">
        <v>24</v>
      </c>
      <c r="B51" s="841"/>
      <c r="C51" s="842"/>
      <c r="D51" s="842"/>
      <c r="E51" s="842"/>
      <c r="F51" s="842"/>
      <c r="G51" s="842"/>
      <c r="H51" s="842"/>
      <c r="I51" s="842"/>
      <c r="J51" s="842"/>
      <c r="K51" s="842"/>
      <c r="L51" s="842"/>
      <c r="M51" s="842"/>
      <c r="N51" s="842"/>
      <c r="O51" s="842"/>
      <c r="P51" s="843"/>
      <c r="Q51" s="918"/>
      <c r="R51" s="919"/>
      <c r="S51" s="919"/>
      <c r="T51" s="919"/>
      <c r="U51" s="919"/>
      <c r="V51" s="919"/>
      <c r="W51" s="919"/>
      <c r="X51" s="919"/>
      <c r="Y51" s="919"/>
      <c r="Z51" s="919"/>
      <c r="AA51" s="919"/>
      <c r="AB51" s="919"/>
      <c r="AC51" s="919"/>
      <c r="AD51" s="919"/>
      <c r="AE51" s="920"/>
      <c r="AF51" s="849"/>
      <c r="AG51" s="847"/>
      <c r="AH51" s="847"/>
      <c r="AI51" s="847"/>
      <c r="AJ51" s="848"/>
      <c r="AK51" s="921"/>
      <c r="AL51" s="919"/>
      <c r="AM51" s="919"/>
      <c r="AN51" s="919"/>
      <c r="AO51" s="919"/>
      <c r="AP51" s="919"/>
      <c r="AQ51" s="919"/>
      <c r="AR51" s="919"/>
      <c r="AS51" s="919"/>
      <c r="AT51" s="919"/>
      <c r="AU51" s="919"/>
      <c r="AV51" s="919"/>
      <c r="AW51" s="919"/>
      <c r="AX51" s="919"/>
      <c r="AY51" s="919"/>
      <c r="AZ51" s="922"/>
      <c r="BA51" s="922"/>
      <c r="BB51" s="922"/>
      <c r="BC51" s="922"/>
      <c r="BD51" s="922"/>
      <c r="BE51" s="913"/>
      <c r="BF51" s="913"/>
      <c r="BG51" s="913"/>
      <c r="BH51" s="913"/>
      <c r="BI51" s="914"/>
      <c r="BJ51" s="253"/>
      <c r="BK51" s="253"/>
      <c r="BL51" s="253"/>
      <c r="BM51" s="253"/>
      <c r="BN51" s="253"/>
      <c r="BO51" s="266"/>
      <c r="BP51" s="266"/>
      <c r="BQ51" s="263">
        <v>45</v>
      </c>
      <c r="BR51" s="264"/>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7"/>
    </row>
    <row r="52" spans="1:131" s="248" customFormat="1" ht="26.25" customHeight="1" x14ac:dyDescent="0.15">
      <c r="A52" s="262">
        <v>25</v>
      </c>
      <c r="B52" s="841"/>
      <c r="C52" s="842"/>
      <c r="D52" s="842"/>
      <c r="E52" s="842"/>
      <c r="F52" s="842"/>
      <c r="G52" s="842"/>
      <c r="H52" s="842"/>
      <c r="I52" s="842"/>
      <c r="J52" s="842"/>
      <c r="K52" s="842"/>
      <c r="L52" s="842"/>
      <c r="M52" s="842"/>
      <c r="N52" s="842"/>
      <c r="O52" s="842"/>
      <c r="P52" s="843"/>
      <c r="Q52" s="918"/>
      <c r="R52" s="919"/>
      <c r="S52" s="919"/>
      <c r="T52" s="919"/>
      <c r="U52" s="919"/>
      <c r="V52" s="919"/>
      <c r="W52" s="919"/>
      <c r="X52" s="919"/>
      <c r="Y52" s="919"/>
      <c r="Z52" s="919"/>
      <c r="AA52" s="919"/>
      <c r="AB52" s="919"/>
      <c r="AC52" s="919"/>
      <c r="AD52" s="919"/>
      <c r="AE52" s="920"/>
      <c r="AF52" s="849"/>
      <c r="AG52" s="847"/>
      <c r="AH52" s="847"/>
      <c r="AI52" s="847"/>
      <c r="AJ52" s="848"/>
      <c r="AK52" s="921"/>
      <c r="AL52" s="919"/>
      <c r="AM52" s="919"/>
      <c r="AN52" s="919"/>
      <c r="AO52" s="919"/>
      <c r="AP52" s="919"/>
      <c r="AQ52" s="919"/>
      <c r="AR52" s="919"/>
      <c r="AS52" s="919"/>
      <c r="AT52" s="919"/>
      <c r="AU52" s="919"/>
      <c r="AV52" s="919"/>
      <c r="AW52" s="919"/>
      <c r="AX52" s="919"/>
      <c r="AY52" s="919"/>
      <c r="AZ52" s="922"/>
      <c r="BA52" s="922"/>
      <c r="BB52" s="922"/>
      <c r="BC52" s="922"/>
      <c r="BD52" s="922"/>
      <c r="BE52" s="913"/>
      <c r="BF52" s="913"/>
      <c r="BG52" s="913"/>
      <c r="BH52" s="913"/>
      <c r="BI52" s="914"/>
      <c r="BJ52" s="253"/>
      <c r="BK52" s="253"/>
      <c r="BL52" s="253"/>
      <c r="BM52" s="253"/>
      <c r="BN52" s="253"/>
      <c r="BO52" s="266"/>
      <c r="BP52" s="266"/>
      <c r="BQ52" s="263">
        <v>46</v>
      </c>
      <c r="BR52" s="264"/>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7"/>
    </row>
    <row r="53" spans="1:131" s="248" customFormat="1" ht="26.25" customHeight="1" x14ac:dyDescent="0.15">
      <c r="A53" s="262">
        <v>26</v>
      </c>
      <c r="B53" s="841"/>
      <c r="C53" s="842"/>
      <c r="D53" s="842"/>
      <c r="E53" s="842"/>
      <c r="F53" s="842"/>
      <c r="G53" s="842"/>
      <c r="H53" s="842"/>
      <c r="I53" s="842"/>
      <c r="J53" s="842"/>
      <c r="K53" s="842"/>
      <c r="L53" s="842"/>
      <c r="M53" s="842"/>
      <c r="N53" s="842"/>
      <c r="O53" s="842"/>
      <c r="P53" s="843"/>
      <c r="Q53" s="918"/>
      <c r="R53" s="919"/>
      <c r="S53" s="919"/>
      <c r="T53" s="919"/>
      <c r="U53" s="919"/>
      <c r="V53" s="919"/>
      <c r="W53" s="919"/>
      <c r="X53" s="919"/>
      <c r="Y53" s="919"/>
      <c r="Z53" s="919"/>
      <c r="AA53" s="919"/>
      <c r="AB53" s="919"/>
      <c r="AC53" s="919"/>
      <c r="AD53" s="919"/>
      <c r="AE53" s="920"/>
      <c r="AF53" s="849"/>
      <c r="AG53" s="847"/>
      <c r="AH53" s="847"/>
      <c r="AI53" s="847"/>
      <c r="AJ53" s="848"/>
      <c r="AK53" s="921"/>
      <c r="AL53" s="919"/>
      <c r="AM53" s="919"/>
      <c r="AN53" s="919"/>
      <c r="AO53" s="919"/>
      <c r="AP53" s="919"/>
      <c r="AQ53" s="919"/>
      <c r="AR53" s="919"/>
      <c r="AS53" s="919"/>
      <c r="AT53" s="919"/>
      <c r="AU53" s="919"/>
      <c r="AV53" s="919"/>
      <c r="AW53" s="919"/>
      <c r="AX53" s="919"/>
      <c r="AY53" s="919"/>
      <c r="AZ53" s="922"/>
      <c r="BA53" s="922"/>
      <c r="BB53" s="922"/>
      <c r="BC53" s="922"/>
      <c r="BD53" s="922"/>
      <c r="BE53" s="913"/>
      <c r="BF53" s="913"/>
      <c r="BG53" s="913"/>
      <c r="BH53" s="913"/>
      <c r="BI53" s="914"/>
      <c r="BJ53" s="253"/>
      <c r="BK53" s="253"/>
      <c r="BL53" s="253"/>
      <c r="BM53" s="253"/>
      <c r="BN53" s="253"/>
      <c r="BO53" s="266"/>
      <c r="BP53" s="266"/>
      <c r="BQ53" s="263">
        <v>47</v>
      </c>
      <c r="BR53" s="264"/>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7"/>
    </row>
    <row r="54" spans="1:131" s="248" customFormat="1" ht="26.25" customHeight="1" x14ac:dyDescent="0.15">
      <c r="A54" s="262">
        <v>27</v>
      </c>
      <c r="B54" s="841"/>
      <c r="C54" s="842"/>
      <c r="D54" s="842"/>
      <c r="E54" s="842"/>
      <c r="F54" s="842"/>
      <c r="G54" s="842"/>
      <c r="H54" s="842"/>
      <c r="I54" s="842"/>
      <c r="J54" s="842"/>
      <c r="K54" s="842"/>
      <c r="L54" s="842"/>
      <c r="M54" s="842"/>
      <c r="N54" s="842"/>
      <c r="O54" s="842"/>
      <c r="P54" s="843"/>
      <c r="Q54" s="918"/>
      <c r="R54" s="919"/>
      <c r="S54" s="919"/>
      <c r="T54" s="919"/>
      <c r="U54" s="919"/>
      <c r="V54" s="919"/>
      <c r="W54" s="919"/>
      <c r="X54" s="919"/>
      <c r="Y54" s="919"/>
      <c r="Z54" s="919"/>
      <c r="AA54" s="919"/>
      <c r="AB54" s="919"/>
      <c r="AC54" s="919"/>
      <c r="AD54" s="919"/>
      <c r="AE54" s="920"/>
      <c r="AF54" s="849"/>
      <c r="AG54" s="847"/>
      <c r="AH54" s="847"/>
      <c r="AI54" s="847"/>
      <c r="AJ54" s="848"/>
      <c r="AK54" s="921"/>
      <c r="AL54" s="919"/>
      <c r="AM54" s="919"/>
      <c r="AN54" s="919"/>
      <c r="AO54" s="919"/>
      <c r="AP54" s="919"/>
      <c r="AQ54" s="919"/>
      <c r="AR54" s="919"/>
      <c r="AS54" s="919"/>
      <c r="AT54" s="919"/>
      <c r="AU54" s="919"/>
      <c r="AV54" s="919"/>
      <c r="AW54" s="919"/>
      <c r="AX54" s="919"/>
      <c r="AY54" s="919"/>
      <c r="AZ54" s="922"/>
      <c r="BA54" s="922"/>
      <c r="BB54" s="922"/>
      <c r="BC54" s="922"/>
      <c r="BD54" s="922"/>
      <c r="BE54" s="913"/>
      <c r="BF54" s="913"/>
      <c r="BG54" s="913"/>
      <c r="BH54" s="913"/>
      <c r="BI54" s="914"/>
      <c r="BJ54" s="253"/>
      <c r="BK54" s="253"/>
      <c r="BL54" s="253"/>
      <c r="BM54" s="253"/>
      <c r="BN54" s="253"/>
      <c r="BO54" s="266"/>
      <c r="BP54" s="266"/>
      <c r="BQ54" s="263">
        <v>48</v>
      </c>
      <c r="BR54" s="264"/>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7"/>
    </row>
    <row r="55" spans="1:131" s="248" customFormat="1" ht="26.25" customHeight="1" x14ac:dyDescent="0.15">
      <c r="A55" s="262">
        <v>28</v>
      </c>
      <c r="B55" s="841"/>
      <c r="C55" s="842"/>
      <c r="D55" s="842"/>
      <c r="E55" s="842"/>
      <c r="F55" s="842"/>
      <c r="G55" s="842"/>
      <c r="H55" s="842"/>
      <c r="I55" s="842"/>
      <c r="J55" s="842"/>
      <c r="K55" s="842"/>
      <c r="L55" s="842"/>
      <c r="M55" s="842"/>
      <c r="N55" s="842"/>
      <c r="O55" s="842"/>
      <c r="P55" s="843"/>
      <c r="Q55" s="918"/>
      <c r="R55" s="919"/>
      <c r="S55" s="919"/>
      <c r="T55" s="919"/>
      <c r="U55" s="919"/>
      <c r="V55" s="919"/>
      <c r="W55" s="919"/>
      <c r="X55" s="919"/>
      <c r="Y55" s="919"/>
      <c r="Z55" s="919"/>
      <c r="AA55" s="919"/>
      <c r="AB55" s="919"/>
      <c r="AC55" s="919"/>
      <c r="AD55" s="919"/>
      <c r="AE55" s="920"/>
      <c r="AF55" s="849"/>
      <c r="AG55" s="847"/>
      <c r="AH55" s="847"/>
      <c r="AI55" s="847"/>
      <c r="AJ55" s="848"/>
      <c r="AK55" s="921"/>
      <c r="AL55" s="919"/>
      <c r="AM55" s="919"/>
      <c r="AN55" s="919"/>
      <c r="AO55" s="919"/>
      <c r="AP55" s="919"/>
      <c r="AQ55" s="919"/>
      <c r="AR55" s="919"/>
      <c r="AS55" s="919"/>
      <c r="AT55" s="919"/>
      <c r="AU55" s="919"/>
      <c r="AV55" s="919"/>
      <c r="AW55" s="919"/>
      <c r="AX55" s="919"/>
      <c r="AY55" s="919"/>
      <c r="AZ55" s="922"/>
      <c r="BA55" s="922"/>
      <c r="BB55" s="922"/>
      <c r="BC55" s="922"/>
      <c r="BD55" s="922"/>
      <c r="BE55" s="913"/>
      <c r="BF55" s="913"/>
      <c r="BG55" s="913"/>
      <c r="BH55" s="913"/>
      <c r="BI55" s="914"/>
      <c r="BJ55" s="253"/>
      <c r="BK55" s="253"/>
      <c r="BL55" s="253"/>
      <c r="BM55" s="253"/>
      <c r="BN55" s="253"/>
      <c r="BO55" s="266"/>
      <c r="BP55" s="266"/>
      <c r="BQ55" s="263">
        <v>49</v>
      </c>
      <c r="BR55" s="264"/>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7"/>
    </row>
    <row r="56" spans="1:131" s="248" customFormat="1" ht="26.25" customHeight="1" x14ac:dyDescent="0.15">
      <c r="A56" s="262">
        <v>29</v>
      </c>
      <c r="B56" s="841"/>
      <c r="C56" s="842"/>
      <c r="D56" s="842"/>
      <c r="E56" s="842"/>
      <c r="F56" s="842"/>
      <c r="G56" s="842"/>
      <c r="H56" s="842"/>
      <c r="I56" s="842"/>
      <c r="J56" s="842"/>
      <c r="K56" s="842"/>
      <c r="L56" s="842"/>
      <c r="M56" s="842"/>
      <c r="N56" s="842"/>
      <c r="O56" s="842"/>
      <c r="P56" s="843"/>
      <c r="Q56" s="918"/>
      <c r="R56" s="919"/>
      <c r="S56" s="919"/>
      <c r="T56" s="919"/>
      <c r="U56" s="919"/>
      <c r="V56" s="919"/>
      <c r="W56" s="919"/>
      <c r="X56" s="919"/>
      <c r="Y56" s="919"/>
      <c r="Z56" s="919"/>
      <c r="AA56" s="919"/>
      <c r="AB56" s="919"/>
      <c r="AC56" s="919"/>
      <c r="AD56" s="919"/>
      <c r="AE56" s="920"/>
      <c r="AF56" s="849"/>
      <c r="AG56" s="847"/>
      <c r="AH56" s="847"/>
      <c r="AI56" s="847"/>
      <c r="AJ56" s="848"/>
      <c r="AK56" s="921"/>
      <c r="AL56" s="919"/>
      <c r="AM56" s="919"/>
      <c r="AN56" s="919"/>
      <c r="AO56" s="919"/>
      <c r="AP56" s="919"/>
      <c r="AQ56" s="919"/>
      <c r="AR56" s="919"/>
      <c r="AS56" s="919"/>
      <c r="AT56" s="919"/>
      <c r="AU56" s="919"/>
      <c r="AV56" s="919"/>
      <c r="AW56" s="919"/>
      <c r="AX56" s="919"/>
      <c r="AY56" s="919"/>
      <c r="AZ56" s="922"/>
      <c r="BA56" s="922"/>
      <c r="BB56" s="922"/>
      <c r="BC56" s="922"/>
      <c r="BD56" s="922"/>
      <c r="BE56" s="913"/>
      <c r="BF56" s="913"/>
      <c r="BG56" s="913"/>
      <c r="BH56" s="913"/>
      <c r="BI56" s="914"/>
      <c r="BJ56" s="253"/>
      <c r="BK56" s="253"/>
      <c r="BL56" s="253"/>
      <c r="BM56" s="253"/>
      <c r="BN56" s="253"/>
      <c r="BO56" s="266"/>
      <c r="BP56" s="266"/>
      <c r="BQ56" s="263">
        <v>50</v>
      </c>
      <c r="BR56" s="264"/>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7"/>
    </row>
    <row r="57" spans="1:131" s="248" customFormat="1" ht="26.25" customHeight="1" x14ac:dyDescent="0.15">
      <c r="A57" s="262">
        <v>30</v>
      </c>
      <c r="B57" s="841"/>
      <c r="C57" s="842"/>
      <c r="D57" s="842"/>
      <c r="E57" s="842"/>
      <c r="F57" s="842"/>
      <c r="G57" s="842"/>
      <c r="H57" s="842"/>
      <c r="I57" s="842"/>
      <c r="J57" s="842"/>
      <c r="K57" s="842"/>
      <c r="L57" s="842"/>
      <c r="M57" s="842"/>
      <c r="N57" s="842"/>
      <c r="O57" s="842"/>
      <c r="P57" s="843"/>
      <c r="Q57" s="918"/>
      <c r="R57" s="919"/>
      <c r="S57" s="919"/>
      <c r="T57" s="919"/>
      <c r="U57" s="919"/>
      <c r="V57" s="919"/>
      <c r="W57" s="919"/>
      <c r="X57" s="919"/>
      <c r="Y57" s="919"/>
      <c r="Z57" s="919"/>
      <c r="AA57" s="919"/>
      <c r="AB57" s="919"/>
      <c r="AC57" s="919"/>
      <c r="AD57" s="919"/>
      <c r="AE57" s="920"/>
      <c r="AF57" s="849"/>
      <c r="AG57" s="847"/>
      <c r="AH57" s="847"/>
      <c r="AI57" s="847"/>
      <c r="AJ57" s="848"/>
      <c r="AK57" s="921"/>
      <c r="AL57" s="919"/>
      <c r="AM57" s="919"/>
      <c r="AN57" s="919"/>
      <c r="AO57" s="919"/>
      <c r="AP57" s="919"/>
      <c r="AQ57" s="919"/>
      <c r="AR57" s="919"/>
      <c r="AS57" s="919"/>
      <c r="AT57" s="919"/>
      <c r="AU57" s="919"/>
      <c r="AV57" s="919"/>
      <c r="AW57" s="919"/>
      <c r="AX57" s="919"/>
      <c r="AY57" s="919"/>
      <c r="AZ57" s="922"/>
      <c r="BA57" s="922"/>
      <c r="BB57" s="922"/>
      <c r="BC57" s="922"/>
      <c r="BD57" s="922"/>
      <c r="BE57" s="913"/>
      <c r="BF57" s="913"/>
      <c r="BG57" s="913"/>
      <c r="BH57" s="913"/>
      <c r="BI57" s="914"/>
      <c r="BJ57" s="253"/>
      <c r="BK57" s="253"/>
      <c r="BL57" s="253"/>
      <c r="BM57" s="253"/>
      <c r="BN57" s="253"/>
      <c r="BO57" s="266"/>
      <c r="BP57" s="266"/>
      <c r="BQ57" s="263">
        <v>51</v>
      </c>
      <c r="BR57" s="264"/>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7"/>
    </row>
    <row r="58" spans="1:131" s="248" customFormat="1" ht="26.25" customHeight="1" x14ac:dyDescent="0.15">
      <c r="A58" s="262">
        <v>31</v>
      </c>
      <c r="B58" s="841"/>
      <c r="C58" s="842"/>
      <c r="D58" s="842"/>
      <c r="E58" s="842"/>
      <c r="F58" s="842"/>
      <c r="G58" s="842"/>
      <c r="H58" s="842"/>
      <c r="I58" s="842"/>
      <c r="J58" s="842"/>
      <c r="K58" s="842"/>
      <c r="L58" s="842"/>
      <c r="M58" s="842"/>
      <c r="N58" s="842"/>
      <c r="O58" s="842"/>
      <c r="P58" s="843"/>
      <c r="Q58" s="918"/>
      <c r="R58" s="919"/>
      <c r="S58" s="919"/>
      <c r="T58" s="919"/>
      <c r="U58" s="919"/>
      <c r="V58" s="919"/>
      <c r="W58" s="919"/>
      <c r="X58" s="919"/>
      <c r="Y58" s="919"/>
      <c r="Z58" s="919"/>
      <c r="AA58" s="919"/>
      <c r="AB58" s="919"/>
      <c r="AC58" s="919"/>
      <c r="AD58" s="919"/>
      <c r="AE58" s="920"/>
      <c r="AF58" s="849"/>
      <c r="AG58" s="847"/>
      <c r="AH58" s="847"/>
      <c r="AI58" s="847"/>
      <c r="AJ58" s="848"/>
      <c r="AK58" s="921"/>
      <c r="AL58" s="919"/>
      <c r="AM58" s="919"/>
      <c r="AN58" s="919"/>
      <c r="AO58" s="919"/>
      <c r="AP58" s="919"/>
      <c r="AQ58" s="919"/>
      <c r="AR58" s="919"/>
      <c r="AS58" s="919"/>
      <c r="AT58" s="919"/>
      <c r="AU58" s="919"/>
      <c r="AV58" s="919"/>
      <c r="AW58" s="919"/>
      <c r="AX58" s="919"/>
      <c r="AY58" s="919"/>
      <c r="AZ58" s="922"/>
      <c r="BA58" s="922"/>
      <c r="BB58" s="922"/>
      <c r="BC58" s="922"/>
      <c r="BD58" s="922"/>
      <c r="BE58" s="913"/>
      <c r="BF58" s="913"/>
      <c r="BG58" s="913"/>
      <c r="BH58" s="913"/>
      <c r="BI58" s="914"/>
      <c r="BJ58" s="253"/>
      <c r="BK58" s="253"/>
      <c r="BL58" s="253"/>
      <c r="BM58" s="253"/>
      <c r="BN58" s="253"/>
      <c r="BO58" s="266"/>
      <c r="BP58" s="266"/>
      <c r="BQ58" s="263">
        <v>52</v>
      </c>
      <c r="BR58" s="264"/>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7"/>
    </row>
    <row r="59" spans="1:131" s="248" customFormat="1" ht="26.25" customHeight="1" x14ac:dyDescent="0.15">
      <c r="A59" s="262">
        <v>32</v>
      </c>
      <c r="B59" s="841"/>
      <c r="C59" s="842"/>
      <c r="D59" s="842"/>
      <c r="E59" s="842"/>
      <c r="F59" s="842"/>
      <c r="G59" s="842"/>
      <c r="H59" s="842"/>
      <c r="I59" s="842"/>
      <c r="J59" s="842"/>
      <c r="K59" s="842"/>
      <c r="L59" s="842"/>
      <c r="M59" s="842"/>
      <c r="N59" s="842"/>
      <c r="O59" s="842"/>
      <c r="P59" s="843"/>
      <c r="Q59" s="918"/>
      <c r="R59" s="919"/>
      <c r="S59" s="919"/>
      <c r="T59" s="919"/>
      <c r="U59" s="919"/>
      <c r="V59" s="919"/>
      <c r="W59" s="919"/>
      <c r="X59" s="919"/>
      <c r="Y59" s="919"/>
      <c r="Z59" s="919"/>
      <c r="AA59" s="919"/>
      <c r="AB59" s="919"/>
      <c r="AC59" s="919"/>
      <c r="AD59" s="919"/>
      <c r="AE59" s="920"/>
      <c r="AF59" s="849"/>
      <c r="AG59" s="847"/>
      <c r="AH59" s="847"/>
      <c r="AI59" s="847"/>
      <c r="AJ59" s="848"/>
      <c r="AK59" s="921"/>
      <c r="AL59" s="919"/>
      <c r="AM59" s="919"/>
      <c r="AN59" s="919"/>
      <c r="AO59" s="919"/>
      <c r="AP59" s="919"/>
      <c r="AQ59" s="919"/>
      <c r="AR59" s="919"/>
      <c r="AS59" s="919"/>
      <c r="AT59" s="919"/>
      <c r="AU59" s="919"/>
      <c r="AV59" s="919"/>
      <c r="AW59" s="919"/>
      <c r="AX59" s="919"/>
      <c r="AY59" s="919"/>
      <c r="AZ59" s="922"/>
      <c r="BA59" s="922"/>
      <c r="BB59" s="922"/>
      <c r="BC59" s="922"/>
      <c r="BD59" s="922"/>
      <c r="BE59" s="913"/>
      <c r="BF59" s="913"/>
      <c r="BG59" s="913"/>
      <c r="BH59" s="913"/>
      <c r="BI59" s="914"/>
      <c r="BJ59" s="253"/>
      <c r="BK59" s="253"/>
      <c r="BL59" s="253"/>
      <c r="BM59" s="253"/>
      <c r="BN59" s="253"/>
      <c r="BO59" s="266"/>
      <c r="BP59" s="266"/>
      <c r="BQ59" s="263">
        <v>53</v>
      </c>
      <c r="BR59" s="264"/>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7"/>
    </row>
    <row r="60" spans="1:131" s="248" customFormat="1" ht="26.25" customHeight="1" x14ac:dyDescent="0.15">
      <c r="A60" s="262">
        <v>33</v>
      </c>
      <c r="B60" s="841"/>
      <c r="C60" s="842"/>
      <c r="D60" s="842"/>
      <c r="E60" s="842"/>
      <c r="F60" s="842"/>
      <c r="G60" s="842"/>
      <c r="H60" s="842"/>
      <c r="I60" s="842"/>
      <c r="J60" s="842"/>
      <c r="K60" s="842"/>
      <c r="L60" s="842"/>
      <c r="M60" s="842"/>
      <c r="N60" s="842"/>
      <c r="O60" s="842"/>
      <c r="P60" s="843"/>
      <c r="Q60" s="918"/>
      <c r="R60" s="919"/>
      <c r="S60" s="919"/>
      <c r="T60" s="919"/>
      <c r="U60" s="919"/>
      <c r="V60" s="919"/>
      <c r="W60" s="919"/>
      <c r="X60" s="919"/>
      <c r="Y60" s="919"/>
      <c r="Z60" s="919"/>
      <c r="AA60" s="919"/>
      <c r="AB60" s="919"/>
      <c r="AC60" s="919"/>
      <c r="AD60" s="919"/>
      <c r="AE60" s="920"/>
      <c r="AF60" s="849"/>
      <c r="AG60" s="847"/>
      <c r="AH60" s="847"/>
      <c r="AI60" s="847"/>
      <c r="AJ60" s="848"/>
      <c r="AK60" s="921"/>
      <c r="AL60" s="919"/>
      <c r="AM60" s="919"/>
      <c r="AN60" s="919"/>
      <c r="AO60" s="919"/>
      <c r="AP60" s="919"/>
      <c r="AQ60" s="919"/>
      <c r="AR60" s="919"/>
      <c r="AS60" s="919"/>
      <c r="AT60" s="919"/>
      <c r="AU60" s="919"/>
      <c r="AV60" s="919"/>
      <c r="AW60" s="919"/>
      <c r="AX60" s="919"/>
      <c r="AY60" s="919"/>
      <c r="AZ60" s="922"/>
      <c r="BA60" s="922"/>
      <c r="BB60" s="922"/>
      <c r="BC60" s="922"/>
      <c r="BD60" s="922"/>
      <c r="BE60" s="913"/>
      <c r="BF60" s="913"/>
      <c r="BG60" s="913"/>
      <c r="BH60" s="913"/>
      <c r="BI60" s="914"/>
      <c r="BJ60" s="253"/>
      <c r="BK60" s="253"/>
      <c r="BL60" s="253"/>
      <c r="BM60" s="253"/>
      <c r="BN60" s="253"/>
      <c r="BO60" s="266"/>
      <c r="BP60" s="266"/>
      <c r="BQ60" s="263">
        <v>54</v>
      </c>
      <c r="BR60" s="264"/>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7"/>
    </row>
    <row r="61" spans="1:131" s="248" customFormat="1" ht="26.25" customHeight="1" thickBot="1" x14ac:dyDescent="0.2">
      <c r="A61" s="262">
        <v>34</v>
      </c>
      <c r="B61" s="841"/>
      <c r="C61" s="842"/>
      <c r="D61" s="842"/>
      <c r="E61" s="842"/>
      <c r="F61" s="842"/>
      <c r="G61" s="842"/>
      <c r="H61" s="842"/>
      <c r="I61" s="842"/>
      <c r="J61" s="842"/>
      <c r="K61" s="842"/>
      <c r="L61" s="842"/>
      <c r="M61" s="842"/>
      <c r="N61" s="842"/>
      <c r="O61" s="842"/>
      <c r="P61" s="843"/>
      <c r="Q61" s="918"/>
      <c r="R61" s="919"/>
      <c r="S61" s="919"/>
      <c r="T61" s="919"/>
      <c r="U61" s="919"/>
      <c r="V61" s="919"/>
      <c r="W61" s="919"/>
      <c r="X61" s="919"/>
      <c r="Y61" s="919"/>
      <c r="Z61" s="919"/>
      <c r="AA61" s="919"/>
      <c r="AB61" s="919"/>
      <c r="AC61" s="919"/>
      <c r="AD61" s="919"/>
      <c r="AE61" s="920"/>
      <c r="AF61" s="849"/>
      <c r="AG61" s="847"/>
      <c r="AH61" s="847"/>
      <c r="AI61" s="847"/>
      <c r="AJ61" s="848"/>
      <c r="AK61" s="921"/>
      <c r="AL61" s="919"/>
      <c r="AM61" s="919"/>
      <c r="AN61" s="919"/>
      <c r="AO61" s="919"/>
      <c r="AP61" s="919"/>
      <c r="AQ61" s="919"/>
      <c r="AR61" s="919"/>
      <c r="AS61" s="919"/>
      <c r="AT61" s="919"/>
      <c r="AU61" s="919"/>
      <c r="AV61" s="919"/>
      <c r="AW61" s="919"/>
      <c r="AX61" s="919"/>
      <c r="AY61" s="919"/>
      <c r="AZ61" s="922"/>
      <c r="BA61" s="922"/>
      <c r="BB61" s="922"/>
      <c r="BC61" s="922"/>
      <c r="BD61" s="922"/>
      <c r="BE61" s="913"/>
      <c r="BF61" s="913"/>
      <c r="BG61" s="913"/>
      <c r="BH61" s="913"/>
      <c r="BI61" s="914"/>
      <c r="BJ61" s="253"/>
      <c r="BK61" s="253"/>
      <c r="BL61" s="253"/>
      <c r="BM61" s="253"/>
      <c r="BN61" s="253"/>
      <c r="BO61" s="266"/>
      <c r="BP61" s="266"/>
      <c r="BQ61" s="263">
        <v>55</v>
      </c>
      <c r="BR61" s="264"/>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7"/>
    </row>
    <row r="62" spans="1:131" s="248" customFormat="1" ht="26.25" customHeight="1" x14ac:dyDescent="0.15">
      <c r="A62" s="262">
        <v>35</v>
      </c>
      <c r="B62" s="841"/>
      <c r="C62" s="842"/>
      <c r="D62" s="842"/>
      <c r="E62" s="842"/>
      <c r="F62" s="842"/>
      <c r="G62" s="842"/>
      <c r="H62" s="842"/>
      <c r="I62" s="842"/>
      <c r="J62" s="842"/>
      <c r="K62" s="842"/>
      <c r="L62" s="842"/>
      <c r="M62" s="842"/>
      <c r="N62" s="842"/>
      <c r="O62" s="842"/>
      <c r="P62" s="843"/>
      <c r="Q62" s="918"/>
      <c r="R62" s="919"/>
      <c r="S62" s="919"/>
      <c r="T62" s="919"/>
      <c r="U62" s="919"/>
      <c r="V62" s="919"/>
      <c r="W62" s="919"/>
      <c r="X62" s="919"/>
      <c r="Y62" s="919"/>
      <c r="Z62" s="919"/>
      <c r="AA62" s="919"/>
      <c r="AB62" s="919"/>
      <c r="AC62" s="919"/>
      <c r="AD62" s="919"/>
      <c r="AE62" s="920"/>
      <c r="AF62" s="849"/>
      <c r="AG62" s="847"/>
      <c r="AH62" s="847"/>
      <c r="AI62" s="847"/>
      <c r="AJ62" s="848"/>
      <c r="AK62" s="921"/>
      <c r="AL62" s="919"/>
      <c r="AM62" s="919"/>
      <c r="AN62" s="919"/>
      <c r="AO62" s="919"/>
      <c r="AP62" s="919"/>
      <c r="AQ62" s="919"/>
      <c r="AR62" s="919"/>
      <c r="AS62" s="919"/>
      <c r="AT62" s="919"/>
      <c r="AU62" s="919"/>
      <c r="AV62" s="919"/>
      <c r="AW62" s="919"/>
      <c r="AX62" s="919"/>
      <c r="AY62" s="919"/>
      <c r="AZ62" s="922"/>
      <c r="BA62" s="922"/>
      <c r="BB62" s="922"/>
      <c r="BC62" s="922"/>
      <c r="BD62" s="922"/>
      <c r="BE62" s="913"/>
      <c r="BF62" s="913"/>
      <c r="BG62" s="913"/>
      <c r="BH62" s="913"/>
      <c r="BI62" s="914"/>
      <c r="BJ62" s="930" t="s">
        <v>414</v>
      </c>
      <c r="BK62" s="894"/>
      <c r="BL62" s="894"/>
      <c r="BM62" s="894"/>
      <c r="BN62" s="895"/>
      <c r="BO62" s="266"/>
      <c r="BP62" s="266"/>
      <c r="BQ62" s="263">
        <v>56</v>
      </c>
      <c r="BR62" s="264"/>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7"/>
    </row>
    <row r="63" spans="1:131" s="248" customFormat="1" ht="26.25" customHeight="1" thickBot="1" x14ac:dyDescent="0.2">
      <c r="A63" s="265" t="s">
        <v>393</v>
      </c>
      <c r="B63" s="876" t="s">
        <v>415</v>
      </c>
      <c r="C63" s="877"/>
      <c r="D63" s="877"/>
      <c r="E63" s="877"/>
      <c r="F63" s="877"/>
      <c r="G63" s="877"/>
      <c r="H63" s="877"/>
      <c r="I63" s="877"/>
      <c r="J63" s="877"/>
      <c r="K63" s="877"/>
      <c r="L63" s="877"/>
      <c r="M63" s="877"/>
      <c r="N63" s="877"/>
      <c r="O63" s="877"/>
      <c r="P63" s="878"/>
      <c r="Q63" s="923"/>
      <c r="R63" s="924"/>
      <c r="S63" s="924"/>
      <c r="T63" s="924"/>
      <c r="U63" s="924"/>
      <c r="V63" s="924"/>
      <c r="W63" s="924"/>
      <c r="X63" s="924"/>
      <c r="Y63" s="924"/>
      <c r="Z63" s="924"/>
      <c r="AA63" s="924"/>
      <c r="AB63" s="924"/>
      <c r="AC63" s="924"/>
      <c r="AD63" s="924"/>
      <c r="AE63" s="925"/>
      <c r="AF63" s="926">
        <v>679</v>
      </c>
      <c r="AG63" s="927"/>
      <c r="AH63" s="927"/>
      <c r="AI63" s="927"/>
      <c r="AJ63" s="928"/>
      <c r="AK63" s="929"/>
      <c r="AL63" s="924"/>
      <c r="AM63" s="924"/>
      <c r="AN63" s="924"/>
      <c r="AO63" s="924"/>
      <c r="AP63" s="927">
        <v>4068</v>
      </c>
      <c r="AQ63" s="927"/>
      <c r="AR63" s="927"/>
      <c r="AS63" s="927"/>
      <c r="AT63" s="927"/>
      <c r="AU63" s="927">
        <v>2729</v>
      </c>
      <c r="AV63" s="927"/>
      <c r="AW63" s="927"/>
      <c r="AX63" s="927"/>
      <c r="AY63" s="927"/>
      <c r="AZ63" s="931"/>
      <c r="BA63" s="931"/>
      <c r="BB63" s="931"/>
      <c r="BC63" s="931"/>
      <c r="BD63" s="931"/>
      <c r="BE63" s="932"/>
      <c r="BF63" s="932"/>
      <c r="BG63" s="932"/>
      <c r="BH63" s="932"/>
      <c r="BI63" s="933"/>
      <c r="BJ63" s="934" t="s">
        <v>416</v>
      </c>
      <c r="BK63" s="935"/>
      <c r="BL63" s="935"/>
      <c r="BM63" s="935"/>
      <c r="BN63" s="936"/>
      <c r="BO63" s="266"/>
      <c r="BP63" s="266"/>
      <c r="BQ63" s="263">
        <v>57</v>
      </c>
      <c r="BR63" s="264"/>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7"/>
    </row>
    <row r="66" spans="1:131" s="248" customFormat="1" ht="26.25" customHeight="1" x14ac:dyDescent="0.15">
      <c r="A66" s="826" t="s">
        <v>418</v>
      </c>
      <c r="B66" s="827"/>
      <c r="C66" s="827"/>
      <c r="D66" s="827"/>
      <c r="E66" s="827"/>
      <c r="F66" s="827"/>
      <c r="G66" s="827"/>
      <c r="H66" s="827"/>
      <c r="I66" s="827"/>
      <c r="J66" s="827"/>
      <c r="K66" s="827"/>
      <c r="L66" s="827"/>
      <c r="M66" s="827"/>
      <c r="N66" s="827"/>
      <c r="O66" s="827"/>
      <c r="P66" s="828"/>
      <c r="Q66" s="801" t="s">
        <v>397</v>
      </c>
      <c r="R66" s="802"/>
      <c r="S66" s="802"/>
      <c r="T66" s="802"/>
      <c r="U66" s="803"/>
      <c r="V66" s="801" t="s">
        <v>419</v>
      </c>
      <c r="W66" s="802"/>
      <c r="X66" s="802"/>
      <c r="Y66" s="802"/>
      <c r="Z66" s="803"/>
      <c r="AA66" s="801" t="s">
        <v>399</v>
      </c>
      <c r="AB66" s="802"/>
      <c r="AC66" s="802"/>
      <c r="AD66" s="802"/>
      <c r="AE66" s="803"/>
      <c r="AF66" s="937" t="s">
        <v>400</v>
      </c>
      <c r="AG66" s="898"/>
      <c r="AH66" s="898"/>
      <c r="AI66" s="898"/>
      <c r="AJ66" s="938"/>
      <c r="AK66" s="801" t="s">
        <v>401</v>
      </c>
      <c r="AL66" s="827"/>
      <c r="AM66" s="827"/>
      <c r="AN66" s="827"/>
      <c r="AO66" s="828"/>
      <c r="AP66" s="801" t="s">
        <v>402</v>
      </c>
      <c r="AQ66" s="802"/>
      <c r="AR66" s="802"/>
      <c r="AS66" s="802"/>
      <c r="AT66" s="803"/>
      <c r="AU66" s="801" t="s">
        <v>420</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7"/>
    </row>
    <row r="67" spans="1:131" s="248" customFormat="1" ht="26.25" customHeight="1" thickBot="1" x14ac:dyDescent="0.2">
      <c r="A67" s="829"/>
      <c r="B67" s="830"/>
      <c r="C67" s="830"/>
      <c r="D67" s="830"/>
      <c r="E67" s="830"/>
      <c r="F67" s="830"/>
      <c r="G67" s="830"/>
      <c r="H67" s="830"/>
      <c r="I67" s="830"/>
      <c r="J67" s="830"/>
      <c r="K67" s="830"/>
      <c r="L67" s="830"/>
      <c r="M67" s="830"/>
      <c r="N67" s="830"/>
      <c r="O67" s="830"/>
      <c r="P67" s="831"/>
      <c r="Q67" s="804"/>
      <c r="R67" s="805"/>
      <c r="S67" s="805"/>
      <c r="T67" s="805"/>
      <c r="U67" s="806"/>
      <c r="V67" s="804"/>
      <c r="W67" s="805"/>
      <c r="X67" s="805"/>
      <c r="Y67" s="805"/>
      <c r="Z67" s="806"/>
      <c r="AA67" s="804"/>
      <c r="AB67" s="805"/>
      <c r="AC67" s="805"/>
      <c r="AD67" s="805"/>
      <c r="AE67" s="806"/>
      <c r="AF67" s="939"/>
      <c r="AG67" s="901"/>
      <c r="AH67" s="901"/>
      <c r="AI67" s="901"/>
      <c r="AJ67" s="940"/>
      <c r="AK67" s="941"/>
      <c r="AL67" s="830"/>
      <c r="AM67" s="830"/>
      <c r="AN67" s="830"/>
      <c r="AO67" s="831"/>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7"/>
    </row>
    <row r="68" spans="1:131" s="248" customFormat="1" ht="26.25" customHeight="1" thickTop="1" x14ac:dyDescent="0.15">
      <c r="A68" s="259">
        <v>1</v>
      </c>
      <c r="B68" s="954" t="s">
        <v>586</v>
      </c>
      <c r="C68" s="955"/>
      <c r="D68" s="955"/>
      <c r="E68" s="955"/>
      <c r="F68" s="955"/>
      <c r="G68" s="955"/>
      <c r="H68" s="955"/>
      <c r="I68" s="955"/>
      <c r="J68" s="955"/>
      <c r="K68" s="955"/>
      <c r="L68" s="955"/>
      <c r="M68" s="955"/>
      <c r="N68" s="955"/>
      <c r="O68" s="955"/>
      <c r="P68" s="956"/>
      <c r="Q68" s="957">
        <v>281</v>
      </c>
      <c r="R68" s="951"/>
      <c r="S68" s="951"/>
      <c r="T68" s="951"/>
      <c r="U68" s="951"/>
      <c r="V68" s="951">
        <v>249</v>
      </c>
      <c r="W68" s="951"/>
      <c r="X68" s="951"/>
      <c r="Y68" s="951"/>
      <c r="Z68" s="951"/>
      <c r="AA68" s="951">
        <v>32</v>
      </c>
      <c r="AB68" s="951"/>
      <c r="AC68" s="951"/>
      <c r="AD68" s="951"/>
      <c r="AE68" s="951"/>
      <c r="AF68" s="951">
        <v>32</v>
      </c>
      <c r="AG68" s="951"/>
      <c r="AH68" s="951"/>
      <c r="AI68" s="951"/>
      <c r="AJ68" s="951"/>
      <c r="AK68" s="951" t="s">
        <v>591</v>
      </c>
      <c r="AL68" s="951"/>
      <c r="AM68" s="951"/>
      <c r="AN68" s="951"/>
      <c r="AO68" s="951"/>
      <c r="AP68" s="951">
        <v>331</v>
      </c>
      <c r="AQ68" s="951"/>
      <c r="AR68" s="951"/>
      <c r="AS68" s="951"/>
      <c r="AT68" s="951"/>
      <c r="AU68" s="951">
        <v>26</v>
      </c>
      <c r="AV68" s="951"/>
      <c r="AW68" s="951"/>
      <c r="AX68" s="951"/>
      <c r="AY68" s="951"/>
      <c r="AZ68" s="952"/>
      <c r="BA68" s="952"/>
      <c r="BB68" s="952"/>
      <c r="BC68" s="952"/>
      <c r="BD68" s="953"/>
      <c r="BE68" s="266"/>
      <c r="BF68" s="266"/>
      <c r="BG68" s="266"/>
      <c r="BH68" s="266"/>
      <c r="BI68" s="266"/>
      <c r="BJ68" s="266"/>
      <c r="BK68" s="266"/>
      <c r="BL68" s="266"/>
      <c r="BM68" s="266"/>
      <c r="BN68" s="266"/>
      <c r="BO68" s="266"/>
      <c r="BP68" s="266"/>
      <c r="BQ68" s="263">
        <v>62</v>
      </c>
      <c r="BR68" s="268"/>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7"/>
    </row>
    <row r="69" spans="1:131" s="248" customFormat="1" ht="26.25" customHeight="1" x14ac:dyDescent="0.15">
      <c r="A69" s="262">
        <v>2</v>
      </c>
      <c r="B69" s="958" t="s">
        <v>587</v>
      </c>
      <c r="C69" s="959"/>
      <c r="D69" s="959"/>
      <c r="E69" s="959"/>
      <c r="F69" s="959"/>
      <c r="G69" s="959"/>
      <c r="H69" s="959"/>
      <c r="I69" s="959"/>
      <c r="J69" s="959"/>
      <c r="K69" s="959"/>
      <c r="L69" s="959"/>
      <c r="M69" s="959"/>
      <c r="N69" s="959"/>
      <c r="O69" s="959"/>
      <c r="P69" s="960"/>
      <c r="Q69" s="961">
        <v>4724</v>
      </c>
      <c r="R69" s="916"/>
      <c r="S69" s="916"/>
      <c r="T69" s="916"/>
      <c r="U69" s="916"/>
      <c r="V69" s="916">
        <v>4670</v>
      </c>
      <c r="W69" s="916"/>
      <c r="X69" s="916"/>
      <c r="Y69" s="916"/>
      <c r="Z69" s="916"/>
      <c r="AA69" s="916">
        <v>54</v>
      </c>
      <c r="AB69" s="916"/>
      <c r="AC69" s="916"/>
      <c r="AD69" s="916"/>
      <c r="AE69" s="916"/>
      <c r="AF69" s="916">
        <v>16</v>
      </c>
      <c r="AG69" s="916"/>
      <c r="AH69" s="916"/>
      <c r="AI69" s="916"/>
      <c r="AJ69" s="916"/>
      <c r="AK69" s="916">
        <v>38</v>
      </c>
      <c r="AL69" s="916"/>
      <c r="AM69" s="916"/>
      <c r="AN69" s="916"/>
      <c r="AO69" s="916"/>
      <c r="AP69" s="916" t="s">
        <v>591</v>
      </c>
      <c r="AQ69" s="916"/>
      <c r="AR69" s="916"/>
      <c r="AS69" s="916"/>
      <c r="AT69" s="916"/>
      <c r="AU69" s="916" t="s">
        <v>591</v>
      </c>
      <c r="AV69" s="916"/>
      <c r="AW69" s="916"/>
      <c r="AX69" s="916"/>
      <c r="AY69" s="916"/>
      <c r="AZ69" s="962"/>
      <c r="BA69" s="962"/>
      <c r="BB69" s="962"/>
      <c r="BC69" s="962"/>
      <c r="BD69" s="963"/>
      <c r="BE69" s="266"/>
      <c r="BF69" s="266"/>
      <c r="BG69" s="266"/>
      <c r="BH69" s="266"/>
      <c r="BI69" s="266"/>
      <c r="BJ69" s="266"/>
      <c r="BK69" s="266"/>
      <c r="BL69" s="266"/>
      <c r="BM69" s="266"/>
      <c r="BN69" s="266"/>
      <c r="BO69" s="266"/>
      <c r="BP69" s="266"/>
      <c r="BQ69" s="263">
        <v>63</v>
      </c>
      <c r="BR69" s="268"/>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7"/>
    </row>
    <row r="70" spans="1:131" s="248" customFormat="1" ht="26.25" customHeight="1" x14ac:dyDescent="0.15">
      <c r="A70" s="262">
        <v>3</v>
      </c>
      <c r="B70" s="958" t="s">
        <v>588</v>
      </c>
      <c r="C70" s="959"/>
      <c r="D70" s="959"/>
      <c r="E70" s="959"/>
      <c r="F70" s="959"/>
      <c r="G70" s="959"/>
      <c r="H70" s="959"/>
      <c r="I70" s="959"/>
      <c r="J70" s="959"/>
      <c r="K70" s="959"/>
      <c r="L70" s="959"/>
      <c r="M70" s="959"/>
      <c r="N70" s="959"/>
      <c r="O70" s="959"/>
      <c r="P70" s="960"/>
      <c r="Q70" s="961">
        <v>186</v>
      </c>
      <c r="R70" s="916"/>
      <c r="S70" s="916"/>
      <c r="T70" s="916"/>
      <c r="U70" s="916"/>
      <c r="V70" s="916">
        <v>161</v>
      </c>
      <c r="W70" s="916"/>
      <c r="X70" s="916"/>
      <c r="Y70" s="916"/>
      <c r="Z70" s="916"/>
      <c r="AA70" s="916">
        <v>25</v>
      </c>
      <c r="AB70" s="916"/>
      <c r="AC70" s="916"/>
      <c r="AD70" s="916"/>
      <c r="AE70" s="916"/>
      <c r="AF70" s="916">
        <v>25</v>
      </c>
      <c r="AG70" s="916"/>
      <c r="AH70" s="916"/>
      <c r="AI70" s="916"/>
      <c r="AJ70" s="916"/>
      <c r="AK70" s="916">
        <v>9</v>
      </c>
      <c r="AL70" s="916"/>
      <c r="AM70" s="916"/>
      <c r="AN70" s="916"/>
      <c r="AO70" s="916"/>
      <c r="AP70" s="916">
        <v>199</v>
      </c>
      <c r="AQ70" s="916"/>
      <c r="AR70" s="916"/>
      <c r="AS70" s="916"/>
      <c r="AT70" s="916"/>
      <c r="AU70" s="916">
        <v>8</v>
      </c>
      <c r="AV70" s="916"/>
      <c r="AW70" s="916"/>
      <c r="AX70" s="916"/>
      <c r="AY70" s="916"/>
      <c r="AZ70" s="962"/>
      <c r="BA70" s="962"/>
      <c r="BB70" s="962"/>
      <c r="BC70" s="962"/>
      <c r="BD70" s="963"/>
      <c r="BE70" s="266"/>
      <c r="BF70" s="266"/>
      <c r="BG70" s="266"/>
      <c r="BH70" s="266"/>
      <c r="BI70" s="266"/>
      <c r="BJ70" s="266"/>
      <c r="BK70" s="266"/>
      <c r="BL70" s="266"/>
      <c r="BM70" s="266"/>
      <c r="BN70" s="266"/>
      <c r="BO70" s="266"/>
      <c r="BP70" s="266"/>
      <c r="BQ70" s="263">
        <v>64</v>
      </c>
      <c r="BR70" s="268"/>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7"/>
    </row>
    <row r="71" spans="1:131" s="248" customFormat="1" ht="26.25" customHeight="1" x14ac:dyDescent="0.15">
      <c r="A71" s="262">
        <v>4</v>
      </c>
      <c r="B71" s="958" t="s">
        <v>589</v>
      </c>
      <c r="C71" s="959"/>
      <c r="D71" s="959"/>
      <c r="E71" s="959"/>
      <c r="F71" s="959"/>
      <c r="G71" s="959"/>
      <c r="H71" s="959"/>
      <c r="I71" s="959"/>
      <c r="J71" s="959"/>
      <c r="K71" s="959"/>
      <c r="L71" s="959"/>
      <c r="M71" s="959"/>
      <c r="N71" s="959"/>
      <c r="O71" s="959"/>
      <c r="P71" s="960"/>
      <c r="Q71" s="961">
        <v>131</v>
      </c>
      <c r="R71" s="916"/>
      <c r="S71" s="916"/>
      <c r="T71" s="916"/>
      <c r="U71" s="916"/>
      <c r="V71" s="916">
        <v>95</v>
      </c>
      <c r="W71" s="916"/>
      <c r="X71" s="916"/>
      <c r="Y71" s="916"/>
      <c r="Z71" s="916"/>
      <c r="AA71" s="916">
        <v>36</v>
      </c>
      <c r="AB71" s="916"/>
      <c r="AC71" s="916"/>
      <c r="AD71" s="916"/>
      <c r="AE71" s="916"/>
      <c r="AF71" s="916">
        <v>36</v>
      </c>
      <c r="AG71" s="916"/>
      <c r="AH71" s="916"/>
      <c r="AI71" s="916"/>
      <c r="AJ71" s="916"/>
      <c r="AK71" s="916" t="s">
        <v>591</v>
      </c>
      <c r="AL71" s="916"/>
      <c r="AM71" s="916"/>
      <c r="AN71" s="916"/>
      <c r="AO71" s="916"/>
      <c r="AP71" s="916" t="s">
        <v>591</v>
      </c>
      <c r="AQ71" s="916"/>
      <c r="AR71" s="916"/>
      <c r="AS71" s="916"/>
      <c r="AT71" s="916"/>
      <c r="AU71" s="916" t="s">
        <v>591</v>
      </c>
      <c r="AV71" s="916"/>
      <c r="AW71" s="916"/>
      <c r="AX71" s="916"/>
      <c r="AY71" s="916"/>
      <c r="AZ71" s="962"/>
      <c r="BA71" s="962"/>
      <c r="BB71" s="962"/>
      <c r="BC71" s="962"/>
      <c r="BD71" s="963"/>
      <c r="BE71" s="266"/>
      <c r="BF71" s="266"/>
      <c r="BG71" s="266"/>
      <c r="BH71" s="266"/>
      <c r="BI71" s="266"/>
      <c r="BJ71" s="266"/>
      <c r="BK71" s="266"/>
      <c r="BL71" s="266"/>
      <c r="BM71" s="266"/>
      <c r="BN71" s="266"/>
      <c r="BO71" s="266"/>
      <c r="BP71" s="266"/>
      <c r="BQ71" s="263">
        <v>65</v>
      </c>
      <c r="BR71" s="268"/>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7"/>
    </row>
    <row r="72" spans="1:131" s="248" customFormat="1" ht="26.25" customHeight="1" x14ac:dyDescent="0.15">
      <c r="A72" s="262">
        <v>5</v>
      </c>
      <c r="B72" s="958" t="s">
        <v>590</v>
      </c>
      <c r="C72" s="959"/>
      <c r="D72" s="959"/>
      <c r="E72" s="959"/>
      <c r="F72" s="959"/>
      <c r="G72" s="959"/>
      <c r="H72" s="959"/>
      <c r="I72" s="959"/>
      <c r="J72" s="959"/>
      <c r="K72" s="959"/>
      <c r="L72" s="959"/>
      <c r="M72" s="959"/>
      <c r="N72" s="959"/>
      <c r="O72" s="959"/>
      <c r="P72" s="960"/>
      <c r="Q72" s="961">
        <v>13584</v>
      </c>
      <c r="R72" s="916"/>
      <c r="S72" s="916"/>
      <c r="T72" s="916"/>
      <c r="U72" s="916"/>
      <c r="V72" s="916">
        <v>13134</v>
      </c>
      <c r="W72" s="916"/>
      <c r="X72" s="916"/>
      <c r="Y72" s="916"/>
      <c r="Z72" s="916"/>
      <c r="AA72" s="916">
        <v>450</v>
      </c>
      <c r="AB72" s="916"/>
      <c r="AC72" s="916"/>
      <c r="AD72" s="916"/>
      <c r="AE72" s="916"/>
      <c r="AF72" s="916">
        <v>447</v>
      </c>
      <c r="AG72" s="916"/>
      <c r="AH72" s="916"/>
      <c r="AI72" s="916"/>
      <c r="AJ72" s="916"/>
      <c r="AK72" s="916">
        <v>156</v>
      </c>
      <c r="AL72" s="916"/>
      <c r="AM72" s="916"/>
      <c r="AN72" s="916"/>
      <c r="AO72" s="916"/>
      <c r="AP72" s="916">
        <v>2745</v>
      </c>
      <c r="AQ72" s="916"/>
      <c r="AR72" s="916"/>
      <c r="AS72" s="916"/>
      <c r="AT72" s="916"/>
      <c r="AU72" s="916">
        <v>51</v>
      </c>
      <c r="AV72" s="916"/>
      <c r="AW72" s="916"/>
      <c r="AX72" s="916"/>
      <c r="AY72" s="916"/>
      <c r="AZ72" s="962"/>
      <c r="BA72" s="962"/>
      <c r="BB72" s="962"/>
      <c r="BC72" s="962"/>
      <c r="BD72" s="963"/>
      <c r="BE72" s="266"/>
      <c r="BF72" s="266"/>
      <c r="BG72" s="266"/>
      <c r="BH72" s="266"/>
      <c r="BI72" s="266"/>
      <c r="BJ72" s="266"/>
      <c r="BK72" s="266"/>
      <c r="BL72" s="266"/>
      <c r="BM72" s="266"/>
      <c r="BN72" s="266"/>
      <c r="BO72" s="266"/>
      <c r="BP72" s="266"/>
      <c r="BQ72" s="263">
        <v>66</v>
      </c>
      <c r="BR72" s="268"/>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7"/>
    </row>
    <row r="73" spans="1:131" s="248" customFormat="1" ht="26.25" customHeight="1" x14ac:dyDescent="0.15">
      <c r="A73" s="262">
        <v>6</v>
      </c>
      <c r="B73" s="958"/>
      <c r="C73" s="959"/>
      <c r="D73" s="959"/>
      <c r="E73" s="959"/>
      <c r="F73" s="959"/>
      <c r="G73" s="959"/>
      <c r="H73" s="959"/>
      <c r="I73" s="959"/>
      <c r="J73" s="959"/>
      <c r="K73" s="959"/>
      <c r="L73" s="959"/>
      <c r="M73" s="959"/>
      <c r="N73" s="959"/>
      <c r="O73" s="959"/>
      <c r="P73" s="960"/>
      <c r="Q73" s="961"/>
      <c r="R73" s="916"/>
      <c r="S73" s="916"/>
      <c r="T73" s="916"/>
      <c r="U73" s="916"/>
      <c r="V73" s="916"/>
      <c r="W73" s="916"/>
      <c r="X73" s="916"/>
      <c r="Y73" s="916"/>
      <c r="Z73" s="916"/>
      <c r="AA73" s="916"/>
      <c r="AB73" s="916"/>
      <c r="AC73" s="916"/>
      <c r="AD73" s="916"/>
      <c r="AE73" s="916"/>
      <c r="AF73" s="916"/>
      <c r="AG73" s="916"/>
      <c r="AH73" s="916"/>
      <c r="AI73" s="916"/>
      <c r="AJ73" s="916"/>
      <c r="AK73" s="916"/>
      <c r="AL73" s="916"/>
      <c r="AM73" s="916"/>
      <c r="AN73" s="916"/>
      <c r="AO73" s="916"/>
      <c r="AP73" s="916"/>
      <c r="AQ73" s="916"/>
      <c r="AR73" s="916"/>
      <c r="AS73" s="916"/>
      <c r="AT73" s="916"/>
      <c r="AU73" s="916"/>
      <c r="AV73" s="916"/>
      <c r="AW73" s="916"/>
      <c r="AX73" s="916"/>
      <c r="AY73" s="916"/>
      <c r="AZ73" s="962"/>
      <c r="BA73" s="962"/>
      <c r="BB73" s="962"/>
      <c r="BC73" s="962"/>
      <c r="BD73" s="963"/>
      <c r="BE73" s="266"/>
      <c r="BF73" s="266"/>
      <c r="BG73" s="266"/>
      <c r="BH73" s="266"/>
      <c r="BI73" s="266"/>
      <c r="BJ73" s="266"/>
      <c r="BK73" s="266"/>
      <c r="BL73" s="266"/>
      <c r="BM73" s="266"/>
      <c r="BN73" s="266"/>
      <c r="BO73" s="266"/>
      <c r="BP73" s="266"/>
      <c r="BQ73" s="263">
        <v>67</v>
      </c>
      <c r="BR73" s="268"/>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7"/>
    </row>
    <row r="74" spans="1:131" s="248" customFormat="1" ht="26.25" customHeight="1" x14ac:dyDescent="0.15">
      <c r="A74" s="262">
        <v>7</v>
      </c>
      <c r="B74" s="958"/>
      <c r="C74" s="959"/>
      <c r="D74" s="959"/>
      <c r="E74" s="959"/>
      <c r="F74" s="959"/>
      <c r="G74" s="959"/>
      <c r="H74" s="959"/>
      <c r="I74" s="959"/>
      <c r="J74" s="959"/>
      <c r="K74" s="959"/>
      <c r="L74" s="959"/>
      <c r="M74" s="959"/>
      <c r="N74" s="959"/>
      <c r="O74" s="959"/>
      <c r="P74" s="960"/>
      <c r="Q74" s="961"/>
      <c r="R74" s="916"/>
      <c r="S74" s="916"/>
      <c r="T74" s="916"/>
      <c r="U74" s="916"/>
      <c r="V74" s="916"/>
      <c r="W74" s="916"/>
      <c r="X74" s="916"/>
      <c r="Y74" s="916"/>
      <c r="Z74" s="916"/>
      <c r="AA74" s="916"/>
      <c r="AB74" s="916"/>
      <c r="AC74" s="916"/>
      <c r="AD74" s="916"/>
      <c r="AE74" s="916"/>
      <c r="AF74" s="916"/>
      <c r="AG74" s="916"/>
      <c r="AH74" s="916"/>
      <c r="AI74" s="916"/>
      <c r="AJ74" s="916"/>
      <c r="AK74" s="916"/>
      <c r="AL74" s="916"/>
      <c r="AM74" s="916"/>
      <c r="AN74" s="916"/>
      <c r="AO74" s="916"/>
      <c r="AP74" s="916"/>
      <c r="AQ74" s="916"/>
      <c r="AR74" s="916"/>
      <c r="AS74" s="916"/>
      <c r="AT74" s="916"/>
      <c r="AU74" s="916"/>
      <c r="AV74" s="916"/>
      <c r="AW74" s="916"/>
      <c r="AX74" s="916"/>
      <c r="AY74" s="916"/>
      <c r="AZ74" s="962"/>
      <c r="BA74" s="962"/>
      <c r="BB74" s="962"/>
      <c r="BC74" s="962"/>
      <c r="BD74" s="963"/>
      <c r="BE74" s="266"/>
      <c r="BF74" s="266"/>
      <c r="BG74" s="266"/>
      <c r="BH74" s="266"/>
      <c r="BI74" s="266"/>
      <c r="BJ74" s="266"/>
      <c r="BK74" s="266"/>
      <c r="BL74" s="266"/>
      <c r="BM74" s="266"/>
      <c r="BN74" s="266"/>
      <c r="BO74" s="266"/>
      <c r="BP74" s="266"/>
      <c r="BQ74" s="263">
        <v>68</v>
      </c>
      <c r="BR74" s="268"/>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7"/>
    </row>
    <row r="75" spans="1:131" s="248" customFormat="1" ht="26.25" customHeight="1" x14ac:dyDescent="0.15">
      <c r="A75" s="262">
        <v>8</v>
      </c>
      <c r="B75" s="958"/>
      <c r="C75" s="959"/>
      <c r="D75" s="959"/>
      <c r="E75" s="959"/>
      <c r="F75" s="959"/>
      <c r="G75" s="959"/>
      <c r="H75" s="959"/>
      <c r="I75" s="959"/>
      <c r="J75" s="959"/>
      <c r="K75" s="959"/>
      <c r="L75" s="959"/>
      <c r="M75" s="959"/>
      <c r="N75" s="959"/>
      <c r="O75" s="959"/>
      <c r="P75" s="960"/>
      <c r="Q75" s="964"/>
      <c r="R75" s="965"/>
      <c r="S75" s="965"/>
      <c r="T75" s="965"/>
      <c r="U75" s="915"/>
      <c r="V75" s="966"/>
      <c r="W75" s="965"/>
      <c r="X75" s="965"/>
      <c r="Y75" s="965"/>
      <c r="Z75" s="915"/>
      <c r="AA75" s="966"/>
      <c r="AB75" s="965"/>
      <c r="AC75" s="965"/>
      <c r="AD75" s="965"/>
      <c r="AE75" s="915"/>
      <c r="AF75" s="966"/>
      <c r="AG75" s="965"/>
      <c r="AH75" s="965"/>
      <c r="AI75" s="965"/>
      <c r="AJ75" s="915"/>
      <c r="AK75" s="966"/>
      <c r="AL75" s="965"/>
      <c r="AM75" s="965"/>
      <c r="AN75" s="965"/>
      <c r="AO75" s="915"/>
      <c r="AP75" s="966"/>
      <c r="AQ75" s="965"/>
      <c r="AR75" s="965"/>
      <c r="AS75" s="965"/>
      <c r="AT75" s="915"/>
      <c r="AU75" s="966"/>
      <c r="AV75" s="965"/>
      <c r="AW75" s="965"/>
      <c r="AX75" s="965"/>
      <c r="AY75" s="915"/>
      <c r="AZ75" s="962"/>
      <c r="BA75" s="962"/>
      <c r="BB75" s="962"/>
      <c r="BC75" s="962"/>
      <c r="BD75" s="963"/>
      <c r="BE75" s="266"/>
      <c r="BF75" s="266"/>
      <c r="BG75" s="266"/>
      <c r="BH75" s="266"/>
      <c r="BI75" s="266"/>
      <c r="BJ75" s="266"/>
      <c r="BK75" s="266"/>
      <c r="BL75" s="266"/>
      <c r="BM75" s="266"/>
      <c r="BN75" s="266"/>
      <c r="BO75" s="266"/>
      <c r="BP75" s="266"/>
      <c r="BQ75" s="263">
        <v>69</v>
      </c>
      <c r="BR75" s="268"/>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7"/>
    </row>
    <row r="76" spans="1:131" s="248" customFormat="1" ht="26.25" customHeight="1" x14ac:dyDescent="0.15">
      <c r="A76" s="262">
        <v>9</v>
      </c>
      <c r="B76" s="958"/>
      <c r="C76" s="959"/>
      <c r="D76" s="959"/>
      <c r="E76" s="959"/>
      <c r="F76" s="959"/>
      <c r="G76" s="959"/>
      <c r="H76" s="959"/>
      <c r="I76" s="959"/>
      <c r="J76" s="959"/>
      <c r="K76" s="959"/>
      <c r="L76" s="959"/>
      <c r="M76" s="959"/>
      <c r="N76" s="959"/>
      <c r="O76" s="959"/>
      <c r="P76" s="960"/>
      <c r="Q76" s="964"/>
      <c r="R76" s="965"/>
      <c r="S76" s="965"/>
      <c r="T76" s="965"/>
      <c r="U76" s="915"/>
      <c r="V76" s="966"/>
      <c r="W76" s="965"/>
      <c r="X76" s="965"/>
      <c r="Y76" s="965"/>
      <c r="Z76" s="915"/>
      <c r="AA76" s="966"/>
      <c r="AB76" s="965"/>
      <c r="AC76" s="965"/>
      <c r="AD76" s="965"/>
      <c r="AE76" s="915"/>
      <c r="AF76" s="966"/>
      <c r="AG76" s="965"/>
      <c r="AH76" s="965"/>
      <c r="AI76" s="965"/>
      <c r="AJ76" s="915"/>
      <c r="AK76" s="966"/>
      <c r="AL76" s="965"/>
      <c r="AM76" s="965"/>
      <c r="AN76" s="965"/>
      <c r="AO76" s="915"/>
      <c r="AP76" s="966"/>
      <c r="AQ76" s="965"/>
      <c r="AR76" s="965"/>
      <c r="AS76" s="965"/>
      <c r="AT76" s="915"/>
      <c r="AU76" s="966"/>
      <c r="AV76" s="965"/>
      <c r="AW76" s="965"/>
      <c r="AX76" s="965"/>
      <c r="AY76" s="915"/>
      <c r="AZ76" s="962"/>
      <c r="BA76" s="962"/>
      <c r="BB76" s="962"/>
      <c r="BC76" s="962"/>
      <c r="BD76" s="963"/>
      <c r="BE76" s="266"/>
      <c r="BF76" s="266"/>
      <c r="BG76" s="266"/>
      <c r="BH76" s="266"/>
      <c r="BI76" s="266"/>
      <c r="BJ76" s="266"/>
      <c r="BK76" s="266"/>
      <c r="BL76" s="266"/>
      <c r="BM76" s="266"/>
      <c r="BN76" s="266"/>
      <c r="BO76" s="266"/>
      <c r="BP76" s="266"/>
      <c r="BQ76" s="263">
        <v>70</v>
      </c>
      <c r="BR76" s="268"/>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7"/>
    </row>
    <row r="77" spans="1:131" s="248" customFormat="1" ht="26.25" customHeight="1" x14ac:dyDescent="0.15">
      <c r="A77" s="262">
        <v>10</v>
      </c>
      <c r="B77" s="958"/>
      <c r="C77" s="959"/>
      <c r="D77" s="959"/>
      <c r="E77" s="959"/>
      <c r="F77" s="959"/>
      <c r="G77" s="959"/>
      <c r="H77" s="959"/>
      <c r="I77" s="959"/>
      <c r="J77" s="959"/>
      <c r="K77" s="959"/>
      <c r="L77" s="959"/>
      <c r="M77" s="959"/>
      <c r="N77" s="959"/>
      <c r="O77" s="959"/>
      <c r="P77" s="960"/>
      <c r="Q77" s="964"/>
      <c r="R77" s="965"/>
      <c r="S77" s="965"/>
      <c r="T77" s="965"/>
      <c r="U77" s="915"/>
      <c r="V77" s="966"/>
      <c r="W77" s="965"/>
      <c r="X77" s="965"/>
      <c r="Y77" s="965"/>
      <c r="Z77" s="915"/>
      <c r="AA77" s="966"/>
      <c r="AB77" s="965"/>
      <c r="AC77" s="965"/>
      <c r="AD77" s="965"/>
      <c r="AE77" s="915"/>
      <c r="AF77" s="966"/>
      <c r="AG77" s="965"/>
      <c r="AH77" s="965"/>
      <c r="AI77" s="965"/>
      <c r="AJ77" s="915"/>
      <c r="AK77" s="966"/>
      <c r="AL77" s="965"/>
      <c r="AM77" s="965"/>
      <c r="AN77" s="965"/>
      <c r="AO77" s="915"/>
      <c r="AP77" s="966"/>
      <c r="AQ77" s="965"/>
      <c r="AR77" s="965"/>
      <c r="AS77" s="965"/>
      <c r="AT77" s="915"/>
      <c r="AU77" s="966"/>
      <c r="AV77" s="965"/>
      <c r="AW77" s="965"/>
      <c r="AX77" s="965"/>
      <c r="AY77" s="915"/>
      <c r="AZ77" s="962"/>
      <c r="BA77" s="962"/>
      <c r="BB77" s="962"/>
      <c r="BC77" s="962"/>
      <c r="BD77" s="963"/>
      <c r="BE77" s="266"/>
      <c r="BF77" s="266"/>
      <c r="BG77" s="266"/>
      <c r="BH77" s="266"/>
      <c r="BI77" s="266"/>
      <c r="BJ77" s="266"/>
      <c r="BK77" s="266"/>
      <c r="BL77" s="266"/>
      <c r="BM77" s="266"/>
      <c r="BN77" s="266"/>
      <c r="BO77" s="266"/>
      <c r="BP77" s="266"/>
      <c r="BQ77" s="263">
        <v>71</v>
      </c>
      <c r="BR77" s="268"/>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7"/>
    </row>
    <row r="78" spans="1:131" s="248" customFormat="1" ht="26.25" customHeight="1" x14ac:dyDescent="0.15">
      <c r="A78" s="262">
        <v>11</v>
      </c>
      <c r="B78" s="958"/>
      <c r="C78" s="959"/>
      <c r="D78" s="959"/>
      <c r="E78" s="959"/>
      <c r="F78" s="959"/>
      <c r="G78" s="959"/>
      <c r="H78" s="959"/>
      <c r="I78" s="959"/>
      <c r="J78" s="959"/>
      <c r="K78" s="959"/>
      <c r="L78" s="959"/>
      <c r="M78" s="959"/>
      <c r="N78" s="959"/>
      <c r="O78" s="959"/>
      <c r="P78" s="960"/>
      <c r="Q78" s="961"/>
      <c r="R78" s="916"/>
      <c r="S78" s="916"/>
      <c r="T78" s="916"/>
      <c r="U78" s="916"/>
      <c r="V78" s="916"/>
      <c r="W78" s="916"/>
      <c r="X78" s="916"/>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6"/>
      <c r="AY78" s="916"/>
      <c r="AZ78" s="962"/>
      <c r="BA78" s="962"/>
      <c r="BB78" s="962"/>
      <c r="BC78" s="962"/>
      <c r="BD78" s="963"/>
      <c r="BE78" s="266"/>
      <c r="BF78" s="266"/>
      <c r="BG78" s="266"/>
      <c r="BH78" s="266"/>
      <c r="BI78" s="266"/>
      <c r="BJ78" s="269"/>
      <c r="BK78" s="269"/>
      <c r="BL78" s="269"/>
      <c r="BM78" s="269"/>
      <c r="BN78" s="269"/>
      <c r="BO78" s="266"/>
      <c r="BP78" s="266"/>
      <c r="BQ78" s="263">
        <v>72</v>
      </c>
      <c r="BR78" s="268"/>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7"/>
    </row>
    <row r="79" spans="1:131" s="248" customFormat="1" ht="26.25" customHeight="1" x14ac:dyDescent="0.15">
      <c r="A79" s="262">
        <v>12</v>
      </c>
      <c r="B79" s="958"/>
      <c r="C79" s="959"/>
      <c r="D79" s="959"/>
      <c r="E79" s="959"/>
      <c r="F79" s="959"/>
      <c r="G79" s="959"/>
      <c r="H79" s="959"/>
      <c r="I79" s="959"/>
      <c r="J79" s="959"/>
      <c r="K79" s="959"/>
      <c r="L79" s="959"/>
      <c r="M79" s="959"/>
      <c r="N79" s="959"/>
      <c r="O79" s="959"/>
      <c r="P79" s="960"/>
      <c r="Q79" s="961"/>
      <c r="R79" s="916"/>
      <c r="S79" s="916"/>
      <c r="T79" s="916"/>
      <c r="U79" s="916"/>
      <c r="V79" s="916"/>
      <c r="W79" s="916"/>
      <c r="X79" s="916"/>
      <c r="Y79" s="916"/>
      <c r="Z79" s="916"/>
      <c r="AA79" s="916"/>
      <c r="AB79" s="916"/>
      <c r="AC79" s="916"/>
      <c r="AD79" s="916"/>
      <c r="AE79" s="916"/>
      <c r="AF79" s="916"/>
      <c r="AG79" s="916"/>
      <c r="AH79" s="916"/>
      <c r="AI79" s="916"/>
      <c r="AJ79" s="916"/>
      <c r="AK79" s="916"/>
      <c r="AL79" s="916"/>
      <c r="AM79" s="916"/>
      <c r="AN79" s="916"/>
      <c r="AO79" s="916"/>
      <c r="AP79" s="916"/>
      <c r="AQ79" s="916"/>
      <c r="AR79" s="916"/>
      <c r="AS79" s="916"/>
      <c r="AT79" s="916"/>
      <c r="AU79" s="916"/>
      <c r="AV79" s="916"/>
      <c r="AW79" s="916"/>
      <c r="AX79" s="916"/>
      <c r="AY79" s="916"/>
      <c r="AZ79" s="962"/>
      <c r="BA79" s="962"/>
      <c r="BB79" s="962"/>
      <c r="BC79" s="962"/>
      <c r="BD79" s="963"/>
      <c r="BE79" s="266"/>
      <c r="BF79" s="266"/>
      <c r="BG79" s="266"/>
      <c r="BH79" s="266"/>
      <c r="BI79" s="266"/>
      <c r="BJ79" s="269"/>
      <c r="BK79" s="269"/>
      <c r="BL79" s="269"/>
      <c r="BM79" s="269"/>
      <c r="BN79" s="269"/>
      <c r="BO79" s="266"/>
      <c r="BP79" s="266"/>
      <c r="BQ79" s="263">
        <v>73</v>
      </c>
      <c r="BR79" s="268"/>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7"/>
    </row>
    <row r="80" spans="1:131" s="248" customFormat="1" ht="26.25" customHeight="1" x14ac:dyDescent="0.15">
      <c r="A80" s="262">
        <v>13</v>
      </c>
      <c r="B80" s="958"/>
      <c r="C80" s="959"/>
      <c r="D80" s="959"/>
      <c r="E80" s="959"/>
      <c r="F80" s="959"/>
      <c r="G80" s="959"/>
      <c r="H80" s="959"/>
      <c r="I80" s="959"/>
      <c r="J80" s="959"/>
      <c r="K80" s="959"/>
      <c r="L80" s="959"/>
      <c r="M80" s="959"/>
      <c r="N80" s="959"/>
      <c r="O80" s="959"/>
      <c r="P80" s="960"/>
      <c r="Q80" s="961"/>
      <c r="R80" s="916"/>
      <c r="S80" s="916"/>
      <c r="T80" s="916"/>
      <c r="U80" s="916"/>
      <c r="V80" s="916"/>
      <c r="W80" s="916"/>
      <c r="X80" s="916"/>
      <c r="Y80" s="916"/>
      <c r="Z80" s="916"/>
      <c r="AA80" s="916"/>
      <c r="AB80" s="916"/>
      <c r="AC80" s="916"/>
      <c r="AD80" s="916"/>
      <c r="AE80" s="916"/>
      <c r="AF80" s="916"/>
      <c r="AG80" s="916"/>
      <c r="AH80" s="916"/>
      <c r="AI80" s="916"/>
      <c r="AJ80" s="916"/>
      <c r="AK80" s="916"/>
      <c r="AL80" s="916"/>
      <c r="AM80" s="916"/>
      <c r="AN80" s="916"/>
      <c r="AO80" s="916"/>
      <c r="AP80" s="916"/>
      <c r="AQ80" s="916"/>
      <c r="AR80" s="916"/>
      <c r="AS80" s="916"/>
      <c r="AT80" s="916"/>
      <c r="AU80" s="916"/>
      <c r="AV80" s="916"/>
      <c r="AW80" s="916"/>
      <c r="AX80" s="916"/>
      <c r="AY80" s="916"/>
      <c r="AZ80" s="962"/>
      <c r="BA80" s="962"/>
      <c r="BB80" s="962"/>
      <c r="BC80" s="962"/>
      <c r="BD80" s="963"/>
      <c r="BE80" s="266"/>
      <c r="BF80" s="266"/>
      <c r="BG80" s="266"/>
      <c r="BH80" s="266"/>
      <c r="BI80" s="266"/>
      <c r="BJ80" s="266"/>
      <c r="BK80" s="266"/>
      <c r="BL80" s="266"/>
      <c r="BM80" s="266"/>
      <c r="BN80" s="266"/>
      <c r="BO80" s="266"/>
      <c r="BP80" s="266"/>
      <c r="BQ80" s="263">
        <v>74</v>
      </c>
      <c r="BR80" s="268"/>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7"/>
    </row>
    <row r="81" spans="1:131" s="248" customFormat="1" ht="26.25" customHeight="1" x14ac:dyDescent="0.15">
      <c r="A81" s="262">
        <v>14</v>
      </c>
      <c r="B81" s="958"/>
      <c r="C81" s="959"/>
      <c r="D81" s="959"/>
      <c r="E81" s="959"/>
      <c r="F81" s="959"/>
      <c r="G81" s="959"/>
      <c r="H81" s="959"/>
      <c r="I81" s="959"/>
      <c r="J81" s="959"/>
      <c r="K81" s="959"/>
      <c r="L81" s="959"/>
      <c r="M81" s="959"/>
      <c r="N81" s="959"/>
      <c r="O81" s="959"/>
      <c r="P81" s="960"/>
      <c r="Q81" s="961"/>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6"/>
      <c r="AZ81" s="962"/>
      <c r="BA81" s="962"/>
      <c r="BB81" s="962"/>
      <c r="BC81" s="962"/>
      <c r="BD81" s="963"/>
      <c r="BE81" s="266"/>
      <c r="BF81" s="266"/>
      <c r="BG81" s="266"/>
      <c r="BH81" s="266"/>
      <c r="BI81" s="266"/>
      <c r="BJ81" s="266"/>
      <c r="BK81" s="266"/>
      <c r="BL81" s="266"/>
      <c r="BM81" s="266"/>
      <c r="BN81" s="266"/>
      <c r="BO81" s="266"/>
      <c r="BP81" s="266"/>
      <c r="BQ81" s="263">
        <v>75</v>
      </c>
      <c r="BR81" s="268"/>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7"/>
    </row>
    <row r="82" spans="1:131" s="248" customFormat="1" ht="26.25" customHeight="1" x14ac:dyDescent="0.15">
      <c r="A82" s="262">
        <v>15</v>
      </c>
      <c r="B82" s="958"/>
      <c r="C82" s="959"/>
      <c r="D82" s="959"/>
      <c r="E82" s="959"/>
      <c r="F82" s="959"/>
      <c r="G82" s="959"/>
      <c r="H82" s="959"/>
      <c r="I82" s="959"/>
      <c r="J82" s="959"/>
      <c r="K82" s="959"/>
      <c r="L82" s="959"/>
      <c r="M82" s="959"/>
      <c r="N82" s="959"/>
      <c r="O82" s="959"/>
      <c r="P82" s="960"/>
      <c r="Q82" s="961"/>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6"/>
      <c r="AZ82" s="962"/>
      <c r="BA82" s="962"/>
      <c r="BB82" s="962"/>
      <c r="BC82" s="962"/>
      <c r="BD82" s="963"/>
      <c r="BE82" s="266"/>
      <c r="BF82" s="266"/>
      <c r="BG82" s="266"/>
      <c r="BH82" s="266"/>
      <c r="BI82" s="266"/>
      <c r="BJ82" s="266"/>
      <c r="BK82" s="266"/>
      <c r="BL82" s="266"/>
      <c r="BM82" s="266"/>
      <c r="BN82" s="266"/>
      <c r="BO82" s="266"/>
      <c r="BP82" s="266"/>
      <c r="BQ82" s="263">
        <v>76</v>
      </c>
      <c r="BR82" s="268"/>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7"/>
    </row>
    <row r="83" spans="1:131" s="248" customFormat="1" ht="26.25" customHeight="1" x14ac:dyDescent="0.15">
      <c r="A83" s="262">
        <v>16</v>
      </c>
      <c r="B83" s="958"/>
      <c r="C83" s="959"/>
      <c r="D83" s="959"/>
      <c r="E83" s="959"/>
      <c r="F83" s="959"/>
      <c r="G83" s="959"/>
      <c r="H83" s="959"/>
      <c r="I83" s="959"/>
      <c r="J83" s="959"/>
      <c r="K83" s="959"/>
      <c r="L83" s="959"/>
      <c r="M83" s="959"/>
      <c r="N83" s="959"/>
      <c r="O83" s="959"/>
      <c r="P83" s="960"/>
      <c r="Q83" s="961"/>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c r="AT83" s="916"/>
      <c r="AU83" s="916"/>
      <c r="AV83" s="916"/>
      <c r="AW83" s="916"/>
      <c r="AX83" s="916"/>
      <c r="AY83" s="916"/>
      <c r="AZ83" s="962"/>
      <c r="BA83" s="962"/>
      <c r="BB83" s="962"/>
      <c r="BC83" s="962"/>
      <c r="BD83" s="963"/>
      <c r="BE83" s="266"/>
      <c r="BF83" s="266"/>
      <c r="BG83" s="266"/>
      <c r="BH83" s="266"/>
      <c r="BI83" s="266"/>
      <c r="BJ83" s="266"/>
      <c r="BK83" s="266"/>
      <c r="BL83" s="266"/>
      <c r="BM83" s="266"/>
      <c r="BN83" s="266"/>
      <c r="BO83" s="266"/>
      <c r="BP83" s="266"/>
      <c r="BQ83" s="263">
        <v>77</v>
      </c>
      <c r="BR83" s="268"/>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7"/>
    </row>
    <row r="84" spans="1:131" s="248" customFormat="1" ht="26.25" customHeight="1" x14ac:dyDescent="0.15">
      <c r="A84" s="262">
        <v>17</v>
      </c>
      <c r="B84" s="958"/>
      <c r="C84" s="959"/>
      <c r="D84" s="959"/>
      <c r="E84" s="959"/>
      <c r="F84" s="959"/>
      <c r="G84" s="959"/>
      <c r="H84" s="959"/>
      <c r="I84" s="959"/>
      <c r="J84" s="959"/>
      <c r="K84" s="959"/>
      <c r="L84" s="959"/>
      <c r="M84" s="959"/>
      <c r="N84" s="959"/>
      <c r="O84" s="959"/>
      <c r="P84" s="960"/>
      <c r="Q84" s="961"/>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62"/>
      <c r="BA84" s="962"/>
      <c r="BB84" s="962"/>
      <c r="BC84" s="962"/>
      <c r="BD84" s="963"/>
      <c r="BE84" s="266"/>
      <c r="BF84" s="266"/>
      <c r="BG84" s="266"/>
      <c r="BH84" s="266"/>
      <c r="BI84" s="266"/>
      <c r="BJ84" s="266"/>
      <c r="BK84" s="266"/>
      <c r="BL84" s="266"/>
      <c r="BM84" s="266"/>
      <c r="BN84" s="266"/>
      <c r="BO84" s="266"/>
      <c r="BP84" s="266"/>
      <c r="BQ84" s="263">
        <v>78</v>
      </c>
      <c r="BR84" s="268"/>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7"/>
    </row>
    <row r="85" spans="1:131" s="248" customFormat="1" ht="26.25" customHeight="1" x14ac:dyDescent="0.15">
      <c r="A85" s="262">
        <v>18</v>
      </c>
      <c r="B85" s="958"/>
      <c r="C85" s="959"/>
      <c r="D85" s="959"/>
      <c r="E85" s="959"/>
      <c r="F85" s="959"/>
      <c r="G85" s="959"/>
      <c r="H85" s="959"/>
      <c r="I85" s="959"/>
      <c r="J85" s="959"/>
      <c r="K85" s="959"/>
      <c r="L85" s="959"/>
      <c r="M85" s="959"/>
      <c r="N85" s="959"/>
      <c r="O85" s="959"/>
      <c r="P85" s="960"/>
      <c r="Q85" s="961"/>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62"/>
      <c r="BA85" s="962"/>
      <c r="BB85" s="962"/>
      <c r="BC85" s="962"/>
      <c r="BD85" s="963"/>
      <c r="BE85" s="266"/>
      <c r="BF85" s="266"/>
      <c r="BG85" s="266"/>
      <c r="BH85" s="266"/>
      <c r="BI85" s="266"/>
      <c r="BJ85" s="266"/>
      <c r="BK85" s="266"/>
      <c r="BL85" s="266"/>
      <c r="BM85" s="266"/>
      <c r="BN85" s="266"/>
      <c r="BO85" s="266"/>
      <c r="BP85" s="266"/>
      <c r="BQ85" s="263">
        <v>79</v>
      </c>
      <c r="BR85" s="268"/>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7"/>
    </row>
    <row r="86" spans="1:131" s="248" customFormat="1" ht="26.25" customHeight="1" x14ac:dyDescent="0.15">
      <c r="A86" s="262">
        <v>19</v>
      </c>
      <c r="B86" s="958"/>
      <c r="C86" s="959"/>
      <c r="D86" s="959"/>
      <c r="E86" s="959"/>
      <c r="F86" s="959"/>
      <c r="G86" s="959"/>
      <c r="H86" s="959"/>
      <c r="I86" s="959"/>
      <c r="J86" s="959"/>
      <c r="K86" s="959"/>
      <c r="L86" s="959"/>
      <c r="M86" s="959"/>
      <c r="N86" s="959"/>
      <c r="O86" s="959"/>
      <c r="P86" s="960"/>
      <c r="Q86" s="961"/>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62"/>
      <c r="BA86" s="962"/>
      <c r="BB86" s="962"/>
      <c r="BC86" s="962"/>
      <c r="BD86" s="963"/>
      <c r="BE86" s="266"/>
      <c r="BF86" s="266"/>
      <c r="BG86" s="266"/>
      <c r="BH86" s="266"/>
      <c r="BI86" s="266"/>
      <c r="BJ86" s="266"/>
      <c r="BK86" s="266"/>
      <c r="BL86" s="266"/>
      <c r="BM86" s="266"/>
      <c r="BN86" s="266"/>
      <c r="BO86" s="266"/>
      <c r="BP86" s="266"/>
      <c r="BQ86" s="263">
        <v>80</v>
      </c>
      <c r="BR86" s="268"/>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7"/>
    </row>
    <row r="87" spans="1:131" s="248" customFormat="1" ht="26.25" customHeight="1" x14ac:dyDescent="0.15">
      <c r="A87" s="270">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6"/>
      <c r="BF87" s="266"/>
      <c r="BG87" s="266"/>
      <c r="BH87" s="266"/>
      <c r="BI87" s="266"/>
      <c r="BJ87" s="266"/>
      <c r="BK87" s="266"/>
      <c r="BL87" s="266"/>
      <c r="BM87" s="266"/>
      <c r="BN87" s="266"/>
      <c r="BO87" s="266"/>
      <c r="BP87" s="266"/>
      <c r="BQ87" s="263">
        <v>81</v>
      </c>
      <c r="BR87" s="268"/>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7"/>
    </row>
    <row r="88" spans="1:131" s="248" customFormat="1" ht="26.25" customHeight="1" thickBot="1" x14ac:dyDescent="0.2">
      <c r="A88" s="265" t="s">
        <v>393</v>
      </c>
      <c r="B88" s="876" t="s">
        <v>421</v>
      </c>
      <c r="C88" s="877"/>
      <c r="D88" s="877"/>
      <c r="E88" s="877"/>
      <c r="F88" s="877"/>
      <c r="G88" s="877"/>
      <c r="H88" s="877"/>
      <c r="I88" s="877"/>
      <c r="J88" s="877"/>
      <c r="K88" s="877"/>
      <c r="L88" s="877"/>
      <c r="M88" s="877"/>
      <c r="N88" s="877"/>
      <c r="O88" s="877"/>
      <c r="P88" s="878"/>
      <c r="Q88" s="923"/>
      <c r="R88" s="924"/>
      <c r="S88" s="924"/>
      <c r="T88" s="924"/>
      <c r="U88" s="924"/>
      <c r="V88" s="924"/>
      <c r="W88" s="924"/>
      <c r="X88" s="924"/>
      <c r="Y88" s="924"/>
      <c r="Z88" s="924"/>
      <c r="AA88" s="924"/>
      <c r="AB88" s="924"/>
      <c r="AC88" s="924"/>
      <c r="AD88" s="924"/>
      <c r="AE88" s="924"/>
      <c r="AF88" s="927">
        <v>556</v>
      </c>
      <c r="AG88" s="927"/>
      <c r="AH88" s="927"/>
      <c r="AI88" s="927"/>
      <c r="AJ88" s="927"/>
      <c r="AK88" s="924"/>
      <c r="AL88" s="924"/>
      <c r="AM88" s="924"/>
      <c r="AN88" s="924"/>
      <c r="AO88" s="924"/>
      <c r="AP88" s="927">
        <v>3275</v>
      </c>
      <c r="AQ88" s="927"/>
      <c r="AR88" s="927"/>
      <c r="AS88" s="927"/>
      <c r="AT88" s="927"/>
      <c r="AU88" s="927">
        <v>85</v>
      </c>
      <c r="AV88" s="927"/>
      <c r="AW88" s="927"/>
      <c r="AX88" s="927"/>
      <c r="AY88" s="927"/>
      <c r="AZ88" s="932"/>
      <c r="BA88" s="932"/>
      <c r="BB88" s="932"/>
      <c r="BC88" s="932"/>
      <c r="BD88" s="933"/>
      <c r="BE88" s="266"/>
      <c r="BF88" s="266"/>
      <c r="BG88" s="266"/>
      <c r="BH88" s="266"/>
      <c r="BI88" s="266"/>
      <c r="BJ88" s="266"/>
      <c r="BK88" s="266"/>
      <c r="BL88" s="266"/>
      <c r="BM88" s="266"/>
      <c r="BN88" s="266"/>
      <c r="BO88" s="266"/>
      <c r="BP88" s="266"/>
      <c r="BQ88" s="263">
        <v>82</v>
      </c>
      <c r="BR88" s="268"/>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6" t="s">
        <v>422</v>
      </c>
      <c r="BS102" s="877"/>
      <c r="BT102" s="877"/>
      <c r="BU102" s="877"/>
      <c r="BV102" s="877"/>
      <c r="BW102" s="877"/>
      <c r="BX102" s="877"/>
      <c r="BY102" s="877"/>
      <c r="BZ102" s="877"/>
      <c r="CA102" s="877"/>
      <c r="CB102" s="877"/>
      <c r="CC102" s="877"/>
      <c r="CD102" s="877"/>
      <c r="CE102" s="877"/>
      <c r="CF102" s="877"/>
      <c r="CG102" s="878"/>
      <c r="CH102" s="974"/>
      <c r="CI102" s="975"/>
      <c r="CJ102" s="975"/>
      <c r="CK102" s="975"/>
      <c r="CL102" s="976"/>
      <c r="CM102" s="974"/>
      <c r="CN102" s="975"/>
      <c r="CO102" s="975"/>
      <c r="CP102" s="975"/>
      <c r="CQ102" s="976"/>
      <c r="CR102" s="977">
        <v>100</v>
      </c>
      <c r="CS102" s="935"/>
      <c r="CT102" s="935"/>
      <c r="CU102" s="935"/>
      <c r="CV102" s="978"/>
      <c r="CW102" s="977"/>
      <c r="CX102" s="935"/>
      <c r="CY102" s="935"/>
      <c r="CZ102" s="935"/>
      <c r="DA102" s="978"/>
      <c r="DB102" s="977"/>
      <c r="DC102" s="935"/>
      <c r="DD102" s="935"/>
      <c r="DE102" s="935"/>
      <c r="DF102" s="978"/>
      <c r="DG102" s="977"/>
      <c r="DH102" s="935"/>
      <c r="DI102" s="935"/>
      <c r="DJ102" s="935"/>
      <c r="DK102" s="978"/>
      <c r="DL102" s="977"/>
      <c r="DM102" s="935"/>
      <c r="DN102" s="935"/>
      <c r="DO102" s="935"/>
      <c r="DP102" s="978"/>
      <c r="DQ102" s="977"/>
      <c r="DR102" s="935"/>
      <c r="DS102" s="935"/>
      <c r="DT102" s="935"/>
      <c r="DU102" s="978"/>
      <c r="DV102" s="1001"/>
      <c r="DW102" s="1002"/>
      <c r="DX102" s="1002"/>
      <c r="DY102" s="1002"/>
      <c r="DZ102" s="1003"/>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4" t="s">
        <v>423</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5" t="s">
        <v>424</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6" t="s">
        <v>427</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428</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7" customFormat="1" ht="26.25" customHeight="1" x14ac:dyDescent="0.15">
      <c r="A109" s="999" t="s">
        <v>429</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430</v>
      </c>
      <c r="AB109" s="980"/>
      <c r="AC109" s="980"/>
      <c r="AD109" s="980"/>
      <c r="AE109" s="981"/>
      <c r="AF109" s="979" t="s">
        <v>307</v>
      </c>
      <c r="AG109" s="980"/>
      <c r="AH109" s="980"/>
      <c r="AI109" s="980"/>
      <c r="AJ109" s="981"/>
      <c r="AK109" s="979" t="s">
        <v>306</v>
      </c>
      <c r="AL109" s="980"/>
      <c r="AM109" s="980"/>
      <c r="AN109" s="980"/>
      <c r="AO109" s="981"/>
      <c r="AP109" s="979" t="s">
        <v>431</v>
      </c>
      <c r="AQ109" s="980"/>
      <c r="AR109" s="980"/>
      <c r="AS109" s="980"/>
      <c r="AT109" s="982"/>
      <c r="AU109" s="999" t="s">
        <v>429</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430</v>
      </c>
      <c r="BR109" s="980"/>
      <c r="BS109" s="980"/>
      <c r="BT109" s="980"/>
      <c r="BU109" s="981"/>
      <c r="BV109" s="979" t="s">
        <v>307</v>
      </c>
      <c r="BW109" s="980"/>
      <c r="BX109" s="980"/>
      <c r="BY109" s="980"/>
      <c r="BZ109" s="981"/>
      <c r="CA109" s="979" t="s">
        <v>306</v>
      </c>
      <c r="CB109" s="980"/>
      <c r="CC109" s="980"/>
      <c r="CD109" s="980"/>
      <c r="CE109" s="981"/>
      <c r="CF109" s="1000" t="s">
        <v>431</v>
      </c>
      <c r="CG109" s="1000"/>
      <c r="CH109" s="1000"/>
      <c r="CI109" s="1000"/>
      <c r="CJ109" s="1000"/>
      <c r="CK109" s="979" t="s">
        <v>432</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430</v>
      </c>
      <c r="DH109" s="980"/>
      <c r="DI109" s="980"/>
      <c r="DJ109" s="980"/>
      <c r="DK109" s="981"/>
      <c r="DL109" s="979" t="s">
        <v>307</v>
      </c>
      <c r="DM109" s="980"/>
      <c r="DN109" s="980"/>
      <c r="DO109" s="980"/>
      <c r="DP109" s="981"/>
      <c r="DQ109" s="979" t="s">
        <v>306</v>
      </c>
      <c r="DR109" s="980"/>
      <c r="DS109" s="980"/>
      <c r="DT109" s="980"/>
      <c r="DU109" s="981"/>
      <c r="DV109" s="979" t="s">
        <v>431</v>
      </c>
      <c r="DW109" s="980"/>
      <c r="DX109" s="980"/>
      <c r="DY109" s="980"/>
      <c r="DZ109" s="982"/>
    </row>
    <row r="110" spans="1:131" s="247" customFormat="1" ht="26.25" customHeight="1" x14ac:dyDescent="0.15">
      <c r="A110" s="983" t="s">
        <v>433</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1039603</v>
      </c>
      <c r="AB110" s="987"/>
      <c r="AC110" s="987"/>
      <c r="AD110" s="987"/>
      <c r="AE110" s="988"/>
      <c r="AF110" s="989">
        <v>1061277</v>
      </c>
      <c r="AG110" s="987"/>
      <c r="AH110" s="987"/>
      <c r="AI110" s="987"/>
      <c r="AJ110" s="988"/>
      <c r="AK110" s="989">
        <v>1093725</v>
      </c>
      <c r="AL110" s="987"/>
      <c r="AM110" s="987"/>
      <c r="AN110" s="987"/>
      <c r="AO110" s="988"/>
      <c r="AP110" s="990">
        <v>27.7</v>
      </c>
      <c r="AQ110" s="991"/>
      <c r="AR110" s="991"/>
      <c r="AS110" s="991"/>
      <c r="AT110" s="992"/>
      <c r="AU110" s="993" t="s">
        <v>73</v>
      </c>
      <c r="AV110" s="994"/>
      <c r="AW110" s="994"/>
      <c r="AX110" s="994"/>
      <c r="AY110" s="994"/>
      <c r="AZ110" s="1035" t="s">
        <v>434</v>
      </c>
      <c r="BA110" s="984"/>
      <c r="BB110" s="984"/>
      <c r="BC110" s="984"/>
      <c r="BD110" s="984"/>
      <c r="BE110" s="984"/>
      <c r="BF110" s="984"/>
      <c r="BG110" s="984"/>
      <c r="BH110" s="984"/>
      <c r="BI110" s="984"/>
      <c r="BJ110" s="984"/>
      <c r="BK110" s="984"/>
      <c r="BL110" s="984"/>
      <c r="BM110" s="984"/>
      <c r="BN110" s="984"/>
      <c r="BO110" s="984"/>
      <c r="BP110" s="985"/>
      <c r="BQ110" s="1021">
        <v>13552117</v>
      </c>
      <c r="BR110" s="1022"/>
      <c r="BS110" s="1022"/>
      <c r="BT110" s="1022"/>
      <c r="BU110" s="1022"/>
      <c r="BV110" s="1022">
        <v>14588362</v>
      </c>
      <c r="BW110" s="1022"/>
      <c r="BX110" s="1022"/>
      <c r="BY110" s="1022"/>
      <c r="BZ110" s="1022"/>
      <c r="CA110" s="1022">
        <v>15223538</v>
      </c>
      <c r="CB110" s="1022"/>
      <c r="CC110" s="1022"/>
      <c r="CD110" s="1022"/>
      <c r="CE110" s="1022"/>
      <c r="CF110" s="1036">
        <v>385.3</v>
      </c>
      <c r="CG110" s="1037"/>
      <c r="CH110" s="1037"/>
      <c r="CI110" s="1037"/>
      <c r="CJ110" s="1037"/>
      <c r="CK110" s="1038" t="s">
        <v>435</v>
      </c>
      <c r="CL110" s="1039"/>
      <c r="CM110" s="1018" t="s">
        <v>436</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175</v>
      </c>
      <c r="DH110" s="1022"/>
      <c r="DI110" s="1022"/>
      <c r="DJ110" s="1022"/>
      <c r="DK110" s="1022"/>
      <c r="DL110" s="1022" t="s">
        <v>437</v>
      </c>
      <c r="DM110" s="1022"/>
      <c r="DN110" s="1022"/>
      <c r="DO110" s="1022"/>
      <c r="DP110" s="1022"/>
      <c r="DQ110" s="1022" t="s">
        <v>175</v>
      </c>
      <c r="DR110" s="1022"/>
      <c r="DS110" s="1022"/>
      <c r="DT110" s="1022"/>
      <c r="DU110" s="1022"/>
      <c r="DV110" s="1023" t="s">
        <v>175</v>
      </c>
      <c r="DW110" s="1023"/>
      <c r="DX110" s="1023"/>
      <c r="DY110" s="1023"/>
      <c r="DZ110" s="1024"/>
    </row>
    <row r="111" spans="1:131" s="247" customFormat="1" ht="26.25" customHeight="1" x14ac:dyDescent="0.15">
      <c r="A111" s="1025" t="s">
        <v>438</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175</v>
      </c>
      <c r="AB111" s="1029"/>
      <c r="AC111" s="1029"/>
      <c r="AD111" s="1029"/>
      <c r="AE111" s="1030"/>
      <c r="AF111" s="1031" t="s">
        <v>175</v>
      </c>
      <c r="AG111" s="1029"/>
      <c r="AH111" s="1029"/>
      <c r="AI111" s="1029"/>
      <c r="AJ111" s="1030"/>
      <c r="AK111" s="1031" t="s">
        <v>175</v>
      </c>
      <c r="AL111" s="1029"/>
      <c r="AM111" s="1029"/>
      <c r="AN111" s="1029"/>
      <c r="AO111" s="1030"/>
      <c r="AP111" s="1032" t="s">
        <v>175</v>
      </c>
      <c r="AQ111" s="1033"/>
      <c r="AR111" s="1033"/>
      <c r="AS111" s="1033"/>
      <c r="AT111" s="1034"/>
      <c r="AU111" s="995"/>
      <c r="AV111" s="996"/>
      <c r="AW111" s="996"/>
      <c r="AX111" s="996"/>
      <c r="AY111" s="996"/>
      <c r="AZ111" s="1044" t="s">
        <v>439</v>
      </c>
      <c r="BA111" s="1045"/>
      <c r="BB111" s="1045"/>
      <c r="BC111" s="1045"/>
      <c r="BD111" s="1045"/>
      <c r="BE111" s="1045"/>
      <c r="BF111" s="1045"/>
      <c r="BG111" s="1045"/>
      <c r="BH111" s="1045"/>
      <c r="BI111" s="1045"/>
      <c r="BJ111" s="1045"/>
      <c r="BK111" s="1045"/>
      <c r="BL111" s="1045"/>
      <c r="BM111" s="1045"/>
      <c r="BN111" s="1045"/>
      <c r="BO111" s="1045"/>
      <c r="BP111" s="1046"/>
      <c r="BQ111" s="1014" t="s">
        <v>437</v>
      </c>
      <c r="BR111" s="1015"/>
      <c r="BS111" s="1015"/>
      <c r="BT111" s="1015"/>
      <c r="BU111" s="1015"/>
      <c r="BV111" s="1015" t="s">
        <v>175</v>
      </c>
      <c r="BW111" s="1015"/>
      <c r="BX111" s="1015"/>
      <c r="BY111" s="1015"/>
      <c r="BZ111" s="1015"/>
      <c r="CA111" s="1015" t="s">
        <v>437</v>
      </c>
      <c r="CB111" s="1015"/>
      <c r="CC111" s="1015"/>
      <c r="CD111" s="1015"/>
      <c r="CE111" s="1015"/>
      <c r="CF111" s="1009" t="s">
        <v>437</v>
      </c>
      <c r="CG111" s="1010"/>
      <c r="CH111" s="1010"/>
      <c r="CI111" s="1010"/>
      <c r="CJ111" s="1010"/>
      <c r="CK111" s="1040"/>
      <c r="CL111" s="1041"/>
      <c r="CM111" s="1011" t="s">
        <v>440</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175</v>
      </c>
      <c r="DH111" s="1015"/>
      <c r="DI111" s="1015"/>
      <c r="DJ111" s="1015"/>
      <c r="DK111" s="1015"/>
      <c r="DL111" s="1015" t="s">
        <v>437</v>
      </c>
      <c r="DM111" s="1015"/>
      <c r="DN111" s="1015"/>
      <c r="DO111" s="1015"/>
      <c r="DP111" s="1015"/>
      <c r="DQ111" s="1015" t="s">
        <v>437</v>
      </c>
      <c r="DR111" s="1015"/>
      <c r="DS111" s="1015"/>
      <c r="DT111" s="1015"/>
      <c r="DU111" s="1015"/>
      <c r="DV111" s="1016" t="s">
        <v>441</v>
      </c>
      <c r="DW111" s="1016"/>
      <c r="DX111" s="1016"/>
      <c r="DY111" s="1016"/>
      <c r="DZ111" s="1017"/>
    </row>
    <row r="112" spans="1:131" s="247" customFormat="1" ht="26.25" customHeight="1" x14ac:dyDescent="0.15">
      <c r="A112" s="1047" t="s">
        <v>442</v>
      </c>
      <c r="B112" s="1048"/>
      <c r="C112" s="1045" t="s">
        <v>443</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175</v>
      </c>
      <c r="AB112" s="1054"/>
      <c r="AC112" s="1054"/>
      <c r="AD112" s="1054"/>
      <c r="AE112" s="1055"/>
      <c r="AF112" s="1056" t="s">
        <v>441</v>
      </c>
      <c r="AG112" s="1054"/>
      <c r="AH112" s="1054"/>
      <c r="AI112" s="1054"/>
      <c r="AJ112" s="1055"/>
      <c r="AK112" s="1056" t="s">
        <v>441</v>
      </c>
      <c r="AL112" s="1054"/>
      <c r="AM112" s="1054"/>
      <c r="AN112" s="1054"/>
      <c r="AO112" s="1055"/>
      <c r="AP112" s="1057" t="s">
        <v>441</v>
      </c>
      <c r="AQ112" s="1058"/>
      <c r="AR112" s="1058"/>
      <c r="AS112" s="1058"/>
      <c r="AT112" s="1059"/>
      <c r="AU112" s="995"/>
      <c r="AV112" s="996"/>
      <c r="AW112" s="996"/>
      <c r="AX112" s="996"/>
      <c r="AY112" s="996"/>
      <c r="AZ112" s="1044" t="s">
        <v>444</v>
      </c>
      <c r="BA112" s="1045"/>
      <c r="BB112" s="1045"/>
      <c r="BC112" s="1045"/>
      <c r="BD112" s="1045"/>
      <c r="BE112" s="1045"/>
      <c r="BF112" s="1045"/>
      <c r="BG112" s="1045"/>
      <c r="BH112" s="1045"/>
      <c r="BI112" s="1045"/>
      <c r="BJ112" s="1045"/>
      <c r="BK112" s="1045"/>
      <c r="BL112" s="1045"/>
      <c r="BM112" s="1045"/>
      <c r="BN112" s="1045"/>
      <c r="BO112" s="1045"/>
      <c r="BP112" s="1046"/>
      <c r="BQ112" s="1014">
        <v>1894677</v>
      </c>
      <c r="BR112" s="1015"/>
      <c r="BS112" s="1015"/>
      <c r="BT112" s="1015"/>
      <c r="BU112" s="1015"/>
      <c r="BV112" s="1015">
        <v>2251851</v>
      </c>
      <c r="BW112" s="1015"/>
      <c r="BX112" s="1015"/>
      <c r="BY112" s="1015"/>
      <c r="BZ112" s="1015"/>
      <c r="CA112" s="1015">
        <v>2469543</v>
      </c>
      <c r="CB112" s="1015"/>
      <c r="CC112" s="1015"/>
      <c r="CD112" s="1015"/>
      <c r="CE112" s="1015"/>
      <c r="CF112" s="1009">
        <v>62.5</v>
      </c>
      <c r="CG112" s="1010"/>
      <c r="CH112" s="1010"/>
      <c r="CI112" s="1010"/>
      <c r="CJ112" s="1010"/>
      <c r="CK112" s="1040"/>
      <c r="CL112" s="1041"/>
      <c r="CM112" s="1011" t="s">
        <v>445</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441</v>
      </c>
      <c r="DH112" s="1015"/>
      <c r="DI112" s="1015"/>
      <c r="DJ112" s="1015"/>
      <c r="DK112" s="1015"/>
      <c r="DL112" s="1015" t="s">
        <v>175</v>
      </c>
      <c r="DM112" s="1015"/>
      <c r="DN112" s="1015"/>
      <c r="DO112" s="1015"/>
      <c r="DP112" s="1015"/>
      <c r="DQ112" s="1015" t="s">
        <v>175</v>
      </c>
      <c r="DR112" s="1015"/>
      <c r="DS112" s="1015"/>
      <c r="DT112" s="1015"/>
      <c r="DU112" s="1015"/>
      <c r="DV112" s="1016" t="s">
        <v>441</v>
      </c>
      <c r="DW112" s="1016"/>
      <c r="DX112" s="1016"/>
      <c r="DY112" s="1016"/>
      <c r="DZ112" s="1017"/>
    </row>
    <row r="113" spans="1:130" s="247" customFormat="1" ht="26.25" customHeight="1" x14ac:dyDescent="0.15">
      <c r="A113" s="1049"/>
      <c r="B113" s="1050"/>
      <c r="C113" s="1045" t="s">
        <v>446</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106215</v>
      </c>
      <c r="AB113" s="1029"/>
      <c r="AC113" s="1029"/>
      <c r="AD113" s="1029"/>
      <c r="AE113" s="1030"/>
      <c r="AF113" s="1031">
        <v>183859</v>
      </c>
      <c r="AG113" s="1029"/>
      <c r="AH113" s="1029"/>
      <c r="AI113" s="1029"/>
      <c r="AJ113" s="1030"/>
      <c r="AK113" s="1031">
        <v>183019</v>
      </c>
      <c r="AL113" s="1029"/>
      <c r="AM113" s="1029"/>
      <c r="AN113" s="1029"/>
      <c r="AO113" s="1030"/>
      <c r="AP113" s="1032">
        <v>4.5999999999999996</v>
      </c>
      <c r="AQ113" s="1033"/>
      <c r="AR113" s="1033"/>
      <c r="AS113" s="1033"/>
      <c r="AT113" s="1034"/>
      <c r="AU113" s="995"/>
      <c r="AV113" s="996"/>
      <c r="AW113" s="996"/>
      <c r="AX113" s="996"/>
      <c r="AY113" s="996"/>
      <c r="AZ113" s="1044" t="s">
        <v>447</v>
      </c>
      <c r="BA113" s="1045"/>
      <c r="BB113" s="1045"/>
      <c r="BC113" s="1045"/>
      <c r="BD113" s="1045"/>
      <c r="BE113" s="1045"/>
      <c r="BF113" s="1045"/>
      <c r="BG113" s="1045"/>
      <c r="BH113" s="1045"/>
      <c r="BI113" s="1045"/>
      <c r="BJ113" s="1045"/>
      <c r="BK113" s="1045"/>
      <c r="BL113" s="1045"/>
      <c r="BM113" s="1045"/>
      <c r="BN113" s="1045"/>
      <c r="BO113" s="1045"/>
      <c r="BP113" s="1046"/>
      <c r="BQ113" s="1014">
        <v>133844</v>
      </c>
      <c r="BR113" s="1015"/>
      <c r="BS113" s="1015"/>
      <c r="BT113" s="1015"/>
      <c r="BU113" s="1015"/>
      <c r="BV113" s="1015">
        <v>133490</v>
      </c>
      <c r="BW113" s="1015"/>
      <c r="BX113" s="1015"/>
      <c r="BY113" s="1015"/>
      <c r="BZ113" s="1015"/>
      <c r="CA113" s="1015">
        <v>122249</v>
      </c>
      <c r="CB113" s="1015"/>
      <c r="CC113" s="1015"/>
      <c r="CD113" s="1015"/>
      <c r="CE113" s="1015"/>
      <c r="CF113" s="1009">
        <v>3.1</v>
      </c>
      <c r="CG113" s="1010"/>
      <c r="CH113" s="1010"/>
      <c r="CI113" s="1010"/>
      <c r="CJ113" s="1010"/>
      <c r="CK113" s="1040"/>
      <c r="CL113" s="1041"/>
      <c r="CM113" s="1011" t="s">
        <v>448</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441</v>
      </c>
      <c r="DH113" s="1054"/>
      <c r="DI113" s="1054"/>
      <c r="DJ113" s="1054"/>
      <c r="DK113" s="1055"/>
      <c r="DL113" s="1056" t="s">
        <v>441</v>
      </c>
      <c r="DM113" s="1054"/>
      <c r="DN113" s="1054"/>
      <c r="DO113" s="1054"/>
      <c r="DP113" s="1055"/>
      <c r="DQ113" s="1056" t="s">
        <v>441</v>
      </c>
      <c r="DR113" s="1054"/>
      <c r="DS113" s="1054"/>
      <c r="DT113" s="1054"/>
      <c r="DU113" s="1055"/>
      <c r="DV113" s="1057" t="s">
        <v>441</v>
      </c>
      <c r="DW113" s="1058"/>
      <c r="DX113" s="1058"/>
      <c r="DY113" s="1058"/>
      <c r="DZ113" s="1059"/>
    </row>
    <row r="114" spans="1:130" s="247" customFormat="1" ht="26.25" customHeight="1" x14ac:dyDescent="0.15">
      <c r="A114" s="1049"/>
      <c r="B114" s="1050"/>
      <c r="C114" s="1045" t="s">
        <v>449</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10751</v>
      </c>
      <c r="AB114" s="1054"/>
      <c r="AC114" s="1054"/>
      <c r="AD114" s="1054"/>
      <c r="AE114" s="1055"/>
      <c r="AF114" s="1056">
        <v>11249</v>
      </c>
      <c r="AG114" s="1054"/>
      <c r="AH114" s="1054"/>
      <c r="AI114" s="1054"/>
      <c r="AJ114" s="1055"/>
      <c r="AK114" s="1056">
        <v>11273</v>
      </c>
      <c r="AL114" s="1054"/>
      <c r="AM114" s="1054"/>
      <c r="AN114" s="1054"/>
      <c r="AO114" s="1055"/>
      <c r="AP114" s="1057">
        <v>0.3</v>
      </c>
      <c r="AQ114" s="1058"/>
      <c r="AR114" s="1058"/>
      <c r="AS114" s="1058"/>
      <c r="AT114" s="1059"/>
      <c r="AU114" s="995"/>
      <c r="AV114" s="996"/>
      <c r="AW114" s="996"/>
      <c r="AX114" s="996"/>
      <c r="AY114" s="996"/>
      <c r="AZ114" s="1044" t="s">
        <v>450</v>
      </c>
      <c r="BA114" s="1045"/>
      <c r="BB114" s="1045"/>
      <c r="BC114" s="1045"/>
      <c r="BD114" s="1045"/>
      <c r="BE114" s="1045"/>
      <c r="BF114" s="1045"/>
      <c r="BG114" s="1045"/>
      <c r="BH114" s="1045"/>
      <c r="BI114" s="1045"/>
      <c r="BJ114" s="1045"/>
      <c r="BK114" s="1045"/>
      <c r="BL114" s="1045"/>
      <c r="BM114" s="1045"/>
      <c r="BN114" s="1045"/>
      <c r="BO114" s="1045"/>
      <c r="BP114" s="1046"/>
      <c r="BQ114" s="1014">
        <v>1151036</v>
      </c>
      <c r="BR114" s="1015"/>
      <c r="BS114" s="1015"/>
      <c r="BT114" s="1015"/>
      <c r="BU114" s="1015"/>
      <c r="BV114" s="1015">
        <v>1013580</v>
      </c>
      <c r="BW114" s="1015"/>
      <c r="BX114" s="1015"/>
      <c r="BY114" s="1015"/>
      <c r="BZ114" s="1015"/>
      <c r="CA114" s="1015">
        <v>1015342</v>
      </c>
      <c r="CB114" s="1015"/>
      <c r="CC114" s="1015"/>
      <c r="CD114" s="1015"/>
      <c r="CE114" s="1015"/>
      <c r="CF114" s="1009">
        <v>25.7</v>
      </c>
      <c r="CG114" s="1010"/>
      <c r="CH114" s="1010"/>
      <c r="CI114" s="1010"/>
      <c r="CJ114" s="1010"/>
      <c r="CK114" s="1040"/>
      <c r="CL114" s="1041"/>
      <c r="CM114" s="1011" t="s">
        <v>451</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412</v>
      </c>
      <c r="DH114" s="1054"/>
      <c r="DI114" s="1054"/>
      <c r="DJ114" s="1054"/>
      <c r="DK114" s="1055"/>
      <c r="DL114" s="1056" t="s">
        <v>441</v>
      </c>
      <c r="DM114" s="1054"/>
      <c r="DN114" s="1054"/>
      <c r="DO114" s="1054"/>
      <c r="DP114" s="1055"/>
      <c r="DQ114" s="1056" t="s">
        <v>441</v>
      </c>
      <c r="DR114" s="1054"/>
      <c r="DS114" s="1054"/>
      <c r="DT114" s="1054"/>
      <c r="DU114" s="1055"/>
      <c r="DV114" s="1057" t="s">
        <v>441</v>
      </c>
      <c r="DW114" s="1058"/>
      <c r="DX114" s="1058"/>
      <c r="DY114" s="1058"/>
      <c r="DZ114" s="1059"/>
    </row>
    <row r="115" spans="1:130" s="247" customFormat="1" ht="26.25" customHeight="1" x14ac:dyDescent="0.15">
      <c r="A115" s="1049"/>
      <c r="B115" s="1050"/>
      <c r="C115" s="1045" t="s">
        <v>452</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t="s">
        <v>175</v>
      </c>
      <c r="AB115" s="1029"/>
      <c r="AC115" s="1029"/>
      <c r="AD115" s="1029"/>
      <c r="AE115" s="1030"/>
      <c r="AF115" s="1031" t="s">
        <v>441</v>
      </c>
      <c r="AG115" s="1029"/>
      <c r="AH115" s="1029"/>
      <c r="AI115" s="1029"/>
      <c r="AJ115" s="1030"/>
      <c r="AK115" s="1031" t="s">
        <v>441</v>
      </c>
      <c r="AL115" s="1029"/>
      <c r="AM115" s="1029"/>
      <c r="AN115" s="1029"/>
      <c r="AO115" s="1030"/>
      <c r="AP115" s="1032" t="s">
        <v>441</v>
      </c>
      <c r="AQ115" s="1033"/>
      <c r="AR115" s="1033"/>
      <c r="AS115" s="1033"/>
      <c r="AT115" s="1034"/>
      <c r="AU115" s="995"/>
      <c r="AV115" s="996"/>
      <c r="AW115" s="996"/>
      <c r="AX115" s="996"/>
      <c r="AY115" s="996"/>
      <c r="AZ115" s="1044" t="s">
        <v>453</v>
      </c>
      <c r="BA115" s="1045"/>
      <c r="BB115" s="1045"/>
      <c r="BC115" s="1045"/>
      <c r="BD115" s="1045"/>
      <c r="BE115" s="1045"/>
      <c r="BF115" s="1045"/>
      <c r="BG115" s="1045"/>
      <c r="BH115" s="1045"/>
      <c r="BI115" s="1045"/>
      <c r="BJ115" s="1045"/>
      <c r="BK115" s="1045"/>
      <c r="BL115" s="1045"/>
      <c r="BM115" s="1045"/>
      <c r="BN115" s="1045"/>
      <c r="BO115" s="1045"/>
      <c r="BP115" s="1046"/>
      <c r="BQ115" s="1014" t="s">
        <v>441</v>
      </c>
      <c r="BR115" s="1015"/>
      <c r="BS115" s="1015"/>
      <c r="BT115" s="1015"/>
      <c r="BU115" s="1015"/>
      <c r="BV115" s="1015" t="s">
        <v>441</v>
      </c>
      <c r="BW115" s="1015"/>
      <c r="BX115" s="1015"/>
      <c r="BY115" s="1015"/>
      <c r="BZ115" s="1015"/>
      <c r="CA115" s="1015" t="s">
        <v>454</v>
      </c>
      <c r="CB115" s="1015"/>
      <c r="CC115" s="1015"/>
      <c r="CD115" s="1015"/>
      <c r="CE115" s="1015"/>
      <c r="CF115" s="1009" t="s">
        <v>441</v>
      </c>
      <c r="CG115" s="1010"/>
      <c r="CH115" s="1010"/>
      <c r="CI115" s="1010"/>
      <c r="CJ115" s="1010"/>
      <c r="CK115" s="1040"/>
      <c r="CL115" s="1041"/>
      <c r="CM115" s="1044" t="s">
        <v>455</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175</v>
      </c>
      <c r="DH115" s="1054"/>
      <c r="DI115" s="1054"/>
      <c r="DJ115" s="1054"/>
      <c r="DK115" s="1055"/>
      <c r="DL115" s="1056" t="s">
        <v>441</v>
      </c>
      <c r="DM115" s="1054"/>
      <c r="DN115" s="1054"/>
      <c r="DO115" s="1054"/>
      <c r="DP115" s="1055"/>
      <c r="DQ115" s="1056" t="s">
        <v>441</v>
      </c>
      <c r="DR115" s="1054"/>
      <c r="DS115" s="1054"/>
      <c r="DT115" s="1054"/>
      <c r="DU115" s="1055"/>
      <c r="DV115" s="1057" t="s">
        <v>441</v>
      </c>
      <c r="DW115" s="1058"/>
      <c r="DX115" s="1058"/>
      <c r="DY115" s="1058"/>
      <c r="DZ115" s="1059"/>
    </row>
    <row r="116" spans="1:130" s="247" customFormat="1" ht="26.25" customHeight="1" x14ac:dyDescent="0.15">
      <c r="A116" s="1051"/>
      <c r="B116" s="1052"/>
      <c r="C116" s="1060" t="s">
        <v>456</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v>82</v>
      </c>
      <c r="AB116" s="1054"/>
      <c r="AC116" s="1054"/>
      <c r="AD116" s="1054"/>
      <c r="AE116" s="1055"/>
      <c r="AF116" s="1056">
        <v>1561</v>
      </c>
      <c r="AG116" s="1054"/>
      <c r="AH116" s="1054"/>
      <c r="AI116" s="1054"/>
      <c r="AJ116" s="1055"/>
      <c r="AK116" s="1056">
        <v>419</v>
      </c>
      <c r="AL116" s="1054"/>
      <c r="AM116" s="1054"/>
      <c r="AN116" s="1054"/>
      <c r="AO116" s="1055"/>
      <c r="AP116" s="1057">
        <v>0</v>
      </c>
      <c r="AQ116" s="1058"/>
      <c r="AR116" s="1058"/>
      <c r="AS116" s="1058"/>
      <c r="AT116" s="1059"/>
      <c r="AU116" s="995"/>
      <c r="AV116" s="996"/>
      <c r="AW116" s="996"/>
      <c r="AX116" s="996"/>
      <c r="AY116" s="996"/>
      <c r="AZ116" s="1062" t="s">
        <v>457</v>
      </c>
      <c r="BA116" s="1063"/>
      <c r="BB116" s="1063"/>
      <c r="BC116" s="1063"/>
      <c r="BD116" s="1063"/>
      <c r="BE116" s="1063"/>
      <c r="BF116" s="1063"/>
      <c r="BG116" s="1063"/>
      <c r="BH116" s="1063"/>
      <c r="BI116" s="1063"/>
      <c r="BJ116" s="1063"/>
      <c r="BK116" s="1063"/>
      <c r="BL116" s="1063"/>
      <c r="BM116" s="1063"/>
      <c r="BN116" s="1063"/>
      <c r="BO116" s="1063"/>
      <c r="BP116" s="1064"/>
      <c r="BQ116" s="1014" t="s">
        <v>441</v>
      </c>
      <c r="BR116" s="1015"/>
      <c r="BS116" s="1015"/>
      <c r="BT116" s="1015"/>
      <c r="BU116" s="1015"/>
      <c r="BV116" s="1015" t="s">
        <v>441</v>
      </c>
      <c r="BW116" s="1015"/>
      <c r="BX116" s="1015"/>
      <c r="BY116" s="1015"/>
      <c r="BZ116" s="1015"/>
      <c r="CA116" s="1015" t="s">
        <v>175</v>
      </c>
      <c r="CB116" s="1015"/>
      <c r="CC116" s="1015"/>
      <c r="CD116" s="1015"/>
      <c r="CE116" s="1015"/>
      <c r="CF116" s="1009" t="s">
        <v>441</v>
      </c>
      <c r="CG116" s="1010"/>
      <c r="CH116" s="1010"/>
      <c r="CI116" s="1010"/>
      <c r="CJ116" s="1010"/>
      <c r="CK116" s="1040"/>
      <c r="CL116" s="1041"/>
      <c r="CM116" s="1011" t="s">
        <v>458</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175</v>
      </c>
      <c r="DH116" s="1054"/>
      <c r="DI116" s="1054"/>
      <c r="DJ116" s="1054"/>
      <c r="DK116" s="1055"/>
      <c r="DL116" s="1056" t="s">
        <v>441</v>
      </c>
      <c r="DM116" s="1054"/>
      <c r="DN116" s="1054"/>
      <c r="DO116" s="1054"/>
      <c r="DP116" s="1055"/>
      <c r="DQ116" s="1056" t="s">
        <v>441</v>
      </c>
      <c r="DR116" s="1054"/>
      <c r="DS116" s="1054"/>
      <c r="DT116" s="1054"/>
      <c r="DU116" s="1055"/>
      <c r="DV116" s="1057" t="s">
        <v>175</v>
      </c>
      <c r="DW116" s="1058"/>
      <c r="DX116" s="1058"/>
      <c r="DY116" s="1058"/>
      <c r="DZ116" s="1059"/>
    </row>
    <row r="117" spans="1:130" s="247" customFormat="1" ht="26.25" customHeight="1" x14ac:dyDescent="0.15">
      <c r="A117" s="999" t="s">
        <v>187</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459</v>
      </c>
      <c r="Z117" s="981"/>
      <c r="AA117" s="1071">
        <v>1156651</v>
      </c>
      <c r="AB117" s="1072"/>
      <c r="AC117" s="1072"/>
      <c r="AD117" s="1072"/>
      <c r="AE117" s="1073"/>
      <c r="AF117" s="1074">
        <v>1257946</v>
      </c>
      <c r="AG117" s="1072"/>
      <c r="AH117" s="1072"/>
      <c r="AI117" s="1072"/>
      <c r="AJ117" s="1073"/>
      <c r="AK117" s="1074">
        <v>1288436</v>
      </c>
      <c r="AL117" s="1072"/>
      <c r="AM117" s="1072"/>
      <c r="AN117" s="1072"/>
      <c r="AO117" s="1073"/>
      <c r="AP117" s="1075"/>
      <c r="AQ117" s="1076"/>
      <c r="AR117" s="1076"/>
      <c r="AS117" s="1076"/>
      <c r="AT117" s="1077"/>
      <c r="AU117" s="995"/>
      <c r="AV117" s="996"/>
      <c r="AW117" s="996"/>
      <c r="AX117" s="996"/>
      <c r="AY117" s="996"/>
      <c r="AZ117" s="1062" t="s">
        <v>460</v>
      </c>
      <c r="BA117" s="1063"/>
      <c r="BB117" s="1063"/>
      <c r="BC117" s="1063"/>
      <c r="BD117" s="1063"/>
      <c r="BE117" s="1063"/>
      <c r="BF117" s="1063"/>
      <c r="BG117" s="1063"/>
      <c r="BH117" s="1063"/>
      <c r="BI117" s="1063"/>
      <c r="BJ117" s="1063"/>
      <c r="BK117" s="1063"/>
      <c r="BL117" s="1063"/>
      <c r="BM117" s="1063"/>
      <c r="BN117" s="1063"/>
      <c r="BO117" s="1063"/>
      <c r="BP117" s="1064"/>
      <c r="BQ117" s="1014" t="s">
        <v>412</v>
      </c>
      <c r="BR117" s="1015"/>
      <c r="BS117" s="1015"/>
      <c r="BT117" s="1015"/>
      <c r="BU117" s="1015"/>
      <c r="BV117" s="1015" t="s">
        <v>412</v>
      </c>
      <c r="BW117" s="1015"/>
      <c r="BX117" s="1015"/>
      <c r="BY117" s="1015"/>
      <c r="BZ117" s="1015"/>
      <c r="CA117" s="1015" t="s">
        <v>175</v>
      </c>
      <c r="CB117" s="1015"/>
      <c r="CC117" s="1015"/>
      <c r="CD117" s="1015"/>
      <c r="CE117" s="1015"/>
      <c r="CF117" s="1009" t="s">
        <v>412</v>
      </c>
      <c r="CG117" s="1010"/>
      <c r="CH117" s="1010"/>
      <c r="CI117" s="1010"/>
      <c r="CJ117" s="1010"/>
      <c r="CK117" s="1040"/>
      <c r="CL117" s="1041"/>
      <c r="CM117" s="1011" t="s">
        <v>461</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412</v>
      </c>
      <c r="DH117" s="1054"/>
      <c r="DI117" s="1054"/>
      <c r="DJ117" s="1054"/>
      <c r="DK117" s="1055"/>
      <c r="DL117" s="1056" t="s">
        <v>175</v>
      </c>
      <c r="DM117" s="1054"/>
      <c r="DN117" s="1054"/>
      <c r="DO117" s="1054"/>
      <c r="DP117" s="1055"/>
      <c r="DQ117" s="1056" t="s">
        <v>412</v>
      </c>
      <c r="DR117" s="1054"/>
      <c r="DS117" s="1054"/>
      <c r="DT117" s="1054"/>
      <c r="DU117" s="1055"/>
      <c r="DV117" s="1057" t="s">
        <v>412</v>
      </c>
      <c r="DW117" s="1058"/>
      <c r="DX117" s="1058"/>
      <c r="DY117" s="1058"/>
      <c r="DZ117" s="1059"/>
    </row>
    <row r="118" spans="1:130" s="247" customFormat="1" ht="26.25" customHeight="1" x14ac:dyDescent="0.15">
      <c r="A118" s="999" t="s">
        <v>432</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430</v>
      </c>
      <c r="AB118" s="980"/>
      <c r="AC118" s="980"/>
      <c r="AD118" s="980"/>
      <c r="AE118" s="981"/>
      <c r="AF118" s="979" t="s">
        <v>307</v>
      </c>
      <c r="AG118" s="980"/>
      <c r="AH118" s="980"/>
      <c r="AI118" s="980"/>
      <c r="AJ118" s="981"/>
      <c r="AK118" s="979" t="s">
        <v>306</v>
      </c>
      <c r="AL118" s="980"/>
      <c r="AM118" s="980"/>
      <c r="AN118" s="980"/>
      <c r="AO118" s="981"/>
      <c r="AP118" s="1066" t="s">
        <v>431</v>
      </c>
      <c r="AQ118" s="1067"/>
      <c r="AR118" s="1067"/>
      <c r="AS118" s="1067"/>
      <c r="AT118" s="1068"/>
      <c r="AU118" s="995"/>
      <c r="AV118" s="996"/>
      <c r="AW118" s="996"/>
      <c r="AX118" s="996"/>
      <c r="AY118" s="996"/>
      <c r="AZ118" s="1069" t="s">
        <v>462</v>
      </c>
      <c r="BA118" s="1060"/>
      <c r="BB118" s="1060"/>
      <c r="BC118" s="1060"/>
      <c r="BD118" s="1060"/>
      <c r="BE118" s="1060"/>
      <c r="BF118" s="1060"/>
      <c r="BG118" s="1060"/>
      <c r="BH118" s="1060"/>
      <c r="BI118" s="1060"/>
      <c r="BJ118" s="1060"/>
      <c r="BK118" s="1060"/>
      <c r="BL118" s="1060"/>
      <c r="BM118" s="1060"/>
      <c r="BN118" s="1060"/>
      <c r="BO118" s="1060"/>
      <c r="BP118" s="1061"/>
      <c r="BQ118" s="1092" t="s">
        <v>463</v>
      </c>
      <c r="BR118" s="1093"/>
      <c r="BS118" s="1093"/>
      <c r="BT118" s="1093"/>
      <c r="BU118" s="1093"/>
      <c r="BV118" s="1093" t="s">
        <v>412</v>
      </c>
      <c r="BW118" s="1093"/>
      <c r="BX118" s="1093"/>
      <c r="BY118" s="1093"/>
      <c r="BZ118" s="1093"/>
      <c r="CA118" s="1093" t="s">
        <v>412</v>
      </c>
      <c r="CB118" s="1093"/>
      <c r="CC118" s="1093"/>
      <c r="CD118" s="1093"/>
      <c r="CE118" s="1093"/>
      <c r="CF118" s="1009" t="s">
        <v>175</v>
      </c>
      <c r="CG118" s="1010"/>
      <c r="CH118" s="1010"/>
      <c r="CI118" s="1010"/>
      <c r="CJ118" s="1010"/>
      <c r="CK118" s="1040"/>
      <c r="CL118" s="1041"/>
      <c r="CM118" s="1011" t="s">
        <v>464</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175</v>
      </c>
      <c r="DH118" s="1054"/>
      <c r="DI118" s="1054"/>
      <c r="DJ118" s="1054"/>
      <c r="DK118" s="1055"/>
      <c r="DL118" s="1056" t="s">
        <v>175</v>
      </c>
      <c r="DM118" s="1054"/>
      <c r="DN118" s="1054"/>
      <c r="DO118" s="1054"/>
      <c r="DP118" s="1055"/>
      <c r="DQ118" s="1056" t="s">
        <v>412</v>
      </c>
      <c r="DR118" s="1054"/>
      <c r="DS118" s="1054"/>
      <c r="DT118" s="1054"/>
      <c r="DU118" s="1055"/>
      <c r="DV118" s="1057" t="s">
        <v>412</v>
      </c>
      <c r="DW118" s="1058"/>
      <c r="DX118" s="1058"/>
      <c r="DY118" s="1058"/>
      <c r="DZ118" s="1059"/>
    </row>
    <row r="119" spans="1:130" s="247" customFormat="1" ht="26.25" customHeight="1" x14ac:dyDescent="0.15">
      <c r="A119" s="1153" t="s">
        <v>435</v>
      </c>
      <c r="B119" s="1039"/>
      <c r="C119" s="1018" t="s">
        <v>436</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412</v>
      </c>
      <c r="AB119" s="987"/>
      <c r="AC119" s="987"/>
      <c r="AD119" s="987"/>
      <c r="AE119" s="988"/>
      <c r="AF119" s="989" t="s">
        <v>412</v>
      </c>
      <c r="AG119" s="987"/>
      <c r="AH119" s="987"/>
      <c r="AI119" s="987"/>
      <c r="AJ119" s="988"/>
      <c r="AK119" s="989" t="s">
        <v>175</v>
      </c>
      <c r="AL119" s="987"/>
      <c r="AM119" s="987"/>
      <c r="AN119" s="987"/>
      <c r="AO119" s="988"/>
      <c r="AP119" s="990" t="s">
        <v>175</v>
      </c>
      <c r="AQ119" s="991"/>
      <c r="AR119" s="991"/>
      <c r="AS119" s="991"/>
      <c r="AT119" s="992"/>
      <c r="AU119" s="997"/>
      <c r="AV119" s="998"/>
      <c r="AW119" s="998"/>
      <c r="AX119" s="998"/>
      <c r="AY119" s="998"/>
      <c r="AZ119" s="278" t="s">
        <v>187</v>
      </c>
      <c r="BA119" s="278"/>
      <c r="BB119" s="278"/>
      <c r="BC119" s="278"/>
      <c r="BD119" s="278"/>
      <c r="BE119" s="278"/>
      <c r="BF119" s="278"/>
      <c r="BG119" s="278"/>
      <c r="BH119" s="278"/>
      <c r="BI119" s="278"/>
      <c r="BJ119" s="278"/>
      <c r="BK119" s="278"/>
      <c r="BL119" s="278"/>
      <c r="BM119" s="278"/>
      <c r="BN119" s="278"/>
      <c r="BO119" s="1070" t="s">
        <v>465</v>
      </c>
      <c r="BP119" s="1101"/>
      <c r="BQ119" s="1092">
        <v>16731674</v>
      </c>
      <c r="BR119" s="1093"/>
      <c r="BS119" s="1093"/>
      <c r="BT119" s="1093"/>
      <c r="BU119" s="1093"/>
      <c r="BV119" s="1093">
        <v>17987283</v>
      </c>
      <c r="BW119" s="1093"/>
      <c r="BX119" s="1093"/>
      <c r="BY119" s="1093"/>
      <c r="BZ119" s="1093"/>
      <c r="CA119" s="1093">
        <v>18830672</v>
      </c>
      <c r="CB119" s="1093"/>
      <c r="CC119" s="1093"/>
      <c r="CD119" s="1093"/>
      <c r="CE119" s="1093"/>
      <c r="CF119" s="1094"/>
      <c r="CG119" s="1095"/>
      <c r="CH119" s="1095"/>
      <c r="CI119" s="1095"/>
      <c r="CJ119" s="1096"/>
      <c r="CK119" s="1042"/>
      <c r="CL119" s="1043"/>
      <c r="CM119" s="1097" t="s">
        <v>466</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t="s">
        <v>175</v>
      </c>
      <c r="DH119" s="1079"/>
      <c r="DI119" s="1079"/>
      <c r="DJ119" s="1079"/>
      <c r="DK119" s="1080"/>
      <c r="DL119" s="1078" t="s">
        <v>412</v>
      </c>
      <c r="DM119" s="1079"/>
      <c r="DN119" s="1079"/>
      <c r="DO119" s="1079"/>
      <c r="DP119" s="1080"/>
      <c r="DQ119" s="1078" t="s">
        <v>175</v>
      </c>
      <c r="DR119" s="1079"/>
      <c r="DS119" s="1079"/>
      <c r="DT119" s="1079"/>
      <c r="DU119" s="1080"/>
      <c r="DV119" s="1081" t="s">
        <v>412</v>
      </c>
      <c r="DW119" s="1082"/>
      <c r="DX119" s="1082"/>
      <c r="DY119" s="1082"/>
      <c r="DZ119" s="1083"/>
    </row>
    <row r="120" spans="1:130" s="247" customFormat="1" ht="26.25" customHeight="1" x14ac:dyDescent="0.15">
      <c r="A120" s="1154"/>
      <c r="B120" s="1041"/>
      <c r="C120" s="1011" t="s">
        <v>440</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175</v>
      </c>
      <c r="AB120" s="1054"/>
      <c r="AC120" s="1054"/>
      <c r="AD120" s="1054"/>
      <c r="AE120" s="1055"/>
      <c r="AF120" s="1056" t="s">
        <v>412</v>
      </c>
      <c r="AG120" s="1054"/>
      <c r="AH120" s="1054"/>
      <c r="AI120" s="1054"/>
      <c r="AJ120" s="1055"/>
      <c r="AK120" s="1056" t="s">
        <v>175</v>
      </c>
      <c r="AL120" s="1054"/>
      <c r="AM120" s="1054"/>
      <c r="AN120" s="1054"/>
      <c r="AO120" s="1055"/>
      <c r="AP120" s="1057" t="s">
        <v>412</v>
      </c>
      <c r="AQ120" s="1058"/>
      <c r="AR120" s="1058"/>
      <c r="AS120" s="1058"/>
      <c r="AT120" s="1059"/>
      <c r="AU120" s="1084" t="s">
        <v>467</v>
      </c>
      <c r="AV120" s="1085"/>
      <c r="AW120" s="1085"/>
      <c r="AX120" s="1085"/>
      <c r="AY120" s="1086"/>
      <c r="AZ120" s="1035" t="s">
        <v>468</v>
      </c>
      <c r="BA120" s="984"/>
      <c r="BB120" s="984"/>
      <c r="BC120" s="984"/>
      <c r="BD120" s="984"/>
      <c r="BE120" s="984"/>
      <c r="BF120" s="984"/>
      <c r="BG120" s="984"/>
      <c r="BH120" s="984"/>
      <c r="BI120" s="984"/>
      <c r="BJ120" s="984"/>
      <c r="BK120" s="984"/>
      <c r="BL120" s="984"/>
      <c r="BM120" s="984"/>
      <c r="BN120" s="984"/>
      <c r="BO120" s="984"/>
      <c r="BP120" s="985"/>
      <c r="BQ120" s="1021">
        <v>563138</v>
      </c>
      <c r="BR120" s="1022"/>
      <c r="BS120" s="1022"/>
      <c r="BT120" s="1022"/>
      <c r="BU120" s="1022"/>
      <c r="BV120" s="1022">
        <v>660960</v>
      </c>
      <c r="BW120" s="1022"/>
      <c r="BX120" s="1022"/>
      <c r="BY120" s="1022"/>
      <c r="BZ120" s="1022"/>
      <c r="CA120" s="1022">
        <v>789084</v>
      </c>
      <c r="CB120" s="1022"/>
      <c r="CC120" s="1022"/>
      <c r="CD120" s="1022"/>
      <c r="CE120" s="1022"/>
      <c r="CF120" s="1036">
        <v>20</v>
      </c>
      <c r="CG120" s="1037"/>
      <c r="CH120" s="1037"/>
      <c r="CI120" s="1037"/>
      <c r="CJ120" s="1037"/>
      <c r="CK120" s="1102" t="s">
        <v>469</v>
      </c>
      <c r="CL120" s="1103"/>
      <c r="CM120" s="1103"/>
      <c r="CN120" s="1103"/>
      <c r="CO120" s="1104"/>
      <c r="CP120" s="1110" t="s">
        <v>410</v>
      </c>
      <c r="CQ120" s="1111"/>
      <c r="CR120" s="1111"/>
      <c r="CS120" s="1111"/>
      <c r="CT120" s="1111"/>
      <c r="CU120" s="1111"/>
      <c r="CV120" s="1111"/>
      <c r="CW120" s="1111"/>
      <c r="CX120" s="1111"/>
      <c r="CY120" s="1111"/>
      <c r="CZ120" s="1111"/>
      <c r="DA120" s="1111"/>
      <c r="DB120" s="1111"/>
      <c r="DC120" s="1111"/>
      <c r="DD120" s="1111"/>
      <c r="DE120" s="1111"/>
      <c r="DF120" s="1112"/>
      <c r="DG120" s="1021" t="s">
        <v>175</v>
      </c>
      <c r="DH120" s="1022"/>
      <c r="DI120" s="1022"/>
      <c r="DJ120" s="1022"/>
      <c r="DK120" s="1022"/>
      <c r="DL120" s="1022">
        <v>1931882</v>
      </c>
      <c r="DM120" s="1022"/>
      <c r="DN120" s="1022"/>
      <c r="DO120" s="1022"/>
      <c r="DP120" s="1022"/>
      <c r="DQ120" s="1022">
        <v>2130050</v>
      </c>
      <c r="DR120" s="1022"/>
      <c r="DS120" s="1022"/>
      <c r="DT120" s="1022"/>
      <c r="DU120" s="1022"/>
      <c r="DV120" s="1023">
        <v>53.9</v>
      </c>
      <c r="DW120" s="1023"/>
      <c r="DX120" s="1023"/>
      <c r="DY120" s="1023"/>
      <c r="DZ120" s="1024"/>
    </row>
    <row r="121" spans="1:130" s="247" customFormat="1" ht="26.25" customHeight="1" x14ac:dyDescent="0.15">
      <c r="A121" s="1154"/>
      <c r="B121" s="1041"/>
      <c r="C121" s="1062" t="s">
        <v>470</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412</v>
      </c>
      <c r="AB121" s="1054"/>
      <c r="AC121" s="1054"/>
      <c r="AD121" s="1054"/>
      <c r="AE121" s="1055"/>
      <c r="AF121" s="1056" t="s">
        <v>412</v>
      </c>
      <c r="AG121" s="1054"/>
      <c r="AH121" s="1054"/>
      <c r="AI121" s="1054"/>
      <c r="AJ121" s="1055"/>
      <c r="AK121" s="1056" t="s">
        <v>175</v>
      </c>
      <c r="AL121" s="1054"/>
      <c r="AM121" s="1054"/>
      <c r="AN121" s="1054"/>
      <c r="AO121" s="1055"/>
      <c r="AP121" s="1057" t="s">
        <v>175</v>
      </c>
      <c r="AQ121" s="1058"/>
      <c r="AR121" s="1058"/>
      <c r="AS121" s="1058"/>
      <c r="AT121" s="1059"/>
      <c r="AU121" s="1087"/>
      <c r="AV121" s="1088"/>
      <c r="AW121" s="1088"/>
      <c r="AX121" s="1088"/>
      <c r="AY121" s="1089"/>
      <c r="AZ121" s="1044" t="s">
        <v>471</v>
      </c>
      <c r="BA121" s="1045"/>
      <c r="BB121" s="1045"/>
      <c r="BC121" s="1045"/>
      <c r="BD121" s="1045"/>
      <c r="BE121" s="1045"/>
      <c r="BF121" s="1045"/>
      <c r="BG121" s="1045"/>
      <c r="BH121" s="1045"/>
      <c r="BI121" s="1045"/>
      <c r="BJ121" s="1045"/>
      <c r="BK121" s="1045"/>
      <c r="BL121" s="1045"/>
      <c r="BM121" s="1045"/>
      <c r="BN121" s="1045"/>
      <c r="BO121" s="1045"/>
      <c r="BP121" s="1046"/>
      <c r="BQ121" s="1014">
        <v>29472</v>
      </c>
      <c r="BR121" s="1015"/>
      <c r="BS121" s="1015"/>
      <c r="BT121" s="1015"/>
      <c r="BU121" s="1015"/>
      <c r="BV121" s="1015">
        <v>22051</v>
      </c>
      <c r="BW121" s="1015"/>
      <c r="BX121" s="1015"/>
      <c r="BY121" s="1015"/>
      <c r="BZ121" s="1015"/>
      <c r="CA121" s="1015">
        <v>13108</v>
      </c>
      <c r="CB121" s="1015"/>
      <c r="CC121" s="1015"/>
      <c r="CD121" s="1015"/>
      <c r="CE121" s="1015"/>
      <c r="CF121" s="1009">
        <v>0.3</v>
      </c>
      <c r="CG121" s="1010"/>
      <c r="CH121" s="1010"/>
      <c r="CI121" s="1010"/>
      <c r="CJ121" s="1010"/>
      <c r="CK121" s="1105"/>
      <c r="CL121" s="1106"/>
      <c r="CM121" s="1106"/>
      <c r="CN121" s="1106"/>
      <c r="CO121" s="1107"/>
      <c r="CP121" s="1115" t="s">
        <v>472</v>
      </c>
      <c r="CQ121" s="1116"/>
      <c r="CR121" s="1116"/>
      <c r="CS121" s="1116"/>
      <c r="CT121" s="1116"/>
      <c r="CU121" s="1116"/>
      <c r="CV121" s="1116"/>
      <c r="CW121" s="1116"/>
      <c r="CX121" s="1116"/>
      <c r="CY121" s="1116"/>
      <c r="CZ121" s="1116"/>
      <c r="DA121" s="1116"/>
      <c r="DB121" s="1116"/>
      <c r="DC121" s="1116"/>
      <c r="DD121" s="1116"/>
      <c r="DE121" s="1116"/>
      <c r="DF121" s="1117"/>
      <c r="DG121" s="1014">
        <v>231795</v>
      </c>
      <c r="DH121" s="1015"/>
      <c r="DI121" s="1015"/>
      <c r="DJ121" s="1015"/>
      <c r="DK121" s="1015"/>
      <c r="DL121" s="1015">
        <v>226531</v>
      </c>
      <c r="DM121" s="1015"/>
      <c r="DN121" s="1015"/>
      <c r="DO121" s="1015"/>
      <c r="DP121" s="1015"/>
      <c r="DQ121" s="1015">
        <v>217940</v>
      </c>
      <c r="DR121" s="1015"/>
      <c r="DS121" s="1015"/>
      <c r="DT121" s="1015"/>
      <c r="DU121" s="1015"/>
      <c r="DV121" s="1016">
        <v>5.5</v>
      </c>
      <c r="DW121" s="1016"/>
      <c r="DX121" s="1016"/>
      <c r="DY121" s="1016"/>
      <c r="DZ121" s="1017"/>
    </row>
    <row r="122" spans="1:130" s="247" customFormat="1" ht="26.25" customHeight="1" x14ac:dyDescent="0.15">
      <c r="A122" s="1154"/>
      <c r="B122" s="1041"/>
      <c r="C122" s="1011" t="s">
        <v>451</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412</v>
      </c>
      <c r="AB122" s="1054"/>
      <c r="AC122" s="1054"/>
      <c r="AD122" s="1054"/>
      <c r="AE122" s="1055"/>
      <c r="AF122" s="1056" t="s">
        <v>175</v>
      </c>
      <c r="AG122" s="1054"/>
      <c r="AH122" s="1054"/>
      <c r="AI122" s="1054"/>
      <c r="AJ122" s="1055"/>
      <c r="AK122" s="1056" t="s">
        <v>175</v>
      </c>
      <c r="AL122" s="1054"/>
      <c r="AM122" s="1054"/>
      <c r="AN122" s="1054"/>
      <c r="AO122" s="1055"/>
      <c r="AP122" s="1057" t="s">
        <v>412</v>
      </c>
      <c r="AQ122" s="1058"/>
      <c r="AR122" s="1058"/>
      <c r="AS122" s="1058"/>
      <c r="AT122" s="1059"/>
      <c r="AU122" s="1087"/>
      <c r="AV122" s="1088"/>
      <c r="AW122" s="1088"/>
      <c r="AX122" s="1088"/>
      <c r="AY122" s="1089"/>
      <c r="AZ122" s="1069" t="s">
        <v>473</v>
      </c>
      <c r="BA122" s="1060"/>
      <c r="BB122" s="1060"/>
      <c r="BC122" s="1060"/>
      <c r="BD122" s="1060"/>
      <c r="BE122" s="1060"/>
      <c r="BF122" s="1060"/>
      <c r="BG122" s="1060"/>
      <c r="BH122" s="1060"/>
      <c r="BI122" s="1060"/>
      <c r="BJ122" s="1060"/>
      <c r="BK122" s="1060"/>
      <c r="BL122" s="1060"/>
      <c r="BM122" s="1060"/>
      <c r="BN122" s="1060"/>
      <c r="BO122" s="1060"/>
      <c r="BP122" s="1061"/>
      <c r="BQ122" s="1092">
        <v>7633259</v>
      </c>
      <c r="BR122" s="1093"/>
      <c r="BS122" s="1093"/>
      <c r="BT122" s="1093"/>
      <c r="BU122" s="1093"/>
      <c r="BV122" s="1093">
        <v>8294923</v>
      </c>
      <c r="BW122" s="1093"/>
      <c r="BX122" s="1093"/>
      <c r="BY122" s="1093"/>
      <c r="BZ122" s="1093"/>
      <c r="CA122" s="1093">
        <v>8491798</v>
      </c>
      <c r="CB122" s="1093"/>
      <c r="CC122" s="1093"/>
      <c r="CD122" s="1093"/>
      <c r="CE122" s="1093"/>
      <c r="CF122" s="1113">
        <v>215</v>
      </c>
      <c r="CG122" s="1114"/>
      <c r="CH122" s="1114"/>
      <c r="CI122" s="1114"/>
      <c r="CJ122" s="1114"/>
      <c r="CK122" s="1105"/>
      <c r="CL122" s="1106"/>
      <c r="CM122" s="1106"/>
      <c r="CN122" s="1106"/>
      <c r="CO122" s="1107"/>
      <c r="CP122" s="1115" t="s">
        <v>474</v>
      </c>
      <c r="CQ122" s="1116"/>
      <c r="CR122" s="1116"/>
      <c r="CS122" s="1116"/>
      <c r="CT122" s="1116"/>
      <c r="CU122" s="1116"/>
      <c r="CV122" s="1116"/>
      <c r="CW122" s="1116"/>
      <c r="CX122" s="1116"/>
      <c r="CY122" s="1116"/>
      <c r="CZ122" s="1116"/>
      <c r="DA122" s="1116"/>
      <c r="DB122" s="1116"/>
      <c r="DC122" s="1116"/>
      <c r="DD122" s="1116"/>
      <c r="DE122" s="1116"/>
      <c r="DF122" s="1117"/>
      <c r="DG122" s="1014">
        <v>103442</v>
      </c>
      <c r="DH122" s="1015"/>
      <c r="DI122" s="1015"/>
      <c r="DJ122" s="1015"/>
      <c r="DK122" s="1015"/>
      <c r="DL122" s="1015">
        <v>93438</v>
      </c>
      <c r="DM122" s="1015"/>
      <c r="DN122" s="1015"/>
      <c r="DO122" s="1015"/>
      <c r="DP122" s="1015"/>
      <c r="DQ122" s="1015">
        <v>121553</v>
      </c>
      <c r="DR122" s="1015"/>
      <c r="DS122" s="1015"/>
      <c r="DT122" s="1015"/>
      <c r="DU122" s="1015"/>
      <c r="DV122" s="1016">
        <v>3.1</v>
      </c>
      <c r="DW122" s="1016"/>
      <c r="DX122" s="1016"/>
      <c r="DY122" s="1016"/>
      <c r="DZ122" s="1017"/>
    </row>
    <row r="123" spans="1:130" s="247" customFormat="1" ht="26.25" customHeight="1" x14ac:dyDescent="0.15">
      <c r="A123" s="1154"/>
      <c r="B123" s="1041"/>
      <c r="C123" s="1011" t="s">
        <v>458</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412</v>
      </c>
      <c r="AB123" s="1054"/>
      <c r="AC123" s="1054"/>
      <c r="AD123" s="1054"/>
      <c r="AE123" s="1055"/>
      <c r="AF123" s="1056" t="s">
        <v>175</v>
      </c>
      <c r="AG123" s="1054"/>
      <c r="AH123" s="1054"/>
      <c r="AI123" s="1054"/>
      <c r="AJ123" s="1055"/>
      <c r="AK123" s="1056" t="s">
        <v>412</v>
      </c>
      <c r="AL123" s="1054"/>
      <c r="AM123" s="1054"/>
      <c r="AN123" s="1054"/>
      <c r="AO123" s="1055"/>
      <c r="AP123" s="1057" t="s">
        <v>412</v>
      </c>
      <c r="AQ123" s="1058"/>
      <c r="AR123" s="1058"/>
      <c r="AS123" s="1058"/>
      <c r="AT123" s="1059"/>
      <c r="AU123" s="1090"/>
      <c r="AV123" s="1091"/>
      <c r="AW123" s="1091"/>
      <c r="AX123" s="1091"/>
      <c r="AY123" s="1091"/>
      <c r="AZ123" s="278" t="s">
        <v>187</v>
      </c>
      <c r="BA123" s="278"/>
      <c r="BB123" s="278"/>
      <c r="BC123" s="278"/>
      <c r="BD123" s="278"/>
      <c r="BE123" s="278"/>
      <c r="BF123" s="278"/>
      <c r="BG123" s="278"/>
      <c r="BH123" s="278"/>
      <c r="BI123" s="278"/>
      <c r="BJ123" s="278"/>
      <c r="BK123" s="278"/>
      <c r="BL123" s="278"/>
      <c r="BM123" s="278"/>
      <c r="BN123" s="278"/>
      <c r="BO123" s="1070" t="s">
        <v>475</v>
      </c>
      <c r="BP123" s="1101"/>
      <c r="BQ123" s="1160">
        <v>8225869</v>
      </c>
      <c r="BR123" s="1161"/>
      <c r="BS123" s="1161"/>
      <c r="BT123" s="1161"/>
      <c r="BU123" s="1161"/>
      <c r="BV123" s="1161">
        <v>8977934</v>
      </c>
      <c r="BW123" s="1161"/>
      <c r="BX123" s="1161"/>
      <c r="BY123" s="1161"/>
      <c r="BZ123" s="1161"/>
      <c r="CA123" s="1161">
        <v>9293990</v>
      </c>
      <c r="CB123" s="1161"/>
      <c r="CC123" s="1161"/>
      <c r="CD123" s="1161"/>
      <c r="CE123" s="1161"/>
      <c r="CF123" s="1094"/>
      <c r="CG123" s="1095"/>
      <c r="CH123" s="1095"/>
      <c r="CI123" s="1095"/>
      <c r="CJ123" s="1096"/>
      <c r="CK123" s="1105"/>
      <c r="CL123" s="1106"/>
      <c r="CM123" s="1106"/>
      <c r="CN123" s="1106"/>
      <c r="CO123" s="1107"/>
      <c r="CP123" s="1115"/>
      <c r="CQ123" s="1116"/>
      <c r="CR123" s="1116"/>
      <c r="CS123" s="1116"/>
      <c r="CT123" s="1116"/>
      <c r="CU123" s="1116"/>
      <c r="CV123" s="1116"/>
      <c r="CW123" s="1116"/>
      <c r="CX123" s="1116"/>
      <c r="CY123" s="1116"/>
      <c r="CZ123" s="1116"/>
      <c r="DA123" s="1116"/>
      <c r="DB123" s="1116"/>
      <c r="DC123" s="1116"/>
      <c r="DD123" s="1116"/>
      <c r="DE123" s="1116"/>
      <c r="DF123" s="1117"/>
      <c r="DG123" s="1053"/>
      <c r="DH123" s="1054"/>
      <c r="DI123" s="1054"/>
      <c r="DJ123" s="1054"/>
      <c r="DK123" s="1055"/>
      <c r="DL123" s="1056"/>
      <c r="DM123" s="1054"/>
      <c r="DN123" s="1054"/>
      <c r="DO123" s="1054"/>
      <c r="DP123" s="1055"/>
      <c r="DQ123" s="1056"/>
      <c r="DR123" s="1054"/>
      <c r="DS123" s="1054"/>
      <c r="DT123" s="1054"/>
      <c r="DU123" s="1055"/>
      <c r="DV123" s="1057"/>
      <c r="DW123" s="1058"/>
      <c r="DX123" s="1058"/>
      <c r="DY123" s="1058"/>
      <c r="DZ123" s="1059"/>
    </row>
    <row r="124" spans="1:130" s="247" customFormat="1" ht="26.25" customHeight="1" thickBot="1" x14ac:dyDescent="0.2">
      <c r="A124" s="1154"/>
      <c r="B124" s="1041"/>
      <c r="C124" s="1011" t="s">
        <v>461</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412</v>
      </c>
      <c r="AB124" s="1054"/>
      <c r="AC124" s="1054"/>
      <c r="AD124" s="1054"/>
      <c r="AE124" s="1055"/>
      <c r="AF124" s="1056" t="s">
        <v>175</v>
      </c>
      <c r="AG124" s="1054"/>
      <c r="AH124" s="1054"/>
      <c r="AI124" s="1054"/>
      <c r="AJ124" s="1055"/>
      <c r="AK124" s="1056" t="s">
        <v>175</v>
      </c>
      <c r="AL124" s="1054"/>
      <c r="AM124" s="1054"/>
      <c r="AN124" s="1054"/>
      <c r="AO124" s="1055"/>
      <c r="AP124" s="1057" t="s">
        <v>175</v>
      </c>
      <c r="AQ124" s="1058"/>
      <c r="AR124" s="1058"/>
      <c r="AS124" s="1058"/>
      <c r="AT124" s="1059"/>
      <c r="AU124" s="1156" t="s">
        <v>476</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v>216.1</v>
      </c>
      <c r="BR124" s="1123"/>
      <c r="BS124" s="1123"/>
      <c r="BT124" s="1123"/>
      <c r="BU124" s="1123"/>
      <c r="BV124" s="1123">
        <v>225.7</v>
      </c>
      <c r="BW124" s="1123"/>
      <c r="BX124" s="1123"/>
      <c r="BY124" s="1123"/>
      <c r="BZ124" s="1123"/>
      <c r="CA124" s="1123">
        <v>241.3</v>
      </c>
      <c r="CB124" s="1123"/>
      <c r="CC124" s="1123"/>
      <c r="CD124" s="1123"/>
      <c r="CE124" s="1123"/>
      <c r="CF124" s="1124"/>
      <c r="CG124" s="1125"/>
      <c r="CH124" s="1125"/>
      <c r="CI124" s="1125"/>
      <c r="CJ124" s="1126"/>
      <c r="CK124" s="1108"/>
      <c r="CL124" s="1108"/>
      <c r="CM124" s="1108"/>
      <c r="CN124" s="1108"/>
      <c r="CO124" s="1109"/>
      <c r="CP124" s="1115" t="s">
        <v>477</v>
      </c>
      <c r="CQ124" s="1116"/>
      <c r="CR124" s="1116"/>
      <c r="CS124" s="1116"/>
      <c r="CT124" s="1116"/>
      <c r="CU124" s="1116"/>
      <c r="CV124" s="1116"/>
      <c r="CW124" s="1116"/>
      <c r="CX124" s="1116"/>
      <c r="CY124" s="1116"/>
      <c r="CZ124" s="1116"/>
      <c r="DA124" s="1116"/>
      <c r="DB124" s="1116"/>
      <c r="DC124" s="1116"/>
      <c r="DD124" s="1116"/>
      <c r="DE124" s="1116"/>
      <c r="DF124" s="1117"/>
      <c r="DG124" s="1100">
        <v>1559440</v>
      </c>
      <c r="DH124" s="1079"/>
      <c r="DI124" s="1079"/>
      <c r="DJ124" s="1079"/>
      <c r="DK124" s="1080"/>
      <c r="DL124" s="1078" t="s">
        <v>412</v>
      </c>
      <c r="DM124" s="1079"/>
      <c r="DN124" s="1079"/>
      <c r="DO124" s="1079"/>
      <c r="DP124" s="1080"/>
      <c r="DQ124" s="1078" t="s">
        <v>412</v>
      </c>
      <c r="DR124" s="1079"/>
      <c r="DS124" s="1079"/>
      <c r="DT124" s="1079"/>
      <c r="DU124" s="1080"/>
      <c r="DV124" s="1081" t="s">
        <v>175</v>
      </c>
      <c r="DW124" s="1082"/>
      <c r="DX124" s="1082"/>
      <c r="DY124" s="1082"/>
      <c r="DZ124" s="1083"/>
    </row>
    <row r="125" spans="1:130" s="247" customFormat="1" ht="26.25" customHeight="1" x14ac:dyDescent="0.15">
      <c r="A125" s="1154"/>
      <c r="B125" s="1041"/>
      <c r="C125" s="1011" t="s">
        <v>464</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412</v>
      </c>
      <c r="AB125" s="1054"/>
      <c r="AC125" s="1054"/>
      <c r="AD125" s="1054"/>
      <c r="AE125" s="1055"/>
      <c r="AF125" s="1056" t="s">
        <v>412</v>
      </c>
      <c r="AG125" s="1054"/>
      <c r="AH125" s="1054"/>
      <c r="AI125" s="1054"/>
      <c r="AJ125" s="1055"/>
      <c r="AK125" s="1056" t="s">
        <v>412</v>
      </c>
      <c r="AL125" s="1054"/>
      <c r="AM125" s="1054"/>
      <c r="AN125" s="1054"/>
      <c r="AO125" s="1055"/>
      <c r="AP125" s="1057" t="s">
        <v>412</v>
      </c>
      <c r="AQ125" s="1058"/>
      <c r="AR125" s="1058"/>
      <c r="AS125" s="1058"/>
      <c r="AT125" s="105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8" t="s">
        <v>478</v>
      </c>
      <c r="CL125" s="1103"/>
      <c r="CM125" s="1103"/>
      <c r="CN125" s="1103"/>
      <c r="CO125" s="1104"/>
      <c r="CP125" s="1035" t="s">
        <v>479</v>
      </c>
      <c r="CQ125" s="984"/>
      <c r="CR125" s="984"/>
      <c r="CS125" s="984"/>
      <c r="CT125" s="984"/>
      <c r="CU125" s="984"/>
      <c r="CV125" s="984"/>
      <c r="CW125" s="984"/>
      <c r="CX125" s="984"/>
      <c r="CY125" s="984"/>
      <c r="CZ125" s="984"/>
      <c r="DA125" s="984"/>
      <c r="DB125" s="984"/>
      <c r="DC125" s="984"/>
      <c r="DD125" s="984"/>
      <c r="DE125" s="984"/>
      <c r="DF125" s="985"/>
      <c r="DG125" s="1021" t="s">
        <v>412</v>
      </c>
      <c r="DH125" s="1022"/>
      <c r="DI125" s="1022"/>
      <c r="DJ125" s="1022"/>
      <c r="DK125" s="1022"/>
      <c r="DL125" s="1022" t="s">
        <v>175</v>
      </c>
      <c r="DM125" s="1022"/>
      <c r="DN125" s="1022"/>
      <c r="DO125" s="1022"/>
      <c r="DP125" s="1022"/>
      <c r="DQ125" s="1022" t="s">
        <v>412</v>
      </c>
      <c r="DR125" s="1022"/>
      <c r="DS125" s="1022"/>
      <c r="DT125" s="1022"/>
      <c r="DU125" s="1022"/>
      <c r="DV125" s="1023" t="s">
        <v>412</v>
      </c>
      <c r="DW125" s="1023"/>
      <c r="DX125" s="1023"/>
      <c r="DY125" s="1023"/>
      <c r="DZ125" s="1024"/>
    </row>
    <row r="126" spans="1:130" s="247" customFormat="1" ht="26.25" customHeight="1" thickBot="1" x14ac:dyDescent="0.2">
      <c r="A126" s="1154"/>
      <c r="B126" s="1041"/>
      <c r="C126" s="1011" t="s">
        <v>466</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412</v>
      </c>
      <c r="AB126" s="1054"/>
      <c r="AC126" s="1054"/>
      <c r="AD126" s="1054"/>
      <c r="AE126" s="1055"/>
      <c r="AF126" s="1056" t="s">
        <v>412</v>
      </c>
      <c r="AG126" s="1054"/>
      <c r="AH126" s="1054"/>
      <c r="AI126" s="1054"/>
      <c r="AJ126" s="1055"/>
      <c r="AK126" s="1056" t="s">
        <v>412</v>
      </c>
      <c r="AL126" s="1054"/>
      <c r="AM126" s="1054"/>
      <c r="AN126" s="1054"/>
      <c r="AO126" s="1055"/>
      <c r="AP126" s="1057" t="s">
        <v>412</v>
      </c>
      <c r="AQ126" s="1058"/>
      <c r="AR126" s="1058"/>
      <c r="AS126" s="1058"/>
      <c r="AT126" s="105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9"/>
      <c r="CL126" s="1106"/>
      <c r="CM126" s="1106"/>
      <c r="CN126" s="1106"/>
      <c r="CO126" s="1107"/>
      <c r="CP126" s="1044" t="s">
        <v>480</v>
      </c>
      <c r="CQ126" s="1045"/>
      <c r="CR126" s="1045"/>
      <c r="CS126" s="1045"/>
      <c r="CT126" s="1045"/>
      <c r="CU126" s="1045"/>
      <c r="CV126" s="1045"/>
      <c r="CW126" s="1045"/>
      <c r="CX126" s="1045"/>
      <c r="CY126" s="1045"/>
      <c r="CZ126" s="1045"/>
      <c r="DA126" s="1045"/>
      <c r="DB126" s="1045"/>
      <c r="DC126" s="1045"/>
      <c r="DD126" s="1045"/>
      <c r="DE126" s="1045"/>
      <c r="DF126" s="1046"/>
      <c r="DG126" s="1014" t="s">
        <v>412</v>
      </c>
      <c r="DH126" s="1015"/>
      <c r="DI126" s="1015"/>
      <c r="DJ126" s="1015"/>
      <c r="DK126" s="1015"/>
      <c r="DL126" s="1015" t="s">
        <v>412</v>
      </c>
      <c r="DM126" s="1015"/>
      <c r="DN126" s="1015"/>
      <c r="DO126" s="1015"/>
      <c r="DP126" s="1015"/>
      <c r="DQ126" s="1015" t="s">
        <v>175</v>
      </c>
      <c r="DR126" s="1015"/>
      <c r="DS126" s="1015"/>
      <c r="DT126" s="1015"/>
      <c r="DU126" s="1015"/>
      <c r="DV126" s="1016" t="s">
        <v>412</v>
      </c>
      <c r="DW126" s="1016"/>
      <c r="DX126" s="1016"/>
      <c r="DY126" s="1016"/>
      <c r="DZ126" s="1017"/>
    </row>
    <row r="127" spans="1:130" s="247" customFormat="1" ht="26.25" customHeight="1" x14ac:dyDescent="0.15">
      <c r="A127" s="1155"/>
      <c r="B127" s="1043"/>
      <c r="C127" s="1097" t="s">
        <v>481</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175</v>
      </c>
      <c r="AB127" s="1054"/>
      <c r="AC127" s="1054"/>
      <c r="AD127" s="1054"/>
      <c r="AE127" s="1055"/>
      <c r="AF127" s="1056" t="s">
        <v>175</v>
      </c>
      <c r="AG127" s="1054"/>
      <c r="AH127" s="1054"/>
      <c r="AI127" s="1054"/>
      <c r="AJ127" s="1055"/>
      <c r="AK127" s="1056" t="s">
        <v>412</v>
      </c>
      <c r="AL127" s="1054"/>
      <c r="AM127" s="1054"/>
      <c r="AN127" s="1054"/>
      <c r="AO127" s="1055"/>
      <c r="AP127" s="1057" t="s">
        <v>412</v>
      </c>
      <c r="AQ127" s="1058"/>
      <c r="AR127" s="1058"/>
      <c r="AS127" s="1058"/>
      <c r="AT127" s="1059"/>
      <c r="AU127" s="283"/>
      <c r="AV127" s="283"/>
      <c r="AW127" s="283"/>
      <c r="AX127" s="1127" t="s">
        <v>482</v>
      </c>
      <c r="AY127" s="1128"/>
      <c r="AZ127" s="1128"/>
      <c r="BA127" s="1128"/>
      <c r="BB127" s="1128"/>
      <c r="BC127" s="1128"/>
      <c r="BD127" s="1128"/>
      <c r="BE127" s="1129"/>
      <c r="BF127" s="1130" t="s">
        <v>483</v>
      </c>
      <c r="BG127" s="1128"/>
      <c r="BH127" s="1128"/>
      <c r="BI127" s="1128"/>
      <c r="BJ127" s="1128"/>
      <c r="BK127" s="1128"/>
      <c r="BL127" s="1129"/>
      <c r="BM127" s="1130" t="s">
        <v>484</v>
      </c>
      <c r="BN127" s="1128"/>
      <c r="BO127" s="1128"/>
      <c r="BP127" s="1128"/>
      <c r="BQ127" s="1128"/>
      <c r="BR127" s="1128"/>
      <c r="BS127" s="1129"/>
      <c r="BT127" s="1130" t="s">
        <v>485</v>
      </c>
      <c r="BU127" s="1128"/>
      <c r="BV127" s="1128"/>
      <c r="BW127" s="1128"/>
      <c r="BX127" s="1128"/>
      <c r="BY127" s="1128"/>
      <c r="BZ127" s="1152"/>
      <c r="CA127" s="283"/>
      <c r="CB127" s="283"/>
      <c r="CC127" s="283"/>
      <c r="CD127" s="284"/>
      <c r="CE127" s="284"/>
      <c r="CF127" s="284"/>
      <c r="CG127" s="281"/>
      <c r="CH127" s="281"/>
      <c r="CI127" s="281"/>
      <c r="CJ127" s="282"/>
      <c r="CK127" s="1119"/>
      <c r="CL127" s="1106"/>
      <c r="CM127" s="1106"/>
      <c r="CN127" s="1106"/>
      <c r="CO127" s="1107"/>
      <c r="CP127" s="1044" t="s">
        <v>486</v>
      </c>
      <c r="CQ127" s="1045"/>
      <c r="CR127" s="1045"/>
      <c r="CS127" s="1045"/>
      <c r="CT127" s="1045"/>
      <c r="CU127" s="1045"/>
      <c r="CV127" s="1045"/>
      <c r="CW127" s="1045"/>
      <c r="CX127" s="1045"/>
      <c r="CY127" s="1045"/>
      <c r="CZ127" s="1045"/>
      <c r="DA127" s="1045"/>
      <c r="DB127" s="1045"/>
      <c r="DC127" s="1045"/>
      <c r="DD127" s="1045"/>
      <c r="DE127" s="1045"/>
      <c r="DF127" s="1046"/>
      <c r="DG127" s="1014" t="s">
        <v>412</v>
      </c>
      <c r="DH127" s="1015"/>
      <c r="DI127" s="1015"/>
      <c r="DJ127" s="1015"/>
      <c r="DK127" s="1015"/>
      <c r="DL127" s="1015" t="s">
        <v>412</v>
      </c>
      <c r="DM127" s="1015"/>
      <c r="DN127" s="1015"/>
      <c r="DO127" s="1015"/>
      <c r="DP127" s="1015"/>
      <c r="DQ127" s="1015" t="s">
        <v>175</v>
      </c>
      <c r="DR127" s="1015"/>
      <c r="DS127" s="1015"/>
      <c r="DT127" s="1015"/>
      <c r="DU127" s="1015"/>
      <c r="DV127" s="1016" t="s">
        <v>412</v>
      </c>
      <c r="DW127" s="1016"/>
      <c r="DX127" s="1016"/>
      <c r="DY127" s="1016"/>
      <c r="DZ127" s="1017"/>
    </row>
    <row r="128" spans="1:130" s="247" customFormat="1" ht="26.25" customHeight="1" thickBot="1" x14ac:dyDescent="0.2">
      <c r="A128" s="1138" t="s">
        <v>487</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488</v>
      </c>
      <c r="X128" s="1140"/>
      <c r="Y128" s="1140"/>
      <c r="Z128" s="1141"/>
      <c r="AA128" s="1142">
        <v>14172</v>
      </c>
      <c r="AB128" s="1143"/>
      <c r="AC128" s="1143"/>
      <c r="AD128" s="1143"/>
      <c r="AE128" s="1144"/>
      <c r="AF128" s="1145">
        <v>5648</v>
      </c>
      <c r="AG128" s="1143"/>
      <c r="AH128" s="1143"/>
      <c r="AI128" s="1143"/>
      <c r="AJ128" s="1144"/>
      <c r="AK128" s="1145">
        <v>4454</v>
      </c>
      <c r="AL128" s="1143"/>
      <c r="AM128" s="1143"/>
      <c r="AN128" s="1143"/>
      <c r="AO128" s="1144"/>
      <c r="AP128" s="1146"/>
      <c r="AQ128" s="1147"/>
      <c r="AR128" s="1147"/>
      <c r="AS128" s="1147"/>
      <c r="AT128" s="1148"/>
      <c r="AU128" s="283"/>
      <c r="AV128" s="283"/>
      <c r="AW128" s="283"/>
      <c r="AX128" s="983" t="s">
        <v>489</v>
      </c>
      <c r="AY128" s="984"/>
      <c r="AZ128" s="984"/>
      <c r="BA128" s="984"/>
      <c r="BB128" s="984"/>
      <c r="BC128" s="984"/>
      <c r="BD128" s="984"/>
      <c r="BE128" s="985"/>
      <c r="BF128" s="1149" t="s">
        <v>463</v>
      </c>
      <c r="BG128" s="1150"/>
      <c r="BH128" s="1150"/>
      <c r="BI128" s="1150"/>
      <c r="BJ128" s="1150"/>
      <c r="BK128" s="1150"/>
      <c r="BL128" s="1151"/>
      <c r="BM128" s="1149">
        <v>15</v>
      </c>
      <c r="BN128" s="1150"/>
      <c r="BO128" s="1150"/>
      <c r="BP128" s="1150"/>
      <c r="BQ128" s="1150"/>
      <c r="BR128" s="1150"/>
      <c r="BS128" s="1151"/>
      <c r="BT128" s="1149">
        <v>20</v>
      </c>
      <c r="BU128" s="1150"/>
      <c r="BV128" s="1150"/>
      <c r="BW128" s="1150"/>
      <c r="BX128" s="1150"/>
      <c r="BY128" s="1150"/>
      <c r="BZ128" s="1174"/>
      <c r="CA128" s="284"/>
      <c r="CB128" s="284"/>
      <c r="CC128" s="284"/>
      <c r="CD128" s="284"/>
      <c r="CE128" s="284"/>
      <c r="CF128" s="284"/>
      <c r="CG128" s="281"/>
      <c r="CH128" s="281"/>
      <c r="CI128" s="281"/>
      <c r="CJ128" s="282"/>
      <c r="CK128" s="1120"/>
      <c r="CL128" s="1121"/>
      <c r="CM128" s="1121"/>
      <c r="CN128" s="1121"/>
      <c r="CO128" s="1122"/>
      <c r="CP128" s="1131" t="s">
        <v>490</v>
      </c>
      <c r="CQ128" s="1132"/>
      <c r="CR128" s="1132"/>
      <c r="CS128" s="1132"/>
      <c r="CT128" s="1132"/>
      <c r="CU128" s="1132"/>
      <c r="CV128" s="1132"/>
      <c r="CW128" s="1132"/>
      <c r="CX128" s="1132"/>
      <c r="CY128" s="1132"/>
      <c r="CZ128" s="1132"/>
      <c r="DA128" s="1132"/>
      <c r="DB128" s="1132"/>
      <c r="DC128" s="1132"/>
      <c r="DD128" s="1132"/>
      <c r="DE128" s="1132"/>
      <c r="DF128" s="1133"/>
      <c r="DG128" s="1134" t="s">
        <v>175</v>
      </c>
      <c r="DH128" s="1135"/>
      <c r="DI128" s="1135"/>
      <c r="DJ128" s="1135"/>
      <c r="DK128" s="1135"/>
      <c r="DL128" s="1135" t="s">
        <v>412</v>
      </c>
      <c r="DM128" s="1135"/>
      <c r="DN128" s="1135"/>
      <c r="DO128" s="1135"/>
      <c r="DP128" s="1135"/>
      <c r="DQ128" s="1135" t="s">
        <v>175</v>
      </c>
      <c r="DR128" s="1135"/>
      <c r="DS128" s="1135"/>
      <c r="DT128" s="1135"/>
      <c r="DU128" s="1135"/>
      <c r="DV128" s="1136" t="s">
        <v>175</v>
      </c>
      <c r="DW128" s="1136"/>
      <c r="DX128" s="1136"/>
      <c r="DY128" s="1136"/>
      <c r="DZ128" s="1137"/>
    </row>
    <row r="129" spans="1:131" s="247" customFormat="1" ht="26.25" customHeight="1" x14ac:dyDescent="0.15">
      <c r="A129" s="1025" t="s">
        <v>108</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491</v>
      </c>
      <c r="X129" s="1169"/>
      <c r="Y129" s="1169"/>
      <c r="Z129" s="1170"/>
      <c r="AA129" s="1053">
        <v>4501570</v>
      </c>
      <c r="AB129" s="1054"/>
      <c r="AC129" s="1054"/>
      <c r="AD129" s="1054"/>
      <c r="AE129" s="1055"/>
      <c r="AF129" s="1056">
        <v>4570605</v>
      </c>
      <c r="AG129" s="1054"/>
      <c r="AH129" s="1054"/>
      <c r="AI129" s="1054"/>
      <c r="AJ129" s="1055"/>
      <c r="AK129" s="1056">
        <v>4558657</v>
      </c>
      <c r="AL129" s="1054"/>
      <c r="AM129" s="1054"/>
      <c r="AN129" s="1054"/>
      <c r="AO129" s="1055"/>
      <c r="AP129" s="1171"/>
      <c r="AQ129" s="1172"/>
      <c r="AR129" s="1172"/>
      <c r="AS129" s="1172"/>
      <c r="AT129" s="1173"/>
      <c r="AU129" s="285"/>
      <c r="AV129" s="285"/>
      <c r="AW129" s="285"/>
      <c r="AX129" s="1162" t="s">
        <v>492</v>
      </c>
      <c r="AY129" s="1045"/>
      <c r="AZ129" s="1045"/>
      <c r="BA129" s="1045"/>
      <c r="BB129" s="1045"/>
      <c r="BC129" s="1045"/>
      <c r="BD129" s="1045"/>
      <c r="BE129" s="1046"/>
      <c r="BF129" s="1163" t="s">
        <v>175</v>
      </c>
      <c r="BG129" s="1164"/>
      <c r="BH129" s="1164"/>
      <c r="BI129" s="1164"/>
      <c r="BJ129" s="1164"/>
      <c r="BK129" s="1164"/>
      <c r="BL129" s="1165"/>
      <c r="BM129" s="1163">
        <v>20</v>
      </c>
      <c r="BN129" s="1164"/>
      <c r="BO129" s="1164"/>
      <c r="BP129" s="1164"/>
      <c r="BQ129" s="1164"/>
      <c r="BR129" s="1164"/>
      <c r="BS129" s="1165"/>
      <c r="BT129" s="1163">
        <v>30</v>
      </c>
      <c r="BU129" s="1166"/>
      <c r="BV129" s="1166"/>
      <c r="BW129" s="1166"/>
      <c r="BX129" s="1166"/>
      <c r="BY129" s="1166"/>
      <c r="BZ129" s="116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5" t="s">
        <v>493</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494</v>
      </c>
      <c r="X130" s="1169"/>
      <c r="Y130" s="1169"/>
      <c r="Z130" s="1170"/>
      <c r="AA130" s="1053">
        <v>566828</v>
      </c>
      <c r="AB130" s="1054"/>
      <c r="AC130" s="1054"/>
      <c r="AD130" s="1054"/>
      <c r="AE130" s="1055"/>
      <c r="AF130" s="1056">
        <v>580224</v>
      </c>
      <c r="AG130" s="1054"/>
      <c r="AH130" s="1054"/>
      <c r="AI130" s="1054"/>
      <c r="AJ130" s="1055"/>
      <c r="AK130" s="1056">
        <v>608077</v>
      </c>
      <c r="AL130" s="1054"/>
      <c r="AM130" s="1054"/>
      <c r="AN130" s="1054"/>
      <c r="AO130" s="1055"/>
      <c r="AP130" s="1171"/>
      <c r="AQ130" s="1172"/>
      <c r="AR130" s="1172"/>
      <c r="AS130" s="1172"/>
      <c r="AT130" s="1173"/>
      <c r="AU130" s="285"/>
      <c r="AV130" s="285"/>
      <c r="AW130" s="285"/>
      <c r="AX130" s="1162" t="s">
        <v>495</v>
      </c>
      <c r="AY130" s="1045"/>
      <c r="AZ130" s="1045"/>
      <c r="BA130" s="1045"/>
      <c r="BB130" s="1045"/>
      <c r="BC130" s="1045"/>
      <c r="BD130" s="1045"/>
      <c r="BE130" s="1046"/>
      <c r="BF130" s="1199">
        <v>16.100000000000001</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496</v>
      </c>
      <c r="X131" s="1207"/>
      <c r="Y131" s="1207"/>
      <c r="Z131" s="1208"/>
      <c r="AA131" s="1100">
        <v>3934742</v>
      </c>
      <c r="AB131" s="1079"/>
      <c r="AC131" s="1079"/>
      <c r="AD131" s="1079"/>
      <c r="AE131" s="1080"/>
      <c r="AF131" s="1078">
        <v>3990381</v>
      </c>
      <c r="AG131" s="1079"/>
      <c r="AH131" s="1079"/>
      <c r="AI131" s="1079"/>
      <c r="AJ131" s="1080"/>
      <c r="AK131" s="1078">
        <v>3950580</v>
      </c>
      <c r="AL131" s="1079"/>
      <c r="AM131" s="1079"/>
      <c r="AN131" s="1079"/>
      <c r="AO131" s="1080"/>
      <c r="AP131" s="1209"/>
      <c r="AQ131" s="1210"/>
      <c r="AR131" s="1210"/>
      <c r="AS131" s="1210"/>
      <c r="AT131" s="1211"/>
      <c r="AU131" s="285"/>
      <c r="AV131" s="285"/>
      <c r="AW131" s="285"/>
      <c r="AX131" s="1181" t="s">
        <v>497</v>
      </c>
      <c r="AY131" s="1132"/>
      <c r="AZ131" s="1132"/>
      <c r="BA131" s="1132"/>
      <c r="BB131" s="1132"/>
      <c r="BC131" s="1132"/>
      <c r="BD131" s="1132"/>
      <c r="BE131" s="1133"/>
      <c r="BF131" s="1182">
        <v>241.3</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8" t="s">
        <v>498</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499</v>
      </c>
      <c r="W132" s="1192"/>
      <c r="X132" s="1192"/>
      <c r="Y132" s="1192"/>
      <c r="Z132" s="1193"/>
      <c r="AA132" s="1194">
        <v>14.629955410000001</v>
      </c>
      <c r="AB132" s="1195"/>
      <c r="AC132" s="1195"/>
      <c r="AD132" s="1195"/>
      <c r="AE132" s="1196"/>
      <c r="AF132" s="1197">
        <v>16.842351650000001</v>
      </c>
      <c r="AG132" s="1195"/>
      <c r="AH132" s="1195"/>
      <c r="AI132" s="1195"/>
      <c r="AJ132" s="1196"/>
      <c r="AK132" s="1197">
        <v>17.109006780000001</v>
      </c>
      <c r="AL132" s="1195"/>
      <c r="AM132" s="1195"/>
      <c r="AN132" s="1195"/>
      <c r="AO132" s="1196"/>
      <c r="AP132" s="1094"/>
      <c r="AQ132" s="1095"/>
      <c r="AR132" s="1095"/>
      <c r="AS132" s="1095"/>
      <c r="AT132" s="119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500</v>
      </c>
      <c r="W133" s="1175"/>
      <c r="X133" s="1175"/>
      <c r="Y133" s="1175"/>
      <c r="Z133" s="1176"/>
      <c r="AA133" s="1177">
        <v>14.2</v>
      </c>
      <c r="AB133" s="1178"/>
      <c r="AC133" s="1178"/>
      <c r="AD133" s="1178"/>
      <c r="AE133" s="1179"/>
      <c r="AF133" s="1177">
        <v>15.6</v>
      </c>
      <c r="AG133" s="1178"/>
      <c r="AH133" s="1178"/>
      <c r="AI133" s="1178"/>
      <c r="AJ133" s="1179"/>
      <c r="AK133" s="1177">
        <v>16.100000000000001</v>
      </c>
      <c r="AL133" s="1178"/>
      <c r="AM133" s="1178"/>
      <c r="AN133" s="1178"/>
      <c r="AO133" s="1179"/>
      <c r="AP133" s="1124"/>
      <c r="AQ133" s="1125"/>
      <c r="AR133" s="1125"/>
      <c r="AS133" s="1125"/>
      <c r="AT133" s="118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oQG54kVG01sjegsW4D2CVO4V4Zt7a4wu1uSps+xhvkp7tkgFyJZEOfAKi8UFYfkgcBO3BUYww4uahNh4JjhJHA==" saltValue="fLi8LeM3ej/ReqvRB++lX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Cgl4GFWjOQJjR94KEKVoI51qb71g3vNr6aw2rV3Q4tZWlS5ZVdDV65kcNnxLfpi2Aa1W6lAJ5sekXbEKfaNzQ==" saltValue="OY7zugnV4v2AVVjsbpN2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h6pD9Hi6FU99HmjjHpr5jfmM0FiNZPW7Rw6ivAT8QBccY/dm+9PhKyr30AR/wTaHHHT09vvdmZp5smDWyJu0w==" saltValue="ptvjMavvpArQLmbGHeSH/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7" t="s">
        <v>509</v>
      </c>
      <c r="AL9" s="1218"/>
      <c r="AM9" s="1218"/>
      <c r="AN9" s="1219"/>
      <c r="AO9" s="313">
        <v>1474995</v>
      </c>
      <c r="AP9" s="313">
        <v>78478</v>
      </c>
      <c r="AQ9" s="314">
        <v>81607</v>
      </c>
      <c r="AR9" s="315">
        <v>-3.8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7" t="s">
        <v>510</v>
      </c>
      <c r="AL10" s="1218"/>
      <c r="AM10" s="1218"/>
      <c r="AN10" s="1219"/>
      <c r="AO10" s="316">
        <v>275480</v>
      </c>
      <c r="AP10" s="316">
        <v>14657</v>
      </c>
      <c r="AQ10" s="317">
        <v>8429</v>
      </c>
      <c r="AR10" s="318">
        <v>73.900000000000006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7" t="s">
        <v>511</v>
      </c>
      <c r="AL11" s="1218"/>
      <c r="AM11" s="1218"/>
      <c r="AN11" s="1219"/>
      <c r="AO11" s="316">
        <v>200212</v>
      </c>
      <c r="AP11" s="316">
        <v>10652</v>
      </c>
      <c r="AQ11" s="317">
        <v>12564</v>
      </c>
      <c r="AR11" s="318">
        <v>-15.2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7" t="s">
        <v>512</v>
      </c>
      <c r="AL12" s="1218"/>
      <c r="AM12" s="1218"/>
      <c r="AN12" s="1219"/>
      <c r="AO12" s="316">
        <v>18949</v>
      </c>
      <c r="AP12" s="316">
        <v>1008</v>
      </c>
      <c r="AQ12" s="317">
        <v>603</v>
      </c>
      <c r="AR12" s="318">
        <v>67.2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7" t="s">
        <v>513</v>
      </c>
      <c r="AL13" s="1218"/>
      <c r="AM13" s="1218"/>
      <c r="AN13" s="1219"/>
      <c r="AO13" s="316" t="s">
        <v>514</v>
      </c>
      <c r="AP13" s="316" t="s">
        <v>514</v>
      </c>
      <c r="AQ13" s="317">
        <v>5</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7" t="s">
        <v>515</v>
      </c>
      <c r="AL14" s="1218"/>
      <c r="AM14" s="1218"/>
      <c r="AN14" s="1219"/>
      <c r="AO14" s="316">
        <v>70765</v>
      </c>
      <c r="AP14" s="316">
        <v>3765</v>
      </c>
      <c r="AQ14" s="317">
        <v>4049</v>
      </c>
      <c r="AR14" s="318">
        <v>-7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7" t="s">
        <v>516</v>
      </c>
      <c r="AL15" s="1218"/>
      <c r="AM15" s="1218"/>
      <c r="AN15" s="1219"/>
      <c r="AO15" s="316">
        <v>11339</v>
      </c>
      <c r="AP15" s="316">
        <v>603</v>
      </c>
      <c r="AQ15" s="317">
        <v>2220</v>
      </c>
      <c r="AR15" s="318">
        <v>-72.8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0" t="s">
        <v>517</v>
      </c>
      <c r="AL16" s="1221"/>
      <c r="AM16" s="1221"/>
      <c r="AN16" s="1222"/>
      <c r="AO16" s="316">
        <v>-166791</v>
      </c>
      <c r="AP16" s="316">
        <v>-8874</v>
      </c>
      <c r="AQ16" s="317">
        <v>-7287</v>
      </c>
      <c r="AR16" s="318">
        <v>21.8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0" t="s">
        <v>187</v>
      </c>
      <c r="AL17" s="1221"/>
      <c r="AM17" s="1221"/>
      <c r="AN17" s="1222"/>
      <c r="AO17" s="316">
        <v>1884949</v>
      </c>
      <c r="AP17" s="316">
        <v>100290</v>
      </c>
      <c r="AQ17" s="317">
        <v>102189</v>
      </c>
      <c r="AR17" s="318">
        <v>-1.9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2" t="s">
        <v>522</v>
      </c>
      <c r="AL21" s="1213"/>
      <c r="AM21" s="1213"/>
      <c r="AN21" s="1214"/>
      <c r="AO21" s="328">
        <v>8.99</v>
      </c>
      <c r="AP21" s="329">
        <v>9.43</v>
      </c>
      <c r="AQ21" s="330">
        <v>-0.44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2" t="s">
        <v>523</v>
      </c>
      <c r="AL22" s="1213"/>
      <c r="AM22" s="1213"/>
      <c r="AN22" s="1214"/>
      <c r="AO22" s="333">
        <v>96.9</v>
      </c>
      <c r="AP22" s="334">
        <v>96.9</v>
      </c>
      <c r="AQ22" s="335">
        <v>0</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8" t="s">
        <v>527</v>
      </c>
      <c r="AL32" s="1229"/>
      <c r="AM32" s="1229"/>
      <c r="AN32" s="1230"/>
      <c r="AO32" s="343">
        <v>1093725</v>
      </c>
      <c r="AP32" s="343">
        <v>58192</v>
      </c>
      <c r="AQ32" s="344">
        <v>48351</v>
      </c>
      <c r="AR32" s="345">
        <v>20.399999999999999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8" t="s">
        <v>528</v>
      </c>
      <c r="AL33" s="1229"/>
      <c r="AM33" s="1229"/>
      <c r="AN33" s="1230"/>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8" t="s">
        <v>529</v>
      </c>
      <c r="AL34" s="1229"/>
      <c r="AM34" s="1229"/>
      <c r="AN34" s="1230"/>
      <c r="AO34" s="343" t="s">
        <v>514</v>
      </c>
      <c r="AP34" s="343" t="s">
        <v>514</v>
      </c>
      <c r="AQ34" s="344">
        <v>3</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8" t="s">
        <v>530</v>
      </c>
      <c r="AL35" s="1229"/>
      <c r="AM35" s="1229"/>
      <c r="AN35" s="1230"/>
      <c r="AO35" s="343">
        <v>183019</v>
      </c>
      <c r="AP35" s="343">
        <v>9738</v>
      </c>
      <c r="AQ35" s="344">
        <v>15327</v>
      </c>
      <c r="AR35" s="345">
        <v>-36.5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8" t="s">
        <v>531</v>
      </c>
      <c r="AL36" s="1229"/>
      <c r="AM36" s="1229"/>
      <c r="AN36" s="1230"/>
      <c r="AO36" s="343">
        <v>11273</v>
      </c>
      <c r="AP36" s="343">
        <v>600</v>
      </c>
      <c r="AQ36" s="344">
        <v>3222</v>
      </c>
      <c r="AR36" s="345">
        <v>-81.400000000000006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8" t="s">
        <v>532</v>
      </c>
      <c r="AL37" s="1229"/>
      <c r="AM37" s="1229"/>
      <c r="AN37" s="1230"/>
      <c r="AO37" s="343" t="s">
        <v>514</v>
      </c>
      <c r="AP37" s="343" t="s">
        <v>514</v>
      </c>
      <c r="AQ37" s="344">
        <v>486</v>
      </c>
      <c r="AR37" s="345" t="s">
        <v>514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1" t="s">
        <v>533</v>
      </c>
      <c r="AL38" s="1232"/>
      <c r="AM38" s="1232"/>
      <c r="AN38" s="1233"/>
      <c r="AO38" s="346">
        <v>419</v>
      </c>
      <c r="AP38" s="346">
        <v>22</v>
      </c>
      <c r="AQ38" s="347">
        <v>7</v>
      </c>
      <c r="AR38" s="335">
        <v>214.3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1" t="s">
        <v>534</v>
      </c>
      <c r="AL39" s="1232"/>
      <c r="AM39" s="1232"/>
      <c r="AN39" s="1233"/>
      <c r="AO39" s="343">
        <v>-4454</v>
      </c>
      <c r="AP39" s="343">
        <v>-237</v>
      </c>
      <c r="AQ39" s="344">
        <v>-3375</v>
      </c>
      <c r="AR39" s="345">
        <v>-93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8" t="s">
        <v>535</v>
      </c>
      <c r="AL40" s="1229"/>
      <c r="AM40" s="1229"/>
      <c r="AN40" s="1230"/>
      <c r="AO40" s="343">
        <v>-608077</v>
      </c>
      <c r="AP40" s="343">
        <v>-32353</v>
      </c>
      <c r="AQ40" s="344">
        <v>-44517</v>
      </c>
      <c r="AR40" s="345">
        <v>-27.3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4" t="s">
        <v>298</v>
      </c>
      <c r="AL41" s="1235"/>
      <c r="AM41" s="1235"/>
      <c r="AN41" s="1236"/>
      <c r="AO41" s="343">
        <v>675905</v>
      </c>
      <c r="AP41" s="343">
        <v>35962</v>
      </c>
      <c r="AQ41" s="344">
        <v>19506</v>
      </c>
      <c r="AR41" s="345">
        <v>84.4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3" t="s">
        <v>504</v>
      </c>
      <c r="AN49" s="1225" t="s">
        <v>539</v>
      </c>
      <c r="AO49" s="1226"/>
      <c r="AP49" s="1226"/>
      <c r="AQ49" s="1226"/>
      <c r="AR49" s="122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4"/>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976402</v>
      </c>
      <c r="AN51" s="365">
        <v>50312</v>
      </c>
      <c r="AO51" s="366">
        <v>-37.799999999999997</v>
      </c>
      <c r="AP51" s="367">
        <v>69469</v>
      </c>
      <c r="AQ51" s="368">
        <v>-18.5</v>
      </c>
      <c r="AR51" s="369">
        <v>-19.3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270599</v>
      </c>
      <c r="AN52" s="373">
        <v>13943</v>
      </c>
      <c r="AO52" s="374">
        <v>-69.7</v>
      </c>
      <c r="AP52" s="375">
        <v>38215</v>
      </c>
      <c r="AQ52" s="376">
        <v>-1.6</v>
      </c>
      <c r="AR52" s="377">
        <v>-68.099999999999994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1239450</v>
      </c>
      <c r="AN53" s="365">
        <v>64397</v>
      </c>
      <c r="AO53" s="366">
        <v>28</v>
      </c>
      <c r="AP53" s="367">
        <v>67293</v>
      </c>
      <c r="AQ53" s="368">
        <v>-3.1</v>
      </c>
      <c r="AR53" s="369">
        <v>31.1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582429</v>
      </c>
      <c r="AN54" s="373">
        <v>30261</v>
      </c>
      <c r="AO54" s="374">
        <v>117</v>
      </c>
      <c r="AP54" s="375">
        <v>35076</v>
      </c>
      <c r="AQ54" s="376">
        <v>-8.1999999999999993</v>
      </c>
      <c r="AR54" s="377">
        <v>125.2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686098</v>
      </c>
      <c r="AN55" s="365">
        <v>35991</v>
      </c>
      <c r="AO55" s="366">
        <v>-44.1</v>
      </c>
      <c r="AP55" s="367">
        <v>67343</v>
      </c>
      <c r="AQ55" s="368">
        <v>0.1</v>
      </c>
      <c r="AR55" s="369">
        <v>-44.2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374231</v>
      </c>
      <c r="AN56" s="373">
        <v>19631</v>
      </c>
      <c r="AO56" s="374">
        <v>-35.1</v>
      </c>
      <c r="AP56" s="375">
        <v>32865</v>
      </c>
      <c r="AQ56" s="376">
        <v>-6.3</v>
      </c>
      <c r="AR56" s="377">
        <v>-28.8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2737606</v>
      </c>
      <c r="AN57" s="365">
        <v>144931</v>
      </c>
      <c r="AO57" s="366">
        <v>302.7</v>
      </c>
      <c r="AP57" s="367">
        <v>73475</v>
      </c>
      <c r="AQ57" s="368">
        <v>9.1</v>
      </c>
      <c r="AR57" s="369">
        <v>293.60000000000002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1612472</v>
      </c>
      <c r="AN58" s="373">
        <v>85366</v>
      </c>
      <c r="AO58" s="374">
        <v>334.9</v>
      </c>
      <c r="AP58" s="375">
        <v>43072</v>
      </c>
      <c r="AQ58" s="376">
        <v>31.1</v>
      </c>
      <c r="AR58" s="377">
        <v>303.8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1928510</v>
      </c>
      <c r="AN59" s="365">
        <v>102608</v>
      </c>
      <c r="AO59" s="366">
        <v>-29.2</v>
      </c>
      <c r="AP59" s="367">
        <v>87464</v>
      </c>
      <c r="AQ59" s="368">
        <v>19</v>
      </c>
      <c r="AR59" s="369">
        <v>-48.2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549069</v>
      </c>
      <c r="AN60" s="373">
        <v>29214</v>
      </c>
      <c r="AO60" s="374">
        <v>-65.8</v>
      </c>
      <c r="AP60" s="375">
        <v>47479</v>
      </c>
      <c r="AQ60" s="376">
        <v>10.199999999999999</v>
      </c>
      <c r="AR60" s="377">
        <v>-76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1513613</v>
      </c>
      <c r="AN61" s="380">
        <v>79648</v>
      </c>
      <c r="AO61" s="381">
        <v>43.9</v>
      </c>
      <c r="AP61" s="382">
        <v>73009</v>
      </c>
      <c r="AQ61" s="383">
        <v>1.3</v>
      </c>
      <c r="AR61" s="369">
        <v>42.6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677760</v>
      </c>
      <c r="AN62" s="373">
        <v>35683</v>
      </c>
      <c r="AO62" s="374">
        <v>56.3</v>
      </c>
      <c r="AP62" s="375">
        <v>39341</v>
      </c>
      <c r="AQ62" s="376">
        <v>5</v>
      </c>
      <c r="AR62" s="377">
        <v>51.3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ksJ5dxrrAtPMvjbDfTEJU9i2G/GRRkaZPD+U/Rl7Eqr6KFXZdIqsh3xQ7puxeTuriboAWFY92KdG4XTBgx9KPA==" saltValue="wsobjrgcHnWc4b5juxfEo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1" spans="125:125" ht="13.5" hidden="1" customHeight="1" x14ac:dyDescent="0.15">
      <c r="DU121" s="291"/>
    </row>
  </sheetData>
  <sheetProtection algorithmName="SHA-512" hashValue="LtVfkwtyE167D0+cr3/c0ZdqAXIcthP92/dCZPIZJraIOzCYTLt2p7yadXY6LyZTTltOU8kmn+a5XvGNuvVTnw==" saltValue="IIVt4FIW/C+1lCHYh0916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4XhU8aqoEadImY1pZ5gBHbnX+TZXv441mLr/8CMTqIBsCg+rQfYXOn1d3it6T5jWqMHu9dzI4ZJW9TGMo4dFCA==" saltValue="ydBTTkAF1Yl26ubs+vVM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7" t="s">
        <v>3</v>
      </c>
      <c r="D47" s="1237"/>
      <c r="E47" s="1238"/>
      <c r="F47" s="11">
        <v>7.95</v>
      </c>
      <c r="G47" s="12">
        <v>3.7</v>
      </c>
      <c r="H47" s="12">
        <v>2.6</v>
      </c>
      <c r="I47" s="12">
        <v>2.04</v>
      </c>
      <c r="J47" s="13">
        <v>3.14</v>
      </c>
    </row>
    <row r="48" spans="2:10" ht="57.75" customHeight="1" x14ac:dyDescent="0.15">
      <c r="B48" s="14"/>
      <c r="C48" s="1239" t="s">
        <v>4</v>
      </c>
      <c r="D48" s="1239"/>
      <c r="E48" s="1240"/>
      <c r="F48" s="15">
        <v>5.33</v>
      </c>
      <c r="G48" s="16">
        <v>3.78</v>
      </c>
      <c r="H48" s="16">
        <v>4.32</v>
      </c>
      <c r="I48" s="16">
        <v>1.63</v>
      </c>
      <c r="J48" s="17">
        <v>3.74</v>
      </c>
    </row>
    <row r="49" spans="2:10" ht="57.75" customHeight="1" thickBot="1" x14ac:dyDescent="0.2">
      <c r="B49" s="18"/>
      <c r="C49" s="1241" t="s">
        <v>5</v>
      </c>
      <c r="D49" s="1241"/>
      <c r="E49" s="1242"/>
      <c r="F49" s="19">
        <v>5.56</v>
      </c>
      <c r="G49" s="20" t="s">
        <v>560</v>
      </c>
      <c r="H49" s="20" t="s">
        <v>561</v>
      </c>
      <c r="I49" s="20" t="s">
        <v>562</v>
      </c>
      <c r="J49" s="21">
        <v>3.2</v>
      </c>
    </row>
    <row r="50" spans="2:10" ht="13.5" customHeight="1" x14ac:dyDescent="0.15"/>
  </sheetData>
  <sheetProtection algorithmName="SHA-512" hashValue="WyIkYk+zAAGO/4eg40SoY00ifIm9EIj3rBtPQJSGqZJngXovEPPHpH+7s3P44G6Ik7kAoUVhz17QAuAF9OUpWg==" saltValue="N1YdMNp7fvBGx3XOTzYH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2021-10-26T08:54:10Z</cp:lastPrinted>
  <dcterms:created xsi:type="dcterms:W3CDTF">2021-02-05T03:35:36Z</dcterms:created>
  <dcterms:modified xsi:type="dcterms:W3CDTF">2021-10-26T08:54:24Z</dcterms:modified>
  <cp:category/>
</cp:coreProperties>
</file>