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228"/>
  <workbookPr/>
  <mc:AlternateContent xmlns:mc="http://schemas.openxmlformats.org/markup-compatibility/2006">
    <mc:Choice Requires="x15">
      <x15ac:absPath xmlns:x15ac="http://schemas.microsoft.com/office/spreadsheetml/2010/11/ac" url="\\SYSERVER\kyoyu\総務課\財政\デスクトップ情報\上田（総務課）\県提出関係\１０／１５　提出期限　令和元年度財政状況資料集（公会計分）の作成及び提出について\県に提出文書\"/>
    </mc:Choice>
  </mc:AlternateContent>
  <xr:revisionPtr revIDLastSave="0" documentId="10_ncr:8100000_{98D50376-7B4E-4D74-9728-C30D09148BC6}" xr6:coauthVersionLast="34" xr6:coauthVersionMax="34" xr10:uidLastSave="{00000000-0000-0000-0000-000000000000}"/>
  <bookViews>
    <workbookView xWindow="0" yWindow="0" windowWidth="15360" windowHeight="763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BW34" i="10"/>
  <c r="BE34" i="10"/>
  <c r="AM34" i="10"/>
  <c r="U34" i="10"/>
  <c r="C34" i="10"/>
  <c r="BW35" i="10" l="1"/>
  <c r="BW36" i="10" s="1"/>
  <c r="BW37" i="10" s="1"/>
  <c r="BW38" i="10" s="1"/>
  <c r="BW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<sst xmlns="http://schemas.openxmlformats.org/spreadsheetml/2006/main" count="1131" uniqueCount="609">
  <si>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</si>
  <si>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</si>
  <si>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</si>
  <si>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</si>
  <si>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</si>
  <si>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</si>
  <si>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</si>
  <si>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</si>
  <si>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</si>
  <si>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</si>
  <si>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</si>
  <si>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</si>
  <si>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</si>
  <si>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</si>
  <si>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</si>
  <si>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</si>
  <si>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</si>
  <si>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</si>
  <si>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</si>
  <si>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</si>
  <si>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</si>
  <si>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</si>
  <si>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</si>
  <si>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</si>
  <si>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</si>
  <si>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</si>
  <si>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</si>
  <si>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</si>
  <si>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</si>
  <si>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</si>
  <si>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</si>
  <si>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</si>
  <si>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</si>
  <si>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</si>
  <si>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</si>
  <si>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</si>
  <si>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</si>
  <si>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</si>
  <si>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</si>
  <si>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</si>
  <si>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</si>
  <si>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</si>
  <si>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</si>
  <si>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</si>
  <si>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</si>
  <si>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</si>
  <si>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</si>
  <si>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</si>
  <si>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</si>
  <si>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</si>
  <si>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</si>
  <si>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</si>
  <si>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</si>
  <si>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</si>
  <si>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</si>
  <si>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</si>
  <si>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</si>
  <si>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</si>
  <si>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</si>
  <si>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</si>
  <si>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</si>
  <si>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</si>
  <si>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</si>
  <si>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</si>
  <si>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</si>
  <si>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</si>
  <si>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</si>
  <si>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</si>
  <si>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</si>
  <si>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</si>
  <si>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</si>
  <si>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</si>
  <si>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</si>
  <si>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</si>
  <si>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</si>
  <si>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</si>
  <si>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</si>
  <si>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</si>
  <si>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</si>
  <si>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</si>
  <si>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</si>
  <si>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</si>
  <si>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</si>
  <si>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</si>
  <si>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</si>
  <si>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</si>
  <si>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</si>
  <si>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</si>
  <si>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</si>
  <si>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</si>
  <si>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</si>
  <si>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</si>
  <si>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</si>
  <si>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</si>
  <si>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</si>
  <si>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</si>
  <si>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</si>
  <si>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下北山村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</si>
  <si>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</si>
  <si>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</si>
  <si>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</si>
  <si>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</si>
  <si>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</si>
  <si>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</si>
  <si>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</si>
  <si>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</si>
  <si>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</si>
  <si>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</si>
  <si>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</si>
  <si>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</si>
  <si>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</si>
  <si>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</si>
  <si>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</si>
  <si>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</si>
  <si>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</si>
  <si>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</si>
  <si>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</si>
  <si>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</si>
  <si>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</si>
  <si>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</si>
  <si>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</si>
  <si>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</si>
  <si>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</si>
  <si>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</si>
  <si>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</si>
  <si>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</si>
  <si>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</si>
  <si>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</si>
  <si>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</si>
  <si>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</si>
  <si>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</si>
  <si>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</si>
  <si>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</si>
  <si>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</si>
  <si>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</si>
  <si>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</si>
  <si>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</si>
  <si>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</si>
  <si>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</si>
  <si>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</si>
  <si>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</si>
  <si>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</si>
  <si>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</si>
  <si>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</si>
  <si>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</si>
  <si>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</si>
  <si>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</si>
  <si>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</si>
  <si>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</si>
  <si>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</si>
  <si>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</si>
  <si>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-3.1</t>
    <phoneticPr fontId="5"/>
  </si>
  <si>
    <t>基準財政需要額</t>
    <phoneticPr fontId="25"/>
  </si>
  <si>
    <t>うち日本人(％)</t>
    <phoneticPr fontId="5"/>
  </si>
  <si>
    <t>-3.2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</si>
  <si>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</si>
  <si>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</si>
  <si>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</si>
  <si>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</si>
  <si>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</si>
  <si>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</si>
  <si>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</si>
  <si>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</si>
  <si>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</si>
  <si>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</si>
  <si>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</si>
  <si>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</si>
  <si>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</si>
  <si>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</si>
  <si>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</si>
  <si>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</si>
  <si>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</si>
  <si>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</si>
  <si>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</si>
  <si>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</si>
  <si>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</si>
  <si>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</si>
  <si>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</si>
  <si>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</si>
  <si>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</si>
  <si>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</si>
  <si>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</si>
  <si>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</si>
  <si>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</si>
  <si>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</si>
  <si>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</si>
  <si>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</si>
  <si>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</si>
  <si>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</si>
  <si>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</si>
  <si>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</si>
  <si>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</si>
  <si>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</si>
  <si>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</si>
  <si>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</si>
  <si>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</si>
  <si>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</si>
  <si>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</si>
  <si>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</si>
  <si>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</si>
  <si>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</si>
  <si>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</si>
  <si>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</si>
  <si>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</si>
  <si>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</si>
  <si>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</si>
  <si>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</si>
  <si>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</si>
  <si>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</si>
  <si>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</si>
  <si>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</si>
  <si>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</si>
  <si>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</si>
  <si>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</si>
  <si>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</si>
  <si>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</si>
  <si>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奈良県下北山村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</si>
  <si>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</si>
  <si>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</si>
  <si>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</si>
  <si>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</si>
  <si>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</si>
  <si>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</si>
  <si>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</si>
  <si>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</si>
  <si>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</si>
  <si>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</si>
  <si>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</si>
  <si>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</si>
  <si>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</si>
  <si>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</si>
  <si>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</si>
  <si>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</si>
  <si>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</si>
  <si>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</si>
  <si>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</si>
  <si>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</si>
  <si>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</si>
  <si>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</si>
  <si>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</si>
  <si>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</si>
  <si>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</si>
  <si>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</si>
  <si>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</si>
  <si>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</si>
  <si>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</si>
  <si>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</si>
  <si>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</si>
  <si>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</si>
  <si>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</si>
  <si>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</si>
  <si>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</si>
  <si>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</si>
  <si>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</si>
  <si>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</si>
  <si>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</si>
  <si>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</si>
  <si>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</si>
  <si>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</si>
  <si>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</si>
  <si>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</si>
  <si>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</si>
  <si>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</si>
  <si>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</si>
  <si>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</si>
  <si>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</si>
  <si>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</si>
  <si>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</si>
  <si>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</si>
  <si>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</si>
  <si>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</si>
  <si>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</si>
  <si>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</si>
  <si>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</si>
  <si>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</si>
  <si>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</si>
  <si>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</si>
  <si>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</si>
  <si>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</si>
  <si>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</si>
  <si>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</si>
  <si>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</si>
  <si>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</si>
  <si>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</si>
  <si>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</si>
  <si>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</si>
  <si>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</si>
  <si>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</si>
  <si>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</si>
  <si>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</si>
  <si>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</si>
  <si>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</si>
  <si>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</si>
  <si>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</si>
  <si>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</si>
  <si>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</si>
  <si>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</si>
  <si>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</si>
  <si>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</si>
  <si>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</si>
  <si>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</si>
  <si>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</si>
  <si>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</si>
  <si>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</si>
  <si>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</si>
  <si>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</si>
  <si>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</si>
  <si>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</si>
  <si>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</si>
  <si>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</si>
  <si>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</si>
  <si>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</si>
  <si>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</si>
  <si>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</si>
  <si>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</si>
  <si>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</si>
  <si>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</si>
  <si>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</si>
  <si>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</si>
  <si>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</si>
  <si>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</si>
  <si>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</si>
  <si>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</si>
  <si>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</si>
  <si>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</si>
  <si>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</si>
  <si>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</si>
  <si>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</si>
  <si>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</si>
  <si>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</si>
  <si>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</si>
  <si>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</si>
  <si>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</si>
  <si>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</si>
  <si>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</si>
  <si>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</si>
  <si>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</si>
  <si>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</si>
  <si>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</si>
  <si>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</si>
  <si>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</si>
  <si>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</si>
  <si>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</si>
  <si>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</si>
  <si>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</si>
  <si>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</si>
  <si>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</si>
  <si>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</si>
  <si>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</si>
  <si>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</si>
  <si>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</si>
  <si>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</si>
  <si>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</si>
  <si>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</si>
  <si>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</si>
  <si>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</si>
  <si>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</si>
  <si>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</si>
  <si>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</si>
  <si>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</si>
  <si>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</si>
  <si>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</si>
  <si>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</si>
  <si>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</si>
  <si>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</si>
  <si>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</si>
  <si>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</si>
  <si>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</si>
  <si>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</si>
  <si>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</si>
  <si>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奈良県下北山村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</si>
  <si>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</si>
  <si>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</si>
  <si>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</si>
  <si>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</si>
  <si>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</si>
  <si>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</si>
  <si>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</si>
  <si>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</si>
  <si>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</si>
  <si>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</si>
  <si>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</si>
  <si>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</si>
  <si>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</si>
  <si>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</si>
  <si>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</si>
  <si>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</si>
  <si>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</si>
  <si>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</si>
  <si>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</si>
  <si>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</si>
  <si>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池の平公園管理運営特別会計</t>
    <phoneticPr fontId="5"/>
  </si>
  <si>
    <t>スポーツ公園管理運営特別会計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</si>
  <si>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</si>
  <si>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</si>
  <si>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</si>
  <si>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</si>
  <si>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</si>
  <si>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</si>
  <si>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</si>
  <si>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</si>
  <si>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</si>
  <si>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</si>
  <si>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</si>
  <si>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</si>
  <si>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</si>
  <si>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</si>
  <si>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国民健康保険事業会計（事業勘定）</t>
    <phoneticPr fontId="5"/>
  </si>
  <si>
    <t>国民健康保険事業会計（直診勘定）</t>
    <phoneticPr fontId="5"/>
  </si>
  <si>
    <t>介護保険事業会計（保険事業勘定）</t>
    <phoneticPr fontId="5"/>
  </si>
  <si>
    <t>後期高齢者医療事業会計</t>
    <phoneticPr fontId="5"/>
  </si>
  <si>
    <t>簡易水道事業会計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</si>
  <si>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</si>
  <si>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</si>
  <si>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</si>
  <si>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</si>
  <si>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</si>
  <si>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</si>
  <si>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</si>
  <si>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</si>
  <si>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</si>
  <si>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</si>
  <si>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</si>
  <si>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</si>
  <si>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</si>
  <si>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</si>
  <si>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</si>
  <si>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</si>
  <si>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</si>
  <si>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</si>
  <si>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</si>
  <si>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</si>
  <si>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</si>
  <si>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</si>
  <si>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</si>
  <si>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</si>
  <si>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</si>
  <si>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</si>
  <si>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</si>
  <si>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</si>
  <si>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</si>
  <si>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</si>
  <si>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</si>
  <si>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</si>
  <si>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</si>
  <si>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</si>
  <si>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</si>
  <si>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</si>
  <si>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</si>
  <si>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</si>
  <si>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</si>
  <si>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</si>
  <si>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</si>
  <si>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</si>
  <si>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</si>
  <si>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</si>
  <si>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</si>
  <si>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</si>
  <si>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</si>
  <si>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</si>
  <si>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</si>
  <si>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</si>
  <si>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</si>
  <si>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</si>
  <si>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</si>
  <si>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</si>
  <si>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</si>
  <si>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</si>
  <si>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</si>
  <si>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</si>
  <si>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</si>
  <si>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t>
    <phoneticPr fontId="5"/>
  </si>
  <si>
    <t>-</t>
    <phoneticPr fontId="5"/>
  </si>
  <si>
    <t>将来負担比率（(Ｅ)－(Ｆ)）／（(Ｃ)－(Ｄ)）×１００</t>
    <rPh sb="0" eb="2">
      <t>ショウライ</t>
    </rPh>
    <rPh sb="2" eb="4">
      <t>フタン</t>
    </rPh>
    <rPh sb="4" eb="6">
      <t>ヒリツ</t>
    </rPh>
    <phoneticPr fontId="5"/>
  </si>
  <si>
    <t>-</t>
    <phoneticPr fontId="5"/>
  </si>
  <si>
    <t>-</t>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</si>
  <si>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</si>
  <si>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</si>
  <si>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</si>
  <si>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</si>
  <si>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</si>
  <si>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</si>
  <si>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</si>
  <si>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</si>
  <si>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</si>
  <si>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</si>
  <si>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</si>
  <si>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</si>
  <si>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</si>
  <si>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</si>
  <si>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</si>
  <si>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</si>
  <si>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</si>
  <si>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</si>
  <si>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</si>
  <si>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</si>
  <si>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</si>
  <si>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</si>
  <si>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</si>
  <si>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</si>
  <si>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</si>
  <si>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</si>
  <si>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</si>
  <si>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</si>
  <si>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</si>
  <si>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</si>
  <si>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</si>
  <si>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</si>
  <si>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</si>
  <si>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</si>
  <si>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</si>
  <si>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</si>
  <si>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</si>
  <si>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</si>
  <si>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</si>
  <si>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</si>
  <si>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</si>
  <si>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</si>
  <si>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</si>
  <si>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</si>
  <si>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</si>
  <si>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</si>
  <si>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</si>
  <si>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</si>
  <si>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</si>
  <si>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</si>
  <si>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</si>
  <si>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</si>
  <si>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</si>
  <si>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</si>
  <si>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</si>
  <si>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</si>
  <si>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</si>
  <si>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</si>
  <si>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</si>
  <si>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</si>
  <si>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</si>
  <si>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</si>
  <si>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</si>
  <si>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</si>
  <si>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</si>
  <si>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</si>
  <si>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</si>
  <si>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</si>
  <si>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</si>
  <si>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</si>
  <si>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</si>
  <si>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</si>
  <si>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</si>
  <si>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</si>
  <si>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</si>
  <si>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</si>
  <si>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</si>
  <si>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</si>
  <si>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</si>
  <si>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</si>
  <si>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</si>
  <si>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</si>
  <si>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</si>
  <si>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</si>
  <si>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</si>
  <si>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</si>
  <si>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</si>
  <si>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</si>
  <si>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</si>
  <si>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2.30</t>
  </si>
  <si>
    <t>▲ 4.30</t>
  </si>
  <si>
    <t>一般会計</t>
  </si>
  <si>
    <t>国民健康保険事業会計（直診勘定）</t>
  </si>
  <si>
    <t>介護保険事業会計（保険事業勘定）</t>
  </si>
  <si>
    <t>スポーツ公園管理運営特別会計</t>
  </si>
  <si>
    <t>簡易水道事業会計</t>
  </si>
  <si>
    <t>国民健康保険事業会計（事業勘定）</t>
  </si>
  <si>
    <t>池の平公園管理運営特別会計</t>
  </si>
  <si>
    <t>後期高齢者医療事業会計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</si>
  <si>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</si>
  <si>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</si>
  <si>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</si>
  <si>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</si>
  <si>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</si>
  <si>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</si>
  <si>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</si>
  <si>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</si>
  <si>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下北山むらづくりセンター</t>
    <rPh sb="0" eb="3">
      <t>シモキタヤマ</t>
    </rPh>
    <phoneticPr fontId="2"/>
  </si>
  <si>
    <t>-</t>
    <phoneticPr fontId="2"/>
  </si>
  <si>
    <t>奈良県市町村総合事務組合</t>
    <phoneticPr fontId="2"/>
  </si>
  <si>
    <t>上・下北山衛生一部事務組合</t>
    <phoneticPr fontId="2"/>
  </si>
  <si>
    <t>奈良広域水質検査センター組合</t>
    <phoneticPr fontId="2"/>
  </si>
  <si>
    <t>奈良県後期高齢者医療広域連合</t>
    <phoneticPr fontId="2"/>
  </si>
  <si>
    <t>奈良県広域消防組合</t>
    <phoneticPr fontId="2"/>
  </si>
  <si>
    <t>南和広域医療企業団</t>
    <phoneticPr fontId="2"/>
  </si>
  <si>
    <t>庁舎建設基金</t>
    <rPh sb="0" eb="2">
      <t>チョウシャ</t>
    </rPh>
    <rPh sb="2" eb="4">
      <t>ケンセツ</t>
    </rPh>
    <rPh sb="4" eb="6">
      <t>キキン</t>
    </rPh>
    <phoneticPr fontId="2"/>
  </si>
  <si>
    <t>高齢者福祉施設管理運営基金</t>
    <phoneticPr fontId="2"/>
  </si>
  <si>
    <t>消防団員特別報酬基金</t>
    <phoneticPr fontId="2"/>
  </si>
  <si>
    <t>スポーツ公園管理運営基金</t>
    <rPh sb="4" eb="6">
      <t>コウエン</t>
    </rPh>
    <rPh sb="6" eb="8">
      <t>カンリ</t>
    </rPh>
    <rPh sb="8" eb="10">
      <t>ウンエイ</t>
    </rPh>
    <rPh sb="10" eb="12">
      <t>キキン</t>
    </rPh>
    <phoneticPr fontId="2"/>
  </si>
  <si>
    <t>小又川発電所施設管理運営基金</t>
    <rPh sb="0" eb="3">
      <t>コマタガワ</t>
    </rPh>
    <rPh sb="3" eb="6">
      <t>ハツデンショ</t>
    </rPh>
    <rPh sb="6" eb="8">
      <t>シセツ</t>
    </rPh>
    <rPh sb="8" eb="10">
      <t>カンリ</t>
    </rPh>
    <rPh sb="10" eb="12">
      <t>ウンエイ</t>
    </rPh>
    <rPh sb="12" eb="14">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</si>
  <si>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</si>
  <si>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</si>
  <si>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</si>
  <si>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</si>
  <si>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ついては、将来負担額より充当可能財源等が上回っているので類似団体とほぼ同水準と考える。しかし有形固定資産減価償却率については、公共施設の老朽化等により比較的高水準となっている。今後は経常経費の削減等に努め、財政調整基金等、災害など不測の事態や次年度以降に実施する大規模な事業等に備えるために適切な積立を行い、将来にわたり計画性のある健全な財政運営に努める。又、公共施設等の更新、除却等も計画的に進めていく必要がある。</t>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</si>
  <si>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</si>
  <si>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</si>
  <si>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</si>
  <si>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</si>
  <si>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</si>
  <si>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</si>
  <si>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率共に昨年同様、類似団体とほぼ同水準と考える。実質公債費率については元利償還金等の返済も計画的に行っているが、次年度年度以降に計画的に実施する大規模な事業を控えているため、今後は比率自体は上昇する見込みで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</si>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</sst>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11B20AF-540F-485D-BFA9-B08CFBAA0519}"/>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287914</c:v>
                </c:pt>
                <c:pt idx="1">
                  <c:v>310300</c:v>
                </c:pt>
                <c:pt idx="2">
                  <c:v>317319</c:v>
                </c:pt>
                <c:pt idx="3">
                  <c:v>289738</c:v>
                </c:pt>
                <c:pt idx="4">
                  <c:v>316937</c:v>
                </c:pt>
              </c:numCache>
            </c:numRef>
          </c:val>
          <c:smooth val="0"/>
          <c:extLst>
            <c:ext xmlns:c16="http://schemas.microsoft.com/office/drawing/2014/chart" uri="{C3380CC4-5D6E-409C-BE32-E72D297353CC}">
              <c16:uniqueId val="{00000000-9E6A-4C77-B167-C3D7119EE4E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247610</c:v>
                </c:pt>
                <c:pt idx="1">
                  <c:v>291947</c:v>
                </c:pt>
                <c:pt idx="2">
                  <c:v>393101</c:v>
                </c:pt>
                <c:pt idx="3">
                  <c:v>309045</c:v>
                </c:pt>
                <c:pt idx="4">
                  <c:v>1211561</c:v>
                </c:pt>
              </c:numCache>
            </c:numRef>
          </c:val>
          <c:smooth val="0"/>
          <c:extLst>
            <c:ext xmlns:c16="http://schemas.microsoft.com/office/drawing/2014/chart" uri="{C3380CC4-5D6E-409C-BE32-E72D297353CC}">
              <c16:uniqueId val="{00000001-9E6A-4C77-B167-C3D7119EE4E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4.4400000000000004</c:v>
                </c:pt>
                <c:pt idx="1">
                  <c:v>3.6</c:v>
                </c:pt>
                <c:pt idx="2">
                  <c:v>8.8000000000000007</c:v>
                </c:pt>
                <c:pt idx="3">
                  <c:v>7.06</c:v>
                </c:pt>
                <c:pt idx="4">
                  <c:v>10.24</c:v>
                </c:pt>
              </c:numCache>
            </c:numRef>
          </c:val>
          <c:extLst>
            <c:ext xmlns:c16="http://schemas.microsoft.com/office/drawing/2014/chart" uri="{C3380CC4-5D6E-409C-BE32-E72D297353CC}">
              <c16:uniqueId val="{00000000-4119-4891-9451-B41D1D139B2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146.87</c:v>
                </c:pt>
                <c:pt idx="1">
                  <c:v>172.86</c:v>
                </c:pt>
                <c:pt idx="2">
                  <c:v>181.2</c:v>
                </c:pt>
                <c:pt idx="3">
                  <c:v>195.3</c:v>
                </c:pt>
                <c:pt idx="4">
                  <c:v>184.21</c:v>
                </c:pt>
              </c:numCache>
            </c:numRef>
          </c:val>
          <c:extLst>
            <c:ext xmlns:c16="http://schemas.microsoft.com/office/drawing/2014/chart" uri="{C3380CC4-5D6E-409C-BE32-E72D297353CC}">
              <c16:uniqueId val="{00000001-4119-4891-9451-B41D1D139B2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22.24</c:v>
                </c:pt>
                <c:pt idx="1">
                  <c:v>13.45</c:v>
                </c:pt>
                <c:pt idx="2">
                  <c:v>9.56</c:v>
                </c:pt>
                <c:pt idx="3">
                  <c:v>-2.2999999999999998</c:v>
                </c:pt>
                <c:pt idx="4">
                  <c:v>-4.3</c:v>
                </c:pt>
              </c:numCache>
            </c:numRef>
          </c:val>
          <c:smooth val="0"/>
          <c:extLst>
            <c:ext xmlns:c16="http://schemas.microsoft.com/office/drawing/2014/chart" uri="{C3380CC4-5D6E-409C-BE32-E72D297353CC}">
              <c16:uniqueId val="{00000002-4119-4891-9451-B41D1D139B2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0.34</c:v>
                </c:pt>
                <c:pt idx="2">
                  <c:v>#N/A</c:v>
                </c:pt>
                <c:pt idx="3">
                  <c:v>0.19</c:v>
                </c:pt>
                <c:pt idx="4">
                  <c:v>#N/A</c:v>
                </c:pt>
                <c:pt idx="5">
                  <c:v>0.15</c:v>
                </c:pt>
                <c:pt idx="6">
                  <c:v>#N/A</c:v>
                </c:pt>
                <c:pt idx="7">
                  <c:v>0.2</c:v>
                </c:pt>
                <c:pt idx="8">
                  <c:v>0</c:v>
                </c:pt>
                <c:pt idx="9">
                  <c:v>0</c:v>
                </c:pt>
              </c:numCache>
            </c:numRef>
          </c:val>
          <c:extLst>
            <c:ext xmlns:c16="http://schemas.microsoft.com/office/drawing/2014/chart" uri="{C3380CC4-5D6E-409C-BE32-E72D297353CC}">
              <c16:uniqueId val="{00000000-423B-4BA1-ACB6-8EAC22F84AF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23B-4BA1-ACB6-8EAC22F84AF8}"/>
            </c:ext>
          </c:extLst>
        </c:ser>
        <c:ser>
          <c:idx val="2"/>
          <c:order val="2"/>
          <c:tx>
            <c:strRef>
              <c:f>データシート!$A$29</c:f>
              <c:strCache>
                <c:ptCount val="1"/>
                <c:pt idx="0">
                  <c:v>後期高齢者医療事業会計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0.04</c:v>
                </c:pt>
                <c:pt idx="2">
                  <c:v>#N/A</c:v>
                </c:pt>
                <c:pt idx="3">
                  <c:v>0.03</c:v>
                </c:pt>
                <c:pt idx="4">
                  <c:v>#N/A</c:v>
                </c:pt>
                <c:pt idx="5">
                  <c:v>0.03</c:v>
                </c:pt>
                <c:pt idx="6">
                  <c:v>#N/A</c:v>
                </c:pt>
                <c:pt idx="7">
                  <c:v>0.03</c:v>
                </c:pt>
                <c:pt idx="8">
                  <c:v>#N/A</c:v>
                </c:pt>
                <c:pt idx="9">
                  <c:v>0.02</c:v>
                </c:pt>
              </c:numCache>
            </c:numRef>
          </c:val>
          <c:extLst>
            <c:ext xmlns:c16="http://schemas.microsoft.com/office/drawing/2014/chart" uri="{C3380CC4-5D6E-409C-BE32-E72D297353CC}">
              <c16:uniqueId val="{00000002-423B-4BA1-ACB6-8EAC22F84AF8}"/>
            </c:ext>
          </c:extLst>
        </c:ser>
        <c:ser>
          <c:idx val="3"/>
          <c:order val="3"/>
          <c:tx>
            <c:strRef>
              <c:f>データシート!$A$30</c:f>
              <c:strCache>
                <c:ptCount val="1"/>
                <c:pt idx="0">
                  <c:v>池の平公園管理運営特別会計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#N/A</c:v>
                </c:pt>
                <c:pt idx="9">
                  <c:v>0.05</c:v>
                </c:pt>
              </c:numCache>
            </c:numRef>
          </c:val>
          <c:extLst>
            <c:ext xmlns:c16="http://schemas.microsoft.com/office/drawing/2014/chart" uri="{C3380CC4-5D6E-409C-BE32-E72D297353CC}">
              <c16:uniqueId val="{00000003-423B-4BA1-ACB6-8EAC22F84AF8}"/>
            </c:ext>
          </c:extLst>
        </c:ser>
        <c:ser>
          <c:idx val="4"/>
          <c:order val="4"/>
          <c:tx>
            <c:strRef>
              <c:f>データシート!$A$31</c:f>
              <c:strCache>
                <c:ptCount val="1"/>
                <c:pt idx="0">
                  <c:v>国民健康保険事業会計（事業勘定）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1.08</c:v>
                </c:pt>
                <c:pt idx="2">
                  <c:v>#N/A</c:v>
                </c:pt>
                <c:pt idx="3">
                  <c:v>1.02</c:v>
                </c:pt>
                <c:pt idx="4">
                  <c:v>#N/A</c:v>
                </c:pt>
                <c:pt idx="5">
                  <c:v>0.46</c:v>
                </c:pt>
                <c:pt idx="6">
                  <c:v>#N/A</c:v>
                </c:pt>
                <c:pt idx="7">
                  <c:v>0.74</c:v>
                </c:pt>
                <c:pt idx="8">
                  <c:v>#N/A</c:v>
                </c:pt>
                <c:pt idx="9">
                  <c:v>0.05</c:v>
                </c:pt>
              </c:numCache>
            </c:numRef>
          </c:val>
          <c:extLst>
            <c:ext xmlns:c16="http://schemas.microsoft.com/office/drawing/2014/chart" uri="{C3380CC4-5D6E-409C-BE32-E72D297353CC}">
              <c16:uniqueId val="{00000004-423B-4BA1-ACB6-8EAC22F84AF8}"/>
            </c:ext>
          </c:extLst>
        </c:ser>
        <c:ser>
          <c:idx val="5"/>
          <c:order val="5"/>
          <c:tx>
            <c:strRef>
              <c:f>データシート!$A$32</c:f>
              <c:strCache>
                <c:ptCount val="1"/>
                <c:pt idx="0">
                  <c:v>簡易水道事業会計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0.17</c:v>
                </c:pt>
                <c:pt idx="2">
                  <c:v>#N/A</c:v>
                </c:pt>
                <c:pt idx="3">
                  <c:v>0.14000000000000001</c:v>
                </c:pt>
                <c:pt idx="4">
                  <c:v>#N/A</c:v>
                </c:pt>
                <c:pt idx="5">
                  <c:v>0.11</c:v>
                </c:pt>
                <c:pt idx="6">
                  <c:v>#N/A</c:v>
                </c:pt>
                <c:pt idx="7">
                  <c:v>0.11</c:v>
                </c:pt>
                <c:pt idx="8">
                  <c:v>#N/A</c:v>
                </c:pt>
                <c:pt idx="9">
                  <c:v>0.06</c:v>
                </c:pt>
              </c:numCache>
            </c:numRef>
          </c:val>
          <c:extLst>
            <c:ext xmlns:c16="http://schemas.microsoft.com/office/drawing/2014/chart" uri="{C3380CC4-5D6E-409C-BE32-E72D297353CC}">
              <c16:uniqueId val="{00000005-423B-4BA1-ACB6-8EAC22F84AF8}"/>
            </c:ext>
          </c:extLst>
        </c:ser>
        <c:ser>
          <c:idx val="6"/>
          <c:order val="6"/>
          <c:tx>
            <c:strRef>
              <c:f>データシート!$A$33</c:f>
              <c:strCache>
                <c:ptCount val="1"/>
                <c:pt idx="0">
                  <c:v>スポーツ公園管理運営特別会計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0.23</c:v>
                </c:pt>
              </c:numCache>
            </c:numRef>
          </c:val>
          <c:extLst>
            <c:ext xmlns:c16="http://schemas.microsoft.com/office/drawing/2014/chart" uri="{C3380CC4-5D6E-409C-BE32-E72D297353CC}">
              <c16:uniqueId val="{00000006-423B-4BA1-ACB6-8EAC22F84AF8}"/>
            </c:ext>
          </c:extLst>
        </c:ser>
        <c:ser>
          <c:idx val="7"/>
          <c:order val="7"/>
          <c:tx>
            <c:strRef>
              <c:f>データシート!$A$34</c:f>
              <c:strCache>
                <c:ptCount val="1"/>
                <c:pt idx="0">
                  <c:v>介護保険事業会計（保険事業勘定）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0.32</c:v>
                </c:pt>
                <c:pt idx="2">
                  <c:v>#N/A</c:v>
                </c:pt>
                <c:pt idx="3">
                  <c:v>0.53</c:v>
                </c:pt>
                <c:pt idx="4">
                  <c:v>#N/A</c:v>
                </c:pt>
                <c:pt idx="5">
                  <c:v>0.49</c:v>
                </c:pt>
                <c:pt idx="6">
                  <c:v>#N/A</c:v>
                </c:pt>
                <c:pt idx="7">
                  <c:v>0.88</c:v>
                </c:pt>
                <c:pt idx="8">
                  <c:v>#N/A</c:v>
                </c:pt>
                <c:pt idx="9">
                  <c:v>0.26</c:v>
                </c:pt>
              </c:numCache>
            </c:numRef>
          </c:val>
          <c:extLst>
            <c:ext xmlns:c16="http://schemas.microsoft.com/office/drawing/2014/chart" uri="{C3380CC4-5D6E-409C-BE32-E72D297353CC}">
              <c16:uniqueId val="{00000007-423B-4BA1-ACB6-8EAC22F84AF8}"/>
            </c:ext>
          </c:extLst>
        </c:ser>
        <c:ser>
          <c:idx val="8"/>
          <c:order val="8"/>
          <c:tx>
            <c:strRef>
              <c:f>データシート!$A$35</c:f>
              <c:strCache>
                <c:ptCount val="1"/>
                <c:pt idx="0">
                  <c:v>国民健康保険事業会計（直診勘定）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0.6</c:v>
                </c:pt>
                <c:pt idx="2">
                  <c:v>#N/A</c:v>
                </c:pt>
                <c:pt idx="3">
                  <c:v>0.63</c:v>
                </c:pt>
                <c:pt idx="4">
                  <c:v>#N/A</c:v>
                </c:pt>
                <c:pt idx="5">
                  <c:v>0.47</c:v>
                </c:pt>
                <c:pt idx="6">
                  <c:v>#N/A</c:v>
                </c:pt>
                <c:pt idx="7">
                  <c:v>0.66</c:v>
                </c:pt>
                <c:pt idx="8">
                  <c:v>#N/A</c:v>
                </c:pt>
                <c:pt idx="9">
                  <c:v>0.53</c:v>
                </c:pt>
              </c:numCache>
            </c:numRef>
          </c:val>
          <c:extLst>
            <c:ext xmlns:c16="http://schemas.microsoft.com/office/drawing/2014/chart" uri="{C3380CC4-5D6E-409C-BE32-E72D297353CC}">
              <c16:uniqueId val="{00000008-423B-4BA1-ACB6-8EAC22F84AF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4.4400000000000004</c:v>
                </c:pt>
                <c:pt idx="2">
                  <c:v>#N/A</c:v>
                </c:pt>
                <c:pt idx="3">
                  <c:v>3.59</c:v>
                </c:pt>
                <c:pt idx="4">
                  <c:v>#N/A</c:v>
                </c:pt>
                <c:pt idx="5">
                  <c:v>8.8000000000000007</c:v>
                </c:pt>
                <c:pt idx="6">
                  <c:v>#N/A</c:v>
                </c:pt>
                <c:pt idx="7">
                  <c:v>7.06</c:v>
                </c:pt>
                <c:pt idx="8">
                  <c:v>#N/A</c:v>
                </c:pt>
                <c:pt idx="9">
                  <c:v>9.94</c:v>
                </c:pt>
              </c:numCache>
            </c:numRef>
          </c:val>
          <c:extLst>
            <c:ext xmlns:c16="http://schemas.microsoft.com/office/drawing/2014/chart" uri="{C3380CC4-5D6E-409C-BE32-E72D297353CC}">
              <c16:uniqueId val="{00000009-423B-4BA1-ACB6-8EAC22F84AF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186</c:v>
                </c:pt>
                <c:pt idx="5">
                  <c:v>179</c:v>
                </c:pt>
                <c:pt idx="8">
                  <c:v>193</c:v>
                </c:pt>
                <c:pt idx="11">
                  <c:v>182</c:v>
                </c:pt>
                <c:pt idx="14">
                  <c:v>197</c:v>
                </c:pt>
              </c:numCache>
            </c:numRef>
          </c:val>
          <c:extLst>
            <c:ext xmlns:c16="http://schemas.microsoft.com/office/drawing/2014/chart" uri="{C3380CC4-5D6E-409C-BE32-E72D297353CC}">
              <c16:uniqueId val="{00000000-2984-487C-A9D7-CF2CE8C2F67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984-487C-A9D7-CF2CE8C2F67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984-487C-A9D7-CF2CE8C2F67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30</c:v>
                </c:pt>
                <c:pt idx="3">
                  <c:v>32</c:v>
                </c:pt>
                <c:pt idx="6">
                  <c:v>37</c:v>
                </c:pt>
                <c:pt idx="9">
                  <c:v>16</c:v>
                </c:pt>
                <c:pt idx="12">
                  <c:v>17</c:v>
                </c:pt>
              </c:numCache>
            </c:numRef>
          </c:val>
          <c:extLst>
            <c:ext xmlns:c16="http://schemas.microsoft.com/office/drawing/2014/chart" uri="{C3380CC4-5D6E-409C-BE32-E72D297353CC}">
              <c16:uniqueId val="{00000003-2984-487C-A9D7-CF2CE8C2F67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21</c:v>
                </c:pt>
                <c:pt idx="3">
                  <c:v>21</c:v>
                </c:pt>
                <c:pt idx="6">
                  <c:v>21</c:v>
                </c:pt>
                <c:pt idx="9">
                  <c:v>20</c:v>
                </c:pt>
                <c:pt idx="12">
                  <c:v>19</c:v>
                </c:pt>
              </c:numCache>
            </c:numRef>
          </c:val>
          <c:extLst>
            <c:ext xmlns:c16="http://schemas.microsoft.com/office/drawing/2014/chart" uri="{C3380CC4-5D6E-409C-BE32-E72D297353CC}">
              <c16:uniqueId val="{00000004-2984-487C-A9D7-CF2CE8C2F67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984-487C-A9D7-CF2CE8C2F67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984-487C-A9D7-CF2CE8C2F67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184</c:v>
                </c:pt>
                <c:pt idx="3">
                  <c:v>168</c:v>
                </c:pt>
                <c:pt idx="6">
                  <c:v>192</c:v>
                </c:pt>
                <c:pt idx="9">
                  <c:v>190</c:v>
                </c:pt>
                <c:pt idx="12">
                  <c:v>205</c:v>
                </c:pt>
              </c:numCache>
            </c:numRef>
          </c:val>
          <c:extLst>
            <c:ext xmlns:c16="http://schemas.microsoft.com/office/drawing/2014/chart" uri="{C3380CC4-5D6E-409C-BE32-E72D297353CC}">
              <c16:uniqueId val="{00000007-2984-487C-A9D7-CF2CE8C2F67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49</c:v>
                </c:pt>
                <c:pt idx="2">
                  <c:v>#N/A</c:v>
                </c:pt>
                <c:pt idx="3">
                  <c:v>#N/A</c:v>
                </c:pt>
                <c:pt idx="4">
                  <c:v>42</c:v>
                </c:pt>
                <c:pt idx="5">
                  <c:v>#N/A</c:v>
                </c:pt>
                <c:pt idx="6">
                  <c:v>#N/A</c:v>
                </c:pt>
                <c:pt idx="7">
                  <c:v>57</c:v>
                </c:pt>
                <c:pt idx="8">
                  <c:v>#N/A</c:v>
                </c:pt>
                <c:pt idx="9">
                  <c:v>#N/A</c:v>
                </c:pt>
                <c:pt idx="10">
                  <c:v>44</c:v>
                </c:pt>
                <c:pt idx="11">
                  <c:v>#N/A</c:v>
                </c:pt>
                <c:pt idx="12">
                  <c:v>#N/A</c:v>
                </c:pt>
                <c:pt idx="13">
                  <c:v>44</c:v>
                </c:pt>
                <c:pt idx="14">
                  <c:v>#N/A</c:v>
                </c:pt>
              </c:numCache>
            </c:numRef>
          </c:val>
          <c:smooth val="0"/>
          <c:extLst>
            <c:ext xmlns:c16="http://schemas.microsoft.com/office/drawing/2014/chart" uri="{C3380CC4-5D6E-409C-BE32-E72D297353CC}">
              <c16:uniqueId val="{00000008-2984-487C-A9D7-CF2CE8C2F67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1636</c:v>
                </c:pt>
                <c:pt idx="5">
                  <c:v>1712</c:v>
                </c:pt>
                <c:pt idx="8">
                  <c:v>1791</c:v>
                </c:pt>
                <c:pt idx="11">
                  <c:v>2072</c:v>
                </c:pt>
                <c:pt idx="14">
                  <c:v>2546</c:v>
                </c:pt>
              </c:numCache>
            </c:numRef>
          </c:val>
          <c:extLst>
            <c:ext xmlns:c16="http://schemas.microsoft.com/office/drawing/2014/chart" uri="{C3380CC4-5D6E-409C-BE32-E72D297353CC}">
              <c16:uniqueId val="{00000000-2672-4BB0-9851-FFA808C1A4D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50</c:v>
                </c:pt>
                <c:pt idx="5">
                  <c:v>75</c:v>
                </c:pt>
                <c:pt idx="8">
                  <c:v>65</c:v>
                </c:pt>
                <c:pt idx="11">
                  <c:v>55</c:v>
                </c:pt>
                <c:pt idx="14">
                  <c:v>47</c:v>
                </c:pt>
              </c:numCache>
            </c:numRef>
          </c:val>
          <c:extLst>
            <c:ext xmlns:c16="http://schemas.microsoft.com/office/drawing/2014/chart" uri="{C3380CC4-5D6E-409C-BE32-E72D297353CC}">
              <c16:uniqueId val="{00000001-2672-4BB0-9851-FFA808C1A4D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2511</c:v>
                </c:pt>
                <c:pt idx="5">
                  <c:v>2720</c:v>
                </c:pt>
                <c:pt idx="8">
                  <c:v>2762</c:v>
                </c:pt>
                <c:pt idx="11">
                  <c:v>2738</c:v>
                </c:pt>
                <c:pt idx="14">
                  <c:v>2753</c:v>
                </c:pt>
              </c:numCache>
            </c:numRef>
          </c:val>
          <c:extLst>
            <c:ext xmlns:c16="http://schemas.microsoft.com/office/drawing/2014/chart" uri="{C3380CC4-5D6E-409C-BE32-E72D297353CC}">
              <c16:uniqueId val="{00000002-2672-4BB0-9851-FFA808C1A4D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672-4BB0-9851-FFA808C1A4D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672-4BB0-9851-FFA808C1A4D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672-4BB0-9851-FFA808C1A4D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344</c:v>
                </c:pt>
                <c:pt idx="3">
                  <c:v>376</c:v>
                </c:pt>
                <c:pt idx="6">
                  <c:v>336</c:v>
                </c:pt>
                <c:pt idx="9">
                  <c:v>329</c:v>
                </c:pt>
                <c:pt idx="12">
                  <c:v>322</c:v>
                </c:pt>
              </c:numCache>
            </c:numRef>
          </c:val>
          <c:extLst>
            <c:ext xmlns:c16="http://schemas.microsoft.com/office/drawing/2014/chart" uri="{C3380CC4-5D6E-409C-BE32-E72D297353CC}">
              <c16:uniqueId val="{00000006-2672-4BB0-9851-FFA808C1A4D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141</c:v>
                </c:pt>
                <c:pt idx="3">
                  <c:v>196</c:v>
                </c:pt>
                <c:pt idx="6">
                  <c:v>180</c:v>
                </c:pt>
                <c:pt idx="9">
                  <c:v>184</c:v>
                </c:pt>
                <c:pt idx="12">
                  <c:v>147</c:v>
                </c:pt>
              </c:numCache>
            </c:numRef>
          </c:val>
          <c:extLst>
            <c:ext xmlns:c16="http://schemas.microsoft.com/office/drawing/2014/chart" uri="{C3380CC4-5D6E-409C-BE32-E72D297353CC}">
              <c16:uniqueId val="{00000007-2672-4BB0-9851-FFA808C1A4D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218</c:v>
                </c:pt>
                <c:pt idx="3">
                  <c:v>249</c:v>
                </c:pt>
                <c:pt idx="6">
                  <c:v>292</c:v>
                </c:pt>
                <c:pt idx="9">
                  <c:v>266</c:v>
                </c:pt>
                <c:pt idx="12">
                  <c:v>245</c:v>
                </c:pt>
              </c:numCache>
            </c:numRef>
          </c:val>
          <c:extLst>
            <c:ext xmlns:c16="http://schemas.microsoft.com/office/drawing/2014/chart" uri="{C3380CC4-5D6E-409C-BE32-E72D297353CC}">
              <c16:uniqueId val="{00000008-2672-4BB0-9851-FFA808C1A4D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672-4BB0-9851-FFA808C1A4D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1787</c:v>
                </c:pt>
                <c:pt idx="3">
                  <c:v>1889</c:v>
                </c:pt>
                <c:pt idx="6">
                  <c:v>2054</c:v>
                </c:pt>
                <c:pt idx="9">
                  <c:v>2138</c:v>
                </c:pt>
                <c:pt idx="12">
                  <c:v>2935</c:v>
                </c:pt>
              </c:numCache>
            </c:numRef>
          </c:val>
          <c:extLst>
            <c:ext xmlns:c16="http://schemas.microsoft.com/office/drawing/2014/chart" uri="{C3380CC4-5D6E-409C-BE32-E72D297353CC}">
              <c16:uniqueId val="{0000000A-2672-4BB0-9851-FFA808C1A4D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672-4BB0-9851-FFA808C1A4D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1863</c:v>
                </c:pt>
                <c:pt idx="1">
                  <c:v>1864</c:v>
                </c:pt>
                <c:pt idx="2">
                  <c:v>1790</c:v>
                </c:pt>
              </c:numCache>
            </c:numRef>
          </c:val>
          <c:extLst>
            <c:ext xmlns:c16="http://schemas.microsoft.com/office/drawing/2014/chart" uri="{C3380CC4-5D6E-409C-BE32-E72D297353CC}">
              <c16:uniqueId val="{00000000-55D2-4F53-A00B-BBB7449AA90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108</c:v>
                </c:pt>
                <c:pt idx="1">
                  <c:v>108</c:v>
                </c:pt>
                <c:pt idx="2">
                  <c:v>124</c:v>
                </c:pt>
              </c:numCache>
            </c:numRef>
          </c:val>
          <c:extLst>
            <c:ext xmlns:c16="http://schemas.microsoft.com/office/drawing/2014/chart" uri="{C3380CC4-5D6E-409C-BE32-E72D297353CC}">
              <c16:uniqueId val="{00000001-55D2-4F53-A00B-BBB7449AA90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734</c:v>
                </c:pt>
                <c:pt idx="1">
                  <c:v>778</c:v>
                </c:pt>
                <c:pt idx="2">
                  <c:v>778</c:v>
                </c:pt>
              </c:numCache>
            </c:numRef>
          </c:val>
          <c:extLst>
            <c:ext xmlns:c16="http://schemas.microsoft.com/office/drawing/2014/chart" uri="{C3380CC4-5D6E-409C-BE32-E72D297353CC}">
              <c16:uniqueId val="{00000002-55D2-4F53-A00B-BBB7449AA90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{07DBA523-BCB3-4C69-8322-1A12C9222139}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E04D-4D30-9DF5-FEAEDA1FE09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{AF15B7A6-093E-45E6-828A-9BB237ED9CF9}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04D-4D30-9DF5-FEAEDA1FE09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{8BAE49B9-FF6D-4184-A5EC-18A7B67A17FD}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04D-4D30-9DF5-FEAEDA1FE09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{EFBC0569-CC51-4B8B-B930-7EB797848D02}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04D-4D30-9DF5-FEAEDA1FE09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{47AFAE73-1EAB-44EF-B8D2-BC6398307BAF}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04D-4D30-9DF5-FEAEDA1FE099}"/>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{C215A634-E547-4C9B-8590-5637D367762C}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E04D-4D30-9DF5-FEAEDA1FE099}"/>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{E1FAB209-EFF2-4846-BC7A-F643C418DB58}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E04D-4D30-9DF5-FEAEDA1FE099}"/>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{D0611D5F-F484-4777-BDAE-16E073C9B290}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E04D-4D30-9DF5-FEAEDA1FE099}"/>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{D16E52B7-7130-4237-8172-C7256E3D5E56}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E04D-4D30-9DF5-FEAEDA1FE09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57.6</c:v>
                </c:pt>
                <c:pt idx="8">
                  <c:v>59.2</c:v>
                </c:pt>
                <c:pt idx="16">
                  <c:v>60</c:v>
                </c:pt>
                <c:pt idx="24">
                  <c:v>61.7</c:v>
                </c:pt>
                <c:pt idx="32">
                  <c:v>63.3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E04D-4D30-9DF5-FEAEDA1FE09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{24BA4B93-C92D-444E-AED9-554195B142BD}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E04D-4D30-9DF5-FEAEDA1FE09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{13CAA7B4-B1DE-4E91-AB02-8760E4D17946}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04D-4D30-9DF5-FEAEDA1FE09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{3864EC4E-C329-4D8B-96F0-6FA0D541F7C1}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04D-4D30-9DF5-FEAEDA1FE09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{2BCF6079-C13A-47F3-A310-DF3312FD0578}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04D-4D30-9DF5-FEAEDA1FE09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{00E8464E-E404-400B-BC07-5346D5730753}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04D-4D30-9DF5-FEAEDA1FE099}"/>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{60C64DB4-4B03-4671-B750-584C72473E7A}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E04D-4D30-9DF5-FEAEDA1FE099}"/>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{D63074DD-1D6F-4C29-9C11-B667E704A56B}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E04D-4D30-9DF5-FEAEDA1FE099}"/>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{718BC1F6-B0A3-448F-B529-C8AAA1E3B86E}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E04D-4D30-9DF5-FEAEDA1FE099}"/>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{5AB53278-7932-4D4E-93AA-32EB796AA42F}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E04D-4D30-9DF5-FEAEDA1FE09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57.1</c:v>
                </c:pt>
                <c:pt idx="8">
                  <c:v>57.9</c:v>
                </c:pt>
                <c:pt idx="16">
                  <c:v>58.2</c:v>
                </c:pt>
                <c:pt idx="24">
                  <c:v>59.4</c:v>
                </c:pt>
                <c:pt idx="32">
                  <c:v>60.3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E04D-4D30-9DF5-FEAEDA1FE099}"/>
            </c:ext>
          </c:extLst>
        </c:ser>
        <c:dLbls>
          <c:showLegendKey val="0"/>
          <c:showVal val="1"/>
          <c:showCatName val="0"/>
          <c:showSerName val="0"/>
          <c:showPercent val="0"/>
          <c:showBubbleSize val="0"/>
        </c:dLbls>
        <c:axId val="46179840"/>
        <c:axId val="46181760"/>
      </c:scatterChart>
      <c:valAx>
        <c:axId val="46179840"/>
        <c:scaling>
          <c:orientation val="minMax"/>
          <c:max val="60.6"/>
          <c:min val="56.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{36DA32EC-594D-48E0-A2B2-EE455E937E0E}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E80F-42D5-9DC5-3727C878FAB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{A182414D-A63F-4D65-AAFC-7CFDA9E291C9}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80F-42D5-9DC5-3727C878FAB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{5C134034-808C-46AA-98A4-C64A94CFC3EC}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80F-42D5-9DC5-3727C878FAB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{2C3AE8F1-AD05-4892-83FE-288D72D5B04D}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80F-42D5-9DC5-3727C878FAB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{D434E00B-CADB-4E28-840C-D84B6FE2996C}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80F-42D5-9DC5-3727C878FAB5}"/>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{568369D4-EFD5-41B0-8B26-D4C0B5F82432}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E80F-42D5-9DC5-3727C878FAB5}"/>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{A554FD41-959E-4DBF-B8F2-490187535CDC}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E80F-42D5-9DC5-3727C878FAB5}"/>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{13665A2A-3A3B-49F2-B8C7-296CEF639795}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E80F-42D5-9DC5-3727C878FAB5}"/>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{0B081916-5FE9-40E2-8351-CE76D84AE6DB}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E80F-42D5-9DC5-3727C878FAB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6.2</c:v>
                </c:pt>
                <c:pt idx="8">
                  <c:v>5.4</c:v>
                </c:pt>
                <c:pt idx="16">
                  <c:v>5.5</c:v>
                </c:pt>
                <c:pt idx="24">
                  <c:v>5.6</c:v>
                </c:pt>
                <c:pt idx="32">
                  <c:v>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E80F-42D5-9DC5-3727C878FAB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{BD2F5EA2-4ED2-485C-A450-F0AA6F7C99E2}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E80F-42D5-9DC5-3727C878FAB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{7AF68101-45F5-49D2-BCB2-1D52119BF0D9}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80F-42D5-9DC5-3727C878FAB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{B54F37F0-3DAC-411F-9986-3A1F2F4B95B2}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80F-42D5-9DC5-3727C878FAB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{FE421400-9DBE-4A0C-9970-B4256F66B1AF}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80F-42D5-9DC5-3727C878FAB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{568B7E8E-7FB2-4A4B-A1B5-AA2B9EBC8A4E}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80F-42D5-9DC5-3727C878FAB5}"/>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{B83B762E-B91F-4DE4-9435-2335F674FD78}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E80F-42D5-9DC5-3727C878FAB5}"/>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{4AFD0C58-3E5F-4A1C-84E4-B61F0D535170}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E80F-42D5-9DC5-3727C878FAB5}"/>
                </c:ext>
              </c:extLst>
            </c:dLbl>
            <c:dLbl>
              <c:idx val="24"/>
              <c:layout>
                <c:manualLayout>
                  <c:x val="-4.509653070695388E-2"/>
                  <c:y val="-8.1337372860052048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{F121AE98-AB93-40D3-B3EE-211FBECC2B60}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E80F-42D5-9DC5-3727C878FAB5}"/>
                </c:ext>
              </c:extLst>
            </c:dLbl>
            <c:dLbl>
              <c:idx val="32"/>
              <c:layout>
                <c:manualLayout>
                  <c:x val="-1.8171803637232468E-2"/>
                  <c:y val="-4.3495921315535854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{639C8923-F45D-46FC-8E85-DAA6CF513CE2}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E80F-42D5-9DC5-3727C878FAB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6.4</c:v>
                </c:pt>
                <c:pt idx="8">
                  <c:v>6.9</c:v>
                </c:pt>
                <c:pt idx="16">
                  <c:v>7.1</c:v>
                </c:pt>
                <c:pt idx="24">
                  <c:v>7.4</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E80F-42D5-9DC5-3727C878FAB5}"/>
            </c:ext>
          </c:extLst>
        </c:ser>
        <c:dLbls>
          <c:showLegendKey val="0"/>
          <c:showVal val="1"/>
          <c:showCatName val="0"/>
          <c:showSerName val="0"/>
          <c:showPercent val="0"/>
          <c:showBubbleSize val="0"/>
        </c:dLbls>
        <c:axId val="84219776"/>
        <c:axId val="84234240"/>
      </c:scatterChart>
      <c:valAx>
        <c:axId val="84219776"/>
        <c:scaling>
          <c:orientation val="minMax"/>
          <c:max val="7.5"/>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奈良県下北山村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毎年計画的に返済を実施しているが、老朽化する施設整備等や次年度以降</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計画的に実施する大規模な事業の財源を起債で対応する為、元利償還金は増加傾向であり、比率自体も上昇する見込みである。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上昇することが見込まれる公債費については基金等を適切に活用しながら繰上償還等を実施し、抑制に努める。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今後は事業の見直し等も進めながらできる限り起債に大きく頼ることのない財政運営に努める。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該当なし</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奈良県下北山村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地方債の現在高の増加が見られるが、過疎債・辺地債などの交付税算入率の高い有利な地方債を借入することにより基準財政需要額算入見込額が増加していることから、将来負担比率は前年度と同様健全な比率で推移し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今後も事業実施の適正化を図り、財政の健全化に努める。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奈良県下北山村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災害など不測の事態や次年度以降</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実施する大規模な事業等に備えるために適切な積立を行っているが、今年度は平成３０年度より着手している集約・複合化施設の整備（保小中合同校舎整備）等</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に充当する為、財政調整基金を取り崩した。この事も要因の一つとなり基金全体として減額となった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次年度以降も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大型の公共施設整備等を予定しており、目的に応じた基金の取り崩しを実施する為、基金全体としては積立額は緩やかに減少傾向である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庁舎建設基金：下北山村庁舎建設の資金に充当。</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200" b="0">
              <a:solidFill>
                <a:schemeClr val="dk1"/>
              </a:solidFill>
              <a:effectLst/>
              <a:latin typeface="ＭＳ Ｐゴシック" panose="020B0600070205080204" pitchFamily="50" charset="-128"/>
              <a:ea typeface="ＭＳ Ｐゴシック" panose="020B0600070205080204" pitchFamily="50" charset="-128"/>
              <a:cs typeface="+mn-cs"/>
            </a:rPr>
            <a:t>高齢者福祉施設管理運営基金</a:t>
          </a:r>
          <a:r>
            <a:rPr kumimoji="1" lang="ja-JP" altLang="ja-JP" sz="120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高齢者福祉施設の健全な管理運営に資する。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消防団員特別報酬基金：団員が特別に出動した場合の費用弁償等の支給および装備充実に資する。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スポーツ公園管理運営基金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下北山スポーツ公園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の健全な管理運営に資する。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小又川発電所施設管理運営基金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小又川発電所の健全な管理運営に資する。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特定目的基金については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土砂処分場等の整備</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費用を前年度同様に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公共施設基金を取り崩して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充当した為、減額であった。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しかし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公営企業会計の廃止に</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より、公営企業会計で管理していた基金を普通会計に加えた事により増額となった為、前年度と比較し大きな増減はなかった。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庁舎建設基金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：次年度</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以降に予定をしている庁舎移転工事等に充当の為、近々に取り崩しを予定している。</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200" b="0">
              <a:solidFill>
                <a:schemeClr val="dk1"/>
              </a:solidFill>
              <a:effectLst/>
              <a:latin typeface="ＭＳ Ｐゴシック" panose="020B0600070205080204" pitchFamily="50" charset="-128"/>
              <a:ea typeface="ＭＳ Ｐゴシック" panose="020B0600070205080204" pitchFamily="50" charset="-128"/>
              <a:cs typeface="+mn-cs"/>
            </a:rPr>
            <a:t>高齢者福祉施設管理運営基金</a:t>
          </a:r>
          <a:r>
            <a:rPr kumimoji="1" lang="ja-JP" altLang="ja-JP" sz="120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高齢者福祉施設の整備に充当予定の為、今後も適切な積立を行う。</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消防団員特別報酬基金：不測の事態に備えて計画的に基金の積立てを実施している。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スポーツ公園管理運営基金：スポーツ公園の管理運営及び施設整備に充当予定の為、今後も適切な管理等を行う。</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小又川発電所管理運営基金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小又川発電所の管理運営及び施設整備に充当予定の為</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、今後も適切な</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管理等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を行う。</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例年、災害など不測の事態や次年度以降に実施する大規模な事業等に備えるために適切な積立を行っているが、平成３０年度より着手している集約・複合化施設の整備</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（保小中合同校舎整備）</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の財源とする為</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、財政調整基金の取り崩しを実施</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2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災害などの不測の事態に備える為に計画的に積立を実施しているが、今後予定する大型施設整備等（集約・複合化施設の整備・庁舎移転整備等）に多額の費用を支出する予定である。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次年度以降も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上昇することが見込まれる公債費について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財政状況を勘案しながら任意の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繰上償還等</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にも対応できる様に積立を実施した為、前年度より増加している。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今後も財政の健全化を図る為、必要に応じて</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基金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への積立て及び任意</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の繰上償還等</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を適切に行い基金の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管理を行っていく。</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2F751508-20BC-4520-A5C7-F1D6110947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8D516BA2-B3DF-4F5F-8C20-D428808696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9A7BBB6B-48E7-4EC7-8D90-90ABCE74B2BD}"/>
            </a:ext>
          </a:extLst>
        </xdr:cNvPr>
        <xdr:cNvSpPr/>
      </xdr:nvSpPr>
      <xdr:spPr>
        <a:xfrm>
          <a:off x="1149858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C57257C1-2688-4FC1-99FD-AED4747ABD4D}"/>
            </a:ext>
          </a:extLst>
        </xdr:cNvPr>
        <xdr:cNvSpPr/>
      </xdr:nvSpPr>
      <xdr:spPr>
        <a:xfrm>
          <a:off x="1283970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25069B9D-ACA2-4540-9FA2-0A0C7F00038E}"/>
            </a:ext>
          </a:extLst>
        </xdr:cNvPr>
        <xdr:cNvSpPr/>
      </xdr:nvSpPr>
      <xdr:spPr>
        <a:xfrm>
          <a:off x="1418082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1FEF7ABB-FC14-4D8E-9BA5-3FCFAE1CDFCE}"/>
            </a:ext>
          </a:extLst>
        </xdr:cNvPr>
        <xdr:cNvSpPr/>
      </xdr:nvSpPr>
      <xdr:spPr>
        <a:xfrm>
          <a:off x="1552194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31641C4F-0EA8-4B51-BBE8-52B956F5BB98}"/>
            </a:ext>
          </a:extLst>
        </xdr:cNvPr>
        <xdr:cNvSpPr/>
      </xdr:nvSpPr>
      <xdr:spPr>
        <a:xfrm>
          <a:off x="1686306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23E923A7-32E1-4E15-99CF-3FB732738BF2}"/>
            </a:ext>
          </a:extLst>
        </xdr:cNvPr>
        <xdr:cNvSpPr/>
      </xdr:nvSpPr>
      <xdr:spPr>
        <a:xfrm>
          <a:off x="1149858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A220C85C-CE75-4B55-9D02-69FC7E76FB41}"/>
            </a:ext>
          </a:extLst>
        </xdr:cNvPr>
        <xdr:cNvSpPr/>
      </xdr:nvSpPr>
      <xdr:spPr>
        <a:xfrm>
          <a:off x="1283970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106BC443-8699-439B-87FC-7243537C80DC}"/>
            </a:ext>
          </a:extLst>
        </xdr:cNvPr>
        <xdr:cNvSpPr/>
      </xdr:nvSpPr>
      <xdr:spPr>
        <a:xfrm>
          <a:off x="1418082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F142F5B4-D23F-40AD-8139-1D8E699BE965}"/>
            </a:ext>
          </a:extLst>
        </xdr:cNvPr>
        <xdr:cNvSpPr/>
      </xdr:nvSpPr>
      <xdr:spPr>
        <a:xfrm>
          <a:off x="1552194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C123E4FA-65E6-423B-8F75-EAB262F4456A}"/>
            </a:ext>
          </a:extLst>
        </xdr:cNvPr>
        <xdr:cNvSpPr/>
      </xdr:nvSpPr>
      <xdr:spPr>
        <a:xfrm>
          <a:off x="1686306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5082CF72-A005-4FDF-AF65-092E1BCAD00A}"/>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B8B6FB5D-7B07-4329-9F0A-4EF50BD66256}"/>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404FC6F-F771-4AD7-9B3B-B672F11E8285}"/>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AF5325A9-B1D8-4C40-B764-7DD4B76EFA81}"/>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奈良県下北山村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A0BB2CB-FF9F-4D70-AFF3-15BCB2084A12}"/>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58C3E9C2-6DBF-49CF-B56D-953F7B76E96C}"/>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7447A39E-7348-4EC2-A60C-9A6207F8FD67}"/>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BB7EBE05-612D-496F-B800-E16AE02F837A}"/>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9D01E409-B0CC-4460-BED4-DF9163039AFC}"/>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1EC64F90-431D-48D1-96C0-A5BDB6F7CA89}"/>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884
874
133.39
2,617,867
2,515,887
99,545
971,889
2,935,092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DA39CE96-1EAE-4B3A-AAF1-DF6D2CCFD238}"/>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D36999CA-823B-48D9-9795-47034CADCB4E}"/>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7C6C2E91-120D-46D9-A7FA-09666190E74F}"/>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7FB9469E-09DD-4EFA-B17A-116717E86CC5}"/>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4C11B68F-EAEF-4156-818B-70371256AE7A}"/>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F529DC04-F132-4A06-95DB-2805BEC0CD0E}"/>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A0F1AFE5-EBA2-4262-8063-DC9EF9ADCB74}"/>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560E81A6-A3F5-4F7B-AF24-F88D811B7975}"/>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9D6DBA2C-2CD1-4BC8-8C90-3104D69CBCB3}"/>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DF2BEC9E-6875-4B93-B4E9-E86FD139725C}"/>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F047E8E5-CA1F-4A3B-957D-26CF471E56A4}"/>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17BF0D87-120C-4829-8BCD-F6E77C9ABF37}"/>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1BB2BD03-D202-414C-BC32-17D2D7FAD7A5}"/>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A7917CB4-CC53-420B-95E3-94117C17AF09}"/>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DFE7EBE-D531-4FF5-B69C-AFB043B02668}"/>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21C5AE9D-FCF8-4217-B77F-A93E29A11177}"/>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25B8C5E4-EDF1-41C7-BF65-19DAADDBB776}"/>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EC9F6370-74B2-47A2-BA92-298F2DBC6F4D}"/>
            </a:ext>
          </a:extLst>
        </xdr:cNvPr>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90AD16D2-3DB6-455F-B86F-8C074E2A9495}"/>
            </a:ext>
          </a:extLst>
        </xdr:cNvPr>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a:extLst>
            <a:ext uri="{FF2B5EF4-FFF2-40B4-BE49-F238E27FC236}">
              <a16:creationId xmlns:a16="http://schemas.microsoft.com/office/drawing/2014/main" id="{F7018EF4-3F91-4264-80BD-DAB81AF2FEC5}"/>
            </a:ext>
          </a:extLst>
        </xdr:cNvPr>
        <xdr:cNvSpPr txBox="1"/>
      </xdr:nvSpPr>
      <xdr:spPr>
        <a:xfrm>
          <a:off x="419100" y="31959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F1B1AEB6-B3CF-4463-98CA-C21F227C631A}"/>
            </a:ext>
          </a:extLst>
        </xdr:cNvPr>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2918434C-1F6D-4F62-A912-61690288C245}"/>
            </a:ext>
          </a:extLst>
        </xdr:cNvPr>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2DCA0965-9AE3-4689-B815-8122347A1BFC}"/>
            </a:ext>
          </a:extLst>
        </xdr:cNvPr>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F4FB3036-DCDC-40D3-AAB5-3F8E0872CDD4}"/>
            </a:ext>
          </a:extLst>
        </xdr:cNvPr>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BD5B20E5-0489-42AF-BAA5-0C7749350FD2}"/>
            </a:ext>
          </a:extLst>
        </xdr:cNvPr>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B916730C-3D6E-44F4-8D18-41AC7310F16B}"/>
            </a:ext>
          </a:extLst>
        </xdr:cNvPr>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10BBE96F-9CD8-4C61-BCA8-EE0D2EBCE97E}"/>
            </a:ext>
          </a:extLst>
        </xdr:cNvPr>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DE9DD589-6A65-4A83-9976-A20F0F20AD6A}"/>
            </a:ext>
          </a:extLst>
        </xdr:cNvPr>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1F725C34-C6DC-4B6D-9A8E-D9E009FD90C0}"/>
            </a:ext>
          </a:extLst>
        </xdr:cNvPr>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18B9B459-2D1A-4ABA-A812-96DA6B12EBAE}"/>
            </a:ext>
          </a:extLst>
        </xdr:cNvPr>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8126587B-CCB2-4659-88CB-A219AE2CBE1F}"/>
            </a:ext>
          </a:extLst>
        </xdr:cNvPr>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C8C921A7-953A-404B-945A-9F1D54D9F5C6}"/>
            </a:ext>
          </a:extLst>
        </xdr:cNvPr>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F5038317-43AE-4AF6-8457-2D84A2EE16DA}"/>
            </a:ext>
          </a:extLst>
        </xdr:cNvPr>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BED08A65-322B-4440-A6F5-199FE79EEDC2}"/>
            </a:ext>
          </a:extLst>
        </xdr:cNvPr>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9C7B7239-3BA3-4AD0-8D3C-F0F9AA1E0943}"/>
            </a:ext>
          </a:extLst>
        </xdr:cNvPr>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有形固定資産減価償却率については類似団体の平均値と比較して若干高い値となっている。これは公共施設等の老朽化が進んでいることが要因と考えられる。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学校施設等に関しては令和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を完成予定として小・中学校・保育所を集約化・複合化する施設を建設するため、改善する見込みである。その他の公共施設の中には既に減価償却を終えているものもあり、維持管理に要する費用が今後も増加することが考えられ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計画的に施設の更新や除却等を進めて行く必要がある。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A623D7A3-6F98-4F62-B6EF-EA80FB38FC5A}"/>
            </a:ext>
          </a:extLst>
        </xdr:cNvPr>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246101B5-7479-419B-BFAB-79C35AD5D41C}"/>
            </a:ext>
          </a:extLst>
        </xdr:cNvPr>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968C798C-1189-4340-A9A4-46BF54109EED}"/>
            </a:ext>
          </a:extLst>
        </xdr:cNvPr>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2684A638-16F3-4375-9296-E92E0ABBF228}"/>
            </a:ext>
          </a:extLst>
        </xdr:cNvPr>
        <xdr:cNvCxnSpPr/>
      </xdr:nvCxnSpPr>
      <xdr:spPr>
        <a:xfrm>
          <a:off x="1127125" y="660548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a:extLst>
            <a:ext uri="{FF2B5EF4-FFF2-40B4-BE49-F238E27FC236}">
              <a16:creationId xmlns:a16="http://schemas.microsoft.com/office/drawing/2014/main" id="{0EC52682-5144-4E84-ACF8-164DEA2C6B62}"/>
            </a:ext>
          </a:extLst>
        </xdr:cNvPr>
        <xdr:cNvSpPr txBox="1"/>
      </xdr:nvSpPr>
      <xdr:spPr>
        <a:xfrm>
          <a:off x="772811" y="651168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2F0312DB-104C-43DF-95E0-687FE899D267}"/>
            </a:ext>
          </a:extLst>
        </xdr:cNvPr>
        <xdr:cNvCxnSpPr/>
      </xdr:nvCxnSpPr>
      <xdr:spPr>
        <a:xfrm>
          <a:off x="1127125" y="6253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67B26786-E8C1-4597-B5F0-312CE95E7B44}"/>
            </a:ext>
          </a:extLst>
        </xdr:cNvPr>
        <xdr:cNvSpPr txBox="1"/>
      </xdr:nvSpPr>
      <xdr:spPr>
        <a:xfrm>
          <a:off x="772811" y="61594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6295CE46-24BC-490D-9605-CE3C126AA68C}"/>
            </a:ext>
          </a:extLst>
        </xdr:cNvPr>
        <xdr:cNvCxnSpPr/>
      </xdr:nvCxnSpPr>
      <xdr:spPr>
        <a:xfrm>
          <a:off x="1127125" y="59010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5AD5114A-2B9A-40B7-B12E-CE8746176CC7}"/>
            </a:ext>
          </a:extLst>
        </xdr:cNvPr>
        <xdr:cNvSpPr txBox="1"/>
      </xdr:nvSpPr>
      <xdr:spPr>
        <a:xfrm>
          <a:off x="772811" y="580725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ECC00368-96DC-4CBF-93FE-32028C0EE32D}"/>
            </a:ext>
          </a:extLst>
        </xdr:cNvPr>
        <xdr:cNvCxnSpPr/>
      </xdr:nvCxnSpPr>
      <xdr:spPr>
        <a:xfrm>
          <a:off x="1127125" y="5548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C475B9AA-67D0-4F9E-BA78-18BF5BBCD009}"/>
            </a:ext>
          </a:extLst>
        </xdr:cNvPr>
        <xdr:cNvSpPr txBox="1"/>
      </xdr:nvSpPr>
      <xdr:spPr>
        <a:xfrm>
          <a:off x="772811" y="5455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6EC7DD3C-6DBB-48F3-B30A-4BA19AB62F40}"/>
            </a:ext>
          </a:extLst>
        </xdr:cNvPr>
        <xdr:cNvCxnSpPr/>
      </xdr:nvCxnSpPr>
      <xdr:spPr>
        <a:xfrm>
          <a:off x="1127125" y="519662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E036BDA2-E924-4F06-8D52-8A426F06C296}"/>
            </a:ext>
          </a:extLst>
        </xdr:cNvPr>
        <xdr:cNvSpPr txBox="1"/>
      </xdr:nvSpPr>
      <xdr:spPr>
        <a:xfrm>
          <a:off x="772811" y="510663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FCA049DF-1509-432F-BB5C-71A9F56F90D8}"/>
            </a:ext>
          </a:extLst>
        </xdr:cNvPr>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6A2CBB3F-470C-459E-8E8D-0C2F27869527}"/>
            </a:ext>
          </a:extLst>
        </xdr:cNvPr>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AB967344-5775-40F7-93EF-9D9C6C1A5041}"/>
            </a:ext>
          </a:extLst>
        </xdr:cNvPr>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8043</xdr:rowOff>
    </xdr:from>
    <xdr:to>
      <xdr:col>23</xdr:col>
      <xdr:colOff>85090</xdr:colOff>
      <xdr:row>34</xdr:row>
      <xdr:rowOff>54187</xdr:rowOff>
    </xdr:to>
    <xdr:cxnSp macro="">
      <xdr:nvCxnSpPr>
        <xdr:cNvPr id="75" name="直線コネクタ 74">
          <a:extLst>
            <a:ext uri="{FF2B5EF4-FFF2-40B4-BE49-F238E27FC236}">
              <a16:creationId xmlns:a16="http://schemas.microsoft.com/office/drawing/2014/main" id="{5ED9710C-56A6-4803-9102-D58EB8D21B09}"/>
            </a:ext>
          </a:extLst>
        </xdr:cNvPr>
        <xdr:cNvCxnSpPr/>
      </xdr:nvCxnSpPr>
      <xdr:spPr>
        <a:xfrm flipV="1">
          <a:off x="4206240" y="5121063"/>
          <a:ext cx="1270" cy="1387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58014</xdr:rowOff>
    </xdr:from>
    <xdr:ext cx="405111" cy="259045"/>
    <xdr:sp macro="" textlink="">
      <xdr:nvSpPr>
        <xdr:cNvPr id="76" name="有形固定資産減価償却率最小値テキスト">
          <a:extLst>
            <a:ext uri="{FF2B5EF4-FFF2-40B4-BE49-F238E27FC236}">
              <a16:creationId xmlns:a16="http://schemas.microsoft.com/office/drawing/2014/main" id="{4039CC8F-7996-49F4-8AE5-FC1713EB55C2}"/>
            </a:ext>
          </a:extLst>
        </xdr:cNvPr>
        <xdr:cNvSpPr txBox="1"/>
      </xdr:nvSpPr>
      <xdr:spPr>
        <a:xfrm>
          <a:off x="4258945" y="6512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54187</xdr:rowOff>
    </xdr:from>
    <xdr:to>
      <xdr:col>23</xdr:col>
      <xdr:colOff>174625</xdr:colOff>
      <xdr:row>34</xdr:row>
      <xdr:rowOff>54187</xdr:rowOff>
    </xdr:to>
    <xdr:cxnSp macro="">
      <xdr:nvCxnSpPr>
        <xdr:cNvPr id="77" name="直線コネクタ 76">
          <a:extLst>
            <a:ext uri="{FF2B5EF4-FFF2-40B4-BE49-F238E27FC236}">
              <a16:creationId xmlns:a16="http://schemas.microsoft.com/office/drawing/2014/main" id="{66100246-DC34-4B94-AA59-34964118AE1F}"/>
            </a:ext>
          </a:extLst>
        </xdr:cNvPr>
        <xdr:cNvCxnSpPr/>
      </xdr:nvCxnSpPr>
      <xdr:spPr>
        <a:xfrm>
          <a:off x="4119245" y="6508327"/>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126170</xdr:rowOff>
    </xdr:from>
    <xdr:ext cx="405111" cy="259045"/>
    <xdr:sp macro="" textlink="">
      <xdr:nvSpPr>
        <xdr:cNvPr id="78" name="有形固定資産減価償却率最大値テキスト">
          <a:extLst>
            <a:ext uri="{FF2B5EF4-FFF2-40B4-BE49-F238E27FC236}">
              <a16:creationId xmlns:a16="http://schemas.microsoft.com/office/drawing/2014/main" id="{079F5F9A-4556-4D96-AB03-A1815C7D0582}"/>
            </a:ext>
          </a:extLst>
        </xdr:cNvPr>
        <xdr:cNvSpPr txBox="1"/>
      </xdr:nvSpPr>
      <xdr:spPr>
        <a:xfrm>
          <a:off x="4258945" y="4903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8043</xdr:rowOff>
    </xdr:from>
    <xdr:to>
      <xdr:col>23</xdr:col>
      <xdr:colOff>174625</xdr:colOff>
      <xdr:row>26</xdr:row>
      <xdr:rowOff>8043</xdr:rowOff>
    </xdr:to>
    <xdr:cxnSp macro="">
      <xdr:nvCxnSpPr>
        <xdr:cNvPr id="79" name="直線コネクタ 78">
          <a:extLst>
            <a:ext uri="{FF2B5EF4-FFF2-40B4-BE49-F238E27FC236}">
              <a16:creationId xmlns:a16="http://schemas.microsoft.com/office/drawing/2014/main" id="{703050AE-4CC3-4AEF-A600-AB4FF47DB946}"/>
            </a:ext>
          </a:extLst>
        </xdr:cNvPr>
        <xdr:cNvCxnSpPr/>
      </xdr:nvCxnSpPr>
      <xdr:spPr>
        <a:xfrm>
          <a:off x="4119245" y="5121063"/>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100347</xdr:rowOff>
    </xdr:from>
    <xdr:ext cx="405111" cy="259045"/>
    <xdr:sp macro="" textlink="">
      <xdr:nvSpPr>
        <xdr:cNvPr id="80" name="有形固定資産減価償却率平均値テキスト">
          <a:extLst>
            <a:ext uri="{FF2B5EF4-FFF2-40B4-BE49-F238E27FC236}">
              <a16:creationId xmlns:a16="http://schemas.microsoft.com/office/drawing/2014/main" id="{5709EEF3-55FE-4771-A910-E89BE7EF2AAA}"/>
            </a:ext>
          </a:extLst>
        </xdr:cNvPr>
        <xdr:cNvSpPr txBox="1"/>
      </xdr:nvSpPr>
      <xdr:spPr>
        <a:xfrm>
          <a:off x="4258945" y="5716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77470</xdr:rowOff>
    </xdr:from>
    <xdr:to>
      <xdr:col>23</xdr:col>
      <xdr:colOff>136525</xdr:colOff>
      <xdr:row>31</xdr:row>
      <xdr:rowOff>7620</xdr:rowOff>
    </xdr:to>
    <xdr:sp macro="" textlink="">
      <xdr:nvSpPr>
        <xdr:cNvPr id="81" name="フローチャート: 判断 80">
          <a:extLst>
            <a:ext uri="{FF2B5EF4-FFF2-40B4-BE49-F238E27FC236}">
              <a16:creationId xmlns:a16="http://schemas.microsoft.com/office/drawing/2014/main" id="{41295DB5-9FF1-4A55-AA59-5C0EA171A644}"/>
            </a:ext>
          </a:extLst>
        </xdr:cNvPr>
        <xdr:cNvSpPr/>
      </xdr:nvSpPr>
      <xdr:spPr>
        <a:xfrm>
          <a:off x="4157345" y="5861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45085</xdr:rowOff>
    </xdr:from>
    <xdr:to>
      <xdr:col>19</xdr:col>
      <xdr:colOff>187325</xdr:colOff>
      <xdr:row>30</xdr:row>
      <xdr:rowOff>146685</xdr:rowOff>
    </xdr:to>
    <xdr:sp macro="" textlink="">
      <xdr:nvSpPr>
        <xdr:cNvPr id="82" name="フローチャート: 判断 81">
          <a:extLst>
            <a:ext uri="{FF2B5EF4-FFF2-40B4-BE49-F238E27FC236}">
              <a16:creationId xmlns:a16="http://schemas.microsoft.com/office/drawing/2014/main" id="{59635783-150B-4413-A526-DEEF14D81258}"/>
            </a:ext>
          </a:extLst>
        </xdr:cNvPr>
        <xdr:cNvSpPr/>
      </xdr:nvSpPr>
      <xdr:spPr>
        <a:xfrm>
          <a:off x="3537585" y="582866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1905</xdr:rowOff>
    </xdr:from>
    <xdr:to>
      <xdr:col>15</xdr:col>
      <xdr:colOff>187325</xdr:colOff>
      <xdr:row>30</xdr:row>
      <xdr:rowOff>103505</xdr:rowOff>
    </xdr:to>
    <xdr:sp macro="" textlink="">
      <xdr:nvSpPr>
        <xdr:cNvPr id="83" name="フローチャート: 判断 82">
          <a:extLst>
            <a:ext uri="{FF2B5EF4-FFF2-40B4-BE49-F238E27FC236}">
              <a16:creationId xmlns:a16="http://schemas.microsoft.com/office/drawing/2014/main" id="{D692A40F-BAA2-4BE2-A853-30BC2FE9B22E}"/>
            </a:ext>
          </a:extLst>
        </xdr:cNvPr>
        <xdr:cNvSpPr/>
      </xdr:nvSpPr>
      <xdr:spPr>
        <a:xfrm>
          <a:off x="2867025" y="578548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162560</xdr:rowOff>
    </xdr:from>
    <xdr:to>
      <xdr:col>11</xdr:col>
      <xdr:colOff>187325</xdr:colOff>
      <xdr:row>30</xdr:row>
      <xdr:rowOff>92710</xdr:rowOff>
    </xdr:to>
    <xdr:sp macro="" textlink="">
      <xdr:nvSpPr>
        <xdr:cNvPr id="84" name="フローチャート: 判断 83">
          <a:extLst>
            <a:ext uri="{FF2B5EF4-FFF2-40B4-BE49-F238E27FC236}">
              <a16:creationId xmlns:a16="http://schemas.microsoft.com/office/drawing/2014/main" id="{F8C3833E-66BD-4F50-AF03-2BC722B32397}"/>
            </a:ext>
          </a:extLst>
        </xdr:cNvPr>
        <xdr:cNvSpPr/>
      </xdr:nvSpPr>
      <xdr:spPr>
        <a:xfrm>
          <a:off x="2196465" y="57785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133773</xdr:rowOff>
    </xdr:from>
    <xdr:to>
      <xdr:col>7</xdr:col>
      <xdr:colOff>187325</xdr:colOff>
      <xdr:row>30</xdr:row>
      <xdr:rowOff>63923</xdr:rowOff>
    </xdr:to>
    <xdr:sp macro="" textlink="">
      <xdr:nvSpPr>
        <xdr:cNvPr id="85" name="フローチャート: 判断 84">
          <a:extLst>
            <a:ext uri="{FF2B5EF4-FFF2-40B4-BE49-F238E27FC236}">
              <a16:creationId xmlns:a16="http://schemas.microsoft.com/office/drawing/2014/main" id="{2B9AD732-8B96-401F-9067-D25ECBD00F32}"/>
            </a:ext>
          </a:extLst>
        </xdr:cNvPr>
        <xdr:cNvSpPr/>
      </xdr:nvSpPr>
      <xdr:spPr>
        <a:xfrm>
          <a:off x="1525905" y="574971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DFE395D7-177A-41A1-85DB-78615DF81081}"/>
            </a:ext>
          </a:extLst>
        </xdr:cNvPr>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10DF963F-64CA-4934-BEE2-3D9208093648}"/>
            </a:ext>
          </a:extLst>
        </xdr:cNvPr>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7F05508D-BB06-48CE-A6FF-0D80049BD890}"/>
            </a:ext>
          </a:extLst>
        </xdr:cNvPr>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5ACEB606-3A58-46E6-B461-ADD8C5CE4B3B}"/>
            </a:ext>
          </a:extLst>
        </xdr:cNvPr>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476B5051-C829-49F1-82D6-9EAC764C72C8}"/>
            </a:ext>
          </a:extLst>
        </xdr:cNvPr>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13970</xdr:rowOff>
    </xdr:from>
    <xdr:to>
      <xdr:col>23</xdr:col>
      <xdr:colOff>136525</xdr:colOff>
      <xdr:row>31</xdr:row>
      <xdr:rowOff>115570</xdr:rowOff>
    </xdr:to>
    <xdr:sp macro="" textlink="">
      <xdr:nvSpPr>
        <xdr:cNvPr id="91" name="楕円 90">
          <a:extLst>
            <a:ext uri="{FF2B5EF4-FFF2-40B4-BE49-F238E27FC236}">
              <a16:creationId xmlns:a16="http://schemas.microsoft.com/office/drawing/2014/main" id="{7761F9E7-00DD-4A3F-8055-896DCEBFDCF6}"/>
            </a:ext>
          </a:extLst>
        </xdr:cNvPr>
        <xdr:cNvSpPr/>
      </xdr:nvSpPr>
      <xdr:spPr>
        <a:xfrm>
          <a:off x="4157345" y="596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163847</xdr:rowOff>
    </xdr:from>
    <xdr:ext cx="405111" cy="259045"/>
    <xdr:sp macro="" textlink="">
      <xdr:nvSpPr>
        <xdr:cNvPr id="92" name="有形固定資産減価償却率該当値テキスト">
          <a:extLst>
            <a:ext uri="{FF2B5EF4-FFF2-40B4-BE49-F238E27FC236}">
              <a16:creationId xmlns:a16="http://schemas.microsoft.com/office/drawing/2014/main" id="{972B30D8-1E06-49FC-89FF-AA740C40E4F7}"/>
            </a:ext>
          </a:extLst>
        </xdr:cNvPr>
        <xdr:cNvSpPr txBox="1"/>
      </xdr:nvSpPr>
      <xdr:spPr>
        <a:xfrm>
          <a:off x="4258945" y="5947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127847</xdr:rowOff>
    </xdr:from>
    <xdr:to>
      <xdr:col>19</xdr:col>
      <xdr:colOff>187325</xdr:colOff>
      <xdr:row>31</xdr:row>
      <xdr:rowOff>57997</xdr:rowOff>
    </xdr:to>
    <xdr:sp macro="" textlink="">
      <xdr:nvSpPr>
        <xdr:cNvPr id="93" name="楕円 92">
          <a:extLst>
            <a:ext uri="{FF2B5EF4-FFF2-40B4-BE49-F238E27FC236}">
              <a16:creationId xmlns:a16="http://schemas.microsoft.com/office/drawing/2014/main" id="{550E8988-65D3-47BC-A0CD-0E161CFD44BA}"/>
            </a:ext>
          </a:extLst>
        </xdr:cNvPr>
        <xdr:cNvSpPr/>
      </xdr:nvSpPr>
      <xdr:spPr>
        <a:xfrm>
          <a:off x="3537585" y="591142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7197</xdr:rowOff>
    </xdr:from>
    <xdr:to>
      <xdr:col>23</xdr:col>
      <xdr:colOff>85725</xdr:colOff>
      <xdr:row>31</xdr:row>
      <xdr:rowOff>64770</xdr:rowOff>
    </xdr:to>
    <xdr:cxnSp macro="">
      <xdr:nvCxnSpPr>
        <xdr:cNvPr id="94" name="直線コネクタ 93">
          <a:extLst>
            <a:ext uri="{FF2B5EF4-FFF2-40B4-BE49-F238E27FC236}">
              <a16:creationId xmlns:a16="http://schemas.microsoft.com/office/drawing/2014/main" id="{7B45A63B-9AC9-4ABD-936E-2072A1E062B4}"/>
            </a:ext>
          </a:extLst>
        </xdr:cNvPr>
        <xdr:cNvCxnSpPr/>
      </xdr:nvCxnSpPr>
      <xdr:spPr>
        <a:xfrm>
          <a:off x="3588385" y="5958417"/>
          <a:ext cx="61976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66675</xdr:rowOff>
    </xdr:from>
    <xdr:to>
      <xdr:col>15</xdr:col>
      <xdr:colOff>187325</xdr:colOff>
      <xdr:row>30</xdr:row>
      <xdr:rowOff>168275</xdr:rowOff>
    </xdr:to>
    <xdr:sp macro="" textlink="">
      <xdr:nvSpPr>
        <xdr:cNvPr id="95" name="楕円 94">
          <a:extLst>
            <a:ext uri="{FF2B5EF4-FFF2-40B4-BE49-F238E27FC236}">
              <a16:creationId xmlns:a16="http://schemas.microsoft.com/office/drawing/2014/main" id="{3BB52A2E-44C4-4A8E-91C7-31D41A49D9FF}"/>
            </a:ext>
          </a:extLst>
        </xdr:cNvPr>
        <xdr:cNvSpPr/>
      </xdr:nvSpPr>
      <xdr:spPr>
        <a:xfrm>
          <a:off x="2867025" y="585025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117475</xdr:rowOff>
    </xdr:from>
    <xdr:to>
      <xdr:col>19</xdr:col>
      <xdr:colOff>136525</xdr:colOff>
      <xdr:row>31</xdr:row>
      <xdr:rowOff>7197</xdr:rowOff>
    </xdr:to>
    <xdr:cxnSp macro="">
      <xdr:nvCxnSpPr>
        <xdr:cNvPr id="96" name="直線コネクタ 95">
          <a:extLst>
            <a:ext uri="{FF2B5EF4-FFF2-40B4-BE49-F238E27FC236}">
              <a16:creationId xmlns:a16="http://schemas.microsoft.com/office/drawing/2014/main" id="{EA5F6E72-660E-4807-A3CC-8083CB9AD877}"/>
            </a:ext>
          </a:extLst>
        </xdr:cNvPr>
        <xdr:cNvCxnSpPr/>
      </xdr:nvCxnSpPr>
      <xdr:spPr>
        <a:xfrm>
          <a:off x="2917825" y="5901055"/>
          <a:ext cx="670560" cy="5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37888</xdr:rowOff>
    </xdr:from>
    <xdr:to>
      <xdr:col>11</xdr:col>
      <xdr:colOff>187325</xdr:colOff>
      <xdr:row>30</xdr:row>
      <xdr:rowOff>139488</xdr:rowOff>
    </xdr:to>
    <xdr:sp macro="" textlink="">
      <xdr:nvSpPr>
        <xdr:cNvPr id="97" name="楕円 96">
          <a:extLst>
            <a:ext uri="{FF2B5EF4-FFF2-40B4-BE49-F238E27FC236}">
              <a16:creationId xmlns:a16="http://schemas.microsoft.com/office/drawing/2014/main" id="{570BF47D-9F46-43E4-BB09-C5A7312147A9}"/>
            </a:ext>
          </a:extLst>
        </xdr:cNvPr>
        <xdr:cNvSpPr/>
      </xdr:nvSpPr>
      <xdr:spPr>
        <a:xfrm>
          <a:off x="2196465" y="582146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88688</xdr:rowOff>
    </xdr:from>
    <xdr:to>
      <xdr:col>15</xdr:col>
      <xdr:colOff>136525</xdr:colOff>
      <xdr:row>30</xdr:row>
      <xdr:rowOff>117475</xdr:rowOff>
    </xdr:to>
    <xdr:cxnSp macro="">
      <xdr:nvCxnSpPr>
        <xdr:cNvPr id="98" name="直線コネクタ 97">
          <a:extLst>
            <a:ext uri="{FF2B5EF4-FFF2-40B4-BE49-F238E27FC236}">
              <a16:creationId xmlns:a16="http://schemas.microsoft.com/office/drawing/2014/main" id="{5C06D06D-591D-4964-950E-BB53EFE502BF}"/>
            </a:ext>
          </a:extLst>
        </xdr:cNvPr>
        <xdr:cNvCxnSpPr/>
      </xdr:nvCxnSpPr>
      <xdr:spPr>
        <a:xfrm>
          <a:off x="2247265" y="5872268"/>
          <a:ext cx="67056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151765</xdr:rowOff>
    </xdr:from>
    <xdr:to>
      <xdr:col>7</xdr:col>
      <xdr:colOff>187325</xdr:colOff>
      <xdr:row>30</xdr:row>
      <xdr:rowOff>81915</xdr:rowOff>
    </xdr:to>
    <xdr:sp macro="" textlink="">
      <xdr:nvSpPr>
        <xdr:cNvPr id="99" name="楕円 98">
          <a:extLst>
            <a:ext uri="{FF2B5EF4-FFF2-40B4-BE49-F238E27FC236}">
              <a16:creationId xmlns:a16="http://schemas.microsoft.com/office/drawing/2014/main" id="{5D4D6D3A-2380-4DFF-9595-B15656B48170}"/>
            </a:ext>
          </a:extLst>
        </xdr:cNvPr>
        <xdr:cNvSpPr/>
      </xdr:nvSpPr>
      <xdr:spPr>
        <a:xfrm>
          <a:off x="1525905" y="57677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31115</xdr:rowOff>
    </xdr:from>
    <xdr:to>
      <xdr:col>11</xdr:col>
      <xdr:colOff>136525</xdr:colOff>
      <xdr:row>30</xdr:row>
      <xdr:rowOff>88688</xdr:rowOff>
    </xdr:to>
    <xdr:cxnSp macro="">
      <xdr:nvCxnSpPr>
        <xdr:cNvPr id="100" name="直線コネクタ 99">
          <a:extLst>
            <a:ext uri="{FF2B5EF4-FFF2-40B4-BE49-F238E27FC236}">
              <a16:creationId xmlns:a16="http://schemas.microsoft.com/office/drawing/2014/main" id="{9C78B6AA-C4F4-4FF1-82EC-B94E12EE3ABF}"/>
            </a:ext>
          </a:extLst>
        </xdr:cNvPr>
        <xdr:cNvCxnSpPr/>
      </xdr:nvCxnSpPr>
      <xdr:spPr>
        <a:xfrm>
          <a:off x="1576705" y="5814695"/>
          <a:ext cx="67056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163212</xdr:rowOff>
    </xdr:from>
    <xdr:ext cx="405111" cy="259045"/>
    <xdr:sp macro="" textlink="">
      <xdr:nvSpPr>
        <xdr:cNvPr id="101" name="n_1aveValue有形固定資産減価償却率">
          <a:extLst>
            <a:ext uri="{FF2B5EF4-FFF2-40B4-BE49-F238E27FC236}">
              <a16:creationId xmlns:a16="http://schemas.microsoft.com/office/drawing/2014/main" id="{C508B650-0450-43C9-BB49-DC80441C63BB}"/>
            </a:ext>
          </a:extLst>
        </xdr:cNvPr>
        <xdr:cNvSpPr txBox="1"/>
      </xdr:nvSpPr>
      <xdr:spPr>
        <a:xfrm>
          <a:off x="3395989" y="5611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120032</xdr:rowOff>
    </xdr:from>
    <xdr:ext cx="405111" cy="259045"/>
    <xdr:sp macro="" textlink="">
      <xdr:nvSpPr>
        <xdr:cNvPr id="102" name="n_2aveValue有形固定資産減価償却率">
          <a:extLst>
            <a:ext uri="{FF2B5EF4-FFF2-40B4-BE49-F238E27FC236}">
              <a16:creationId xmlns:a16="http://schemas.microsoft.com/office/drawing/2014/main" id="{022FE01F-DC2D-47FC-AFEF-28AD37596B31}"/>
            </a:ext>
          </a:extLst>
        </xdr:cNvPr>
        <xdr:cNvSpPr txBox="1"/>
      </xdr:nvSpPr>
      <xdr:spPr>
        <a:xfrm>
          <a:off x="2738129" y="556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109237</xdr:rowOff>
    </xdr:from>
    <xdr:ext cx="405111" cy="259045"/>
    <xdr:sp macro="" textlink="">
      <xdr:nvSpPr>
        <xdr:cNvPr id="103" name="n_3aveValue有形固定資産減価償却率">
          <a:extLst>
            <a:ext uri="{FF2B5EF4-FFF2-40B4-BE49-F238E27FC236}">
              <a16:creationId xmlns:a16="http://schemas.microsoft.com/office/drawing/2014/main" id="{5AE57DD7-EEF6-46D6-80BA-300007027323}"/>
            </a:ext>
          </a:extLst>
        </xdr:cNvPr>
        <xdr:cNvSpPr txBox="1"/>
      </xdr:nvSpPr>
      <xdr:spPr>
        <a:xfrm>
          <a:off x="2067569" y="555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80450</xdr:rowOff>
    </xdr:from>
    <xdr:ext cx="405111" cy="259045"/>
    <xdr:sp macro="" textlink="">
      <xdr:nvSpPr>
        <xdr:cNvPr id="104" name="n_4aveValue有形固定資産減価償却率">
          <a:extLst>
            <a:ext uri="{FF2B5EF4-FFF2-40B4-BE49-F238E27FC236}">
              <a16:creationId xmlns:a16="http://schemas.microsoft.com/office/drawing/2014/main" id="{A33B0648-3035-4305-B40B-0B41478FCA36}"/>
            </a:ext>
          </a:extLst>
        </xdr:cNvPr>
        <xdr:cNvSpPr txBox="1"/>
      </xdr:nvSpPr>
      <xdr:spPr>
        <a:xfrm>
          <a:off x="1397009" y="552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49124</xdr:rowOff>
    </xdr:from>
    <xdr:ext cx="405111" cy="259045"/>
    <xdr:sp macro="" textlink="">
      <xdr:nvSpPr>
        <xdr:cNvPr id="105" name="n_1mainValue有形固定資産減価償却率">
          <a:extLst>
            <a:ext uri="{FF2B5EF4-FFF2-40B4-BE49-F238E27FC236}">
              <a16:creationId xmlns:a16="http://schemas.microsoft.com/office/drawing/2014/main" id="{F790E353-DC6E-48C2-A51C-1A1AAAA80E57}"/>
            </a:ext>
          </a:extLst>
        </xdr:cNvPr>
        <xdr:cNvSpPr txBox="1"/>
      </xdr:nvSpPr>
      <xdr:spPr>
        <a:xfrm>
          <a:off x="3395989" y="6000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159402</xdr:rowOff>
    </xdr:from>
    <xdr:ext cx="405111" cy="259045"/>
    <xdr:sp macro="" textlink="">
      <xdr:nvSpPr>
        <xdr:cNvPr id="106" name="n_2mainValue有形固定資産減価償却率">
          <a:extLst>
            <a:ext uri="{FF2B5EF4-FFF2-40B4-BE49-F238E27FC236}">
              <a16:creationId xmlns:a16="http://schemas.microsoft.com/office/drawing/2014/main" id="{311262AC-2A2F-4424-A933-6997F652526B}"/>
            </a:ext>
          </a:extLst>
        </xdr:cNvPr>
        <xdr:cNvSpPr txBox="1"/>
      </xdr:nvSpPr>
      <xdr:spPr>
        <a:xfrm>
          <a:off x="2738129" y="5942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130615</xdr:rowOff>
    </xdr:from>
    <xdr:ext cx="405111" cy="259045"/>
    <xdr:sp macro="" textlink="">
      <xdr:nvSpPr>
        <xdr:cNvPr id="107" name="n_3mainValue有形固定資産減価償却率">
          <a:extLst>
            <a:ext uri="{FF2B5EF4-FFF2-40B4-BE49-F238E27FC236}">
              <a16:creationId xmlns:a16="http://schemas.microsoft.com/office/drawing/2014/main" id="{F88D4640-3C42-45ED-8775-607FE0824A33}"/>
            </a:ext>
          </a:extLst>
        </xdr:cNvPr>
        <xdr:cNvSpPr txBox="1"/>
      </xdr:nvSpPr>
      <xdr:spPr>
        <a:xfrm>
          <a:off x="2067569" y="5914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73042</xdr:rowOff>
    </xdr:from>
    <xdr:ext cx="405111" cy="259045"/>
    <xdr:sp macro="" textlink="">
      <xdr:nvSpPr>
        <xdr:cNvPr id="108" name="n_4mainValue有形固定資産減価償却率">
          <a:extLst>
            <a:ext uri="{FF2B5EF4-FFF2-40B4-BE49-F238E27FC236}">
              <a16:creationId xmlns:a16="http://schemas.microsoft.com/office/drawing/2014/main" id="{C5278745-540B-4287-808D-99FEFCF536CF}"/>
            </a:ext>
          </a:extLst>
        </xdr:cNvPr>
        <xdr:cNvSpPr txBox="1"/>
      </xdr:nvSpPr>
      <xdr:spPr>
        <a:xfrm>
          <a:off x="1397009" y="58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25CFDFB5-8F01-40E8-AC67-2AD98E396C9B}"/>
            </a:ext>
          </a:extLst>
        </xdr:cNvPr>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89F82FCE-7D27-42FA-8ABB-745309FCA2A9}"/>
            </a:ext>
          </a:extLst>
        </xdr:cNvPr>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1FFC5EFE-3C14-4B38-94D0-39A73D5CA402}"/>
            </a:ext>
          </a:extLst>
        </xdr:cNvPr>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[ 274.8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9EE8785E-ABEE-485E-8E34-D8C4FDFD3D47}"/>
            </a:ext>
          </a:extLst>
        </xdr:cNvPr>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FF7B8F29-CA9C-4AB8-8EB5-521CBBD0E5D8}"/>
            </a:ext>
          </a:extLst>
        </xdr:cNvPr>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482BF3C9-C3ED-4F6F-B44C-5D10F4AC8C31}"/>
            </a:ext>
          </a:extLst>
        </xdr:cNvPr>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E6F06798-1FE5-42D0-B42B-7BBDE119EFC9}"/>
            </a:ext>
          </a:extLst>
        </xdr:cNvPr>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9E8ED44E-A63B-48DF-B78A-7274A122BC41}"/>
            </a:ext>
          </a:extLst>
        </xdr:cNvPr>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A44538C7-AD6A-4D90-B533-4AC7F8BF82C8}"/>
            </a:ext>
          </a:extLst>
        </xdr:cNvPr>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8CA58367-83D0-4BC3-A70B-C866D8E8DC77}"/>
            </a:ext>
          </a:extLst>
        </xdr:cNvPr>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CB97B376-F60F-4934-88C6-0DBA924BA935}"/>
            </a:ext>
          </a:extLst>
        </xdr:cNvPr>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7F248E98-9B1E-4DD3-B0C6-F4B67C24D9E9}"/>
            </a:ext>
          </a:extLst>
        </xdr:cNvPr>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97E12130-823B-4783-B538-83459CAFD964}"/>
            </a:ext>
          </a:extLst>
        </xdr:cNvPr>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債務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償還比率については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財政調整基金を取り崩したことにより基金残高が減少し、前年度より比率が大幅に増加した。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比較</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低</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水準で移行して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いるが、基金の取り崩しにより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充当可能な</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財源も減少していることから、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今後も事業実施の適正化を図り、財政の健全化に努める。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DBE422D7-BE07-4538-A19B-8D8310461B94}"/>
            </a:ext>
          </a:extLst>
        </xdr:cNvPr>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081DDC58-68F6-45FD-915E-D3A5B9ED8793}"/>
            </a:ext>
          </a:extLst>
        </xdr:cNvPr>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B30840D0-CCFF-4B0A-AE30-C194167951E1}"/>
            </a:ext>
          </a:extLst>
        </xdr:cNvPr>
        <xdr:cNvSpPr txBox="1"/>
      </xdr:nvSpPr>
      <xdr:spPr>
        <a:xfrm>
          <a:off x="948604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a:extLst>
            <a:ext uri="{FF2B5EF4-FFF2-40B4-BE49-F238E27FC236}">
              <a16:creationId xmlns:a16="http://schemas.microsoft.com/office/drawing/2014/main" id="{20294DCF-FD45-453F-B5AC-5C569F6E096E}"/>
            </a:ext>
          </a:extLst>
        </xdr:cNvPr>
        <xdr:cNvCxnSpPr/>
      </xdr:nvCxnSpPr>
      <xdr:spPr>
        <a:xfrm>
          <a:off x="9971405" y="66054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6" name="テキスト ボックス 125">
          <a:extLst>
            <a:ext uri="{FF2B5EF4-FFF2-40B4-BE49-F238E27FC236}">
              <a16:creationId xmlns:a16="http://schemas.microsoft.com/office/drawing/2014/main" id="{488210CC-B346-4F7B-8D3F-E9049F553179}"/>
            </a:ext>
          </a:extLst>
        </xdr:cNvPr>
        <xdr:cNvSpPr txBox="1"/>
      </xdr:nvSpPr>
      <xdr:spPr>
        <a:xfrm>
          <a:off x="9486041" y="651168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a:extLst>
            <a:ext uri="{FF2B5EF4-FFF2-40B4-BE49-F238E27FC236}">
              <a16:creationId xmlns:a16="http://schemas.microsoft.com/office/drawing/2014/main" id="{751D0262-879C-4702-A62B-F9FDE754CFAB}"/>
            </a:ext>
          </a:extLst>
        </xdr:cNvPr>
        <xdr:cNvCxnSpPr/>
      </xdr:nvCxnSpPr>
      <xdr:spPr>
        <a:xfrm>
          <a:off x="9971405" y="6253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a:extLst>
            <a:ext uri="{FF2B5EF4-FFF2-40B4-BE49-F238E27FC236}">
              <a16:creationId xmlns:a16="http://schemas.microsoft.com/office/drawing/2014/main" id="{1577583A-C58A-41E0-877B-A1C11673E56B}"/>
            </a:ext>
          </a:extLst>
        </xdr:cNvPr>
        <xdr:cNvSpPr txBox="1"/>
      </xdr:nvSpPr>
      <xdr:spPr>
        <a:xfrm>
          <a:off x="9542936" y="61594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a:extLst>
            <a:ext uri="{FF2B5EF4-FFF2-40B4-BE49-F238E27FC236}">
              <a16:creationId xmlns:a16="http://schemas.microsoft.com/office/drawing/2014/main" id="{4A4F5B60-48FD-4959-81A3-AAAC7EE730B2}"/>
            </a:ext>
          </a:extLst>
        </xdr:cNvPr>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a:extLst>
            <a:ext uri="{FF2B5EF4-FFF2-40B4-BE49-F238E27FC236}">
              <a16:creationId xmlns:a16="http://schemas.microsoft.com/office/drawing/2014/main" id="{16E00D64-D80C-4972-9E0E-5CAB6F516DAF}"/>
            </a:ext>
          </a:extLst>
        </xdr:cNvPr>
        <xdr:cNvSpPr txBox="1"/>
      </xdr:nvSpPr>
      <xdr:spPr>
        <a:xfrm>
          <a:off x="9542936" y="580725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a:extLst>
            <a:ext uri="{FF2B5EF4-FFF2-40B4-BE49-F238E27FC236}">
              <a16:creationId xmlns:a16="http://schemas.microsoft.com/office/drawing/2014/main" id="{14BC8A7C-E4AC-497D-A134-C2926B8F0A1B}"/>
            </a:ext>
          </a:extLst>
        </xdr:cNvPr>
        <xdr:cNvCxnSpPr/>
      </xdr:nvCxnSpPr>
      <xdr:spPr>
        <a:xfrm>
          <a:off x="9971405" y="5548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a:extLst>
            <a:ext uri="{FF2B5EF4-FFF2-40B4-BE49-F238E27FC236}">
              <a16:creationId xmlns:a16="http://schemas.microsoft.com/office/drawing/2014/main" id="{429A57E2-06D5-48C4-9BAA-01E09BC84608}"/>
            </a:ext>
          </a:extLst>
        </xdr:cNvPr>
        <xdr:cNvSpPr txBox="1"/>
      </xdr:nvSpPr>
      <xdr:spPr>
        <a:xfrm>
          <a:off x="9542936" y="5455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a:extLst>
            <a:ext uri="{FF2B5EF4-FFF2-40B4-BE49-F238E27FC236}">
              <a16:creationId xmlns:a16="http://schemas.microsoft.com/office/drawing/2014/main" id="{424D1527-CFF9-4F0A-A7D7-4C51B6A0ECE8}"/>
            </a:ext>
          </a:extLst>
        </xdr:cNvPr>
        <xdr:cNvCxnSpPr/>
      </xdr:nvCxnSpPr>
      <xdr:spPr>
        <a:xfrm>
          <a:off x="9971405" y="519662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4" name="テキスト ボックス 133">
          <a:extLst>
            <a:ext uri="{FF2B5EF4-FFF2-40B4-BE49-F238E27FC236}">
              <a16:creationId xmlns:a16="http://schemas.microsoft.com/office/drawing/2014/main" id="{3CA14192-8896-499C-ADD9-1BFBA5EBB37D}"/>
            </a:ext>
          </a:extLst>
        </xdr:cNvPr>
        <xdr:cNvSpPr txBox="1"/>
      </xdr:nvSpPr>
      <xdr:spPr>
        <a:xfrm>
          <a:off x="9645528" y="510663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D1C7647E-DAC3-428A-9B0C-B15AE81A297E}"/>
            </a:ext>
          </a:extLst>
        </xdr:cNvPr>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9A38E6C1-3709-4EB2-922A-BB6ABEB0F92B}"/>
            </a:ext>
          </a:extLst>
        </xdr:cNvPr>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162377</xdr:rowOff>
    </xdr:to>
    <xdr:cxnSp macro="">
      <xdr:nvCxnSpPr>
        <xdr:cNvPr id="137" name="直線コネクタ 136">
          <a:extLst>
            <a:ext uri="{FF2B5EF4-FFF2-40B4-BE49-F238E27FC236}">
              <a16:creationId xmlns:a16="http://schemas.microsoft.com/office/drawing/2014/main" id="{CE0BE975-0A77-4F74-9A7D-B562160DBC9D}"/>
            </a:ext>
          </a:extLst>
        </xdr:cNvPr>
        <xdr:cNvCxnSpPr/>
      </xdr:nvCxnSpPr>
      <xdr:spPr>
        <a:xfrm flipV="1">
          <a:off x="13027660" y="5196628"/>
          <a:ext cx="1269" cy="1419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166204</xdr:rowOff>
    </xdr:from>
    <xdr:ext cx="560923" cy="259045"/>
    <xdr:sp macro="" textlink="">
      <xdr:nvSpPr>
        <xdr:cNvPr id="138" name="債務償還比率最小値テキスト">
          <a:extLst>
            <a:ext uri="{FF2B5EF4-FFF2-40B4-BE49-F238E27FC236}">
              <a16:creationId xmlns:a16="http://schemas.microsoft.com/office/drawing/2014/main" id="{A216FA95-BD21-4768-99AC-9E6A77CC1903}"/>
            </a:ext>
          </a:extLst>
        </xdr:cNvPr>
        <xdr:cNvSpPr txBox="1"/>
      </xdr:nvSpPr>
      <xdr:spPr>
        <a:xfrm>
          <a:off x="13080365" y="662034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162377</xdr:rowOff>
    </xdr:from>
    <xdr:to>
      <xdr:col>76</xdr:col>
      <xdr:colOff>111125</xdr:colOff>
      <xdr:row>34</xdr:row>
      <xdr:rowOff>162377</xdr:rowOff>
    </xdr:to>
    <xdr:cxnSp macro="">
      <xdr:nvCxnSpPr>
        <xdr:cNvPr id="139" name="直線コネクタ 138">
          <a:extLst>
            <a:ext uri="{FF2B5EF4-FFF2-40B4-BE49-F238E27FC236}">
              <a16:creationId xmlns:a16="http://schemas.microsoft.com/office/drawing/2014/main" id="{76F41247-B029-4140-86EF-5F0754E8EB78}"/>
            </a:ext>
          </a:extLst>
        </xdr:cNvPr>
        <xdr:cNvCxnSpPr/>
      </xdr:nvCxnSpPr>
      <xdr:spPr>
        <a:xfrm>
          <a:off x="12963525" y="66165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0" name="債務償還比率最大値テキスト">
          <a:extLst>
            <a:ext uri="{FF2B5EF4-FFF2-40B4-BE49-F238E27FC236}">
              <a16:creationId xmlns:a16="http://schemas.microsoft.com/office/drawing/2014/main" id="{212D8146-A95F-4062-873D-242B27D84A8F}"/>
            </a:ext>
          </a:extLst>
        </xdr:cNvPr>
        <xdr:cNvSpPr txBox="1"/>
      </xdr:nvSpPr>
      <xdr:spPr>
        <a:xfrm>
          <a:off x="13080365" y="49756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1" name="直線コネクタ 140">
          <a:extLst>
            <a:ext uri="{FF2B5EF4-FFF2-40B4-BE49-F238E27FC236}">
              <a16:creationId xmlns:a16="http://schemas.microsoft.com/office/drawing/2014/main" id="{2E3E448B-8F58-4A29-B923-A24C97DC0D0D}"/>
            </a:ext>
          </a:extLst>
        </xdr:cNvPr>
        <xdr:cNvCxnSpPr/>
      </xdr:nvCxnSpPr>
      <xdr:spPr>
        <a:xfrm>
          <a:off x="12963525" y="51966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107092</xdr:rowOff>
    </xdr:from>
    <xdr:ext cx="469744" cy="259045"/>
    <xdr:sp macro="" textlink="">
      <xdr:nvSpPr>
        <xdr:cNvPr id="142" name="債務償還比率平均値テキスト">
          <a:extLst>
            <a:ext uri="{FF2B5EF4-FFF2-40B4-BE49-F238E27FC236}">
              <a16:creationId xmlns:a16="http://schemas.microsoft.com/office/drawing/2014/main" id="{D852786B-1615-4486-AEC8-A85412F46003}"/>
            </a:ext>
          </a:extLst>
        </xdr:cNvPr>
        <xdr:cNvSpPr txBox="1"/>
      </xdr:nvSpPr>
      <xdr:spPr>
        <a:xfrm>
          <a:off x="13080365" y="55553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128665</xdr:rowOff>
    </xdr:from>
    <xdr:to>
      <xdr:col>76</xdr:col>
      <xdr:colOff>73025</xdr:colOff>
      <xdr:row>29</xdr:row>
      <xdr:rowOff>58815</xdr:rowOff>
    </xdr:to>
    <xdr:sp macro="" textlink="">
      <xdr:nvSpPr>
        <xdr:cNvPr id="143" name="フローチャート: 判断 142">
          <a:extLst>
            <a:ext uri="{FF2B5EF4-FFF2-40B4-BE49-F238E27FC236}">
              <a16:creationId xmlns:a16="http://schemas.microsoft.com/office/drawing/2014/main" id="{CBA9F206-2340-4550-9239-C218601E733D}"/>
            </a:ext>
          </a:extLst>
        </xdr:cNvPr>
        <xdr:cNvSpPr/>
      </xdr:nvSpPr>
      <xdr:spPr>
        <a:xfrm>
          <a:off x="13001625" y="55769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6632</xdr:rowOff>
    </xdr:from>
    <xdr:to>
      <xdr:col>72</xdr:col>
      <xdr:colOff>123825</xdr:colOff>
      <xdr:row>29</xdr:row>
      <xdr:rowOff>108232</xdr:rowOff>
    </xdr:to>
    <xdr:sp macro="" textlink="">
      <xdr:nvSpPr>
        <xdr:cNvPr id="144" name="フローチャート: 判断 143">
          <a:extLst>
            <a:ext uri="{FF2B5EF4-FFF2-40B4-BE49-F238E27FC236}">
              <a16:creationId xmlns:a16="http://schemas.microsoft.com/office/drawing/2014/main" id="{85EA5FFA-A0D3-4B06-BF1A-33A6DED28BB2}"/>
            </a:ext>
          </a:extLst>
        </xdr:cNvPr>
        <xdr:cNvSpPr/>
      </xdr:nvSpPr>
      <xdr:spPr>
        <a:xfrm>
          <a:off x="12359005" y="562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15268</xdr:rowOff>
    </xdr:from>
    <xdr:to>
      <xdr:col>68</xdr:col>
      <xdr:colOff>123825</xdr:colOff>
      <xdr:row>29</xdr:row>
      <xdr:rowOff>116868</xdr:rowOff>
    </xdr:to>
    <xdr:sp macro="" textlink="">
      <xdr:nvSpPr>
        <xdr:cNvPr id="145" name="フローチャート: 判断 144">
          <a:extLst>
            <a:ext uri="{FF2B5EF4-FFF2-40B4-BE49-F238E27FC236}">
              <a16:creationId xmlns:a16="http://schemas.microsoft.com/office/drawing/2014/main" id="{F6A0D771-8AAB-4AC7-BFC5-8E7923AC30F2}"/>
            </a:ext>
          </a:extLst>
        </xdr:cNvPr>
        <xdr:cNvSpPr/>
      </xdr:nvSpPr>
      <xdr:spPr>
        <a:xfrm>
          <a:off x="11688445" y="563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151335</xdr:rowOff>
    </xdr:from>
    <xdr:to>
      <xdr:col>64</xdr:col>
      <xdr:colOff>123825</xdr:colOff>
      <xdr:row>29</xdr:row>
      <xdr:rowOff>81485</xdr:rowOff>
    </xdr:to>
    <xdr:sp macro="" textlink="">
      <xdr:nvSpPr>
        <xdr:cNvPr id="146" name="フローチャート: 判断 145">
          <a:extLst>
            <a:ext uri="{FF2B5EF4-FFF2-40B4-BE49-F238E27FC236}">
              <a16:creationId xmlns:a16="http://schemas.microsoft.com/office/drawing/2014/main" id="{48A093E5-3B6A-4499-9AA9-ED36527B1727}"/>
            </a:ext>
          </a:extLst>
        </xdr:cNvPr>
        <xdr:cNvSpPr/>
      </xdr:nvSpPr>
      <xdr:spPr>
        <a:xfrm>
          <a:off x="11017885" y="55996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100407</xdr:rowOff>
    </xdr:from>
    <xdr:to>
      <xdr:col>60</xdr:col>
      <xdr:colOff>123825</xdr:colOff>
      <xdr:row>28</xdr:row>
      <xdr:rowOff>30557</xdr:rowOff>
    </xdr:to>
    <xdr:sp macro="" textlink="">
      <xdr:nvSpPr>
        <xdr:cNvPr id="147" name="フローチャート: 判断 146">
          <a:extLst>
            <a:ext uri="{FF2B5EF4-FFF2-40B4-BE49-F238E27FC236}">
              <a16:creationId xmlns:a16="http://schemas.microsoft.com/office/drawing/2014/main" id="{1D6C35EE-47CC-424C-AA47-A1A827E19790}"/>
            </a:ext>
          </a:extLst>
        </xdr:cNvPr>
        <xdr:cNvSpPr/>
      </xdr:nvSpPr>
      <xdr:spPr>
        <a:xfrm>
          <a:off x="10347325" y="53810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B2167AD3-87EC-4351-A13B-D4F8851D4549}"/>
            </a:ext>
          </a:extLst>
        </xdr:cNvPr>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2CB3D840-F8E2-4813-8450-324A571635AB}"/>
            </a:ext>
          </a:extLst>
        </xdr:cNvPr>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FC6CFBF2-6E8A-4DC2-B846-E4A4BC715F6B}"/>
            </a:ext>
          </a:extLst>
        </xdr:cNvPr>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C7A033EC-2D47-4524-8065-CE9150CC6FAB}"/>
            </a:ext>
          </a:extLst>
        </xdr:cNvPr>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79617618-1F66-4A3D-95D3-838A69048966}"/>
            </a:ext>
          </a:extLst>
        </xdr:cNvPr>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19515</xdr:rowOff>
    </xdr:from>
    <xdr:to>
      <xdr:col>76</xdr:col>
      <xdr:colOff>73025</xdr:colOff>
      <xdr:row>28</xdr:row>
      <xdr:rowOff>121115</xdr:rowOff>
    </xdr:to>
    <xdr:sp macro="" textlink="">
      <xdr:nvSpPr>
        <xdr:cNvPr id="153" name="楕円 152">
          <a:extLst>
            <a:ext uri="{FF2B5EF4-FFF2-40B4-BE49-F238E27FC236}">
              <a16:creationId xmlns:a16="http://schemas.microsoft.com/office/drawing/2014/main" id="{0158FFF8-9E64-4056-A14A-FE90B4E56EDE}"/>
            </a:ext>
          </a:extLst>
        </xdr:cNvPr>
        <xdr:cNvSpPr/>
      </xdr:nvSpPr>
      <xdr:spPr>
        <a:xfrm>
          <a:off x="13001625" y="546781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42392</xdr:rowOff>
    </xdr:from>
    <xdr:ext cx="469744" cy="259045"/>
    <xdr:sp macro="" textlink="">
      <xdr:nvSpPr>
        <xdr:cNvPr id="154" name="債務償還比率該当値テキスト">
          <a:extLst>
            <a:ext uri="{FF2B5EF4-FFF2-40B4-BE49-F238E27FC236}">
              <a16:creationId xmlns:a16="http://schemas.microsoft.com/office/drawing/2014/main" id="{15BBDF96-7A65-459C-8B4E-6366A8EFE1CE}"/>
            </a:ext>
          </a:extLst>
        </xdr:cNvPr>
        <xdr:cNvSpPr txBox="1"/>
      </xdr:nvSpPr>
      <xdr:spPr>
        <a:xfrm>
          <a:off x="13080365" y="532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92901</xdr:rowOff>
    </xdr:from>
    <xdr:to>
      <xdr:col>72</xdr:col>
      <xdr:colOff>123825</xdr:colOff>
      <xdr:row>27</xdr:row>
      <xdr:rowOff>23051</xdr:rowOff>
    </xdr:to>
    <xdr:sp macro="" textlink="">
      <xdr:nvSpPr>
        <xdr:cNvPr id="155" name="楕円 154">
          <a:extLst>
            <a:ext uri="{FF2B5EF4-FFF2-40B4-BE49-F238E27FC236}">
              <a16:creationId xmlns:a16="http://schemas.microsoft.com/office/drawing/2014/main" id="{C9A9D0BE-2576-41CD-82D7-4AA9DF14DFB3}"/>
            </a:ext>
          </a:extLst>
        </xdr:cNvPr>
        <xdr:cNvSpPr/>
      </xdr:nvSpPr>
      <xdr:spPr>
        <a:xfrm>
          <a:off x="12359005" y="52059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143701</xdr:rowOff>
    </xdr:from>
    <xdr:to>
      <xdr:col>76</xdr:col>
      <xdr:colOff>22225</xdr:colOff>
      <xdr:row>28</xdr:row>
      <xdr:rowOff>70315</xdr:rowOff>
    </xdr:to>
    <xdr:cxnSp macro="">
      <xdr:nvCxnSpPr>
        <xdr:cNvPr id="156" name="直線コネクタ 155">
          <a:extLst>
            <a:ext uri="{FF2B5EF4-FFF2-40B4-BE49-F238E27FC236}">
              <a16:creationId xmlns:a16="http://schemas.microsoft.com/office/drawing/2014/main" id="{DBEA1C77-4008-4983-91D4-19513AF1E0CC}"/>
            </a:ext>
          </a:extLst>
        </xdr:cNvPr>
        <xdr:cNvCxnSpPr/>
      </xdr:nvCxnSpPr>
      <xdr:spPr>
        <a:xfrm>
          <a:off x="12409805" y="5256721"/>
          <a:ext cx="619760" cy="26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45283</xdr:rowOff>
    </xdr:from>
    <xdr:to>
      <xdr:col>68</xdr:col>
      <xdr:colOff>123825</xdr:colOff>
      <xdr:row>26</xdr:row>
      <xdr:rowOff>146883</xdr:rowOff>
    </xdr:to>
    <xdr:sp macro="" textlink="">
      <xdr:nvSpPr>
        <xdr:cNvPr id="157" name="楕円 156">
          <a:extLst>
            <a:ext uri="{FF2B5EF4-FFF2-40B4-BE49-F238E27FC236}">
              <a16:creationId xmlns:a16="http://schemas.microsoft.com/office/drawing/2014/main" id="{DDA93D71-535C-405D-8A00-92ABC71B5B80}"/>
            </a:ext>
          </a:extLst>
        </xdr:cNvPr>
        <xdr:cNvSpPr/>
      </xdr:nvSpPr>
      <xdr:spPr>
        <a:xfrm>
          <a:off x="11688445" y="515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96083</xdr:rowOff>
    </xdr:from>
    <xdr:to>
      <xdr:col>72</xdr:col>
      <xdr:colOff>73025</xdr:colOff>
      <xdr:row>26</xdr:row>
      <xdr:rowOff>143701</xdr:rowOff>
    </xdr:to>
    <xdr:cxnSp macro="">
      <xdr:nvCxnSpPr>
        <xdr:cNvPr id="158" name="直線コネクタ 157">
          <a:extLst>
            <a:ext uri="{FF2B5EF4-FFF2-40B4-BE49-F238E27FC236}">
              <a16:creationId xmlns:a16="http://schemas.microsoft.com/office/drawing/2014/main" id="{E55F6C85-4B39-473A-965B-08B882714F46}"/>
            </a:ext>
          </a:extLst>
        </xdr:cNvPr>
        <xdr:cNvCxnSpPr/>
      </xdr:nvCxnSpPr>
      <xdr:spPr>
        <a:xfrm>
          <a:off x="11739245" y="5209103"/>
          <a:ext cx="670560" cy="47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99359</xdr:rowOff>
    </xdr:from>
    <xdr:ext cx="469744" cy="259045"/>
    <xdr:sp macro="" textlink="">
      <xdr:nvSpPr>
        <xdr:cNvPr id="159" name="n_1aveValue債務償還比率">
          <a:extLst>
            <a:ext uri="{FF2B5EF4-FFF2-40B4-BE49-F238E27FC236}">
              <a16:creationId xmlns:a16="http://schemas.microsoft.com/office/drawing/2014/main" id="{A7F11EAC-12AA-4EAC-9B57-CCA23CC99263}"/>
            </a:ext>
          </a:extLst>
        </xdr:cNvPr>
        <xdr:cNvSpPr txBox="1"/>
      </xdr:nvSpPr>
      <xdr:spPr>
        <a:xfrm>
          <a:off x="12185092" y="5715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107995</xdr:rowOff>
    </xdr:from>
    <xdr:ext cx="469744" cy="259045"/>
    <xdr:sp macro="" textlink="">
      <xdr:nvSpPr>
        <xdr:cNvPr id="160" name="n_2aveValue債務償還比率">
          <a:extLst>
            <a:ext uri="{FF2B5EF4-FFF2-40B4-BE49-F238E27FC236}">
              <a16:creationId xmlns:a16="http://schemas.microsoft.com/office/drawing/2014/main" id="{3628B51F-89B7-408C-9199-4571D4D25D19}"/>
            </a:ext>
          </a:extLst>
        </xdr:cNvPr>
        <xdr:cNvSpPr txBox="1"/>
      </xdr:nvSpPr>
      <xdr:spPr>
        <a:xfrm>
          <a:off x="11527232" y="5723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98012</xdr:rowOff>
    </xdr:from>
    <xdr:ext cx="469744" cy="259045"/>
    <xdr:sp macro="" textlink="">
      <xdr:nvSpPr>
        <xdr:cNvPr id="161" name="n_3aveValue債務償還比率">
          <a:extLst>
            <a:ext uri="{FF2B5EF4-FFF2-40B4-BE49-F238E27FC236}">
              <a16:creationId xmlns:a16="http://schemas.microsoft.com/office/drawing/2014/main" id="{9BF8D65E-A206-4175-A8A2-D071F6040A4B}"/>
            </a:ext>
          </a:extLst>
        </xdr:cNvPr>
        <xdr:cNvSpPr txBox="1"/>
      </xdr:nvSpPr>
      <xdr:spPr>
        <a:xfrm>
          <a:off x="10856672" y="537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47084</xdr:rowOff>
    </xdr:from>
    <xdr:ext cx="469744" cy="259045"/>
    <xdr:sp macro="" textlink="">
      <xdr:nvSpPr>
        <xdr:cNvPr id="162" name="n_4aveValue債務償還比率">
          <a:extLst>
            <a:ext uri="{FF2B5EF4-FFF2-40B4-BE49-F238E27FC236}">
              <a16:creationId xmlns:a16="http://schemas.microsoft.com/office/drawing/2014/main" id="{E34A57E5-E395-418B-B9D5-FF517A7521D3}"/>
            </a:ext>
          </a:extLst>
        </xdr:cNvPr>
        <xdr:cNvSpPr txBox="1"/>
      </xdr:nvSpPr>
      <xdr:spPr>
        <a:xfrm>
          <a:off x="10186112" y="5160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25</xdr:row>
      <xdr:rowOff>39578</xdr:rowOff>
    </xdr:from>
    <xdr:ext cx="405111" cy="259045"/>
    <xdr:sp macro="" textlink="">
      <xdr:nvSpPr>
        <xdr:cNvPr id="163" name="n_1mainValue債務償還比率">
          <a:extLst>
            <a:ext uri="{FF2B5EF4-FFF2-40B4-BE49-F238E27FC236}">
              <a16:creationId xmlns:a16="http://schemas.microsoft.com/office/drawing/2014/main" id="{F062B619-ABE2-4BE4-B953-388644B5AC63}"/>
            </a:ext>
          </a:extLst>
        </xdr:cNvPr>
        <xdr:cNvSpPr txBox="1"/>
      </xdr:nvSpPr>
      <xdr:spPr>
        <a:xfrm>
          <a:off x="12217409" y="4984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60969</xdr:colOff>
      <xdr:row>24</xdr:row>
      <xdr:rowOff>163410</xdr:rowOff>
    </xdr:from>
    <xdr:ext cx="405111" cy="259045"/>
    <xdr:sp macro="" textlink="">
      <xdr:nvSpPr>
        <xdr:cNvPr id="164" name="n_2mainValue債務償還比率">
          <a:extLst>
            <a:ext uri="{FF2B5EF4-FFF2-40B4-BE49-F238E27FC236}">
              <a16:creationId xmlns:a16="http://schemas.microsoft.com/office/drawing/2014/main" id="{1A6AA385-B958-4A6C-B2F4-41BDA4EA3D0A}"/>
            </a:ext>
          </a:extLst>
        </xdr:cNvPr>
        <xdr:cNvSpPr txBox="1"/>
      </xdr:nvSpPr>
      <xdr:spPr>
        <a:xfrm>
          <a:off x="11559549" y="4941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53B7E2DF-A8A7-4E71-A14F-2961AD8B2FAA}"/>
            </a:ext>
          </a:extLst>
        </xdr:cNvPr>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02D8FF42-8096-4131-BC5E-20ABB4C492E4}"/>
            </a:ext>
          </a:extLst>
        </xdr:cNvPr>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D6ACDFB2-3093-411E-9F67-19C8E333EBBC}"/>
            </a:ext>
          </a:extLst>
        </xdr:cNvPr>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D4D2363F-07B4-42AB-BA0B-842D7148EBB9}"/>
            </a:ext>
          </a:extLst>
        </xdr:cNvPr>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E09E9A00-2E2E-49F0-BF36-79048B2F8B8A}"/>
            </a:ext>
          </a:extLst>
        </xdr:cNvPr>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B0BF6BFD-BCB0-4064-B18A-75FF7CDEBEF9}"/>
            </a:ext>
          </a:extLst>
        </xdr:cNvPr>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80F385A-00EE-4044-B0AF-249F5260B998}"/>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F5F5B57-D3BF-4A6F-977F-02B594BE0232}"/>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AA51EA1-6BAF-4FF0-BFD0-EE2CFAF7FEF5}"/>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91525D3-C167-4963-BED7-B60228E28F44}"/>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奈良県下北山村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C44077-FFFC-455F-818D-380F8D3FC6B6}"/>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4B207CA-4292-43AD-9FBA-038E3A5CF25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07DC534-25C9-4FE6-805F-0B48BC941D45}"/>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F1502D0-E5A6-4880-ABC7-8EFFF74F3938}"/>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95B8488-E278-4A24-89EB-3C4F287CFDB7}"/>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CE18C1C-4667-47D7-B45F-8BB38B9C8583}"/>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884
874
133.39
2,617,867
2,515,887
99,545
971,889
2,935,092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DDE3B36-CADC-47C7-A8E3-C8CA29988ED8}"/>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DFCA9DD-4114-4578-AF28-7BD3CC451B5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ECC021C-D984-465F-973F-73A8E8C6CE7B}"/>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A0948E5-4109-4356-8371-001E93611A34}"/>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914E364-9E65-4F79-A0FE-F829AE8DB15E}"/>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954EF205-7B28-414A-BBF1-FD8CD314C93A}"/>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A606E19-9C8A-42F2-87BC-0229D7D34EE9}"/>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EFA8717-B0B9-4BCE-84C9-639E94AD6B49}"/>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7E45F7E-5C59-48AF-A563-A601D0F9F3C1}"/>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011F697-1AA1-4A3E-9DFC-B3D823214E2F}"/>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2A3A843-440D-483C-98BA-ED575D190769}"/>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3867F4D-2FB3-4260-A6F6-8206F793ABB7}"/>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CF3B181-0800-4E7E-83A6-59C52DF59F54}"/>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D2B5C21-7DD6-42CA-B602-D1C2369E9729}"/>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DBEFBD3-F859-4CAA-BE8C-D9729370B7E2}"/>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3FD6D60-3C62-4330-A6D1-57787C75C0E3}"/>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B81FAD9-D069-4DD3-8E6A-E02D448C8336}"/>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B135C3E-6D8F-4CD8-8A77-74AD87B2AD08}"/>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784DC38-E1D7-497F-AB43-8533FF5097C5}"/>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7A9EA412-400F-4320-AF64-0EF81BA50406}"/>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F932052-A78B-420E-955B-804B336659A2}"/>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85BFA1F-6AE2-43DB-9333-CB3CDE589405}"/>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123A1FB-955F-4610-89E6-188F9DC5640D}"/>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984493D-91C0-4C6F-8A08-CEAF77769879}"/>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A760F44-237E-4976-A973-34005261ACBA}"/>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0E73626-471E-489E-A544-543680F1048C}"/>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B461774-FB4D-4BA7-A389-0A8CD23E4B59}"/>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692274C-EF96-4DA7-B25F-88259DAA7DCD}"/>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65F6C70-D8CE-4D10-AA2D-E8EA20566EA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613C12F-D150-445F-8B69-3206AD742E5C}"/>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6BF5A95A-9260-4E7B-92FD-1150C7B75F51}"/>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70C605CD-4CD4-4F36-83DE-044264C002BD}"/>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DDCBAF98-FF8D-4033-AED5-E54C00ACDB8B}"/>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FAF469FB-8A4C-4959-882E-7D7D433244B6}"/>
            </a:ext>
          </a:extLst>
        </xdr:cNvPr>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3B3137E5-5E5E-4906-8B3C-FF474F8CB010}"/>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9DB43689-0719-4EAE-B7A7-26813C9508C7}"/>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11DAB950-E444-4C9B-BC13-7274F614AC56}"/>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332B636E-91C4-4E28-9A85-C838F1909842}"/>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DC43CEBF-888A-41A3-9289-6CEECF2DC19F}"/>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1CC70DA6-AB26-473C-A799-6F938D6E199D}"/>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AA5CE94D-0A34-492A-A763-92C056D99120}"/>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4E297FE5-B0B6-4682-A7FD-A9FEB9034014}"/>
            </a:ext>
          </a:extLst>
        </xdr:cNvPr>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958B6287-73E2-4FA3-A34A-D2434088269D}"/>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C4132A7C-09CF-483A-B905-77B30539191B}"/>
            </a:ext>
          </a:extLst>
        </xdr:cNvPr>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D9B7CB1C-7E18-4541-82A9-130AF7D0C69A}"/>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102870</xdr:rowOff>
    </xdr:from>
    <xdr:to>
      <xdr:col>24</xdr:col>
      <xdr:colOff>62865</xdr:colOff>
      <xdr:row>42</xdr:row>
      <xdr:rowOff>7620</xdr:rowOff>
    </xdr:to>
    <xdr:cxnSp macro="">
      <xdr:nvCxnSpPr>
        <xdr:cNvPr id="57" name="直線コネクタ 56">
          <a:extLst>
            <a:ext uri="{FF2B5EF4-FFF2-40B4-BE49-F238E27FC236}">
              <a16:creationId xmlns:a16="http://schemas.microsoft.com/office/drawing/2014/main" id="{575F5A0C-D177-4584-9736-C6258F49A66B}"/>
            </a:ext>
          </a:extLst>
        </xdr:cNvPr>
        <xdr:cNvCxnSpPr/>
      </xdr:nvCxnSpPr>
      <xdr:spPr>
        <a:xfrm flipV="1">
          <a:off x="4086225" y="580263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11447</xdr:rowOff>
    </xdr:from>
    <xdr:ext cx="405111" cy="259045"/>
    <xdr:sp macro="" textlink="">
      <xdr:nvSpPr>
        <xdr:cNvPr id="58" name="【道路】&#10;有形固定資産減価償却率最小値テキスト">
          <a:extLst>
            <a:ext uri="{FF2B5EF4-FFF2-40B4-BE49-F238E27FC236}">
              <a16:creationId xmlns:a16="http://schemas.microsoft.com/office/drawing/2014/main" id="{389112B6-471C-4DD7-891F-A1F62A54D7CB}"/>
            </a:ext>
          </a:extLst>
        </xdr:cNvPr>
        <xdr:cNvSpPr txBox="1"/>
      </xdr:nvSpPr>
      <xdr:spPr>
        <a:xfrm>
          <a:off x="4124960" y="705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xdr:rowOff>
    </xdr:from>
    <xdr:to>
      <xdr:col>24</xdr:col>
      <xdr:colOff>152400</xdr:colOff>
      <xdr:row>42</xdr:row>
      <xdr:rowOff>7620</xdr:rowOff>
    </xdr:to>
    <xdr:cxnSp macro="">
      <xdr:nvCxnSpPr>
        <xdr:cNvPr id="59" name="直線コネクタ 58">
          <a:extLst>
            <a:ext uri="{FF2B5EF4-FFF2-40B4-BE49-F238E27FC236}">
              <a16:creationId xmlns:a16="http://schemas.microsoft.com/office/drawing/2014/main" id="{7C77D5AA-EA6E-43DD-B919-EDA9676CA8FF}"/>
            </a:ext>
          </a:extLst>
        </xdr:cNvPr>
        <xdr:cNvCxnSpPr/>
      </xdr:nvCxnSpPr>
      <xdr:spPr>
        <a:xfrm>
          <a:off x="4020820" y="70485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49547</xdr:rowOff>
    </xdr:from>
    <xdr:ext cx="405111" cy="259045"/>
    <xdr:sp macro="" textlink="">
      <xdr:nvSpPr>
        <xdr:cNvPr id="60" name="【道路】&#10;有形固定資産減価償却率最大値テキスト">
          <a:extLst>
            <a:ext uri="{FF2B5EF4-FFF2-40B4-BE49-F238E27FC236}">
              <a16:creationId xmlns:a16="http://schemas.microsoft.com/office/drawing/2014/main" id="{F4976EAB-062D-4B62-9D5E-6DAEB462C4BF}"/>
            </a:ext>
          </a:extLst>
        </xdr:cNvPr>
        <xdr:cNvSpPr txBox="1"/>
      </xdr:nvSpPr>
      <xdr:spPr>
        <a:xfrm>
          <a:off x="4124960" y="5581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1" name="直線コネクタ 60">
          <a:extLst>
            <a:ext uri="{FF2B5EF4-FFF2-40B4-BE49-F238E27FC236}">
              <a16:creationId xmlns:a16="http://schemas.microsoft.com/office/drawing/2014/main" id="{5C169D70-368A-4317-9F9C-087F479033DA}"/>
            </a:ext>
          </a:extLst>
        </xdr:cNvPr>
        <xdr:cNvCxnSpPr/>
      </xdr:nvCxnSpPr>
      <xdr:spPr>
        <a:xfrm>
          <a:off x="4020820" y="5802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108602</xdr:rowOff>
    </xdr:from>
    <xdr:ext cx="405111" cy="259045"/>
    <xdr:sp macro="" textlink="">
      <xdr:nvSpPr>
        <xdr:cNvPr id="62" name="【道路】&#10;有形固定資産減価償却率平均値テキスト">
          <a:extLst>
            <a:ext uri="{FF2B5EF4-FFF2-40B4-BE49-F238E27FC236}">
              <a16:creationId xmlns:a16="http://schemas.microsoft.com/office/drawing/2014/main" id="{A473CAB2-2592-4011-8A06-FC09558FE0C2}"/>
            </a:ext>
          </a:extLst>
        </xdr:cNvPr>
        <xdr:cNvSpPr txBox="1"/>
      </xdr:nvSpPr>
      <xdr:spPr>
        <a:xfrm>
          <a:off x="4124960" y="63112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130175</xdr:rowOff>
    </xdr:from>
    <xdr:to>
      <xdr:col>24</xdr:col>
      <xdr:colOff>114300</xdr:colOff>
      <xdr:row>38</xdr:row>
      <xdr:rowOff>60325</xdr:rowOff>
    </xdr:to>
    <xdr:sp macro="" textlink="">
      <xdr:nvSpPr>
        <xdr:cNvPr id="63" name="フローチャート: 判断 62">
          <a:extLst>
            <a:ext uri="{FF2B5EF4-FFF2-40B4-BE49-F238E27FC236}">
              <a16:creationId xmlns:a16="http://schemas.microsoft.com/office/drawing/2014/main" id="{F50C85DF-79FB-44D3-B69B-C99ED821E27F}"/>
            </a:ext>
          </a:extLst>
        </xdr:cNvPr>
        <xdr:cNvSpPr/>
      </xdr:nvSpPr>
      <xdr:spPr>
        <a:xfrm>
          <a:off x="4036060" y="63328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86360</xdr:rowOff>
    </xdr:from>
    <xdr:to>
      <xdr:col>20</xdr:col>
      <xdr:colOff>38100</xdr:colOff>
      <xdr:row>38</xdr:row>
      <xdr:rowOff>16510</xdr:rowOff>
    </xdr:to>
    <xdr:sp macro="" textlink="">
      <xdr:nvSpPr>
        <xdr:cNvPr id="64" name="フローチャート: 判断 63">
          <a:extLst>
            <a:ext uri="{FF2B5EF4-FFF2-40B4-BE49-F238E27FC236}">
              <a16:creationId xmlns:a16="http://schemas.microsoft.com/office/drawing/2014/main" id="{502E11BE-01DF-4D73-9B6E-FFD7AF62D4F5}"/>
            </a:ext>
          </a:extLst>
        </xdr:cNvPr>
        <xdr:cNvSpPr/>
      </xdr:nvSpPr>
      <xdr:spPr>
        <a:xfrm>
          <a:off x="3312160" y="62890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76835</xdr:rowOff>
    </xdr:from>
    <xdr:to>
      <xdr:col>15</xdr:col>
      <xdr:colOff>101600</xdr:colOff>
      <xdr:row>38</xdr:row>
      <xdr:rowOff>6985</xdr:rowOff>
    </xdr:to>
    <xdr:sp macro="" textlink="">
      <xdr:nvSpPr>
        <xdr:cNvPr id="65" name="フローチャート: 判断 64">
          <a:extLst>
            <a:ext uri="{FF2B5EF4-FFF2-40B4-BE49-F238E27FC236}">
              <a16:creationId xmlns:a16="http://schemas.microsoft.com/office/drawing/2014/main" id="{1AB2A27A-74CF-4A3F-AB10-EE20A40FEBAD}"/>
            </a:ext>
          </a:extLst>
        </xdr:cNvPr>
        <xdr:cNvSpPr/>
      </xdr:nvSpPr>
      <xdr:spPr>
        <a:xfrm>
          <a:off x="2514600" y="62795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61595</xdr:rowOff>
    </xdr:from>
    <xdr:to>
      <xdr:col>10</xdr:col>
      <xdr:colOff>165100</xdr:colOff>
      <xdr:row>37</xdr:row>
      <xdr:rowOff>163195</xdr:rowOff>
    </xdr:to>
    <xdr:sp macro="" textlink="">
      <xdr:nvSpPr>
        <xdr:cNvPr id="66" name="フローチャート: 判断 65">
          <a:extLst>
            <a:ext uri="{FF2B5EF4-FFF2-40B4-BE49-F238E27FC236}">
              <a16:creationId xmlns:a16="http://schemas.microsoft.com/office/drawing/2014/main" id="{A72AE7A9-1395-4142-9F64-F107A932BE2D}"/>
            </a:ext>
          </a:extLst>
        </xdr:cNvPr>
        <xdr:cNvSpPr/>
      </xdr:nvSpPr>
      <xdr:spPr>
        <a:xfrm>
          <a:off x="1739900" y="626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27305</xdr:rowOff>
    </xdr:from>
    <xdr:to>
      <xdr:col>6</xdr:col>
      <xdr:colOff>38100</xdr:colOff>
      <xdr:row>37</xdr:row>
      <xdr:rowOff>128905</xdr:rowOff>
    </xdr:to>
    <xdr:sp macro="" textlink="">
      <xdr:nvSpPr>
        <xdr:cNvPr id="67" name="フローチャート: 判断 66">
          <a:extLst>
            <a:ext uri="{FF2B5EF4-FFF2-40B4-BE49-F238E27FC236}">
              <a16:creationId xmlns:a16="http://schemas.microsoft.com/office/drawing/2014/main" id="{9960B3D2-C91A-4CD0-A486-AFCFB488922B}"/>
            </a:ext>
          </a:extLst>
        </xdr:cNvPr>
        <xdr:cNvSpPr/>
      </xdr:nvSpPr>
      <xdr:spPr>
        <a:xfrm>
          <a:off x="965200" y="622998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EBC43EDD-0B91-400F-87CD-5C4B88C8F386}"/>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84A9DFC-561B-4626-B2A5-80D2662CEAB5}"/>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9E66B1D-16AF-42F8-9F95-85E4F235806D}"/>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652C9C3-B72A-4E79-8F6D-EA15406FEF0F}"/>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8F667861-5A44-42D7-9178-66FB773D9743}"/>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99695</xdr:rowOff>
    </xdr:from>
    <xdr:to>
      <xdr:col>24</xdr:col>
      <xdr:colOff>114300</xdr:colOff>
      <xdr:row>38</xdr:row>
      <xdr:rowOff>29845</xdr:rowOff>
    </xdr:to>
    <xdr:sp macro="" textlink="">
      <xdr:nvSpPr>
        <xdr:cNvPr id="73" name="楕円 72">
          <a:extLst>
            <a:ext uri="{FF2B5EF4-FFF2-40B4-BE49-F238E27FC236}">
              <a16:creationId xmlns:a16="http://schemas.microsoft.com/office/drawing/2014/main" id="{228F8126-58D3-4046-9F7F-8BC95625389E}"/>
            </a:ext>
          </a:extLst>
        </xdr:cNvPr>
        <xdr:cNvSpPr/>
      </xdr:nvSpPr>
      <xdr:spPr>
        <a:xfrm>
          <a:off x="4036060" y="63023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122572</xdr:rowOff>
    </xdr:from>
    <xdr:ext cx="405111" cy="259045"/>
    <xdr:sp macro="" textlink="">
      <xdr:nvSpPr>
        <xdr:cNvPr id="74" name="【道路】&#10;有形固定資産減価償却率該当値テキスト">
          <a:extLst>
            <a:ext uri="{FF2B5EF4-FFF2-40B4-BE49-F238E27FC236}">
              <a16:creationId xmlns:a16="http://schemas.microsoft.com/office/drawing/2014/main" id="{9AD78D64-9577-4E16-8D7D-9A577A571E98}"/>
            </a:ext>
          </a:extLst>
        </xdr:cNvPr>
        <xdr:cNvSpPr txBox="1"/>
      </xdr:nvSpPr>
      <xdr:spPr>
        <a:xfrm>
          <a:off x="4124960"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63500</xdr:rowOff>
    </xdr:from>
    <xdr:to>
      <xdr:col>20</xdr:col>
      <xdr:colOff>38100</xdr:colOff>
      <xdr:row>37</xdr:row>
      <xdr:rowOff>165100</xdr:rowOff>
    </xdr:to>
    <xdr:sp macro="" textlink="">
      <xdr:nvSpPr>
        <xdr:cNvPr id="75" name="楕円 74">
          <a:extLst>
            <a:ext uri="{FF2B5EF4-FFF2-40B4-BE49-F238E27FC236}">
              <a16:creationId xmlns:a16="http://schemas.microsoft.com/office/drawing/2014/main" id="{81A947A8-4D3F-4BB9-BC7D-5B818CDA3E57}"/>
            </a:ext>
          </a:extLst>
        </xdr:cNvPr>
        <xdr:cNvSpPr/>
      </xdr:nvSpPr>
      <xdr:spPr>
        <a:xfrm>
          <a:off x="3312160" y="62661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114300</xdr:rowOff>
    </xdr:from>
    <xdr:to>
      <xdr:col>24</xdr:col>
      <xdr:colOff>63500</xdr:colOff>
      <xdr:row>37</xdr:row>
      <xdr:rowOff>150495</xdr:rowOff>
    </xdr:to>
    <xdr:cxnSp macro="">
      <xdr:nvCxnSpPr>
        <xdr:cNvPr id="76" name="直線コネクタ 75">
          <a:extLst>
            <a:ext uri="{FF2B5EF4-FFF2-40B4-BE49-F238E27FC236}">
              <a16:creationId xmlns:a16="http://schemas.microsoft.com/office/drawing/2014/main" id="{9C1D1044-F136-401E-BC91-76BCAA4BF176}"/>
            </a:ext>
          </a:extLst>
        </xdr:cNvPr>
        <xdr:cNvCxnSpPr/>
      </xdr:nvCxnSpPr>
      <xdr:spPr>
        <a:xfrm>
          <a:off x="3355340" y="6316980"/>
          <a:ext cx="73152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27305</xdr:rowOff>
    </xdr:from>
    <xdr:to>
      <xdr:col>15</xdr:col>
      <xdr:colOff>101600</xdr:colOff>
      <xdr:row>37</xdr:row>
      <xdr:rowOff>128905</xdr:rowOff>
    </xdr:to>
    <xdr:sp macro="" textlink="">
      <xdr:nvSpPr>
        <xdr:cNvPr id="77" name="楕円 76">
          <a:extLst>
            <a:ext uri="{FF2B5EF4-FFF2-40B4-BE49-F238E27FC236}">
              <a16:creationId xmlns:a16="http://schemas.microsoft.com/office/drawing/2014/main" id="{6C74A2AC-33D3-45AB-8E62-85143EDFA221}"/>
            </a:ext>
          </a:extLst>
        </xdr:cNvPr>
        <xdr:cNvSpPr/>
      </xdr:nvSpPr>
      <xdr:spPr>
        <a:xfrm>
          <a:off x="25146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78105</xdr:rowOff>
    </xdr:from>
    <xdr:to>
      <xdr:col>19</xdr:col>
      <xdr:colOff>177800</xdr:colOff>
      <xdr:row>37</xdr:row>
      <xdr:rowOff>114300</xdr:rowOff>
    </xdr:to>
    <xdr:cxnSp macro="">
      <xdr:nvCxnSpPr>
        <xdr:cNvPr id="78" name="直線コネクタ 77">
          <a:extLst>
            <a:ext uri="{FF2B5EF4-FFF2-40B4-BE49-F238E27FC236}">
              <a16:creationId xmlns:a16="http://schemas.microsoft.com/office/drawing/2014/main" id="{F92CA549-55BB-4248-9850-96262F91D08B}"/>
            </a:ext>
          </a:extLst>
        </xdr:cNvPr>
        <xdr:cNvCxnSpPr/>
      </xdr:nvCxnSpPr>
      <xdr:spPr>
        <a:xfrm>
          <a:off x="2565400" y="6280785"/>
          <a:ext cx="78994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160655</xdr:rowOff>
    </xdr:from>
    <xdr:to>
      <xdr:col>10</xdr:col>
      <xdr:colOff>165100</xdr:colOff>
      <xdr:row>37</xdr:row>
      <xdr:rowOff>90805</xdr:rowOff>
    </xdr:to>
    <xdr:sp macro="" textlink="">
      <xdr:nvSpPr>
        <xdr:cNvPr id="79" name="楕円 78">
          <a:extLst>
            <a:ext uri="{FF2B5EF4-FFF2-40B4-BE49-F238E27FC236}">
              <a16:creationId xmlns:a16="http://schemas.microsoft.com/office/drawing/2014/main" id="{EE33983E-DB9C-48C6-9B0E-D9F0DBCF63E1}"/>
            </a:ext>
          </a:extLst>
        </xdr:cNvPr>
        <xdr:cNvSpPr/>
      </xdr:nvSpPr>
      <xdr:spPr>
        <a:xfrm>
          <a:off x="1739900" y="61956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40005</xdr:rowOff>
    </xdr:from>
    <xdr:to>
      <xdr:col>15</xdr:col>
      <xdr:colOff>50800</xdr:colOff>
      <xdr:row>37</xdr:row>
      <xdr:rowOff>78105</xdr:rowOff>
    </xdr:to>
    <xdr:cxnSp macro="">
      <xdr:nvCxnSpPr>
        <xdr:cNvPr id="80" name="直線コネクタ 79">
          <a:extLst>
            <a:ext uri="{FF2B5EF4-FFF2-40B4-BE49-F238E27FC236}">
              <a16:creationId xmlns:a16="http://schemas.microsoft.com/office/drawing/2014/main" id="{C56C822E-5FD1-4DD7-9A00-C596E0E5A888}"/>
            </a:ext>
          </a:extLst>
        </xdr:cNvPr>
        <xdr:cNvCxnSpPr/>
      </xdr:nvCxnSpPr>
      <xdr:spPr>
        <a:xfrm>
          <a:off x="1790700" y="6242685"/>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128270</xdr:rowOff>
    </xdr:from>
    <xdr:to>
      <xdr:col>6</xdr:col>
      <xdr:colOff>38100</xdr:colOff>
      <xdr:row>37</xdr:row>
      <xdr:rowOff>58420</xdr:rowOff>
    </xdr:to>
    <xdr:sp macro="" textlink="">
      <xdr:nvSpPr>
        <xdr:cNvPr id="81" name="楕円 80">
          <a:extLst>
            <a:ext uri="{FF2B5EF4-FFF2-40B4-BE49-F238E27FC236}">
              <a16:creationId xmlns:a16="http://schemas.microsoft.com/office/drawing/2014/main" id="{B2BEB875-0186-4195-8476-F16921D019FB}"/>
            </a:ext>
          </a:extLst>
        </xdr:cNvPr>
        <xdr:cNvSpPr/>
      </xdr:nvSpPr>
      <xdr:spPr>
        <a:xfrm>
          <a:off x="965200" y="61633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7620</xdr:rowOff>
    </xdr:from>
    <xdr:to>
      <xdr:col>10</xdr:col>
      <xdr:colOff>114300</xdr:colOff>
      <xdr:row>37</xdr:row>
      <xdr:rowOff>40005</xdr:rowOff>
    </xdr:to>
    <xdr:cxnSp macro="">
      <xdr:nvCxnSpPr>
        <xdr:cNvPr id="82" name="直線コネクタ 81">
          <a:extLst>
            <a:ext uri="{FF2B5EF4-FFF2-40B4-BE49-F238E27FC236}">
              <a16:creationId xmlns:a16="http://schemas.microsoft.com/office/drawing/2014/main" id="{31A87366-DD9E-4E05-9918-79AC84B7BC2E}"/>
            </a:ext>
          </a:extLst>
        </xdr:cNvPr>
        <xdr:cNvCxnSpPr/>
      </xdr:nvCxnSpPr>
      <xdr:spPr>
        <a:xfrm>
          <a:off x="1008380" y="6210300"/>
          <a:ext cx="78232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7637</xdr:rowOff>
    </xdr:from>
    <xdr:ext cx="405111" cy="259045"/>
    <xdr:sp macro="" textlink="">
      <xdr:nvSpPr>
        <xdr:cNvPr id="83" name="n_1aveValue【道路】&#10;有形固定資産減価償却率">
          <a:extLst>
            <a:ext uri="{FF2B5EF4-FFF2-40B4-BE49-F238E27FC236}">
              <a16:creationId xmlns:a16="http://schemas.microsoft.com/office/drawing/2014/main" id="{0A942724-BF15-47D6-BB38-754B6A4BE807}"/>
            </a:ext>
          </a:extLst>
        </xdr:cNvPr>
        <xdr:cNvSpPr txBox="1"/>
      </xdr:nvSpPr>
      <xdr:spPr>
        <a:xfrm>
          <a:off x="3170564" y="637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169562</xdr:rowOff>
    </xdr:from>
    <xdr:ext cx="405111" cy="259045"/>
    <xdr:sp macro="" textlink="">
      <xdr:nvSpPr>
        <xdr:cNvPr id="84" name="n_2aveValue【道路】&#10;有形固定資産減価償却率">
          <a:extLst>
            <a:ext uri="{FF2B5EF4-FFF2-40B4-BE49-F238E27FC236}">
              <a16:creationId xmlns:a16="http://schemas.microsoft.com/office/drawing/2014/main" id="{6002F8E3-B9A6-418E-B73D-03EAB33764B2}"/>
            </a:ext>
          </a:extLst>
        </xdr:cNvPr>
        <xdr:cNvSpPr txBox="1"/>
      </xdr:nvSpPr>
      <xdr:spPr>
        <a:xfrm>
          <a:off x="2385704" y="637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154322</xdr:rowOff>
    </xdr:from>
    <xdr:ext cx="405111" cy="259045"/>
    <xdr:sp macro="" textlink="">
      <xdr:nvSpPr>
        <xdr:cNvPr id="85" name="n_3aveValue【道路】&#10;有形固定資産減価償却率">
          <a:extLst>
            <a:ext uri="{FF2B5EF4-FFF2-40B4-BE49-F238E27FC236}">
              <a16:creationId xmlns:a16="http://schemas.microsoft.com/office/drawing/2014/main" id="{E2FA35D9-09A2-4818-8821-23466702AA4C}"/>
            </a:ext>
          </a:extLst>
        </xdr:cNvPr>
        <xdr:cNvSpPr txBox="1"/>
      </xdr:nvSpPr>
      <xdr:spPr>
        <a:xfrm>
          <a:off x="1611004" y="635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120032</xdr:rowOff>
    </xdr:from>
    <xdr:ext cx="405111" cy="259045"/>
    <xdr:sp macro="" textlink="">
      <xdr:nvSpPr>
        <xdr:cNvPr id="86" name="n_4aveValue【道路】&#10;有形固定資産減価償却率">
          <a:extLst>
            <a:ext uri="{FF2B5EF4-FFF2-40B4-BE49-F238E27FC236}">
              <a16:creationId xmlns:a16="http://schemas.microsoft.com/office/drawing/2014/main" id="{B3D03F78-503A-4EA3-A9A6-94AB50ABE630}"/>
            </a:ext>
          </a:extLst>
        </xdr:cNvPr>
        <xdr:cNvSpPr txBox="1"/>
      </xdr:nvSpPr>
      <xdr:spPr>
        <a:xfrm>
          <a:off x="836304" y="632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10177</xdr:rowOff>
    </xdr:from>
    <xdr:ext cx="405111" cy="259045"/>
    <xdr:sp macro="" textlink="">
      <xdr:nvSpPr>
        <xdr:cNvPr id="87" name="n_1mainValue【道路】&#10;有形固定資産減価償却率">
          <a:extLst>
            <a:ext uri="{FF2B5EF4-FFF2-40B4-BE49-F238E27FC236}">
              <a16:creationId xmlns:a16="http://schemas.microsoft.com/office/drawing/2014/main" id="{AB826584-DE2A-4A4B-9C90-E4732FC4C70C}"/>
            </a:ext>
          </a:extLst>
        </xdr:cNvPr>
        <xdr:cNvSpPr txBox="1"/>
      </xdr:nvSpPr>
      <xdr:spPr>
        <a:xfrm>
          <a:off x="3170564" y="604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145432</xdr:rowOff>
    </xdr:from>
    <xdr:ext cx="405111" cy="259045"/>
    <xdr:sp macro="" textlink="">
      <xdr:nvSpPr>
        <xdr:cNvPr id="88" name="n_2mainValue【道路】&#10;有形固定資産減価償却率">
          <a:extLst>
            <a:ext uri="{FF2B5EF4-FFF2-40B4-BE49-F238E27FC236}">
              <a16:creationId xmlns:a16="http://schemas.microsoft.com/office/drawing/2014/main" id="{37D723CC-FA58-4A05-81DD-4E2C8F679342}"/>
            </a:ext>
          </a:extLst>
        </xdr:cNvPr>
        <xdr:cNvSpPr txBox="1"/>
      </xdr:nvSpPr>
      <xdr:spPr>
        <a:xfrm>
          <a:off x="2385704" y="601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107332</xdr:rowOff>
    </xdr:from>
    <xdr:ext cx="405111" cy="259045"/>
    <xdr:sp macro="" textlink="">
      <xdr:nvSpPr>
        <xdr:cNvPr id="89" name="n_3mainValue【道路】&#10;有形固定資産減価償却率">
          <a:extLst>
            <a:ext uri="{FF2B5EF4-FFF2-40B4-BE49-F238E27FC236}">
              <a16:creationId xmlns:a16="http://schemas.microsoft.com/office/drawing/2014/main" id="{617ED2E2-04B7-4060-B679-F32B5FEF4B44}"/>
            </a:ext>
          </a:extLst>
        </xdr:cNvPr>
        <xdr:cNvSpPr txBox="1"/>
      </xdr:nvSpPr>
      <xdr:spPr>
        <a:xfrm>
          <a:off x="1611004" y="59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74947</xdr:rowOff>
    </xdr:from>
    <xdr:ext cx="405111" cy="259045"/>
    <xdr:sp macro="" textlink="">
      <xdr:nvSpPr>
        <xdr:cNvPr id="90" name="n_4mainValue【道路】&#10;有形固定資産減価償却率">
          <a:extLst>
            <a:ext uri="{FF2B5EF4-FFF2-40B4-BE49-F238E27FC236}">
              <a16:creationId xmlns:a16="http://schemas.microsoft.com/office/drawing/2014/main" id="{325D5D7B-7EA0-4248-8F8A-4BB6669F0575}"/>
            </a:ext>
          </a:extLst>
        </xdr:cNvPr>
        <xdr:cNvSpPr txBox="1"/>
      </xdr:nvSpPr>
      <xdr:spPr>
        <a:xfrm>
          <a:off x="836304"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7C9F873-F89C-4B79-95A1-00A26C6BF3EF}"/>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C422A63B-9C49-4AD8-A20F-2DDCA43E3FB1}"/>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C378375D-F033-4F30-B9E2-2C2B819A3E6D}"/>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87ECCFE6-B173-4867-A11C-29EECB5434B5}"/>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549FE337-C51D-4328-95E4-3C39DD041F7D}"/>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D388C69F-14A8-4F39-8EE6-96782C686C59}"/>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4FF32972-35A2-4849-8CA2-404B142C62B9}"/>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4009BCBF-67A4-4AD5-8973-308A8228E46D}"/>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4AD1A5B9-227E-4589-A50B-D28E45F7941A}"/>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617482FB-B3AD-4EF2-BEC6-F32EAD897405}"/>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0D6AD4FD-BFF6-4E6A-BB90-B2BCCFF9BF14}"/>
            </a:ext>
          </a:extLst>
        </xdr:cNvPr>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81455677-239B-446B-ACB0-CD3E53CF7EFC}"/>
            </a:ext>
          </a:extLst>
        </xdr:cNvPr>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A2F34EB0-90AC-4897-ABF9-AC28F1B5A653}"/>
            </a:ext>
          </a:extLst>
        </xdr:cNvPr>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a:extLst>
            <a:ext uri="{FF2B5EF4-FFF2-40B4-BE49-F238E27FC236}">
              <a16:creationId xmlns:a16="http://schemas.microsoft.com/office/drawing/2014/main" id="{69243AE6-8455-4B6A-ABB6-19F50C6F140B}"/>
            </a:ext>
          </a:extLst>
        </xdr:cNvPr>
        <xdr:cNvSpPr txBox="1"/>
      </xdr:nvSpPr>
      <xdr:spPr>
        <a:xfrm>
          <a:off x="529992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B4B8718C-1A10-4A16-AC8F-3B8C6DAD3884}"/>
            </a:ext>
          </a:extLst>
        </xdr:cNvPr>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a16="http://schemas.microsoft.com/office/drawing/2014/main" id="{9C8EC8C7-B5FB-4A2F-AC5D-658C90612028}"/>
            </a:ext>
          </a:extLst>
        </xdr:cNvPr>
        <xdr:cNvSpPr txBox="1"/>
      </xdr:nvSpPr>
      <xdr:spPr>
        <a:xfrm>
          <a:off x="529992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31F43023-1C27-4954-9540-B0AFFCF230C6}"/>
            </a:ext>
          </a:extLst>
        </xdr:cNvPr>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a16="http://schemas.microsoft.com/office/drawing/2014/main" id="{F647057C-4A3D-44CE-A546-2F7808BD96FE}"/>
            </a:ext>
          </a:extLst>
        </xdr:cNvPr>
        <xdr:cNvSpPr txBox="1"/>
      </xdr:nvSpPr>
      <xdr:spPr>
        <a:xfrm>
          <a:off x="529992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6F4FC2FD-1930-446E-90AD-56CFF2C5F8D1}"/>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43C78B28-E508-4A0C-AD19-A31097138A0E}"/>
            </a:ext>
          </a:extLst>
        </xdr:cNvPr>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A142DEB1-BFF2-4903-ADBC-40D4E6ED9EC2}"/>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166284</xdr:rowOff>
    </xdr:from>
    <xdr:to>
      <xdr:col>54</xdr:col>
      <xdr:colOff>189865</xdr:colOff>
      <xdr:row>41</xdr:row>
      <xdr:rowOff>131661</xdr:rowOff>
    </xdr:to>
    <xdr:cxnSp macro="">
      <xdr:nvCxnSpPr>
        <xdr:cNvPr id="112" name="直線コネクタ 111">
          <a:extLst>
            <a:ext uri="{FF2B5EF4-FFF2-40B4-BE49-F238E27FC236}">
              <a16:creationId xmlns:a16="http://schemas.microsoft.com/office/drawing/2014/main" id="{CC896B77-311D-4624-B28C-FEACFC53C1E6}"/>
            </a:ext>
          </a:extLst>
        </xdr:cNvPr>
        <xdr:cNvCxnSpPr/>
      </xdr:nvCxnSpPr>
      <xdr:spPr>
        <a:xfrm flipV="1">
          <a:off x="9219565" y="5866044"/>
          <a:ext cx="0" cy="1138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135488</xdr:rowOff>
    </xdr:from>
    <xdr:ext cx="469744" cy="259045"/>
    <xdr:sp macro="" textlink="">
      <xdr:nvSpPr>
        <xdr:cNvPr id="113" name="【道路】&#10;一人当たり延長最小値テキスト">
          <a:extLst>
            <a:ext uri="{FF2B5EF4-FFF2-40B4-BE49-F238E27FC236}">
              <a16:creationId xmlns:a16="http://schemas.microsoft.com/office/drawing/2014/main" id="{A86CD279-8A6F-48F4-B1F2-CB01E3B4A8E5}"/>
            </a:ext>
          </a:extLst>
        </xdr:cNvPr>
        <xdr:cNvSpPr txBox="1"/>
      </xdr:nvSpPr>
      <xdr:spPr>
        <a:xfrm>
          <a:off x="9258300" y="7008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131661</xdr:rowOff>
    </xdr:from>
    <xdr:to>
      <xdr:col>55</xdr:col>
      <xdr:colOff>88900</xdr:colOff>
      <xdr:row>41</xdr:row>
      <xdr:rowOff>131661</xdr:rowOff>
    </xdr:to>
    <xdr:cxnSp macro="">
      <xdr:nvCxnSpPr>
        <xdr:cNvPr id="114" name="直線コネクタ 113">
          <a:extLst>
            <a:ext uri="{FF2B5EF4-FFF2-40B4-BE49-F238E27FC236}">
              <a16:creationId xmlns:a16="http://schemas.microsoft.com/office/drawing/2014/main" id="{7FA151F8-7C3F-4CAD-9BCA-A59F9A74A601}"/>
            </a:ext>
          </a:extLst>
        </xdr:cNvPr>
        <xdr:cNvCxnSpPr/>
      </xdr:nvCxnSpPr>
      <xdr:spPr>
        <a:xfrm>
          <a:off x="9154160" y="70049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112961</xdr:rowOff>
    </xdr:from>
    <xdr:ext cx="599010" cy="259045"/>
    <xdr:sp macro="" textlink="">
      <xdr:nvSpPr>
        <xdr:cNvPr id="115" name="【道路】&#10;一人当たり延長最大値テキスト">
          <a:extLst>
            <a:ext uri="{FF2B5EF4-FFF2-40B4-BE49-F238E27FC236}">
              <a16:creationId xmlns:a16="http://schemas.microsoft.com/office/drawing/2014/main" id="{2247B78A-B0AB-4F78-8208-846BF81F2545}"/>
            </a:ext>
          </a:extLst>
        </xdr:cNvPr>
        <xdr:cNvSpPr txBox="1"/>
      </xdr:nvSpPr>
      <xdr:spPr>
        <a:xfrm>
          <a:off x="9258300" y="5645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166284</xdr:rowOff>
    </xdr:from>
    <xdr:to>
      <xdr:col>55</xdr:col>
      <xdr:colOff>88900</xdr:colOff>
      <xdr:row>34</xdr:row>
      <xdr:rowOff>166284</xdr:rowOff>
    </xdr:to>
    <xdr:cxnSp macro="">
      <xdr:nvCxnSpPr>
        <xdr:cNvPr id="116" name="直線コネクタ 115">
          <a:extLst>
            <a:ext uri="{FF2B5EF4-FFF2-40B4-BE49-F238E27FC236}">
              <a16:creationId xmlns:a16="http://schemas.microsoft.com/office/drawing/2014/main" id="{2A8DA404-60FF-44EB-80FE-538856AC6F08}"/>
            </a:ext>
          </a:extLst>
        </xdr:cNvPr>
        <xdr:cNvCxnSpPr/>
      </xdr:nvCxnSpPr>
      <xdr:spPr>
        <a:xfrm>
          <a:off x="9154160" y="58660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108304</xdr:rowOff>
    </xdr:from>
    <xdr:ext cx="534377" cy="259045"/>
    <xdr:sp macro="" textlink="">
      <xdr:nvSpPr>
        <xdr:cNvPr id="117" name="【道路】&#10;一人当たり延長平均値テキスト">
          <a:extLst>
            <a:ext uri="{FF2B5EF4-FFF2-40B4-BE49-F238E27FC236}">
              <a16:creationId xmlns:a16="http://schemas.microsoft.com/office/drawing/2014/main" id="{231F3C7A-70AB-4BDA-801C-C124CFC2C763}"/>
            </a:ext>
          </a:extLst>
        </xdr:cNvPr>
        <xdr:cNvSpPr txBox="1"/>
      </xdr:nvSpPr>
      <xdr:spPr>
        <a:xfrm>
          <a:off x="9258300" y="68139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129877</xdr:rowOff>
    </xdr:from>
    <xdr:to>
      <xdr:col>55</xdr:col>
      <xdr:colOff>50800</xdr:colOff>
      <xdr:row>41</xdr:row>
      <xdr:rowOff>60027</xdr:rowOff>
    </xdr:to>
    <xdr:sp macro="" textlink="">
      <xdr:nvSpPr>
        <xdr:cNvPr id="118" name="フローチャート: 判断 117">
          <a:extLst>
            <a:ext uri="{FF2B5EF4-FFF2-40B4-BE49-F238E27FC236}">
              <a16:creationId xmlns:a16="http://schemas.microsoft.com/office/drawing/2014/main" id="{1538D5E7-8784-4C70-B7DE-12DADCEB31C7}"/>
            </a:ext>
          </a:extLst>
        </xdr:cNvPr>
        <xdr:cNvSpPr/>
      </xdr:nvSpPr>
      <xdr:spPr>
        <a:xfrm>
          <a:off x="9192260" y="683547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133903</xdr:rowOff>
    </xdr:from>
    <xdr:to>
      <xdr:col>50</xdr:col>
      <xdr:colOff>165100</xdr:colOff>
      <xdr:row>41</xdr:row>
      <xdr:rowOff>64053</xdr:rowOff>
    </xdr:to>
    <xdr:sp macro="" textlink="">
      <xdr:nvSpPr>
        <xdr:cNvPr id="119" name="フローチャート: 判断 118">
          <a:extLst>
            <a:ext uri="{FF2B5EF4-FFF2-40B4-BE49-F238E27FC236}">
              <a16:creationId xmlns:a16="http://schemas.microsoft.com/office/drawing/2014/main" id="{C4EC934E-9C7E-4C96-A4EE-BB7BAB9E021F}"/>
            </a:ext>
          </a:extLst>
        </xdr:cNvPr>
        <xdr:cNvSpPr/>
      </xdr:nvSpPr>
      <xdr:spPr>
        <a:xfrm>
          <a:off x="8445500" y="68395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127342</xdr:rowOff>
    </xdr:from>
    <xdr:to>
      <xdr:col>46</xdr:col>
      <xdr:colOff>38100</xdr:colOff>
      <xdr:row>41</xdr:row>
      <xdr:rowOff>57492</xdr:rowOff>
    </xdr:to>
    <xdr:sp macro="" textlink="">
      <xdr:nvSpPr>
        <xdr:cNvPr id="120" name="フローチャート: 判断 119">
          <a:extLst>
            <a:ext uri="{FF2B5EF4-FFF2-40B4-BE49-F238E27FC236}">
              <a16:creationId xmlns:a16="http://schemas.microsoft.com/office/drawing/2014/main" id="{F0A305A9-9438-4E91-98D5-1B88E944B06F}"/>
            </a:ext>
          </a:extLst>
        </xdr:cNvPr>
        <xdr:cNvSpPr/>
      </xdr:nvSpPr>
      <xdr:spPr>
        <a:xfrm>
          <a:off x="7670800" y="683294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98330</xdr:rowOff>
    </xdr:from>
    <xdr:to>
      <xdr:col>41</xdr:col>
      <xdr:colOff>101600</xdr:colOff>
      <xdr:row>41</xdr:row>
      <xdr:rowOff>28480</xdr:rowOff>
    </xdr:to>
    <xdr:sp macro="" textlink="">
      <xdr:nvSpPr>
        <xdr:cNvPr id="121" name="フローチャート: 判断 120">
          <a:extLst>
            <a:ext uri="{FF2B5EF4-FFF2-40B4-BE49-F238E27FC236}">
              <a16:creationId xmlns:a16="http://schemas.microsoft.com/office/drawing/2014/main" id="{6648E549-633F-4688-957B-2536400E92D1}"/>
            </a:ext>
          </a:extLst>
        </xdr:cNvPr>
        <xdr:cNvSpPr/>
      </xdr:nvSpPr>
      <xdr:spPr>
        <a:xfrm>
          <a:off x="6873240" y="68039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139878</xdr:rowOff>
    </xdr:from>
    <xdr:to>
      <xdr:col>36</xdr:col>
      <xdr:colOff>165100</xdr:colOff>
      <xdr:row>41</xdr:row>
      <xdr:rowOff>70028</xdr:rowOff>
    </xdr:to>
    <xdr:sp macro="" textlink="">
      <xdr:nvSpPr>
        <xdr:cNvPr id="122" name="フローチャート: 判断 121">
          <a:extLst>
            <a:ext uri="{FF2B5EF4-FFF2-40B4-BE49-F238E27FC236}">
              <a16:creationId xmlns:a16="http://schemas.microsoft.com/office/drawing/2014/main" id="{16C72083-F1F0-48C2-9C2C-E68064649605}"/>
            </a:ext>
          </a:extLst>
        </xdr:cNvPr>
        <xdr:cNvSpPr/>
      </xdr:nvSpPr>
      <xdr:spPr>
        <a:xfrm>
          <a:off x="6098540" y="68454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62A2DB1-16AD-4C65-83FF-D29B030A41E8}"/>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A31BCE6D-0E92-4D84-9F28-16CA57ACA21B}"/>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558DAE0C-C414-4095-B255-3DAEBFE6846E}"/>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BF13FE58-FD2A-4911-AC88-1930D7C90B74}"/>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51688CDB-E384-4C8A-B97C-479B117AD18C}"/>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156649</xdr:rowOff>
    </xdr:from>
    <xdr:to>
      <xdr:col>55</xdr:col>
      <xdr:colOff>50800</xdr:colOff>
      <xdr:row>40</xdr:row>
      <xdr:rowOff>86799</xdr:rowOff>
    </xdr:to>
    <xdr:sp macro="" textlink="">
      <xdr:nvSpPr>
        <xdr:cNvPr id="128" name="楕円 127">
          <a:extLst>
            <a:ext uri="{FF2B5EF4-FFF2-40B4-BE49-F238E27FC236}">
              <a16:creationId xmlns:a16="http://schemas.microsoft.com/office/drawing/2014/main" id="{152700B4-FE74-437C-9EAC-1AE31187EF52}"/>
            </a:ext>
          </a:extLst>
        </xdr:cNvPr>
        <xdr:cNvSpPr/>
      </xdr:nvSpPr>
      <xdr:spPr>
        <a:xfrm>
          <a:off x="9192260" y="669460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8076</xdr:rowOff>
    </xdr:from>
    <xdr:ext cx="599010" cy="259045"/>
    <xdr:sp macro="" textlink="">
      <xdr:nvSpPr>
        <xdr:cNvPr id="129" name="【道路】&#10;一人当たり延長該当値テキスト">
          <a:extLst>
            <a:ext uri="{FF2B5EF4-FFF2-40B4-BE49-F238E27FC236}">
              <a16:creationId xmlns:a16="http://schemas.microsoft.com/office/drawing/2014/main" id="{21D299B2-7E07-4B41-BEDC-1435BD0448D3}"/>
            </a:ext>
          </a:extLst>
        </xdr:cNvPr>
        <xdr:cNvSpPr txBox="1"/>
      </xdr:nvSpPr>
      <xdr:spPr>
        <a:xfrm>
          <a:off x="9258300" y="6546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164901</xdr:rowOff>
    </xdr:from>
    <xdr:to>
      <xdr:col>50</xdr:col>
      <xdr:colOff>165100</xdr:colOff>
      <xdr:row>40</xdr:row>
      <xdr:rowOff>95051</xdr:rowOff>
    </xdr:to>
    <xdr:sp macro="" textlink="">
      <xdr:nvSpPr>
        <xdr:cNvPr id="130" name="楕円 129">
          <a:extLst>
            <a:ext uri="{FF2B5EF4-FFF2-40B4-BE49-F238E27FC236}">
              <a16:creationId xmlns:a16="http://schemas.microsoft.com/office/drawing/2014/main" id="{6AC304BA-1CFF-4F64-814A-1E77B61FCB4F}"/>
            </a:ext>
          </a:extLst>
        </xdr:cNvPr>
        <xdr:cNvSpPr/>
      </xdr:nvSpPr>
      <xdr:spPr>
        <a:xfrm>
          <a:off x="8445500" y="67028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35999</xdr:rowOff>
    </xdr:from>
    <xdr:to>
      <xdr:col>55</xdr:col>
      <xdr:colOff>0</xdr:colOff>
      <xdr:row>40</xdr:row>
      <xdr:rowOff>44251</xdr:rowOff>
    </xdr:to>
    <xdr:cxnSp macro="">
      <xdr:nvCxnSpPr>
        <xdr:cNvPr id="131" name="直線コネクタ 130">
          <a:extLst>
            <a:ext uri="{FF2B5EF4-FFF2-40B4-BE49-F238E27FC236}">
              <a16:creationId xmlns:a16="http://schemas.microsoft.com/office/drawing/2014/main" id="{36DA9DA4-B4E2-4225-94C1-57A34DD20CE8}"/>
            </a:ext>
          </a:extLst>
        </xdr:cNvPr>
        <xdr:cNvCxnSpPr/>
      </xdr:nvCxnSpPr>
      <xdr:spPr>
        <a:xfrm flipV="1">
          <a:off x="8496300" y="6741599"/>
          <a:ext cx="723900" cy="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171038</xdr:rowOff>
    </xdr:from>
    <xdr:to>
      <xdr:col>46</xdr:col>
      <xdr:colOff>38100</xdr:colOff>
      <xdr:row>40</xdr:row>
      <xdr:rowOff>101188</xdr:rowOff>
    </xdr:to>
    <xdr:sp macro="" textlink="">
      <xdr:nvSpPr>
        <xdr:cNvPr id="132" name="楕円 131">
          <a:extLst>
            <a:ext uri="{FF2B5EF4-FFF2-40B4-BE49-F238E27FC236}">
              <a16:creationId xmlns:a16="http://schemas.microsoft.com/office/drawing/2014/main" id="{F703F671-E172-4B83-82D5-E5479762B97A}"/>
            </a:ext>
          </a:extLst>
        </xdr:cNvPr>
        <xdr:cNvSpPr/>
      </xdr:nvSpPr>
      <xdr:spPr>
        <a:xfrm>
          <a:off x="7670800" y="670899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44251</xdr:rowOff>
    </xdr:from>
    <xdr:to>
      <xdr:col>50</xdr:col>
      <xdr:colOff>114300</xdr:colOff>
      <xdr:row>40</xdr:row>
      <xdr:rowOff>50388</xdr:rowOff>
    </xdr:to>
    <xdr:cxnSp macro="">
      <xdr:nvCxnSpPr>
        <xdr:cNvPr id="133" name="直線コネクタ 132">
          <a:extLst>
            <a:ext uri="{FF2B5EF4-FFF2-40B4-BE49-F238E27FC236}">
              <a16:creationId xmlns:a16="http://schemas.microsoft.com/office/drawing/2014/main" id="{CF9081D1-F277-4F84-989A-B89DAB8098D0}"/>
            </a:ext>
          </a:extLst>
        </xdr:cNvPr>
        <xdr:cNvCxnSpPr/>
      </xdr:nvCxnSpPr>
      <xdr:spPr>
        <a:xfrm flipV="1">
          <a:off x="7713980" y="6749851"/>
          <a:ext cx="782320" cy="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10036</xdr:rowOff>
    </xdr:from>
    <xdr:to>
      <xdr:col>41</xdr:col>
      <xdr:colOff>101600</xdr:colOff>
      <xdr:row>40</xdr:row>
      <xdr:rowOff>111636</xdr:rowOff>
    </xdr:to>
    <xdr:sp macro="" textlink="">
      <xdr:nvSpPr>
        <xdr:cNvPr id="134" name="楕円 133">
          <a:extLst>
            <a:ext uri="{FF2B5EF4-FFF2-40B4-BE49-F238E27FC236}">
              <a16:creationId xmlns:a16="http://schemas.microsoft.com/office/drawing/2014/main" id="{C73A1BE9-C236-4EA4-A8AE-B520453B4105}"/>
            </a:ext>
          </a:extLst>
        </xdr:cNvPr>
        <xdr:cNvSpPr/>
      </xdr:nvSpPr>
      <xdr:spPr>
        <a:xfrm>
          <a:off x="6873240" y="671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50388</xdr:rowOff>
    </xdr:from>
    <xdr:to>
      <xdr:col>45</xdr:col>
      <xdr:colOff>177800</xdr:colOff>
      <xdr:row>40</xdr:row>
      <xdr:rowOff>60836</xdr:rowOff>
    </xdr:to>
    <xdr:cxnSp macro="">
      <xdr:nvCxnSpPr>
        <xdr:cNvPr id="135" name="直線コネクタ 134">
          <a:extLst>
            <a:ext uri="{FF2B5EF4-FFF2-40B4-BE49-F238E27FC236}">
              <a16:creationId xmlns:a16="http://schemas.microsoft.com/office/drawing/2014/main" id="{CB80B2F1-00E0-43AB-AC07-B3D4831E03ED}"/>
            </a:ext>
          </a:extLst>
        </xdr:cNvPr>
        <xdr:cNvCxnSpPr/>
      </xdr:nvCxnSpPr>
      <xdr:spPr>
        <a:xfrm flipV="1">
          <a:off x="6924040" y="6755988"/>
          <a:ext cx="789940" cy="10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33598</xdr:rowOff>
    </xdr:from>
    <xdr:to>
      <xdr:col>36</xdr:col>
      <xdr:colOff>165100</xdr:colOff>
      <xdr:row>40</xdr:row>
      <xdr:rowOff>135198</xdr:rowOff>
    </xdr:to>
    <xdr:sp macro="" textlink="">
      <xdr:nvSpPr>
        <xdr:cNvPr id="136" name="楕円 135">
          <a:extLst>
            <a:ext uri="{FF2B5EF4-FFF2-40B4-BE49-F238E27FC236}">
              <a16:creationId xmlns:a16="http://schemas.microsoft.com/office/drawing/2014/main" id="{4660B774-69B0-435E-870F-9267032E4BF2}"/>
            </a:ext>
          </a:extLst>
        </xdr:cNvPr>
        <xdr:cNvSpPr/>
      </xdr:nvSpPr>
      <xdr:spPr>
        <a:xfrm>
          <a:off x="6098540" y="673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60836</xdr:rowOff>
    </xdr:from>
    <xdr:to>
      <xdr:col>41</xdr:col>
      <xdr:colOff>50800</xdr:colOff>
      <xdr:row>40</xdr:row>
      <xdr:rowOff>84398</xdr:rowOff>
    </xdr:to>
    <xdr:cxnSp macro="">
      <xdr:nvCxnSpPr>
        <xdr:cNvPr id="137" name="直線コネクタ 136">
          <a:extLst>
            <a:ext uri="{FF2B5EF4-FFF2-40B4-BE49-F238E27FC236}">
              <a16:creationId xmlns:a16="http://schemas.microsoft.com/office/drawing/2014/main" id="{F376C499-BCDA-4C8B-A66C-25DCDCAA09AE}"/>
            </a:ext>
          </a:extLst>
        </xdr:cNvPr>
        <xdr:cNvCxnSpPr/>
      </xdr:nvCxnSpPr>
      <xdr:spPr>
        <a:xfrm flipV="1">
          <a:off x="6149340" y="6766436"/>
          <a:ext cx="774700" cy="2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55180</xdr:rowOff>
    </xdr:from>
    <xdr:ext cx="534377" cy="259045"/>
    <xdr:sp macro="" textlink="">
      <xdr:nvSpPr>
        <xdr:cNvPr id="138" name="n_1aveValue【道路】&#10;一人当たり延長">
          <a:extLst>
            <a:ext uri="{FF2B5EF4-FFF2-40B4-BE49-F238E27FC236}">
              <a16:creationId xmlns:a16="http://schemas.microsoft.com/office/drawing/2014/main" id="{33054662-DB46-4E4C-BC0B-D0228B189C9E}"/>
            </a:ext>
          </a:extLst>
        </xdr:cNvPr>
        <xdr:cNvSpPr txBox="1"/>
      </xdr:nvSpPr>
      <xdr:spPr>
        <a:xfrm>
          <a:off x="8239271" y="692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48619</xdr:rowOff>
    </xdr:from>
    <xdr:ext cx="534377" cy="259045"/>
    <xdr:sp macro="" textlink="">
      <xdr:nvSpPr>
        <xdr:cNvPr id="139" name="n_2aveValue【道路】&#10;一人当たり延長">
          <a:extLst>
            <a:ext uri="{FF2B5EF4-FFF2-40B4-BE49-F238E27FC236}">
              <a16:creationId xmlns:a16="http://schemas.microsoft.com/office/drawing/2014/main" id="{18F64CCB-6189-47B8-AA50-20CF15AC216D}"/>
            </a:ext>
          </a:extLst>
        </xdr:cNvPr>
        <xdr:cNvSpPr txBox="1"/>
      </xdr:nvSpPr>
      <xdr:spPr>
        <a:xfrm>
          <a:off x="7477271" y="692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19607</xdr:rowOff>
    </xdr:from>
    <xdr:ext cx="534377" cy="259045"/>
    <xdr:sp macro="" textlink="">
      <xdr:nvSpPr>
        <xdr:cNvPr id="140" name="n_3aveValue【道路】&#10;一人当たり延長">
          <a:extLst>
            <a:ext uri="{FF2B5EF4-FFF2-40B4-BE49-F238E27FC236}">
              <a16:creationId xmlns:a16="http://schemas.microsoft.com/office/drawing/2014/main" id="{CC4B66F2-B56D-4CDB-BEBC-8FF4C568A904}"/>
            </a:ext>
          </a:extLst>
        </xdr:cNvPr>
        <xdr:cNvSpPr txBox="1"/>
      </xdr:nvSpPr>
      <xdr:spPr>
        <a:xfrm>
          <a:off x="6702571" y="689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61155</xdr:rowOff>
    </xdr:from>
    <xdr:ext cx="534377" cy="259045"/>
    <xdr:sp macro="" textlink="">
      <xdr:nvSpPr>
        <xdr:cNvPr id="141" name="n_4aveValue【道路】&#10;一人当たり延長">
          <a:extLst>
            <a:ext uri="{FF2B5EF4-FFF2-40B4-BE49-F238E27FC236}">
              <a16:creationId xmlns:a16="http://schemas.microsoft.com/office/drawing/2014/main" id="{5D68FF52-D248-4C8C-85C8-56B7581306EC}"/>
            </a:ext>
          </a:extLst>
        </xdr:cNvPr>
        <xdr:cNvSpPr txBox="1"/>
      </xdr:nvSpPr>
      <xdr:spPr>
        <a:xfrm>
          <a:off x="5905011" y="693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38</xdr:row>
      <xdr:rowOff>111578</xdr:rowOff>
    </xdr:from>
    <xdr:ext cx="599010" cy="259045"/>
    <xdr:sp macro="" textlink="">
      <xdr:nvSpPr>
        <xdr:cNvPr id="142" name="n_1mainValue【道路】&#10;一人当たり延長">
          <a:extLst>
            <a:ext uri="{FF2B5EF4-FFF2-40B4-BE49-F238E27FC236}">
              <a16:creationId xmlns:a16="http://schemas.microsoft.com/office/drawing/2014/main" id="{A3A33A76-9D19-43C3-B2D4-264291925A1A}"/>
            </a:ext>
          </a:extLst>
        </xdr:cNvPr>
        <xdr:cNvSpPr txBox="1"/>
      </xdr:nvSpPr>
      <xdr:spPr>
        <a:xfrm>
          <a:off x="8214574" y="6481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38</xdr:row>
      <xdr:rowOff>117715</xdr:rowOff>
    </xdr:from>
    <xdr:ext cx="599010" cy="259045"/>
    <xdr:sp macro="" textlink="">
      <xdr:nvSpPr>
        <xdr:cNvPr id="143" name="n_2mainValue【道路】&#10;一人当たり延長">
          <a:extLst>
            <a:ext uri="{FF2B5EF4-FFF2-40B4-BE49-F238E27FC236}">
              <a16:creationId xmlns:a16="http://schemas.microsoft.com/office/drawing/2014/main" id="{AE8320D4-6065-4DFB-8752-7CFD703748AA}"/>
            </a:ext>
          </a:extLst>
        </xdr:cNvPr>
        <xdr:cNvSpPr txBox="1"/>
      </xdr:nvSpPr>
      <xdr:spPr>
        <a:xfrm>
          <a:off x="7444954" y="6488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38</xdr:row>
      <xdr:rowOff>128163</xdr:rowOff>
    </xdr:from>
    <xdr:ext cx="599010" cy="259045"/>
    <xdr:sp macro="" textlink="">
      <xdr:nvSpPr>
        <xdr:cNvPr id="144" name="n_3mainValue【道路】&#10;一人当たり延長">
          <a:extLst>
            <a:ext uri="{FF2B5EF4-FFF2-40B4-BE49-F238E27FC236}">
              <a16:creationId xmlns:a16="http://schemas.microsoft.com/office/drawing/2014/main" id="{36C0948E-D084-4961-AE92-BF18FF89A0CC}"/>
            </a:ext>
          </a:extLst>
        </xdr:cNvPr>
        <xdr:cNvSpPr txBox="1"/>
      </xdr:nvSpPr>
      <xdr:spPr>
        <a:xfrm>
          <a:off x="6670254" y="6498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151725</xdr:rowOff>
    </xdr:from>
    <xdr:ext cx="534377" cy="259045"/>
    <xdr:sp macro="" textlink="">
      <xdr:nvSpPr>
        <xdr:cNvPr id="145" name="n_4mainValue【道路】&#10;一人当たり延長">
          <a:extLst>
            <a:ext uri="{FF2B5EF4-FFF2-40B4-BE49-F238E27FC236}">
              <a16:creationId xmlns:a16="http://schemas.microsoft.com/office/drawing/2014/main" id="{A760EE0B-537F-4497-9099-C6A8DCCACED9}"/>
            </a:ext>
          </a:extLst>
        </xdr:cNvPr>
        <xdr:cNvSpPr txBox="1"/>
      </xdr:nvSpPr>
      <xdr:spPr>
        <a:xfrm>
          <a:off x="5905011" y="652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2BEB85EC-130C-47F0-81BB-EF9EFD3CE9B1}"/>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AA0F11F-04CA-4231-8421-7111A418AA4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A7CBCE0B-81C5-4FDF-9A12-D608E0620B5B}"/>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93280B3C-6055-4DC4-8C5F-C3A35F535BCE}"/>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544FE988-9A17-41CC-A58A-03FAF2E56085}"/>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847321CA-F6CD-4AD9-B531-94F103F172F4}"/>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92101D12-6D8A-4A27-8E95-4017F9407D8E}"/>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FA377149-A060-45BA-9E64-15BE9AF53E6C}"/>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87992832-2EFE-4F61-8AFF-B94FB655E828}"/>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102FAE07-C50D-4281-94B3-4F824285EC6E}"/>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2ACBEE26-5879-4E02-9EC7-5801479E9D74}"/>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92EF6557-F984-43B7-AC95-55E7DA8F6420}"/>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79A8440F-DDE7-43F3-98D8-0D54285D7D24}"/>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D7CB11AF-2BDD-48F6-9726-69EEF97A6D78}"/>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747BC922-22E3-463E-9E98-1BAE970F69CA}"/>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F41AE49A-9FDC-4D6D-8441-6B7FBCF3A4BB}"/>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19B4F6CE-876C-48A7-8024-F1BE0E520E22}"/>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DEC525EE-8B9B-4E98-936F-D7992BFADEB3}"/>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B0560273-A8F6-43CA-8BF1-5F8B6B644A43}"/>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5FB235C5-57DB-4D2B-AD29-317F3CFFD7D2}"/>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EC91499C-44BE-428D-8EA6-0FDEFFC9C8A2}"/>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682FB9D7-8D87-4F60-B1FC-EF493B9E9945}"/>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D9320646-7CCF-4C39-BA79-10E9F6EFF074}"/>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E1B96067-1FCB-457C-BA80-700892B8E503}"/>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3DE4B4BC-E164-44E6-960A-FAA8A269FFA9}"/>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122465</xdr:rowOff>
    </xdr:from>
    <xdr:to>
      <xdr:col>24</xdr:col>
      <xdr:colOff>62865</xdr:colOff>
      <xdr:row>63</xdr:row>
      <xdr:rowOff>96338</xdr:rowOff>
    </xdr:to>
    <xdr:cxnSp macro="">
      <xdr:nvCxnSpPr>
        <xdr:cNvPr id="171" name="直線コネクタ 170">
          <a:extLst>
            <a:ext uri="{FF2B5EF4-FFF2-40B4-BE49-F238E27FC236}">
              <a16:creationId xmlns:a16="http://schemas.microsoft.com/office/drawing/2014/main" id="{A05876D5-25B6-4E75-B045-CC28C29362D3}"/>
            </a:ext>
          </a:extLst>
        </xdr:cNvPr>
        <xdr:cNvCxnSpPr/>
      </xdr:nvCxnSpPr>
      <xdr:spPr>
        <a:xfrm flipV="1">
          <a:off x="4086225" y="9342665"/>
          <a:ext cx="0" cy="1314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100165</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22C4CAB5-8F2F-4C90-9A45-792DE906F9AE}"/>
            </a:ext>
          </a:extLst>
        </xdr:cNvPr>
        <xdr:cNvSpPr txBox="1"/>
      </xdr:nvSpPr>
      <xdr:spPr>
        <a:xfrm>
          <a:off x="4124960" y="10661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96338</xdr:rowOff>
    </xdr:from>
    <xdr:to>
      <xdr:col>24</xdr:col>
      <xdr:colOff>152400</xdr:colOff>
      <xdr:row>63</xdr:row>
      <xdr:rowOff>96338</xdr:rowOff>
    </xdr:to>
    <xdr:cxnSp macro="">
      <xdr:nvCxnSpPr>
        <xdr:cNvPr id="173" name="直線コネクタ 172">
          <a:extLst>
            <a:ext uri="{FF2B5EF4-FFF2-40B4-BE49-F238E27FC236}">
              <a16:creationId xmlns:a16="http://schemas.microsoft.com/office/drawing/2014/main" id="{B07EB486-53CE-4D63-AA38-A0D989073BE7}"/>
            </a:ext>
          </a:extLst>
        </xdr:cNvPr>
        <xdr:cNvCxnSpPr/>
      </xdr:nvCxnSpPr>
      <xdr:spPr>
        <a:xfrm>
          <a:off x="4020820" y="106576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69142</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5B317DC5-7E28-4645-AE0D-B7FCA3D4951A}"/>
            </a:ext>
          </a:extLst>
        </xdr:cNvPr>
        <xdr:cNvSpPr txBox="1"/>
      </xdr:nvSpPr>
      <xdr:spPr>
        <a:xfrm>
          <a:off x="4124960" y="91217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122465</xdr:rowOff>
    </xdr:from>
    <xdr:to>
      <xdr:col>24</xdr:col>
      <xdr:colOff>152400</xdr:colOff>
      <xdr:row>55</xdr:row>
      <xdr:rowOff>122465</xdr:rowOff>
    </xdr:to>
    <xdr:cxnSp macro="">
      <xdr:nvCxnSpPr>
        <xdr:cNvPr id="175" name="直線コネクタ 174">
          <a:extLst>
            <a:ext uri="{FF2B5EF4-FFF2-40B4-BE49-F238E27FC236}">
              <a16:creationId xmlns:a16="http://schemas.microsoft.com/office/drawing/2014/main" id="{653078C8-4A18-48D8-8ACB-B036B1EC0E10}"/>
            </a:ext>
          </a:extLst>
        </xdr:cNvPr>
        <xdr:cNvCxnSpPr/>
      </xdr:nvCxnSpPr>
      <xdr:spPr>
        <a:xfrm>
          <a:off x="4020820" y="93426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143164</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2045E708-828B-4C73-A95D-952F8D11E9DB}"/>
            </a:ext>
          </a:extLst>
        </xdr:cNvPr>
        <xdr:cNvSpPr txBox="1"/>
      </xdr:nvSpPr>
      <xdr:spPr>
        <a:xfrm>
          <a:off x="4124960" y="10201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164737</xdr:rowOff>
    </xdr:from>
    <xdr:to>
      <xdr:col>24</xdr:col>
      <xdr:colOff>114300</xdr:colOff>
      <xdr:row>61</xdr:row>
      <xdr:rowOff>94887</xdr:rowOff>
    </xdr:to>
    <xdr:sp macro="" textlink="">
      <xdr:nvSpPr>
        <xdr:cNvPr id="177" name="フローチャート: 判断 176">
          <a:extLst>
            <a:ext uri="{FF2B5EF4-FFF2-40B4-BE49-F238E27FC236}">
              <a16:creationId xmlns:a16="http://schemas.microsoft.com/office/drawing/2014/main" id="{7AEE5F46-987D-46EC-B758-CFF3BB3D87D4}"/>
            </a:ext>
          </a:extLst>
        </xdr:cNvPr>
        <xdr:cNvSpPr/>
      </xdr:nvSpPr>
      <xdr:spPr>
        <a:xfrm>
          <a:off x="4036060" y="102231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146776</xdr:rowOff>
    </xdr:from>
    <xdr:to>
      <xdr:col>20</xdr:col>
      <xdr:colOff>38100</xdr:colOff>
      <xdr:row>61</xdr:row>
      <xdr:rowOff>76926</xdr:rowOff>
    </xdr:to>
    <xdr:sp macro="" textlink="">
      <xdr:nvSpPr>
        <xdr:cNvPr id="178" name="フローチャート: 判断 177">
          <a:extLst>
            <a:ext uri="{FF2B5EF4-FFF2-40B4-BE49-F238E27FC236}">
              <a16:creationId xmlns:a16="http://schemas.microsoft.com/office/drawing/2014/main" id="{430445E5-8053-4170-9014-9D1F59DD362F}"/>
            </a:ext>
          </a:extLst>
        </xdr:cNvPr>
        <xdr:cNvSpPr/>
      </xdr:nvSpPr>
      <xdr:spPr>
        <a:xfrm>
          <a:off x="3312160" y="1020517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81462</xdr:rowOff>
    </xdr:from>
    <xdr:to>
      <xdr:col>15</xdr:col>
      <xdr:colOff>101600</xdr:colOff>
      <xdr:row>61</xdr:row>
      <xdr:rowOff>11612</xdr:rowOff>
    </xdr:to>
    <xdr:sp macro="" textlink="">
      <xdr:nvSpPr>
        <xdr:cNvPr id="179" name="フローチャート: 判断 178">
          <a:extLst>
            <a:ext uri="{FF2B5EF4-FFF2-40B4-BE49-F238E27FC236}">
              <a16:creationId xmlns:a16="http://schemas.microsoft.com/office/drawing/2014/main" id="{C8182F8E-5540-4A79-A46F-7178E4BFA12B}"/>
            </a:ext>
          </a:extLst>
        </xdr:cNvPr>
        <xdr:cNvSpPr/>
      </xdr:nvSpPr>
      <xdr:spPr>
        <a:xfrm>
          <a:off x="2514600" y="101398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80" name="フローチャート: 判断 179">
          <a:extLst>
            <a:ext uri="{FF2B5EF4-FFF2-40B4-BE49-F238E27FC236}">
              <a16:creationId xmlns:a16="http://schemas.microsoft.com/office/drawing/2014/main" id="{E27CAA15-BBF5-4D4A-92AB-BADE1A2E43D7}"/>
            </a:ext>
          </a:extLst>
        </xdr:cNvPr>
        <xdr:cNvSpPr/>
      </xdr:nvSpPr>
      <xdr:spPr>
        <a:xfrm>
          <a:off x="1739900" y="10167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164737</xdr:rowOff>
    </xdr:from>
    <xdr:to>
      <xdr:col>6</xdr:col>
      <xdr:colOff>38100</xdr:colOff>
      <xdr:row>60</xdr:row>
      <xdr:rowOff>94887</xdr:rowOff>
    </xdr:to>
    <xdr:sp macro="" textlink="">
      <xdr:nvSpPr>
        <xdr:cNvPr id="181" name="フローチャート: 判断 180">
          <a:extLst>
            <a:ext uri="{FF2B5EF4-FFF2-40B4-BE49-F238E27FC236}">
              <a16:creationId xmlns:a16="http://schemas.microsoft.com/office/drawing/2014/main" id="{A0F79339-0262-4213-98A3-88549958E1B4}"/>
            </a:ext>
          </a:extLst>
        </xdr:cNvPr>
        <xdr:cNvSpPr/>
      </xdr:nvSpPr>
      <xdr:spPr>
        <a:xfrm>
          <a:off x="965200" y="1005549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BDCFF633-E8A1-48EE-95E8-BF2356E4E9C9}"/>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79DDCEB9-0C8B-492F-B25F-3251ACC991A5}"/>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4F44D775-8A98-45FF-A12A-71D59F65CF69}"/>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5EA0E44-8F37-4F07-995D-D331C10F6355}"/>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22638099-B1C6-44CF-8041-7122E097658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45538</xdr:rowOff>
    </xdr:from>
    <xdr:to>
      <xdr:col>24</xdr:col>
      <xdr:colOff>114300</xdr:colOff>
      <xdr:row>60</xdr:row>
      <xdr:rowOff>147138</xdr:rowOff>
    </xdr:to>
    <xdr:sp macro="" textlink="">
      <xdr:nvSpPr>
        <xdr:cNvPr id="187" name="楕円 186">
          <a:extLst>
            <a:ext uri="{FF2B5EF4-FFF2-40B4-BE49-F238E27FC236}">
              <a16:creationId xmlns:a16="http://schemas.microsoft.com/office/drawing/2014/main" id="{37A53720-D581-43F5-A676-0E3D4C0A42E1}"/>
            </a:ext>
          </a:extLst>
        </xdr:cNvPr>
        <xdr:cNvSpPr/>
      </xdr:nvSpPr>
      <xdr:spPr>
        <a:xfrm>
          <a:off x="4036060" y="1010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68415</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94E3CEC4-AD7F-4F6E-8446-3EFD2B767FCC}"/>
            </a:ext>
          </a:extLst>
        </xdr:cNvPr>
        <xdr:cNvSpPr txBox="1"/>
      </xdr:nvSpPr>
      <xdr:spPr>
        <a:xfrm>
          <a:off x="4124960" y="9959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22678</xdr:rowOff>
    </xdr:from>
    <xdr:to>
      <xdr:col>20</xdr:col>
      <xdr:colOff>38100</xdr:colOff>
      <xdr:row>60</xdr:row>
      <xdr:rowOff>124278</xdr:rowOff>
    </xdr:to>
    <xdr:sp macro="" textlink="">
      <xdr:nvSpPr>
        <xdr:cNvPr id="189" name="楕円 188">
          <a:extLst>
            <a:ext uri="{FF2B5EF4-FFF2-40B4-BE49-F238E27FC236}">
              <a16:creationId xmlns:a16="http://schemas.microsoft.com/office/drawing/2014/main" id="{FAD31AE7-0009-478E-96CB-A4FF6ACB7DD0}"/>
            </a:ext>
          </a:extLst>
        </xdr:cNvPr>
        <xdr:cNvSpPr/>
      </xdr:nvSpPr>
      <xdr:spPr>
        <a:xfrm>
          <a:off x="3312160" y="1008107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73478</xdr:rowOff>
    </xdr:from>
    <xdr:to>
      <xdr:col>24</xdr:col>
      <xdr:colOff>63500</xdr:colOff>
      <xdr:row>60</xdr:row>
      <xdr:rowOff>96338</xdr:rowOff>
    </xdr:to>
    <xdr:cxnSp macro="">
      <xdr:nvCxnSpPr>
        <xdr:cNvPr id="190" name="直線コネクタ 189">
          <a:extLst>
            <a:ext uri="{FF2B5EF4-FFF2-40B4-BE49-F238E27FC236}">
              <a16:creationId xmlns:a16="http://schemas.microsoft.com/office/drawing/2014/main" id="{D077BB77-314B-48A7-9C06-C1A2ED4E5C35}"/>
            </a:ext>
          </a:extLst>
        </xdr:cNvPr>
        <xdr:cNvCxnSpPr/>
      </xdr:nvCxnSpPr>
      <xdr:spPr>
        <a:xfrm>
          <a:off x="3355340" y="10131878"/>
          <a:ext cx="73152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169635</xdr:rowOff>
    </xdr:from>
    <xdr:to>
      <xdr:col>15</xdr:col>
      <xdr:colOff>101600</xdr:colOff>
      <xdr:row>60</xdr:row>
      <xdr:rowOff>99785</xdr:rowOff>
    </xdr:to>
    <xdr:sp macro="" textlink="">
      <xdr:nvSpPr>
        <xdr:cNvPr id="191" name="楕円 190">
          <a:extLst>
            <a:ext uri="{FF2B5EF4-FFF2-40B4-BE49-F238E27FC236}">
              <a16:creationId xmlns:a16="http://schemas.microsoft.com/office/drawing/2014/main" id="{5107C8DF-4C3D-41EF-94E8-B09BC95458EC}"/>
            </a:ext>
          </a:extLst>
        </xdr:cNvPr>
        <xdr:cNvSpPr/>
      </xdr:nvSpPr>
      <xdr:spPr>
        <a:xfrm>
          <a:off x="2514600" y="100603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48985</xdr:rowOff>
    </xdr:from>
    <xdr:to>
      <xdr:col>19</xdr:col>
      <xdr:colOff>177800</xdr:colOff>
      <xdr:row>60</xdr:row>
      <xdr:rowOff>73478</xdr:rowOff>
    </xdr:to>
    <xdr:cxnSp macro="">
      <xdr:nvCxnSpPr>
        <xdr:cNvPr id="192" name="直線コネクタ 191">
          <a:extLst>
            <a:ext uri="{FF2B5EF4-FFF2-40B4-BE49-F238E27FC236}">
              <a16:creationId xmlns:a16="http://schemas.microsoft.com/office/drawing/2014/main" id="{9D15D327-7473-4110-949C-8688FFCDFB41}"/>
            </a:ext>
          </a:extLst>
        </xdr:cNvPr>
        <xdr:cNvCxnSpPr/>
      </xdr:nvCxnSpPr>
      <xdr:spPr>
        <a:xfrm>
          <a:off x="2565400" y="10107385"/>
          <a:ext cx="78994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146776</xdr:rowOff>
    </xdr:from>
    <xdr:to>
      <xdr:col>10</xdr:col>
      <xdr:colOff>165100</xdr:colOff>
      <xdr:row>60</xdr:row>
      <xdr:rowOff>76926</xdr:rowOff>
    </xdr:to>
    <xdr:sp macro="" textlink="">
      <xdr:nvSpPr>
        <xdr:cNvPr id="193" name="楕円 192">
          <a:extLst>
            <a:ext uri="{FF2B5EF4-FFF2-40B4-BE49-F238E27FC236}">
              <a16:creationId xmlns:a16="http://schemas.microsoft.com/office/drawing/2014/main" id="{2408B2FD-02E3-4525-A64F-190FF7DB0DCD}"/>
            </a:ext>
          </a:extLst>
        </xdr:cNvPr>
        <xdr:cNvSpPr/>
      </xdr:nvSpPr>
      <xdr:spPr>
        <a:xfrm>
          <a:off x="1739900" y="100375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26126</xdr:rowOff>
    </xdr:from>
    <xdr:to>
      <xdr:col>15</xdr:col>
      <xdr:colOff>50800</xdr:colOff>
      <xdr:row>60</xdr:row>
      <xdr:rowOff>48985</xdr:rowOff>
    </xdr:to>
    <xdr:cxnSp macro="">
      <xdr:nvCxnSpPr>
        <xdr:cNvPr id="194" name="直線コネクタ 193">
          <a:extLst>
            <a:ext uri="{FF2B5EF4-FFF2-40B4-BE49-F238E27FC236}">
              <a16:creationId xmlns:a16="http://schemas.microsoft.com/office/drawing/2014/main" id="{81955AFF-7A63-4DF1-B42A-B4FD25868BEB}"/>
            </a:ext>
          </a:extLst>
        </xdr:cNvPr>
        <xdr:cNvCxnSpPr/>
      </xdr:nvCxnSpPr>
      <xdr:spPr>
        <a:xfrm>
          <a:off x="1790700" y="10084526"/>
          <a:ext cx="7747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130447</xdr:rowOff>
    </xdr:from>
    <xdr:to>
      <xdr:col>6</xdr:col>
      <xdr:colOff>38100</xdr:colOff>
      <xdr:row>60</xdr:row>
      <xdr:rowOff>60597</xdr:rowOff>
    </xdr:to>
    <xdr:sp macro="" textlink="">
      <xdr:nvSpPr>
        <xdr:cNvPr id="195" name="楕円 194">
          <a:extLst>
            <a:ext uri="{FF2B5EF4-FFF2-40B4-BE49-F238E27FC236}">
              <a16:creationId xmlns:a16="http://schemas.microsoft.com/office/drawing/2014/main" id="{DD0BAC39-07EC-4A79-9AF2-1391E76BAF7B}"/>
            </a:ext>
          </a:extLst>
        </xdr:cNvPr>
        <xdr:cNvSpPr/>
      </xdr:nvSpPr>
      <xdr:spPr>
        <a:xfrm>
          <a:off x="965200" y="1002120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9797</xdr:rowOff>
    </xdr:from>
    <xdr:to>
      <xdr:col>10</xdr:col>
      <xdr:colOff>114300</xdr:colOff>
      <xdr:row>60</xdr:row>
      <xdr:rowOff>26126</xdr:rowOff>
    </xdr:to>
    <xdr:cxnSp macro="">
      <xdr:nvCxnSpPr>
        <xdr:cNvPr id="196" name="直線コネクタ 195">
          <a:extLst>
            <a:ext uri="{FF2B5EF4-FFF2-40B4-BE49-F238E27FC236}">
              <a16:creationId xmlns:a16="http://schemas.microsoft.com/office/drawing/2014/main" id="{A7B5FC85-619D-4BE5-A5AD-AE8F25AA3E37}"/>
            </a:ext>
          </a:extLst>
        </xdr:cNvPr>
        <xdr:cNvCxnSpPr/>
      </xdr:nvCxnSpPr>
      <xdr:spPr>
        <a:xfrm>
          <a:off x="1008380" y="10068197"/>
          <a:ext cx="78232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68053</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C8794B8C-550C-4DC7-BC3A-1A827C5B6AF5}"/>
            </a:ext>
          </a:extLst>
        </xdr:cNvPr>
        <xdr:cNvSpPr txBox="1"/>
      </xdr:nvSpPr>
      <xdr:spPr>
        <a:xfrm>
          <a:off x="3170564" y="1029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2739</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2B0F9C2A-2450-4024-9FC6-587EFE588557}"/>
            </a:ext>
          </a:extLst>
        </xdr:cNvPr>
        <xdr:cNvSpPr txBox="1"/>
      </xdr:nvSpPr>
      <xdr:spPr>
        <a:xfrm>
          <a:off x="2385704" y="1022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30497</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21E51B41-655E-45EE-97B2-7C3DC443BCFA}"/>
            </a:ext>
          </a:extLst>
        </xdr:cNvPr>
        <xdr:cNvSpPr txBox="1"/>
      </xdr:nvSpPr>
      <xdr:spPr>
        <a:xfrm>
          <a:off x="1611004" y="1025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86014</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D0C6DF17-D531-4524-A3C3-F4B81DEFE78A}"/>
            </a:ext>
          </a:extLst>
        </xdr:cNvPr>
        <xdr:cNvSpPr txBox="1"/>
      </xdr:nvSpPr>
      <xdr:spPr>
        <a:xfrm>
          <a:off x="836304" y="1014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140805</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F509C5BD-7482-4B1B-84A4-7D0EB5596BB1}"/>
            </a:ext>
          </a:extLst>
        </xdr:cNvPr>
        <xdr:cNvSpPr txBox="1"/>
      </xdr:nvSpPr>
      <xdr:spPr>
        <a:xfrm>
          <a:off x="3170564" y="9863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116312</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1BF99396-3A64-44D1-860A-19DED6FD6EF3}"/>
            </a:ext>
          </a:extLst>
        </xdr:cNvPr>
        <xdr:cNvSpPr txBox="1"/>
      </xdr:nvSpPr>
      <xdr:spPr>
        <a:xfrm>
          <a:off x="2385704" y="983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93453</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CE88B1F8-C9F7-4F2B-A9FD-4F6C91259317}"/>
            </a:ext>
          </a:extLst>
        </xdr:cNvPr>
        <xdr:cNvSpPr txBox="1"/>
      </xdr:nvSpPr>
      <xdr:spPr>
        <a:xfrm>
          <a:off x="1611004" y="981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77124</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59B88537-C7CF-45E0-8290-803A90D0E418}"/>
            </a:ext>
          </a:extLst>
        </xdr:cNvPr>
        <xdr:cNvSpPr txBox="1"/>
      </xdr:nvSpPr>
      <xdr:spPr>
        <a:xfrm>
          <a:off x="836304" y="9800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AA2DF913-33AF-461C-BB73-F0C0B241C4B8}"/>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72138743-D0CA-4F33-8A6A-6CBECF0F97E1}"/>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6E747A70-CE04-4001-BB35-EAA83D999B22}"/>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11DB68A4-8631-4C84-8B85-C77A2E7C04E3}"/>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590DBDE4-7497-4E6A-99A0-806257A4A1A8}"/>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25731720-2358-40E1-A097-C01386095C6E}"/>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3C95415F-9DE8-4242-BB47-AACB54EF017A}"/>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81C775EF-5E6D-4A4B-B8F5-653BF2912704}"/>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1B6AA6BA-589C-4558-B6C4-ED24A1599279}"/>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2989B217-D25A-4320-8883-4F97DA9AD995}"/>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26AE333F-E18D-47FC-8F54-9254B3A8B960}"/>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F491ACE2-815B-4950-BB9E-0AA60CF3A3FC}"/>
            </a:ext>
          </a:extLst>
        </xdr:cNvPr>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C13A821F-5904-489E-90BF-D3190B280571}"/>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a:extLst>
            <a:ext uri="{FF2B5EF4-FFF2-40B4-BE49-F238E27FC236}">
              <a16:creationId xmlns:a16="http://schemas.microsoft.com/office/drawing/2014/main" id="{C2572982-5962-496A-9D25-978B283A2DCA}"/>
            </a:ext>
          </a:extLst>
        </xdr:cNvPr>
        <xdr:cNvSpPr txBox="1"/>
      </xdr:nvSpPr>
      <xdr:spPr>
        <a:xfrm>
          <a:off x="5209768" y="1029336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545DF4E5-F2B2-4ED9-B82E-6759567D56B9}"/>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a:extLst>
            <a:ext uri="{FF2B5EF4-FFF2-40B4-BE49-F238E27FC236}">
              <a16:creationId xmlns:a16="http://schemas.microsoft.com/office/drawing/2014/main" id="{1377750C-92B2-48E1-8261-AA91D7B6FC59}"/>
            </a:ext>
          </a:extLst>
        </xdr:cNvPr>
        <xdr:cNvSpPr txBox="1"/>
      </xdr:nvSpPr>
      <xdr:spPr>
        <a:xfrm>
          <a:off x="5209768" y="99199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140453B4-C7BE-418C-883E-A5379146E3D2}"/>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a:extLst>
            <a:ext uri="{FF2B5EF4-FFF2-40B4-BE49-F238E27FC236}">
              <a16:creationId xmlns:a16="http://schemas.microsoft.com/office/drawing/2014/main" id="{C82CF3E3-660E-45B6-9FC6-C521E2B8C9A7}"/>
            </a:ext>
          </a:extLst>
        </xdr:cNvPr>
        <xdr:cNvSpPr txBox="1"/>
      </xdr:nvSpPr>
      <xdr:spPr>
        <a:xfrm>
          <a:off x="5209768" y="95504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D3651F9B-0BF8-49B5-91E9-1965342F7922}"/>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4" name="テキスト ボックス 223">
          <a:extLst>
            <a:ext uri="{FF2B5EF4-FFF2-40B4-BE49-F238E27FC236}">
              <a16:creationId xmlns:a16="http://schemas.microsoft.com/office/drawing/2014/main" id="{EC79D3F5-EB35-430B-B04E-F798699A1923}"/>
            </a:ext>
          </a:extLst>
        </xdr:cNvPr>
        <xdr:cNvSpPr txBox="1"/>
      </xdr:nvSpPr>
      <xdr:spPr>
        <a:xfrm>
          <a:off x="5168508" y="917703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B6C9355A-7586-451C-A375-99E8AA1D3FB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6" name="テキスト ボックス 225">
          <a:extLst>
            <a:ext uri="{FF2B5EF4-FFF2-40B4-BE49-F238E27FC236}">
              <a16:creationId xmlns:a16="http://schemas.microsoft.com/office/drawing/2014/main" id="{FE0E16A7-3403-45A6-B85F-407D3C00FD12}"/>
            </a:ext>
          </a:extLst>
        </xdr:cNvPr>
        <xdr:cNvSpPr txBox="1"/>
      </xdr:nvSpPr>
      <xdr:spPr>
        <a:xfrm>
          <a:off x="5168508" y="880365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831C167F-809F-4B28-B074-7890CF7BBC56}"/>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76758</xdr:rowOff>
    </xdr:from>
    <xdr:to>
      <xdr:col>54</xdr:col>
      <xdr:colOff>189865</xdr:colOff>
      <xdr:row>64</xdr:row>
      <xdr:rowOff>75160</xdr:rowOff>
    </xdr:to>
    <xdr:cxnSp macro="">
      <xdr:nvCxnSpPr>
        <xdr:cNvPr id="228" name="直線コネクタ 227">
          <a:extLst>
            <a:ext uri="{FF2B5EF4-FFF2-40B4-BE49-F238E27FC236}">
              <a16:creationId xmlns:a16="http://schemas.microsoft.com/office/drawing/2014/main" id="{566059DF-FC4B-457B-BF5C-971C68580089}"/>
            </a:ext>
          </a:extLst>
        </xdr:cNvPr>
        <xdr:cNvCxnSpPr/>
      </xdr:nvCxnSpPr>
      <xdr:spPr>
        <a:xfrm flipV="1">
          <a:off x="9219565" y="9464598"/>
          <a:ext cx="0" cy="1339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78987</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75192B3D-8067-4D3E-A105-BBA529B01793}"/>
            </a:ext>
          </a:extLst>
        </xdr:cNvPr>
        <xdr:cNvSpPr txBox="1"/>
      </xdr:nvSpPr>
      <xdr:spPr>
        <a:xfrm>
          <a:off x="9258300" y="1080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75160</xdr:rowOff>
    </xdr:from>
    <xdr:to>
      <xdr:col>55</xdr:col>
      <xdr:colOff>88900</xdr:colOff>
      <xdr:row>64</xdr:row>
      <xdr:rowOff>75160</xdr:rowOff>
    </xdr:to>
    <xdr:cxnSp macro="">
      <xdr:nvCxnSpPr>
        <xdr:cNvPr id="230" name="直線コネクタ 229">
          <a:extLst>
            <a:ext uri="{FF2B5EF4-FFF2-40B4-BE49-F238E27FC236}">
              <a16:creationId xmlns:a16="http://schemas.microsoft.com/office/drawing/2014/main" id="{0A198C46-7427-45F9-AF68-1E7A66EB481C}"/>
            </a:ext>
          </a:extLst>
        </xdr:cNvPr>
        <xdr:cNvCxnSpPr/>
      </xdr:nvCxnSpPr>
      <xdr:spPr>
        <a:xfrm>
          <a:off x="9154160" y="108041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23435</xdr:rowOff>
    </xdr:from>
    <xdr:ext cx="754822" cy="259045"/>
    <xdr:sp macro="" textlink="">
      <xdr:nvSpPr>
        <xdr:cNvPr id="231" name="【橋りょう・トンネル】&#10;一人当たり有形固定資産（償却資産）額最大値テキスト">
          <a:extLst>
            <a:ext uri="{FF2B5EF4-FFF2-40B4-BE49-F238E27FC236}">
              <a16:creationId xmlns:a16="http://schemas.microsoft.com/office/drawing/2014/main" id="{F0976BF8-CDD3-4E78-986D-06A81AC372DF}"/>
            </a:ext>
          </a:extLst>
        </xdr:cNvPr>
        <xdr:cNvSpPr txBox="1"/>
      </xdr:nvSpPr>
      <xdr:spPr>
        <a:xfrm>
          <a:off x="9258300" y="9243635"/>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10,795,604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76758</xdr:rowOff>
    </xdr:from>
    <xdr:to>
      <xdr:col>55</xdr:col>
      <xdr:colOff>88900</xdr:colOff>
      <xdr:row>56</xdr:row>
      <xdr:rowOff>76758</xdr:rowOff>
    </xdr:to>
    <xdr:cxnSp macro="">
      <xdr:nvCxnSpPr>
        <xdr:cNvPr id="232" name="直線コネクタ 231">
          <a:extLst>
            <a:ext uri="{FF2B5EF4-FFF2-40B4-BE49-F238E27FC236}">
              <a16:creationId xmlns:a16="http://schemas.microsoft.com/office/drawing/2014/main" id="{DD983EF5-52BC-4263-BF6C-03D4A693DCC1}"/>
            </a:ext>
          </a:extLst>
        </xdr:cNvPr>
        <xdr:cNvCxnSpPr/>
      </xdr:nvCxnSpPr>
      <xdr:spPr>
        <a:xfrm>
          <a:off x="9154160" y="94645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133331</xdr:rowOff>
    </xdr:from>
    <xdr:ext cx="690189" cy="259045"/>
    <xdr:sp macro="" textlink="">
      <xdr:nvSpPr>
        <xdr:cNvPr id="233" name="【橋りょう・トンネル】&#10;一人当たり有形固定資産（償却資産）額平均値テキスト">
          <a:extLst>
            <a:ext uri="{FF2B5EF4-FFF2-40B4-BE49-F238E27FC236}">
              <a16:creationId xmlns:a16="http://schemas.microsoft.com/office/drawing/2014/main" id="{1183C2E9-DCBF-45FC-97B7-6B6A8F16B151}"/>
            </a:ext>
          </a:extLst>
        </xdr:cNvPr>
        <xdr:cNvSpPr txBox="1"/>
      </xdr:nvSpPr>
      <xdr:spPr>
        <a:xfrm>
          <a:off x="9258300" y="1052701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154904</xdr:rowOff>
    </xdr:from>
    <xdr:to>
      <xdr:col>55</xdr:col>
      <xdr:colOff>50800</xdr:colOff>
      <xdr:row>63</xdr:row>
      <xdr:rowOff>85054</xdr:rowOff>
    </xdr:to>
    <xdr:sp macro="" textlink="">
      <xdr:nvSpPr>
        <xdr:cNvPr id="234" name="フローチャート: 判断 233">
          <a:extLst>
            <a:ext uri="{FF2B5EF4-FFF2-40B4-BE49-F238E27FC236}">
              <a16:creationId xmlns:a16="http://schemas.microsoft.com/office/drawing/2014/main" id="{5D57A049-E43D-4DD0-8EA7-21D9D1A5C04C}"/>
            </a:ext>
          </a:extLst>
        </xdr:cNvPr>
        <xdr:cNvSpPr/>
      </xdr:nvSpPr>
      <xdr:spPr>
        <a:xfrm>
          <a:off x="9192260" y="1054858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154923</xdr:rowOff>
    </xdr:from>
    <xdr:to>
      <xdr:col>50</xdr:col>
      <xdr:colOff>165100</xdr:colOff>
      <xdr:row>63</xdr:row>
      <xdr:rowOff>85073</xdr:rowOff>
    </xdr:to>
    <xdr:sp macro="" textlink="">
      <xdr:nvSpPr>
        <xdr:cNvPr id="235" name="フローチャート: 判断 234">
          <a:extLst>
            <a:ext uri="{FF2B5EF4-FFF2-40B4-BE49-F238E27FC236}">
              <a16:creationId xmlns:a16="http://schemas.microsoft.com/office/drawing/2014/main" id="{9CEF6820-8972-4267-B08C-A829C821BF6C}"/>
            </a:ext>
          </a:extLst>
        </xdr:cNvPr>
        <xdr:cNvSpPr/>
      </xdr:nvSpPr>
      <xdr:spPr>
        <a:xfrm>
          <a:off x="8445500" y="105486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46446</xdr:rowOff>
    </xdr:from>
    <xdr:to>
      <xdr:col>46</xdr:col>
      <xdr:colOff>38100</xdr:colOff>
      <xdr:row>63</xdr:row>
      <xdr:rowOff>148046</xdr:rowOff>
    </xdr:to>
    <xdr:sp macro="" textlink="">
      <xdr:nvSpPr>
        <xdr:cNvPr id="236" name="フローチャート: 判断 235">
          <a:extLst>
            <a:ext uri="{FF2B5EF4-FFF2-40B4-BE49-F238E27FC236}">
              <a16:creationId xmlns:a16="http://schemas.microsoft.com/office/drawing/2014/main" id="{6DF7EF85-F143-4024-A62B-69C689B7BF43}"/>
            </a:ext>
          </a:extLst>
        </xdr:cNvPr>
        <xdr:cNvSpPr/>
      </xdr:nvSpPr>
      <xdr:spPr>
        <a:xfrm>
          <a:off x="7670800" y="1060776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161131</xdr:rowOff>
    </xdr:from>
    <xdr:to>
      <xdr:col>41</xdr:col>
      <xdr:colOff>101600</xdr:colOff>
      <xdr:row>63</xdr:row>
      <xdr:rowOff>91281</xdr:rowOff>
    </xdr:to>
    <xdr:sp macro="" textlink="">
      <xdr:nvSpPr>
        <xdr:cNvPr id="237" name="フローチャート: 判断 236">
          <a:extLst>
            <a:ext uri="{FF2B5EF4-FFF2-40B4-BE49-F238E27FC236}">
              <a16:creationId xmlns:a16="http://schemas.microsoft.com/office/drawing/2014/main" id="{35C16F36-34B8-4775-AC4E-CA6E74E26788}"/>
            </a:ext>
          </a:extLst>
        </xdr:cNvPr>
        <xdr:cNvSpPr/>
      </xdr:nvSpPr>
      <xdr:spPr>
        <a:xfrm>
          <a:off x="6873240" y="105548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89258</xdr:rowOff>
    </xdr:from>
    <xdr:to>
      <xdr:col>36</xdr:col>
      <xdr:colOff>165100</xdr:colOff>
      <xdr:row>64</xdr:row>
      <xdr:rowOff>19408</xdr:rowOff>
    </xdr:to>
    <xdr:sp macro="" textlink="">
      <xdr:nvSpPr>
        <xdr:cNvPr id="238" name="フローチャート: 判断 237">
          <a:extLst>
            <a:ext uri="{FF2B5EF4-FFF2-40B4-BE49-F238E27FC236}">
              <a16:creationId xmlns:a16="http://schemas.microsoft.com/office/drawing/2014/main" id="{371075A0-AC93-416B-9092-C6CF45004C81}"/>
            </a:ext>
          </a:extLst>
        </xdr:cNvPr>
        <xdr:cNvSpPr/>
      </xdr:nvSpPr>
      <xdr:spPr>
        <a:xfrm>
          <a:off x="6098540" y="106505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508E20F2-A406-4D00-B0D6-C545A9C3464B}"/>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9638AEA5-D296-44F2-9540-A9A207E969AC}"/>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DCA22366-0B9E-447C-AB07-3ED57D619D3E}"/>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CE761C31-3779-4F5C-B914-339ED5EE797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1A31ABB9-E6D9-4803-B6B7-2DFCC592DA5A}"/>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64757</xdr:rowOff>
    </xdr:from>
    <xdr:to>
      <xdr:col>55</xdr:col>
      <xdr:colOff>50800</xdr:colOff>
      <xdr:row>60</xdr:row>
      <xdr:rowOff>166357</xdr:rowOff>
    </xdr:to>
    <xdr:sp macro="" textlink="">
      <xdr:nvSpPr>
        <xdr:cNvPr id="244" name="楕円 243">
          <a:extLst>
            <a:ext uri="{FF2B5EF4-FFF2-40B4-BE49-F238E27FC236}">
              <a16:creationId xmlns:a16="http://schemas.microsoft.com/office/drawing/2014/main" id="{5AA17AE8-456E-4BE0-AE81-AAE16EF2FD35}"/>
            </a:ext>
          </a:extLst>
        </xdr:cNvPr>
        <xdr:cNvSpPr/>
      </xdr:nvSpPr>
      <xdr:spPr>
        <a:xfrm>
          <a:off x="9192260" y="1012315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87634</xdr:rowOff>
    </xdr:from>
    <xdr:ext cx="690189" cy="259045"/>
    <xdr:sp macro="" textlink="">
      <xdr:nvSpPr>
        <xdr:cNvPr id="245" name="【橋りょう・トンネル】&#10;一人当たり有形固定資産（償却資産）額該当値テキスト">
          <a:extLst>
            <a:ext uri="{FF2B5EF4-FFF2-40B4-BE49-F238E27FC236}">
              <a16:creationId xmlns:a16="http://schemas.microsoft.com/office/drawing/2014/main" id="{1A8E9D56-7CF3-4D64-8C38-9C346B767FF5}"/>
            </a:ext>
          </a:extLst>
        </xdr:cNvPr>
        <xdr:cNvSpPr txBox="1"/>
      </xdr:nvSpPr>
      <xdr:spPr>
        <a:xfrm>
          <a:off x="9258300" y="99783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84604</xdr:rowOff>
    </xdr:from>
    <xdr:to>
      <xdr:col>50</xdr:col>
      <xdr:colOff>165100</xdr:colOff>
      <xdr:row>61</xdr:row>
      <xdr:rowOff>14754</xdr:rowOff>
    </xdr:to>
    <xdr:sp macro="" textlink="">
      <xdr:nvSpPr>
        <xdr:cNvPr id="246" name="楕円 245">
          <a:extLst>
            <a:ext uri="{FF2B5EF4-FFF2-40B4-BE49-F238E27FC236}">
              <a16:creationId xmlns:a16="http://schemas.microsoft.com/office/drawing/2014/main" id="{D357D4ED-6A4F-41EA-85D2-5360C4473580}"/>
            </a:ext>
          </a:extLst>
        </xdr:cNvPr>
        <xdr:cNvSpPr/>
      </xdr:nvSpPr>
      <xdr:spPr>
        <a:xfrm>
          <a:off x="8445500" y="101430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115557</xdr:rowOff>
    </xdr:from>
    <xdr:to>
      <xdr:col>55</xdr:col>
      <xdr:colOff>0</xdr:colOff>
      <xdr:row>60</xdr:row>
      <xdr:rowOff>135404</xdr:rowOff>
    </xdr:to>
    <xdr:cxnSp macro="">
      <xdr:nvCxnSpPr>
        <xdr:cNvPr id="247" name="直線コネクタ 246">
          <a:extLst>
            <a:ext uri="{FF2B5EF4-FFF2-40B4-BE49-F238E27FC236}">
              <a16:creationId xmlns:a16="http://schemas.microsoft.com/office/drawing/2014/main" id="{AF2EEEF2-9F74-4827-8BC7-2623E8920AFA}"/>
            </a:ext>
          </a:extLst>
        </xdr:cNvPr>
        <xdr:cNvCxnSpPr/>
      </xdr:nvCxnSpPr>
      <xdr:spPr>
        <a:xfrm flipV="1">
          <a:off x="8496300" y="10173957"/>
          <a:ext cx="723900" cy="19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99364</xdr:rowOff>
    </xdr:from>
    <xdr:to>
      <xdr:col>46</xdr:col>
      <xdr:colOff>38100</xdr:colOff>
      <xdr:row>61</xdr:row>
      <xdr:rowOff>29514</xdr:rowOff>
    </xdr:to>
    <xdr:sp macro="" textlink="">
      <xdr:nvSpPr>
        <xdr:cNvPr id="248" name="楕円 247">
          <a:extLst>
            <a:ext uri="{FF2B5EF4-FFF2-40B4-BE49-F238E27FC236}">
              <a16:creationId xmlns:a16="http://schemas.microsoft.com/office/drawing/2014/main" id="{4611221F-9427-4E50-A5C2-09F8D9CF962C}"/>
            </a:ext>
          </a:extLst>
        </xdr:cNvPr>
        <xdr:cNvSpPr/>
      </xdr:nvSpPr>
      <xdr:spPr>
        <a:xfrm>
          <a:off x="7670800" y="1015776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135404</xdr:rowOff>
    </xdr:from>
    <xdr:to>
      <xdr:col>50</xdr:col>
      <xdr:colOff>114300</xdr:colOff>
      <xdr:row>60</xdr:row>
      <xdr:rowOff>150164</xdr:rowOff>
    </xdr:to>
    <xdr:cxnSp macro="">
      <xdr:nvCxnSpPr>
        <xdr:cNvPr id="249" name="直線コネクタ 248">
          <a:extLst>
            <a:ext uri="{FF2B5EF4-FFF2-40B4-BE49-F238E27FC236}">
              <a16:creationId xmlns:a16="http://schemas.microsoft.com/office/drawing/2014/main" id="{4797648A-2D44-48AD-994F-33BD5B9E0054}"/>
            </a:ext>
          </a:extLst>
        </xdr:cNvPr>
        <xdr:cNvCxnSpPr/>
      </xdr:nvCxnSpPr>
      <xdr:spPr>
        <a:xfrm flipV="1">
          <a:off x="7713980" y="10193804"/>
          <a:ext cx="782320" cy="14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124490</xdr:rowOff>
    </xdr:from>
    <xdr:to>
      <xdr:col>41</xdr:col>
      <xdr:colOff>101600</xdr:colOff>
      <xdr:row>61</xdr:row>
      <xdr:rowOff>54640</xdr:rowOff>
    </xdr:to>
    <xdr:sp macro="" textlink="">
      <xdr:nvSpPr>
        <xdr:cNvPr id="250" name="楕円 249">
          <a:extLst>
            <a:ext uri="{FF2B5EF4-FFF2-40B4-BE49-F238E27FC236}">
              <a16:creationId xmlns:a16="http://schemas.microsoft.com/office/drawing/2014/main" id="{816CF177-73A6-45CA-B6B8-238ACC8AF93D}"/>
            </a:ext>
          </a:extLst>
        </xdr:cNvPr>
        <xdr:cNvSpPr/>
      </xdr:nvSpPr>
      <xdr:spPr>
        <a:xfrm>
          <a:off x="6873240" y="101828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150164</xdr:rowOff>
    </xdr:from>
    <xdr:to>
      <xdr:col>45</xdr:col>
      <xdr:colOff>177800</xdr:colOff>
      <xdr:row>61</xdr:row>
      <xdr:rowOff>3840</xdr:rowOff>
    </xdr:to>
    <xdr:cxnSp macro="">
      <xdr:nvCxnSpPr>
        <xdr:cNvPr id="251" name="直線コネクタ 250">
          <a:extLst>
            <a:ext uri="{FF2B5EF4-FFF2-40B4-BE49-F238E27FC236}">
              <a16:creationId xmlns:a16="http://schemas.microsoft.com/office/drawing/2014/main" id="{8332FD61-7CEE-4458-972B-005321D93F10}"/>
            </a:ext>
          </a:extLst>
        </xdr:cNvPr>
        <xdr:cNvCxnSpPr/>
      </xdr:nvCxnSpPr>
      <xdr:spPr>
        <a:xfrm flipV="1">
          <a:off x="6924040" y="10208564"/>
          <a:ext cx="789940" cy="2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146599</xdr:rowOff>
    </xdr:from>
    <xdr:to>
      <xdr:col>36</xdr:col>
      <xdr:colOff>165100</xdr:colOff>
      <xdr:row>61</xdr:row>
      <xdr:rowOff>76749</xdr:rowOff>
    </xdr:to>
    <xdr:sp macro="" textlink="">
      <xdr:nvSpPr>
        <xdr:cNvPr id="252" name="楕円 251">
          <a:extLst>
            <a:ext uri="{FF2B5EF4-FFF2-40B4-BE49-F238E27FC236}">
              <a16:creationId xmlns:a16="http://schemas.microsoft.com/office/drawing/2014/main" id="{38C5CDED-E625-4739-B41C-01A9F8CF78F5}"/>
            </a:ext>
          </a:extLst>
        </xdr:cNvPr>
        <xdr:cNvSpPr/>
      </xdr:nvSpPr>
      <xdr:spPr>
        <a:xfrm>
          <a:off x="6098540" y="102049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3840</xdr:rowOff>
    </xdr:from>
    <xdr:to>
      <xdr:col>41</xdr:col>
      <xdr:colOff>50800</xdr:colOff>
      <xdr:row>61</xdr:row>
      <xdr:rowOff>25949</xdr:rowOff>
    </xdr:to>
    <xdr:cxnSp macro="">
      <xdr:nvCxnSpPr>
        <xdr:cNvPr id="253" name="直線コネクタ 252">
          <a:extLst>
            <a:ext uri="{FF2B5EF4-FFF2-40B4-BE49-F238E27FC236}">
              <a16:creationId xmlns:a16="http://schemas.microsoft.com/office/drawing/2014/main" id="{4AC3FE96-7D25-4CC7-B226-48090FFB0CC8}"/>
            </a:ext>
          </a:extLst>
        </xdr:cNvPr>
        <xdr:cNvCxnSpPr/>
      </xdr:nvCxnSpPr>
      <xdr:spPr>
        <a:xfrm flipV="1">
          <a:off x="6149340" y="10229880"/>
          <a:ext cx="774700" cy="2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63</xdr:row>
      <xdr:rowOff>76200</xdr:rowOff>
    </xdr:from>
    <xdr:ext cx="690189" cy="259045"/>
    <xdr:sp macro="" textlink="">
      <xdr:nvSpPr>
        <xdr:cNvPr id="254" name="n_1aveValue【橋りょう・トンネル】&#10;一人当たり有形固定資産（償却資産）額">
          <a:extLst>
            <a:ext uri="{FF2B5EF4-FFF2-40B4-BE49-F238E27FC236}">
              <a16:creationId xmlns:a16="http://schemas.microsoft.com/office/drawing/2014/main" id="{FDD5257B-DF12-4788-BF61-6BC871F9745F}"/>
            </a:ext>
          </a:extLst>
        </xdr:cNvPr>
        <xdr:cNvSpPr txBox="1"/>
      </xdr:nvSpPr>
      <xdr:spPr>
        <a:xfrm>
          <a:off x="8184225" y="106375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63</xdr:row>
      <xdr:rowOff>139173</xdr:rowOff>
    </xdr:from>
    <xdr:ext cx="690189" cy="259045"/>
    <xdr:sp macro="" textlink="">
      <xdr:nvSpPr>
        <xdr:cNvPr id="255" name="n_2aveValue【橋りょう・トンネル】&#10;一人当たり有形固定資産（償却資産）額">
          <a:extLst>
            <a:ext uri="{FF2B5EF4-FFF2-40B4-BE49-F238E27FC236}">
              <a16:creationId xmlns:a16="http://schemas.microsoft.com/office/drawing/2014/main" id="{86B66017-6666-41E6-BE43-326DB49BDDF0}"/>
            </a:ext>
          </a:extLst>
        </xdr:cNvPr>
        <xdr:cNvSpPr txBox="1"/>
      </xdr:nvSpPr>
      <xdr:spPr>
        <a:xfrm>
          <a:off x="7399365" y="107004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63</xdr:row>
      <xdr:rowOff>82408</xdr:rowOff>
    </xdr:from>
    <xdr:ext cx="690189" cy="259045"/>
    <xdr:sp macro="" textlink="">
      <xdr:nvSpPr>
        <xdr:cNvPr id="256" name="n_3aveValue【橋りょう・トンネル】&#10;一人当たり有形固定資産（償却資産）額">
          <a:extLst>
            <a:ext uri="{FF2B5EF4-FFF2-40B4-BE49-F238E27FC236}">
              <a16:creationId xmlns:a16="http://schemas.microsoft.com/office/drawing/2014/main" id="{58956960-D0E2-4D69-AF7B-9C9F5D59CA8D}"/>
            </a:ext>
          </a:extLst>
        </xdr:cNvPr>
        <xdr:cNvSpPr txBox="1"/>
      </xdr:nvSpPr>
      <xdr:spPr>
        <a:xfrm>
          <a:off x="6624665" y="106437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10535</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E83AD3EC-0019-46F9-9D13-EAE0AC254336}"/>
            </a:ext>
          </a:extLst>
        </xdr:cNvPr>
        <xdr:cNvSpPr txBox="1"/>
      </xdr:nvSpPr>
      <xdr:spPr>
        <a:xfrm>
          <a:off x="5872695" y="10739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59</xdr:row>
      <xdr:rowOff>31281</xdr:rowOff>
    </xdr:from>
    <xdr:ext cx="690189" cy="259045"/>
    <xdr:sp macro="" textlink="">
      <xdr:nvSpPr>
        <xdr:cNvPr id="258" name="n_1mainValue【橋りょう・トンネル】&#10;一人当たり有形固定資産（償却資産）額">
          <a:extLst>
            <a:ext uri="{FF2B5EF4-FFF2-40B4-BE49-F238E27FC236}">
              <a16:creationId xmlns:a16="http://schemas.microsoft.com/office/drawing/2014/main" id="{7882427A-4ECE-4EF4-A7ED-1CF49537A2F0}"/>
            </a:ext>
          </a:extLst>
        </xdr:cNvPr>
        <xdr:cNvSpPr txBox="1"/>
      </xdr:nvSpPr>
      <xdr:spPr>
        <a:xfrm>
          <a:off x="8184225" y="9922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59</xdr:row>
      <xdr:rowOff>46041</xdr:rowOff>
    </xdr:from>
    <xdr:ext cx="690189" cy="259045"/>
    <xdr:sp macro="" textlink="">
      <xdr:nvSpPr>
        <xdr:cNvPr id="259" name="n_2mainValue【橋りょう・トンネル】&#10;一人当たり有形固定資産（償却資産）額">
          <a:extLst>
            <a:ext uri="{FF2B5EF4-FFF2-40B4-BE49-F238E27FC236}">
              <a16:creationId xmlns:a16="http://schemas.microsoft.com/office/drawing/2014/main" id="{D52273B6-9AC5-4F61-9286-8931B1BB568D}"/>
            </a:ext>
          </a:extLst>
        </xdr:cNvPr>
        <xdr:cNvSpPr txBox="1"/>
      </xdr:nvSpPr>
      <xdr:spPr>
        <a:xfrm>
          <a:off x="7399365" y="99368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59</xdr:row>
      <xdr:rowOff>71167</xdr:rowOff>
    </xdr:from>
    <xdr:ext cx="690189" cy="259045"/>
    <xdr:sp macro="" textlink="">
      <xdr:nvSpPr>
        <xdr:cNvPr id="260" name="n_3mainValue【橋りょう・トンネル】&#10;一人当たり有形固定資産（償却資産）額">
          <a:extLst>
            <a:ext uri="{FF2B5EF4-FFF2-40B4-BE49-F238E27FC236}">
              <a16:creationId xmlns:a16="http://schemas.microsoft.com/office/drawing/2014/main" id="{2F60EAC9-22E5-479D-989D-92D0E3286A0D}"/>
            </a:ext>
          </a:extLst>
        </xdr:cNvPr>
        <xdr:cNvSpPr txBox="1"/>
      </xdr:nvSpPr>
      <xdr:spPr>
        <a:xfrm>
          <a:off x="6624665" y="99619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4,619,763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59</xdr:row>
      <xdr:rowOff>93276</xdr:rowOff>
    </xdr:from>
    <xdr:ext cx="690189" cy="259045"/>
    <xdr:sp macro="" textlink="">
      <xdr:nvSpPr>
        <xdr:cNvPr id="261" name="n_4mainValue【橋りょう・トンネル】&#10;一人当たり有形固定資産（償却資産）額">
          <a:extLst>
            <a:ext uri="{FF2B5EF4-FFF2-40B4-BE49-F238E27FC236}">
              <a16:creationId xmlns:a16="http://schemas.microsoft.com/office/drawing/2014/main" id="{553E6B52-B4FA-43B8-A6E0-8E4973269783}"/>
            </a:ext>
          </a:extLst>
        </xdr:cNvPr>
        <xdr:cNvSpPr txBox="1"/>
      </xdr:nvSpPr>
      <xdr:spPr>
        <a:xfrm>
          <a:off x="5849965" y="998403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4,445,679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F7ACB7E2-84A9-42AB-87B8-0B7F85C3087C}"/>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12ECFE1C-7CB1-43DD-9538-D1A27B1C0D68}"/>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6AFB56E2-06AB-4C47-B396-BA89DF94CDF8}"/>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A1E60D28-DB9B-4C4E-B045-A1E8D8EAEEA2}"/>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D2D41123-7A0C-4594-BE3A-89D890D9C082}"/>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205E08EC-2AD8-4686-B71F-18048FCBF1F8}"/>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EA504F4A-87D9-4D96-9DF8-DD2C8648D9D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EAF3C4C4-B47C-4F18-BDFC-1790EB24617B}"/>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3F21B2B2-086D-4CD1-8147-E9DB9D128A34}"/>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61756660-0C92-4702-A7C2-22A58F302607}"/>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944144B1-3247-44B1-AB9A-BE77F3E742E3}"/>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D069CA73-6B83-42F3-850A-3AB9F542D855}"/>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754AFB3F-17DD-493E-9461-957048A87D16}"/>
            </a:ext>
          </a:extLst>
        </xdr:cNvPr>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40553575-13EF-4AED-92FF-E935D06F8CFA}"/>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B366CFD4-2660-48CC-83A8-9E90C4CA4212}"/>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5F3162E9-436D-4105-A2AC-9879B71ED74C}"/>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757B7630-085A-4F06-8297-1FD7A2B5F032}"/>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BB9E4811-30D0-4BB3-AFEE-79AE4E6AC05E}"/>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0DDD738D-B8DC-4D6A-B8E5-3BDCCAB69643}"/>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80A039C5-1939-4761-94C5-164CD20068A4}"/>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48CAE86B-A245-4DE6-BA9F-3BBBBE62D293}"/>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DAE5B116-CF75-489C-99C4-B408700AA8C3}"/>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191D4746-7B4F-4F79-AF49-F8CCEF329F6D}"/>
            </a:ext>
          </a:extLst>
        </xdr:cNvPr>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58E00CD3-9229-4AE4-96D9-7CA5835A5F6B}"/>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144780</xdr:rowOff>
    </xdr:from>
    <xdr:to>
      <xdr:col>24</xdr:col>
      <xdr:colOff>62865</xdr:colOff>
      <xdr:row>86</xdr:row>
      <xdr:rowOff>114300</xdr:rowOff>
    </xdr:to>
    <xdr:cxnSp macro="">
      <xdr:nvCxnSpPr>
        <xdr:cNvPr id="286" name="直線コネクタ 285">
          <a:extLst>
            <a:ext uri="{FF2B5EF4-FFF2-40B4-BE49-F238E27FC236}">
              <a16:creationId xmlns:a16="http://schemas.microsoft.com/office/drawing/2014/main" id="{87338AC0-1025-46DC-BA7C-33DC9444D6BB}"/>
            </a:ext>
          </a:extLst>
        </xdr:cNvPr>
        <xdr:cNvCxnSpPr/>
      </xdr:nvCxnSpPr>
      <xdr:spPr>
        <a:xfrm flipV="1">
          <a:off x="4086225" y="130530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B8255DDE-9924-4F5C-A30F-3A8F1359CFC7}"/>
            </a:ext>
          </a:extLst>
        </xdr:cNvPr>
        <xdr:cNvSpPr txBox="1"/>
      </xdr:nvSpPr>
      <xdr:spPr>
        <a:xfrm>
          <a:off x="412496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a:extLst>
            <a:ext uri="{FF2B5EF4-FFF2-40B4-BE49-F238E27FC236}">
              <a16:creationId xmlns:a16="http://schemas.microsoft.com/office/drawing/2014/main" id="{B9F92B2E-08BB-4430-9794-CA4CC0130A44}"/>
            </a:ext>
          </a:extLst>
        </xdr:cNvPr>
        <xdr:cNvCxnSpPr/>
      </xdr:nvCxnSpPr>
      <xdr:spPr>
        <a:xfrm>
          <a:off x="402082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91457</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6BF7871D-B28B-4131-9134-3F6125D23D03}"/>
            </a:ext>
          </a:extLst>
        </xdr:cNvPr>
        <xdr:cNvSpPr txBox="1"/>
      </xdr:nvSpPr>
      <xdr:spPr>
        <a:xfrm>
          <a:off x="4124960" y="12832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144780</xdr:rowOff>
    </xdr:from>
    <xdr:to>
      <xdr:col>24</xdr:col>
      <xdr:colOff>152400</xdr:colOff>
      <xdr:row>77</xdr:row>
      <xdr:rowOff>144780</xdr:rowOff>
    </xdr:to>
    <xdr:cxnSp macro="">
      <xdr:nvCxnSpPr>
        <xdr:cNvPr id="290" name="直線コネクタ 289">
          <a:extLst>
            <a:ext uri="{FF2B5EF4-FFF2-40B4-BE49-F238E27FC236}">
              <a16:creationId xmlns:a16="http://schemas.microsoft.com/office/drawing/2014/main" id="{A95CA710-CFBA-408A-AFCF-0E3A386C59D9}"/>
            </a:ext>
          </a:extLst>
        </xdr:cNvPr>
        <xdr:cNvCxnSpPr/>
      </xdr:nvCxnSpPr>
      <xdr:spPr>
        <a:xfrm>
          <a:off x="4020820" y="130530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44466</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50B514E9-BDF3-4D26-93A1-640D995619B1}"/>
            </a:ext>
          </a:extLst>
        </xdr:cNvPr>
        <xdr:cNvSpPr txBox="1"/>
      </xdr:nvSpPr>
      <xdr:spPr>
        <a:xfrm>
          <a:off x="4124960" y="136233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92" name="フローチャート: 判断 291">
          <a:extLst>
            <a:ext uri="{FF2B5EF4-FFF2-40B4-BE49-F238E27FC236}">
              <a16:creationId xmlns:a16="http://schemas.microsoft.com/office/drawing/2014/main" id="{BF679388-C8FD-483E-A1E0-C839CE238DFF}"/>
            </a:ext>
          </a:extLst>
        </xdr:cNvPr>
        <xdr:cNvSpPr/>
      </xdr:nvSpPr>
      <xdr:spPr>
        <a:xfrm>
          <a:off x="4036060" y="1376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76836</xdr:rowOff>
    </xdr:from>
    <xdr:to>
      <xdr:col>20</xdr:col>
      <xdr:colOff>38100</xdr:colOff>
      <xdr:row>83</xdr:row>
      <xdr:rowOff>6986</xdr:rowOff>
    </xdr:to>
    <xdr:sp macro="" textlink="">
      <xdr:nvSpPr>
        <xdr:cNvPr id="293" name="フローチャート: 判断 292">
          <a:extLst>
            <a:ext uri="{FF2B5EF4-FFF2-40B4-BE49-F238E27FC236}">
              <a16:creationId xmlns:a16="http://schemas.microsoft.com/office/drawing/2014/main" id="{835D0B7B-E329-41F5-BC26-238D1A8398E4}"/>
            </a:ext>
          </a:extLst>
        </xdr:cNvPr>
        <xdr:cNvSpPr/>
      </xdr:nvSpPr>
      <xdr:spPr>
        <a:xfrm>
          <a:off x="3312160" y="138233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40639</xdr:rowOff>
    </xdr:from>
    <xdr:to>
      <xdr:col>15</xdr:col>
      <xdr:colOff>101600</xdr:colOff>
      <xdr:row>82</xdr:row>
      <xdr:rowOff>142239</xdr:rowOff>
    </xdr:to>
    <xdr:sp macro="" textlink="">
      <xdr:nvSpPr>
        <xdr:cNvPr id="294" name="フローチャート: 判断 293">
          <a:extLst>
            <a:ext uri="{FF2B5EF4-FFF2-40B4-BE49-F238E27FC236}">
              <a16:creationId xmlns:a16="http://schemas.microsoft.com/office/drawing/2014/main" id="{E30B2486-7B4A-453D-93E9-6E76713D8E16}"/>
            </a:ext>
          </a:extLst>
        </xdr:cNvPr>
        <xdr:cNvSpPr/>
      </xdr:nvSpPr>
      <xdr:spPr>
        <a:xfrm>
          <a:off x="2514600" y="1378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15875</xdr:rowOff>
    </xdr:from>
    <xdr:to>
      <xdr:col>10</xdr:col>
      <xdr:colOff>165100</xdr:colOff>
      <xdr:row>82</xdr:row>
      <xdr:rowOff>117475</xdr:rowOff>
    </xdr:to>
    <xdr:sp macro="" textlink="">
      <xdr:nvSpPr>
        <xdr:cNvPr id="295" name="フローチャート: 判断 294">
          <a:extLst>
            <a:ext uri="{FF2B5EF4-FFF2-40B4-BE49-F238E27FC236}">
              <a16:creationId xmlns:a16="http://schemas.microsoft.com/office/drawing/2014/main" id="{3921204B-8FC6-4186-9D7D-37AF3D94C983}"/>
            </a:ext>
          </a:extLst>
        </xdr:cNvPr>
        <xdr:cNvSpPr/>
      </xdr:nvSpPr>
      <xdr:spPr>
        <a:xfrm>
          <a:off x="1739900" y="1376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xdr:rowOff>
    </xdr:from>
    <xdr:to>
      <xdr:col>6</xdr:col>
      <xdr:colOff>38100</xdr:colOff>
      <xdr:row>82</xdr:row>
      <xdr:rowOff>109855</xdr:rowOff>
    </xdr:to>
    <xdr:sp macro="" textlink="">
      <xdr:nvSpPr>
        <xdr:cNvPr id="296" name="フローチャート: 判断 295">
          <a:extLst>
            <a:ext uri="{FF2B5EF4-FFF2-40B4-BE49-F238E27FC236}">
              <a16:creationId xmlns:a16="http://schemas.microsoft.com/office/drawing/2014/main" id="{1E9F2A38-138B-46C1-B290-878AD34357FB}"/>
            </a:ext>
          </a:extLst>
        </xdr:cNvPr>
        <xdr:cNvSpPr/>
      </xdr:nvSpPr>
      <xdr:spPr>
        <a:xfrm>
          <a:off x="965200" y="1375473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18B6456D-FABC-43BB-8AE8-D61EC9D9F29F}"/>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302CB267-E38C-4436-A620-2643BC8A6A7F}"/>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E9FF9E00-C227-4AC7-B571-1C0D4913793D}"/>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2E2822ED-368F-405B-9CD6-F0704F4632F7}"/>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ACF57843-C2EF-47DC-94F5-0788A82970B6}"/>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25400</xdr:rowOff>
    </xdr:from>
    <xdr:to>
      <xdr:col>24</xdr:col>
      <xdr:colOff>114300</xdr:colOff>
      <xdr:row>86</xdr:row>
      <xdr:rowOff>127000</xdr:rowOff>
    </xdr:to>
    <xdr:sp macro="" textlink="">
      <xdr:nvSpPr>
        <xdr:cNvPr id="302" name="楕円 301">
          <a:extLst>
            <a:ext uri="{FF2B5EF4-FFF2-40B4-BE49-F238E27FC236}">
              <a16:creationId xmlns:a16="http://schemas.microsoft.com/office/drawing/2014/main" id="{C9C9D410-3D5A-4D27-8842-1443BE911D1C}"/>
            </a:ext>
          </a:extLst>
        </xdr:cNvPr>
        <xdr:cNvSpPr/>
      </xdr:nvSpPr>
      <xdr:spPr>
        <a:xfrm>
          <a:off x="4036060" y="1444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111777</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2D415493-7790-4E6D-9546-6C78783C7C6B}"/>
            </a:ext>
          </a:extLst>
        </xdr:cNvPr>
        <xdr:cNvSpPr txBox="1"/>
      </xdr:nvSpPr>
      <xdr:spPr>
        <a:xfrm>
          <a:off x="4124960" y="1436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4445</xdr:rowOff>
    </xdr:from>
    <xdr:to>
      <xdr:col>20</xdr:col>
      <xdr:colOff>38100</xdr:colOff>
      <xdr:row>86</xdr:row>
      <xdr:rowOff>106045</xdr:rowOff>
    </xdr:to>
    <xdr:sp macro="" textlink="">
      <xdr:nvSpPr>
        <xdr:cNvPr id="304" name="楕円 303">
          <a:extLst>
            <a:ext uri="{FF2B5EF4-FFF2-40B4-BE49-F238E27FC236}">
              <a16:creationId xmlns:a16="http://schemas.microsoft.com/office/drawing/2014/main" id="{28D20E97-1EB0-4AE4-9F43-C2FB6E457BCC}"/>
            </a:ext>
          </a:extLst>
        </xdr:cNvPr>
        <xdr:cNvSpPr/>
      </xdr:nvSpPr>
      <xdr:spPr>
        <a:xfrm>
          <a:off x="3312160" y="1442148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55245</xdr:rowOff>
    </xdr:from>
    <xdr:to>
      <xdr:col>24</xdr:col>
      <xdr:colOff>63500</xdr:colOff>
      <xdr:row>86</xdr:row>
      <xdr:rowOff>76200</xdr:rowOff>
    </xdr:to>
    <xdr:cxnSp macro="">
      <xdr:nvCxnSpPr>
        <xdr:cNvPr id="305" name="直線コネクタ 304">
          <a:extLst>
            <a:ext uri="{FF2B5EF4-FFF2-40B4-BE49-F238E27FC236}">
              <a16:creationId xmlns:a16="http://schemas.microsoft.com/office/drawing/2014/main" id="{EA8DB1B6-8264-4118-87A9-22E836254317}"/>
            </a:ext>
          </a:extLst>
        </xdr:cNvPr>
        <xdr:cNvCxnSpPr/>
      </xdr:nvCxnSpPr>
      <xdr:spPr>
        <a:xfrm>
          <a:off x="3355340" y="14472285"/>
          <a:ext cx="73152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147320</xdr:rowOff>
    </xdr:from>
    <xdr:to>
      <xdr:col>15</xdr:col>
      <xdr:colOff>101600</xdr:colOff>
      <xdr:row>86</xdr:row>
      <xdr:rowOff>77470</xdr:rowOff>
    </xdr:to>
    <xdr:sp macro="" textlink="">
      <xdr:nvSpPr>
        <xdr:cNvPr id="306" name="楕円 305">
          <a:extLst>
            <a:ext uri="{FF2B5EF4-FFF2-40B4-BE49-F238E27FC236}">
              <a16:creationId xmlns:a16="http://schemas.microsoft.com/office/drawing/2014/main" id="{000916D6-D3FC-4AF0-9935-7D1DD2C8FA03}"/>
            </a:ext>
          </a:extLst>
        </xdr:cNvPr>
        <xdr:cNvSpPr/>
      </xdr:nvSpPr>
      <xdr:spPr>
        <a:xfrm>
          <a:off x="2514600" y="143967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26670</xdr:rowOff>
    </xdr:from>
    <xdr:to>
      <xdr:col>19</xdr:col>
      <xdr:colOff>177800</xdr:colOff>
      <xdr:row>86</xdr:row>
      <xdr:rowOff>55245</xdr:rowOff>
    </xdr:to>
    <xdr:cxnSp macro="">
      <xdr:nvCxnSpPr>
        <xdr:cNvPr id="307" name="直線コネクタ 306">
          <a:extLst>
            <a:ext uri="{FF2B5EF4-FFF2-40B4-BE49-F238E27FC236}">
              <a16:creationId xmlns:a16="http://schemas.microsoft.com/office/drawing/2014/main" id="{2DEC6196-7FD1-4F79-A8C2-D625EDD8581E}"/>
            </a:ext>
          </a:extLst>
        </xdr:cNvPr>
        <xdr:cNvCxnSpPr/>
      </xdr:nvCxnSpPr>
      <xdr:spPr>
        <a:xfrm>
          <a:off x="2565400" y="14443710"/>
          <a:ext cx="78994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111125</xdr:rowOff>
    </xdr:from>
    <xdr:to>
      <xdr:col>10</xdr:col>
      <xdr:colOff>165100</xdr:colOff>
      <xdr:row>86</xdr:row>
      <xdr:rowOff>41275</xdr:rowOff>
    </xdr:to>
    <xdr:sp macro="" textlink="">
      <xdr:nvSpPr>
        <xdr:cNvPr id="308" name="楕円 307">
          <a:extLst>
            <a:ext uri="{FF2B5EF4-FFF2-40B4-BE49-F238E27FC236}">
              <a16:creationId xmlns:a16="http://schemas.microsoft.com/office/drawing/2014/main" id="{E0605690-933D-48A5-A955-43BA82301674}"/>
            </a:ext>
          </a:extLst>
        </xdr:cNvPr>
        <xdr:cNvSpPr/>
      </xdr:nvSpPr>
      <xdr:spPr>
        <a:xfrm>
          <a:off x="1739900" y="143605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161925</xdr:rowOff>
    </xdr:from>
    <xdr:to>
      <xdr:col>15</xdr:col>
      <xdr:colOff>50800</xdr:colOff>
      <xdr:row>86</xdr:row>
      <xdr:rowOff>26670</xdr:rowOff>
    </xdr:to>
    <xdr:cxnSp macro="">
      <xdr:nvCxnSpPr>
        <xdr:cNvPr id="309" name="直線コネクタ 308">
          <a:extLst>
            <a:ext uri="{FF2B5EF4-FFF2-40B4-BE49-F238E27FC236}">
              <a16:creationId xmlns:a16="http://schemas.microsoft.com/office/drawing/2014/main" id="{2FC0CA00-ADE6-4615-9D6F-C78AE580F45E}"/>
            </a:ext>
          </a:extLst>
        </xdr:cNvPr>
        <xdr:cNvCxnSpPr/>
      </xdr:nvCxnSpPr>
      <xdr:spPr>
        <a:xfrm>
          <a:off x="1790700" y="14411325"/>
          <a:ext cx="7747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71120</xdr:rowOff>
    </xdr:from>
    <xdr:to>
      <xdr:col>6</xdr:col>
      <xdr:colOff>38100</xdr:colOff>
      <xdr:row>86</xdr:row>
      <xdr:rowOff>1270</xdr:rowOff>
    </xdr:to>
    <xdr:sp macro="" textlink="">
      <xdr:nvSpPr>
        <xdr:cNvPr id="310" name="楕円 309">
          <a:extLst>
            <a:ext uri="{FF2B5EF4-FFF2-40B4-BE49-F238E27FC236}">
              <a16:creationId xmlns:a16="http://schemas.microsoft.com/office/drawing/2014/main" id="{56E0C55C-52D8-4380-8FEE-A9576D71C3CB}"/>
            </a:ext>
          </a:extLst>
        </xdr:cNvPr>
        <xdr:cNvSpPr/>
      </xdr:nvSpPr>
      <xdr:spPr>
        <a:xfrm>
          <a:off x="965200" y="143205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121920</xdr:rowOff>
    </xdr:from>
    <xdr:to>
      <xdr:col>10</xdr:col>
      <xdr:colOff>114300</xdr:colOff>
      <xdr:row>85</xdr:row>
      <xdr:rowOff>161925</xdr:rowOff>
    </xdr:to>
    <xdr:cxnSp macro="">
      <xdr:nvCxnSpPr>
        <xdr:cNvPr id="311" name="直線コネクタ 310">
          <a:extLst>
            <a:ext uri="{FF2B5EF4-FFF2-40B4-BE49-F238E27FC236}">
              <a16:creationId xmlns:a16="http://schemas.microsoft.com/office/drawing/2014/main" id="{3CE0A294-E31B-4034-A107-737D5DC8A2F7}"/>
            </a:ext>
          </a:extLst>
        </xdr:cNvPr>
        <xdr:cNvCxnSpPr/>
      </xdr:nvCxnSpPr>
      <xdr:spPr>
        <a:xfrm>
          <a:off x="1008380" y="14371320"/>
          <a:ext cx="78232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23513</xdr:rowOff>
    </xdr:from>
    <xdr:ext cx="405111" cy="259045"/>
    <xdr:sp macro="" textlink="">
      <xdr:nvSpPr>
        <xdr:cNvPr id="312" name="n_1aveValue【公営住宅】&#10;有形固定資産減価償却率">
          <a:extLst>
            <a:ext uri="{FF2B5EF4-FFF2-40B4-BE49-F238E27FC236}">
              <a16:creationId xmlns:a16="http://schemas.microsoft.com/office/drawing/2014/main" id="{9FDAB6A7-5E9D-470C-B6F3-DA2D85215154}"/>
            </a:ext>
          </a:extLst>
        </xdr:cNvPr>
        <xdr:cNvSpPr txBox="1"/>
      </xdr:nvSpPr>
      <xdr:spPr>
        <a:xfrm>
          <a:off x="3170564" y="13602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158766</xdr:rowOff>
    </xdr:from>
    <xdr:ext cx="405111" cy="259045"/>
    <xdr:sp macro="" textlink="">
      <xdr:nvSpPr>
        <xdr:cNvPr id="313" name="n_2aveValue【公営住宅】&#10;有形固定資産減価償却率">
          <a:extLst>
            <a:ext uri="{FF2B5EF4-FFF2-40B4-BE49-F238E27FC236}">
              <a16:creationId xmlns:a16="http://schemas.microsoft.com/office/drawing/2014/main" id="{67F0FF8F-14D3-40F2-9030-71A5F97F7226}"/>
            </a:ext>
          </a:extLst>
        </xdr:cNvPr>
        <xdr:cNvSpPr txBox="1"/>
      </xdr:nvSpPr>
      <xdr:spPr>
        <a:xfrm>
          <a:off x="238570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134002</xdr:rowOff>
    </xdr:from>
    <xdr:ext cx="405111" cy="259045"/>
    <xdr:sp macro="" textlink="">
      <xdr:nvSpPr>
        <xdr:cNvPr id="314" name="n_3aveValue【公営住宅】&#10;有形固定資産減価償却率">
          <a:extLst>
            <a:ext uri="{FF2B5EF4-FFF2-40B4-BE49-F238E27FC236}">
              <a16:creationId xmlns:a16="http://schemas.microsoft.com/office/drawing/2014/main" id="{138FCA5A-4134-4187-A317-8EC1EA9A0CDB}"/>
            </a:ext>
          </a:extLst>
        </xdr:cNvPr>
        <xdr:cNvSpPr txBox="1"/>
      </xdr:nvSpPr>
      <xdr:spPr>
        <a:xfrm>
          <a:off x="1611004" y="1354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126382</xdr:rowOff>
    </xdr:from>
    <xdr:ext cx="405111" cy="259045"/>
    <xdr:sp macro="" textlink="">
      <xdr:nvSpPr>
        <xdr:cNvPr id="315" name="n_4aveValue【公営住宅】&#10;有形固定資産減価償却率">
          <a:extLst>
            <a:ext uri="{FF2B5EF4-FFF2-40B4-BE49-F238E27FC236}">
              <a16:creationId xmlns:a16="http://schemas.microsoft.com/office/drawing/2014/main" id="{6064F289-BEC0-43D6-9DC4-2DBE3CB1FCFD}"/>
            </a:ext>
          </a:extLst>
        </xdr:cNvPr>
        <xdr:cNvSpPr txBox="1"/>
      </xdr:nvSpPr>
      <xdr:spPr>
        <a:xfrm>
          <a:off x="836304" y="1353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97172</xdr:rowOff>
    </xdr:from>
    <xdr:ext cx="405111" cy="259045"/>
    <xdr:sp macro="" textlink="">
      <xdr:nvSpPr>
        <xdr:cNvPr id="316" name="n_1mainValue【公営住宅】&#10;有形固定資産減価償却率">
          <a:extLst>
            <a:ext uri="{FF2B5EF4-FFF2-40B4-BE49-F238E27FC236}">
              <a16:creationId xmlns:a16="http://schemas.microsoft.com/office/drawing/2014/main" id="{35C45737-0735-434E-B633-067D26E1C122}"/>
            </a:ext>
          </a:extLst>
        </xdr:cNvPr>
        <xdr:cNvSpPr txBox="1"/>
      </xdr:nvSpPr>
      <xdr:spPr>
        <a:xfrm>
          <a:off x="3170564" y="1451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68597</xdr:rowOff>
    </xdr:from>
    <xdr:ext cx="405111" cy="259045"/>
    <xdr:sp macro="" textlink="">
      <xdr:nvSpPr>
        <xdr:cNvPr id="317" name="n_2mainValue【公営住宅】&#10;有形固定資産減価償却率">
          <a:extLst>
            <a:ext uri="{FF2B5EF4-FFF2-40B4-BE49-F238E27FC236}">
              <a16:creationId xmlns:a16="http://schemas.microsoft.com/office/drawing/2014/main" id="{52FBAB20-5E21-49C4-85E7-F974FFD6338F}"/>
            </a:ext>
          </a:extLst>
        </xdr:cNvPr>
        <xdr:cNvSpPr txBox="1"/>
      </xdr:nvSpPr>
      <xdr:spPr>
        <a:xfrm>
          <a:off x="2385704" y="1448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32402</xdr:rowOff>
    </xdr:from>
    <xdr:ext cx="405111" cy="259045"/>
    <xdr:sp macro="" textlink="">
      <xdr:nvSpPr>
        <xdr:cNvPr id="318" name="n_3mainValue【公営住宅】&#10;有形固定資産減価償却率">
          <a:extLst>
            <a:ext uri="{FF2B5EF4-FFF2-40B4-BE49-F238E27FC236}">
              <a16:creationId xmlns:a16="http://schemas.microsoft.com/office/drawing/2014/main" id="{2D4CAB82-70AB-4069-8CE1-059BB8FE7DC0}"/>
            </a:ext>
          </a:extLst>
        </xdr:cNvPr>
        <xdr:cNvSpPr txBox="1"/>
      </xdr:nvSpPr>
      <xdr:spPr>
        <a:xfrm>
          <a:off x="1611004" y="1444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163847</xdr:rowOff>
    </xdr:from>
    <xdr:ext cx="405111" cy="259045"/>
    <xdr:sp macro="" textlink="">
      <xdr:nvSpPr>
        <xdr:cNvPr id="319" name="n_4mainValue【公営住宅】&#10;有形固定資産減価償却率">
          <a:extLst>
            <a:ext uri="{FF2B5EF4-FFF2-40B4-BE49-F238E27FC236}">
              <a16:creationId xmlns:a16="http://schemas.microsoft.com/office/drawing/2014/main" id="{4E5109C4-4939-424B-B661-A6FCBA369F8F}"/>
            </a:ext>
          </a:extLst>
        </xdr:cNvPr>
        <xdr:cNvSpPr txBox="1"/>
      </xdr:nvSpPr>
      <xdr:spPr>
        <a:xfrm>
          <a:off x="836304" y="1441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E5E97C24-B96C-4150-BE8F-F74958CAEA7F}"/>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47A1ED63-0675-4FBD-9565-A49505180917}"/>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96F0DBAD-E9F9-4E01-AB42-E63792208016}"/>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547E15C5-76DC-4868-A688-2AC778DA3176}"/>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330A2D60-3E37-48CC-A3F4-C1F5485E5434}"/>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C03505A6-1249-48B0-A928-BDDB22D96848}"/>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8669C90-D843-40C8-9030-47267A70CB14}"/>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84ADCFDF-510F-4B32-B888-7104905B7365}"/>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33A49D7E-5130-42A6-8D25-B9624B194239}"/>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8F5EC239-AC7D-4B52-9AF7-33737F7EBA7E}"/>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B990AC18-DE52-4D89-AACD-2F239B73406E}"/>
            </a:ext>
          </a:extLst>
        </xdr:cNvPr>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id="{B88073AA-FBAF-49F7-AEE8-1B5008087C42}"/>
            </a:ext>
          </a:extLst>
        </xdr:cNvPr>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B7C67DB0-7EFA-47CB-93C2-7F43CBFB2EE7}"/>
            </a:ext>
          </a:extLst>
        </xdr:cNvPr>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3" name="テキスト ボックス 332">
          <a:extLst>
            <a:ext uri="{FF2B5EF4-FFF2-40B4-BE49-F238E27FC236}">
              <a16:creationId xmlns:a16="http://schemas.microsoft.com/office/drawing/2014/main" id="{366F8FA1-2B4D-4C38-A198-887C52575874}"/>
            </a:ext>
          </a:extLst>
        </xdr:cNvPr>
        <xdr:cNvSpPr txBox="1"/>
      </xdr:nvSpPr>
      <xdr:spPr>
        <a:xfrm>
          <a:off x="5364041" y="138709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9DBD723E-A466-4083-9B84-965B0D65FB94}"/>
            </a:ext>
          </a:extLst>
        </xdr:cNvPr>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5" name="テキスト ボックス 334">
          <a:extLst>
            <a:ext uri="{FF2B5EF4-FFF2-40B4-BE49-F238E27FC236}">
              <a16:creationId xmlns:a16="http://schemas.microsoft.com/office/drawing/2014/main" id="{58B5FA33-069D-4804-BE21-8F701465A78C}"/>
            </a:ext>
          </a:extLst>
        </xdr:cNvPr>
        <xdr:cNvSpPr txBox="1"/>
      </xdr:nvSpPr>
      <xdr:spPr>
        <a:xfrm>
          <a:off x="5364041" y="13421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53A24D64-2393-4708-A099-7F8F3594D05F}"/>
            </a:ext>
          </a:extLst>
        </xdr:cNvPr>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7" name="テキスト ボックス 336">
          <a:extLst>
            <a:ext uri="{FF2B5EF4-FFF2-40B4-BE49-F238E27FC236}">
              <a16:creationId xmlns:a16="http://schemas.microsoft.com/office/drawing/2014/main" id="{1ECA9493-C6B0-476C-83CF-59429046ACC5}"/>
            </a:ext>
          </a:extLst>
        </xdr:cNvPr>
        <xdr:cNvSpPr txBox="1"/>
      </xdr:nvSpPr>
      <xdr:spPr>
        <a:xfrm>
          <a:off x="5364041" y="129756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4AFE26B3-64EC-44A2-A83C-ED6292531C2B}"/>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9" name="テキスト ボックス 338">
          <a:extLst>
            <a:ext uri="{FF2B5EF4-FFF2-40B4-BE49-F238E27FC236}">
              <a16:creationId xmlns:a16="http://schemas.microsoft.com/office/drawing/2014/main" id="{BE63228A-772C-43C8-B799-99598F0815E8}"/>
            </a:ext>
          </a:extLst>
        </xdr:cNvPr>
        <xdr:cNvSpPr txBox="1"/>
      </xdr:nvSpPr>
      <xdr:spPr>
        <a:xfrm>
          <a:off x="5364041" y="125298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a:extLst>
            <a:ext uri="{FF2B5EF4-FFF2-40B4-BE49-F238E27FC236}">
              <a16:creationId xmlns:a16="http://schemas.microsoft.com/office/drawing/2014/main" id="{50B8DEA5-FB8B-4371-9141-27BAC91390C4}"/>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81626</xdr:rowOff>
    </xdr:from>
    <xdr:to>
      <xdr:col>54</xdr:col>
      <xdr:colOff>189865</xdr:colOff>
      <xdr:row>86</xdr:row>
      <xdr:rowOff>20177</xdr:rowOff>
    </xdr:to>
    <xdr:cxnSp macro="">
      <xdr:nvCxnSpPr>
        <xdr:cNvPr id="341" name="直線コネクタ 340">
          <a:extLst>
            <a:ext uri="{FF2B5EF4-FFF2-40B4-BE49-F238E27FC236}">
              <a16:creationId xmlns:a16="http://schemas.microsoft.com/office/drawing/2014/main" id="{A1D11E3E-3F2D-4D6D-9517-A96B2EE3431E}"/>
            </a:ext>
          </a:extLst>
        </xdr:cNvPr>
        <xdr:cNvCxnSpPr/>
      </xdr:nvCxnSpPr>
      <xdr:spPr>
        <a:xfrm flipV="1">
          <a:off x="9219565" y="13157546"/>
          <a:ext cx="0" cy="1279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24004</xdr:rowOff>
    </xdr:from>
    <xdr:ext cx="469744" cy="259045"/>
    <xdr:sp macro="" textlink="">
      <xdr:nvSpPr>
        <xdr:cNvPr id="342" name="【公営住宅】&#10;一人当たり面積最小値テキスト">
          <a:extLst>
            <a:ext uri="{FF2B5EF4-FFF2-40B4-BE49-F238E27FC236}">
              <a16:creationId xmlns:a16="http://schemas.microsoft.com/office/drawing/2014/main" id="{8C1043DB-4783-4164-B8DE-365C03E4C21A}"/>
            </a:ext>
          </a:extLst>
        </xdr:cNvPr>
        <xdr:cNvSpPr txBox="1"/>
      </xdr:nvSpPr>
      <xdr:spPr>
        <a:xfrm>
          <a:off x="9258300" y="14441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20177</xdr:rowOff>
    </xdr:from>
    <xdr:to>
      <xdr:col>55</xdr:col>
      <xdr:colOff>88900</xdr:colOff>
      <xdr:row>86</xdr:row>
      <xdr:rowOff>20177</xdr:rowOff>
    </xdr:to>
    <xdr:cxnSp macro="">
      <xdr:nvCxnSpPr>
        <xdr:cNvPr id="343" name="直線コネクタ 342">
          <a:extLst>
            <a:ext uri="{FF2B5EF4-FFF2-40B4-BE49-F238E27FC236}">
              <a16:creationId xmlns:a16="http://schemas.microsoft.com/office/drawing/2014/main" id="{80D5A726-4114-467F-A88F-795D32F445D4}"/>
            </a:ext>
          </a:extLst>
        </xdr:cNvPr>
        <xdr:cNvCxnSpPr/>
      </xdr:nvCxnSpPr>
      <xdr:spPr>
        <a:xfrm>
          <a:off x="9154160" y="144372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28303</xdr:rowOff>
    </xdr:from>
    <xdr:ext cx="534377" cy="259045"/>
    <xdr:sp macro="" textlink="">
      <xdr:nvSpPr>
        <xdr:cNvPr id="344" name="【公営住宅】&#10;一人当たり面積最大値テキスト">
          <a:extLst>
            <a:ext uri="{FF2B5EF4-FFF2-40B4-BE49-F238E27FC236}">
              <a16:creationId xmlns:a16="http://schemas.microsoft.com/office/drawing/2014/main" id="{F1CF0EFD-4A16-4128-BD79-AAD196C3DB7E}"/>
            </a:ext>
          </a:extLst>
        </xdr:cNvPr>
        <xdr:cNvSpPr txBox="1"/>
      </xdr:nvSpPr>
      <xdr:spPr>
        <a:xfrm>
          <a:off x="9258300" y="1293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81626</xdr:rowOff>
    </xdr:from>
    <xdr:to>
      <xdr:col>55</xdr:col>
      <xdr:colOff>88900</xdr:colOff>
      <xdr:row>78</xdr:row>
      <xdr:rowOff>81626</xdr:rowOff>
    </xdr:to>
    <xdr:cxnSp macro="">
      <xdr:nvCxnSpPr>
        <xdr:cNvPr id="345" name="直線コネクタ 344">
          <a:extLst>
            <a:ext uri="{FF2B5EF4-FFF2-40B4-BE49-F238E27FC236}">
              <a16:creationId xmlns:a16="http://schemas.microsoft.com/office/drawing/2014/main" id="{71F7D23C-38A0-424E-A270-F0F4BB88263F}"/>
            </a:ext>
          </a:extLst>
        </xdr:cNvPr>
        <xdr:cNvCxnSpPr/>
      </xdr:nvCxnSpPr>
      <xdr:spPr>
        <a:xfrm>
          <a:off x="9154160" y="131575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100829</xdr:rowOff>
    </xdr:from>
    <xdr:ext cx="469744" cy="259045"/>
    <xdr:sp macro="" textlink="">
      <xdr:nvSpPr>
        <xdr:cNvPr id="346" name="【公営住宅】&#10;一人当たり面積平均値テキスト">
          <a:extLst>
            <a:ext uri="{FF2B5EF4-FFF2-40B4-BE49-F238E27FC236}">
              <a16:creationId xmlns:a16="http://schemas.microsoft.com/office/drawing/2014/main" id="{F1A41452-9F63-49D0-B530-190946E85401}"/>
            </a:ext>
          </a:extLst>
        </xdr:cNvPr>
        <xdr:cNvSpPr txBox="1"/>
      </xdr:nvSpPr>
      <xdr:spPr>
        <a:xfrm>
          <a:off x="9258300" y="141825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122402</xdr:rowOff>
    </xdr:from>
    <xdr:to>
      <xdr:col>55</xdr:col>
      <xdr:colOff>50800</xdr:colOff>
      <xdr:row>85</xdr:row>
      <xdr:rowOff>52552</xdr:rowOff>
    </xdr:to>
    <xdr:sp macro="" textlink="">
      <xdr:nvSpPr>
        <xdr:cNvPr id="347" name="フローチャート: 判断 346">
          <a:extLst>
            <a:ext uri="{FF2B5EF4-FFF2-40B4-BE49-F238E27FC236}">
              <a16:creationId xmlns:a16="http://schemas.microsoft.com/office/drawing/2014/main" id="{385944BC-7ABA-4357-AFDC-EC356D463ACB}"/>
            </a:ext>
          </a:extLst>
        </xdr:cNvPr>
        <xdr:cNvSpPr/>
      </xdr:nvSpPr>
      <xdr:spPr>
        <a:xfrm>
          <a:off x="9192260" y="1420416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134107</xdr:rowOff>
    </xdr:from>
    <xdr:to>
      <xdr:col>50</xdr:col>
      <xdr:colOff>165100</xdr:colOff>
      <xdr:row>85</xdr:row>
      <xdr:rowOff>64257</xdr:rowOff>
    </xdr:to>
    <xdr:sp macro="" textlink="">
      <xdr:nvSpPr>
        <xdr:cNvPr id="348" name="フローチャート: 判断 347">
          <a:extLst>
            <a:ext uri="{FF2B5EF4-FFF2-40B4-BE49-F238E27FC236}">
              <a16:creationId xmlns:a16="http://schemas.microsoft.com/office/drawing/2014/main" id="{F2234A26-2BDD-4F96-BDF8-3509444EE8D4}"/>
            </a:ext>
          </a:extLst>
        </xdr:cNvPr>
        <xdr:cNvSpPr/>
      </xdr:nvSpPr>
      <xdr:spPr>
        <a:xfrm>
          <a:off x="8445500" y="142158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14458</xdr:rowOff>
    </xdr:from>
    <xdr:to>
      <xdr:col>46</xdr:col>
      <xdr:colOff>38100</xdr:colOff>
      <xdr:row>85</xdr:row>
      <xdr:rowOff>116058</xdr:rowOff>
    </xdr:to>
    <xdr:sp macro="" textlink="">
      <xdr:nvSpPr>
        <xdr:cNvPr id="349" name="フローチャート: 判断 348">
          <a:extLst>
            <a:ext uri="{FF2B5EF4-FFF2-40B4-BE49-F238E27FC236}">
              <a16:creationId xmlns:a16="http://schemas.microsoft.com/office/drawing/2014/main" id="{081CBED2-601E-432F-8DC0-E87E36B2867A}"/>
            </a:ext>
          </a:extLst>
        </xdr:cNvPr>
        <xdr:cNvSpPr/>
      </xdr:nvSpPr>
      <xdr:spPr>
        <a:xfrm>
          <a:off x="7670800" y="1426385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165334</xdr:rowOff>
    </xdr:from>
    <xdr:to>
      <xdr:col>41</xdr:col>
      <xdr:colOff>101600</xdr:colOff>
      <xdr:row>85</xdr:row>
      <xdr:rowOff>95484</xdr:rowOff>
    </xdr:to>
    <xdr:sp macro="" textlink="">
      <xdr:nvSpPr>
        <xdr:cNvPr id="350" name="フローチャート: 判断 349">
          <a:extLst>
            <a:ext uri="{FF2B5EF4-FFF2-40B4-BE49-F238E27FC236}">
              <a16:creationId xmlns:a16="http://schemas.microsoft.com/office/drawing/2014/main" id="{0A029E07-DDD1-4876-8BF5-C1747833C30A}"/>
            </a:ext>
          </a:extLst>
        </xdr:cNvPr>
        <xdr:cNvSpPr/>
      </xdr:nvSpPr>
      <xdr:spPr>
        <a:xfrm>
          <a:off x="6873240" y="142470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159390</xdr:rowOff>
    </xdr:from>
    <xdr:to>
      <xdr:col>36</xdr:col>
      <xdr:colOff>165100</xdr:colOff>
      <xdr:row>85</xdr:row>
      <xdr:rowOff>89540</xdr:rowOff>
    </xdr:to>
    <xdr:sp macro="" textlink="">
      <xdr:nvSpPr>
        <xdr:cNvPr id="351" name="フローチャート: 判断 350">
          <a:extLst>
            <a:ext uri="{FF2B5EF4-FFF2-40B4-BE49-F238E27FC236}">
              <a16:creationId xmlns:a16="http://schemas.microsoft.com/office/drawing/2014/main" id="{89F17F7D-7A13-468D-98A0-AF2B5BA725A7}"/>
            </a:ext>
          </a:extLst>
        </xdr:cNvPr>
        <xdr:cNvSpPr/>
      </xdr:nvSpPr>
      <xdr:spPr>
        <a:xfrm>
          <a:off x="6098540" y="142411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8A427881-82B0-4769-8A2F-9F9419B96042}"/>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48E91ACC-9A81-499D-B827-27569B0F2439}"/>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1D547274-645A-49F7-BF5F-ACC98FE17962}"/>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F032316-D9C0-4CB2-8D53-274FD4C40263}"/>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EC2C68C1-3C7E-482E-AE3E-8C36DC133B12}"/>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79426</xdr:rowOff>
    </xdr:from>
    <xdr:to>
      <xdr:col>55</xdr:col>
      <xdr:colOff>50800</xdr:colOff>
      <xdr:row>85</xdr:row>
      <xdr:rowOff>9576</xdr:rowOff>
    </xdr:to>
    <xdr:sp macro="" textlink="">
      <xdr:nvSpPr>
        <xdr:cNvPr id="357" name="楕円 356">
          <a:extLst>
            <a:ext uri="{FF2B5EF4-FFF2-40B4-BE49-F238E27FC236}">
              <a16:creationId xmlns:a16="http://schemas.microsoft.com/office/drawing/2014/main" id="{48D00DD2-5E92-490E-9593-9F322810D0D8}"/>
            </a:ext>
          </a:extLst>
        </xdr:cNvPr>
        <xdr:cNvSpPr/>
      </xdr:nvSpPr>
      <xdr:spPr>
        <a:xfrm>
          <a:off x="9192260" y="1416118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102303</xdr:rowOff>
    </xdr:from>
    <xdr:ext cx="469744" cy="259045"/>
    <xdr:sp macro="" textlink="">
      <xdr:nvSpPr>
        <xdr:cNvPr id="358" name="【公営住宅】&#10;一人当たり面積該当値テキスト">
          <a:extLst>
            <a:ext uri="{FF2B5EF4-FFF2-40B4-BE49-F238E27FC236}">
              <a16:creationId xmlns:a16="http://schemas.microsoft.com/office/drawing/2014/main" id="{5203C36E-48EA-46BD-8391-05037F1D5B8B}"/>
            </a:ext>
          </a:extLst>
        </xdr:cNvPr>
        <xdr:cNvSpPr txBox="1"/>
      </xdr:nvSpPr>
      <xdr:spPr>
        <a:xfrm>
          <a:off x="9258300" y="1401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87106</xdr:rowOff>
    </xdr:from>
    <xdr:to>
      <xdr:col>50</xdr:col>
      <xdr:colOff>165100</xdr:colOff>
      <xdr:row>85</xdr:row>
      <xdr:rowOff>17256</xdr:rowOff>
    </xdr:to>
    <xdr:sp macro="" textlink="">
      <xdr:nvSpPr>
        <xdr:cNvPr id="359" name="楕円 358">
          <a:extLst>
            <a:ext uri="{FF2B5EF4-FFF2-40B4-BE49-F238E27FC236}">
              <a16:creationId xmlns:a16="http://schemas.microsoft.com/office/drawing/2014/main" id="{6E5F0793-66EA-48C1-A641-10C91D267FD2}"/>
            </a:ext>
          </a:extLst>
        </xdr:cNvPr>
        <xdr:cNvSpPr/>
      </xdr:nvSpPr>
      <xdr:spPr>
        <a:xfrm>
          <a:off x="8445500" y="141688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130226</xdr:rowOff>
    </xdr:from>
    <xdr:to>
      <xdr:col>55</xdr:col>
      <xdr:colOff>0</xdr:colOff>
      <xdr:row>84</xdr:row>
      <xdr:rowOff>137906</xdr:rowOff>
    </xdr:to>
    <xdr:cxnSp macro="">
      <xdr:nvCxnSpPr>
        <xdr:cNvPr id="360" name="直線コネクタ 359">
          <a:extLst>
            <a:ext uri="{FF2B5EF4-FFF2-40B4-BE49-F238E27FC236}">
              <a16:creationId xmlns:a16="http://schemas.microsoft.com/office/drawing/2014/main" id="{E00ABC7D-206E-4C99-A872-AAD3160CA809}"/>
            </a:ext>
          </a:extLst>
        </xdr:cNvPr>
        <xdr:cNvCxnSpPr/>
      </xdr:nvCxnSpPr>
      <xdr:spPr>
        <a:xfrm flipV="1">
          <a:off x="8496300" y="14211986"/>
          <a:ext cx="723900" cy="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92822</xdr:rowOff>
    </xdr:from>
    <xdr:to>
      <xdr:col>46</xdr:col>
      <xdr:colOff>38100</xdr:colOff>
      <xdr:row>85</xdr:row>
      <xdr:rowOff>22972</xdr:rowOff>
    </xdr:to>
    <xdr:sp macro="" textlink="">
      <xdr:nvSpPr>
        <xdr:cNvPr id="361" name="楕円 360">
          <a:extLst>
            <a:ext uri="{FF2B5EF4-FFF2-40B4-BE49-F238E27FC236}">
              <a16:creationId xmlns:a16="http://schemas.microsoft.com/office/drawing/2014/main" id="{E896F4A5-F732-4895-B38D-21F000F949EA}"/>
            </a:ext>
          </a:extLst>
        </xdr:cNvPr>
        <xdr:cNvSpPr/>
      </xdr:nvSpPr>
      <xdr:spPr>
        <a:xfrm>
          <a:off x="7670800" y="1417458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137906</xdr:rowOff>
    </xdr:from>
    <xdr:to>
      <xdr:col>50</xdr:col>
      <xdr:colOff>114300</xdr:colOff>
      <xdr:row>84</xdr:row>
      <xdr:rowOff>143622</xdr:rowOff>
    </xdr:to>
    <xdr:cxnSp macro="">
      <xdr:nvCxnSpPr>
        <xdr:cNvPr id="362" name="直線コネクタ 361">
          <a:extLst>
            <a:ext uri="{FF2B5EF4-FFF2-40B4-BE49-F238E27FC236}">
              <a16:creationId xmlns:a16="http://schemas.microsoft.com/office/drawing/2014/main" id="{8DEEC567-22EB-4881-8FF7-07D11FF92EC8}"/>
            </a:ext>
          </a:extLst>
        </xdr:cNvPr>
        <xdr:cNvCxnSpPr/>
      </xdr:nvCxnSpPr>
      <xdr:spPr>
        <a:xfrm flipV="1">
          <a:off x="7713980" y="14219666"/>
          <a:ext cx="78232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102606</xdr:rowOff>
    </xdr:from>
    <xdr:to>
      <xdr:col>41</xdr:col>
      <xdr:colOff>101600</xdr:colOff>
      <xdr:row>85</xdr:row>
      <xdr:rowOff>32756</xdr:rowOff>
    </xdr:to>
    <xdr:sp macro="" textlink="">
      <xdr:nvSpPr>
        <xdr:cNvPr id="363" name="楕円 362">
          <a:extLst>
            <a:ext uri="{FF2B5EF4-FFF2-40B4-BE49-F238E27FC236}">
              <a16:creationId xmlns:a16="http://schemas.microsoft.com/office/drawing/2014/main" id="{C6A18BA2-0EB6-4AF4-A7FB-B10F0435AB0F}"/>
            </a:ext>
          </a:extLst>
        </xdr:cNvPr>
        <xdr:cNvSpPr/>
      </xdr:nvSpPr>
      <xdr:spPr>
        <a:xfrm>
          <a:off x="6873240" y="141843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143622</xdr:rowOff>
    </xdr:from>
    <xdr:to>
      <xdr:col>45</xdr:col>
      <xdr:colOff>177800</xdr:colOff>
      <xdr:row>84</xdr:row>
      <xdr:rowOff>153406</xdr:rowOff>
    </xdr:to>
    <xdr:cxnSp macro="">
      <xdr:nvCxnSpPr>
        <xdr:cNvPr id="364" name="直線コネクタ 363">
          <a:extLst>
            <a:ext uri="{FF2B5EF4-FFF2-40B4-BE49-F238E27FC236}">
              <a16:creationId xmlns:a16="http://schemas.microsoft.com/office/drawing/2014/main" id="{986EAA05-AF15-47E0-8AAB-7AD84C138F8D}"/>
            </a:ext>
          </a:extLst>
        </xdr:cNvPr>
        <xdr:cNvCxnSpPr/>
      </xdr:nvCxnSpPr>
      <xdr:spPr>
        <a:xfrm flipV="1">
          <a:off x="6924040" y="14225382"/>
          <a:ext cx="789940" cy="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109601</xdr:rowOff>
    </xdr:from>
    <xdr:to>
      <xdr:col>36</xdr:col>
      <xdr:colOff>165100</xdr:colOff>
      <xdr:row>85</xdr:row>
      <xdr:rowOff>39751</xdr:rowOff>
    </xdr:to>
    <xdr:sp macro="" textlink="">
      <xdr:nvSpPr>
        <xdr:cNvPr id="365" name="楕円 364">
          <a:extLst>
            <a:ext uri="{FF2B5EF4-FFF2-40B4-BE49-F238E27FC236}">
              <a16:creationId xmlns:a16="http://schemas.microsoft.com/office/drawing/2014/main" id="{C32D10FB-544A-4CC3-BC88-833B9BD6B3A3}"/>
            </a:ext>
          </a:extLst>
        </xdr:cNvPr>
        <xdr:cNvSpPr/>
      </xdr:nvSpPr>
      <xdr:spPr>
        <a:xfrm>
          <a:off x="6098540" y="141913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153406</xdr:rowOff>
    </xdr:from>
    <xdr:to>
      <xdr:col>41</xdr:col>
      <xdr:colOff>50800</xdr:colOff>
      <xdr:row>84</xdr:row>
      <xdr:rowOff>160401</xdr:rowOff>
    </xdr:to>
    <xdr:cxnSp macro="">
      <xdr:nvCxnSpPr>
        <xdr:cNvPr id="366" name="直線コネクタ 365">
          <a:extLst>
            <a:ext uri="{FF2B5EF4-FFF2-40B4-BE49-F238E27FC236}">
              <a16:creationId xmlns:a16="http://schemas.microsoft.com/office/drawing/2014/main" id="{73891BA4-62AE-40F3-AE44-6C34E1384CA6}"/>
            </a:ext>
          </a:extLst>
        </xdr:cNvPr>
        <xdr:cNvCxnSpPr/>
      </xdr:nvCxnSpPr>
      <xdr:spPr>
        <a:xfrm flipV="1">
          <a:off x="6149340" y="14235166"/>
          <a:ext cx="774700" cy="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55384</xdr:rowOff>
    </xdr:from>
    <xdr:ext cx="469744" cy="259045"/>
    <xdr:sp macro="" textlink="">
      <xdr:nvSpPr>
        <xdr:cNvPr id="367" name="n_1aveValue【公営住宅】&#10;一人当たり面積">
          <a:extLst>
            <a:ext uri="{FF2B5EF4-FFF2-40B4-BE49-F238E27FC236}">
              <a16:creationId xmlns:a16="http://schemas.microsoft.com/office/drawing/2014/main" id="{AAEDBDEF-1F44-4B38-B012-E576ABA8873A}"/>
            </a:ext>
          </a:extLst>
        </xdr:cNvPr>
        <xdr:cNvSpPr txBox="1"/>
      </xdr:nvSpPr>
      <xdr:spPr>
        <a:xfrm>
          <a:off x="8271587" y="1430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107185</xdr:rowOff>
    </xdr:from>
    <xdr:ext cx="469744" cy="259045"/>
    <xdr:sp macro="" textlink="">
      <xdr:nvSpPr>
        <xdr:cNvPr id="368" name="n_2aveValue【公営住宅】&#10;一人当たり面積">
          <a:extLst>
            <a:ext uri="{FF2B5EF4-FFF2-40B4-BE49-F238E27FC236}">
              <a16:creationId xmlns:a16="http://schemas.microsoft.com/office/drawing/2014/main" id="{AE89F629-4953-419F-BD83-DB1F4B1A6406}"/>
            </a:ext>
          </a:extLst>
        </xdr:cNvPr>
        <xdr:cNvSpPr txBox="1"/>
      </xdr:nvSpPr>
      <xdr:spPr>
        <a:xfrm>
          <a:off x="7509587" y="14356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86611</xdr:rowOff>
    </xdr:from>
    <xdr:ext cx="469744" cy="259045"/>
    <xdr:sp macro="" textlink="">
      <xdr:nvSpPr>
        <xdr:cNvPr id="369" name="n_3aveValue【公営住宅】&#10;一人当たり面積">
          <a:extLst>
            <a:ext uri="{FF2B5EF4-FFF2-40B4-BE49-F238E27FC236}">
              <a16:creationId xmlns:a16="http://schemas.microsoft.com/office/drawing/2014/main" id="{42193580-A03B-4524-9113-DC65A0B17598}"/>
            </a:ext>
          </a:extLst>
        </xdr:cNvPr>
        <xdr:cNvSpPr txBox="1"/>
      </xdr:nvSpPr>
      <xdr:spPr>
        <a:xfrm>
          <a:off x="6712027" y="14336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80667</xdr:rowOff>
    </xdr:from>
    <xdr:ext cx="469744" cy="259045"/>
    <xdr:sp macro="" textlink="">
      <xdr:nvSpPr>
        <xdr:cNvPr id="370" name="n_4aveValue【公営住宅】&#10;一人当たり面積">
          <a:extLst>
            <a:ext uri="{FF2B5EF4-FFF2-40B4-BE49-F238E27FC236}">
              <a16:creationId xmlns:a16="http://schemas.microsoft.com/office/drawing/2014/main" id="{64DF8258-AB79-4CB0-8AD4-96DDB5D34B4B}"/>
            </a:ext>
          </a:extLst>
        </xdr:cNvPr>
        <xdr:cNvSpPr txBox="1"/>
      </xdr:nvSpPr>
      <xdr:spPr>
        <a:xfrm>
          <a:off x="5937327" y="1433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33783</xdr:rowOff>
    </xdr:from>
    <xdr:ext cx="469744" cy="259045"/>
    <xdr:sp macro="" textlink="">
      <xdr:nvSpPr>
        <xdr:cNvPr id="371" name="n_1mainValue【公営住宅】&#10;一人当たり面積">
          <a:extLst>
            <a:ext uri="{FF2B5EF4-FFF2-40B4-BE49-F238E27FC236}">
              <a16:creationId xmlns:a16="http://schemas.microsoft.com/office/drawing/2014/main" id="{21E24A9D-75FF-4388-8ED3-E9EAE3E6FC86}"/>
            </a:ext>
          </a:extLst>
        </xdr:cNvPr>
        <xdr:cNvSpPr txBox="1"/>
      </xdr:nvSpPr>
      <xdr:spPr>
        <a:xfrm>
          <a:off x="8271587" y="13947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39499</xdr:rowOff>
    </xdr:from>
    <xdr:ext cx="469744" cy="259045"/>
    <xdr:sp macro="" textlink="">
      <xdr:nvSpPr>
        <xdr:cNvPr id="372" name="n_2mainValue【公営住宅】&#10;一人当たり面積">
          <a:extLst>
            <a:ext uri="{FF2B5EF4-FFF2-40B4-BE49-F238E27FC236}">
              <a16:creationId xmlns:a16="http://schemas.microsoft.com/office/drawing/2014/main" id="{48973899-050A-4073-97A1-D8E24A4DFE83}"/>
            </a:ext>
          </a:extLst>
        </xdr:cNvPr>
        <xdr:cNvSpPr txBox="1"/>
      </xdr:nvSpPr>
      <xdr:spPr>
        <a:xfrm>
          <a:off x="7509587" y="1395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49283</xdr:rowOff>
    </xdr:from>
    <xdr:ext cx="469744" cy="259045"/>
    <xdr:sp macro="" textlink="">
      <xdr:nvSpPr>
        <xdr:cNvPr id="373" name="n_3mainValue【公営住宅】&#10;一人当たり面積">
          <a:extLst>
            <a:ext uri="{FF2B5EF4-FFF2-40B4-BE49-F238E27FC236}">
              <a16:creationId xmlns:a16="http://schemas.microsoft.com/office/drawing/2014/main" id="{B56CBBDF-4C9D-41F3-8722-EC61155419E4}"/>
            </a:ext>
          </a:extLst>
        </xdr:cNvPr>
        <xdr:cNvSpPr txBox="1"/>
      </xdr:nvSpPr>
      <xdr:spPr>
        <a:xfrm>
          <a:off x="6712027" y="13963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56278</xdr:rowOff>
    </xdr:from>
    <xdr:ext cx="469744" cy="259045"/>
    <xdr:sp macro="" textlink="">
      <xdr:nvSpPr>
        <xdr:cNvPr id="374" name="n_4mainValue【公営住宅】&#10;一人当たり面積">
          <a:extLst>
            <a:ext uri="{FF2B5EF4-FFF2-40B4-BE49-F238E27FC236}">
              <a16:creationId xmlns:a16="http://schemas.microsoft.com/office/drawing/2014/main" id="{E5353009-67EE-44CC-AC6A-7C3C90E3F3AA}"/>
            </a:ext>
          </a:extLst>
        </xdr:cNvPr>
        <xdr:cNvSpPr txBox="1"/>
      </xdr:nvSpPr>
      <xdr:spPr>
        <a:xfrm>
          <a:off x="5937327" y="13970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3C2697F9-6E3A-485B-9D23-51519DCCBDC4}"/>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9753CDFD-0D5F-4605-A064-B19C88732F46}"/>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299FF843-FEEF-42A1-8CCF-8ED062B4DF36}"/>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73B21D8A-78C6-415A-92E0-0D71FE88B302}"/>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6CF2B6B2-DB96-4C96-9104-D2263124943C}"/>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2D5C0258-4557-4AA9-88D2-41DD03865D92}"/>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A2E7EEBD-066A-42C4-A128-F6047790274F}"/>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59379342-0BC7-4AC3-8E4E-FA1D6296CA26}"/>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a:extLst>
            <a:ext uri="{FF2B5EF4-FFF2-40B4-BE49-F238E27FC236}">
              <a16:creationId xmlns:a16="http://schemas.microsoft.com/office/drawing/2014/main" id="{76AD2380-1FFA-4F15-9F61-8F52A80450DE}"/>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a:extLst>
            <a:ext uri="{FF2B5EF4-FFF2-40B4-BE49-F238E27FC236}">
              <a16:creationId xmlns:a16="http://schemas.microsoft.com/office/drawing/2014/main" id="{A115DDF8-7A2B-4DED-A20E-7D30AD9B8F81}"/>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a:extLst>
            <a:ext uri="{FF2B5EF4-FFF2-40B4-BE49-F238E27FC236}">
              <a16:creationId xmlns:a16="http://schemas.microsoft.com/office/drawing/2014/main" id="{89C2FC81-5AB8-4B3C-9B0D-777BDE07E2A9}"/>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a:extLst>
            <a:ext uri="{FF2B5EF4-FFF2-40B4-BE49-F238E27FC236}">
              <a16:creationId xmlns:a16="http://schemas.microsoft.com/office/drawing/2014/main" id="{F23ACCE3-3103-4B48-B6C5-170933C9018F}"/>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a:extLst>
            <a:ext uri="{FF2B5EF4-FFF2-40B4-BE49-F238E27FC236}">
              <a16:creationId xmlns:a16="http://schemas.microsoft.com/office/drawing/2014/main" id="{6F888EC4-8C15-4E70-8A54-977E872EABD5}"/>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a:extLst>
            <a:ext uri="{FF2B5EF4-FFF2-40B4-BE49-F238E27FC236}">
              <a16:creationId xmlns:a16="http://schemas.microsoft.com/office/drawing/2014/main" id="{61501069-2B7F-42E9-9303-124C1D4A0615}"/>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a:extLst>
            <a:ext uri="{FF2B5EF4-FFF2-40B4-BE49-F238E27FC236}">
              <a16:creationId xmlns:a16="http://schemas.microsoft.com/office/drawing/2014/main" id="{9AC09D3C-EE56-429B-AB89-8969DC157C95}"/>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a:extLst>
            <a:ext uri="{FF2B5EF4-FFF2-40B4-BE49-F238E27FC236}">
              <a16:creationId xmlns:a16="http://schemas.microsoft.com/office/drawing/2014/main" id="{97AF69C4-90DC-40FE-B7E8-208E257A9619}"/>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a:extLst>
            <a:ext uri="{FF2B5EF4-FFF2-40B4-BE49-F238E27FC236}">
              <a16:creationId xmlns:a16="http://schemas.microsoft.com/office/drawing/2014/main" id="{2273CDE8-7041-43CD-9200-EC312639BBD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a:extLst>
            <a:ext uri="{FF2B5EF4-FFF2-40B4-BE49-F238E27FC236}">
              <a16:creationId xmlns:a16="http://schemas.microsoft.com/office/drawing/2014/main" id="{461099C1-C735-49F6-BC12-F97A31DDD49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a:extLst>
            <a:ext uri="{FF2B5EF4-FFF2-40B4-BE49-F238E27FC236}">
              <a16:creationId xmlns:a16="http://schemas.microsoft.com/office/drawing/2014/main" id="{FF777507-1D1A-4B6A-B059-52D8017A6C46}"/>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a:extLst>
            <a:ext uri="{FF2B5EF4-FFF2-40B4-BE49-F238E27FC236}">
              <a16:creationId xmlns:a16="http://schemas.microsoft.com/office/drawing/2014/main" id="{CE3EA04B-DB41-480F-9D2F-DD8B40AF3C1C}"/>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a:extLst>
            <a:ext uri="{FF2B5EF4-FFF2-40B4-BE49-F238E27FC236}">
              <a16:creationId xmlns:a16="http://schemas.microsoft.com/office/drawing/2014/main" id="{905CB424-DB0D-4939-9729-6CB20B82D068}"/>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a:extLst>
            <a:ext uri="{FF2B5EF4-FFF2-40B4-BE49-F238E27FC236}">
              <a16:creationId xmlns:a16="http://schemas.microsoft.com/office/drawing/2014/main" id="{C4C43CA4-2310-42FD-A0AF-0625EDFF0823}"/>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a:extLst>
            <a:ext uri="{FF2B5EF4-FFF2-40B4-BE49-F238E27FC236}">
              <a16:creationId xmlns:a16="http://schemas.microsoft.com/office/drawing/2014/main" id="{F8193C6B-AF79-414E-8BD0-2364F150967C}"/>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a:extLst>
            <a:ext uri="{FF2B5EF4-FFF2-40B4-BE49-F238E27FC236}">
              <a16:creationId xmlns:a16="http://schemas.microsoft.com/office/drawing/2014/main" id="{5DA92992-E6C4-4911-8826-32B8CCD4682C}"/>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a:extLst>
            <a:ext uri="{FF2B5EF4-FFF2-40B4-BE49-F238E27FC236}">
              <a16:creationId xmlns:a16="http://schemas.microsoft.com/office/drawing/2014/main" id="{622309B6-9736-4A1A-8D50-1C8AFEEAD947}"/>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a:extLst>
            <a:ext uri="{FF2B5EF4-FFF2-40B4-BE49-F238E27FC236}">
              <a16:creationId xmlns:a16="http://schemas.microsoft.com/office/drawing/2014/main" id="{41D51D71-1D55-4950-8288-229089795EAC}"/>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a:extLst>
            <a:ext uri="{FF2B5EF4-FFF2-40B4-BE49-F238E27FC236}">
              <a16:creationId xmlns:a16="http://schemas.microsoft.com/office/drawing/2014/main" id="{2CE8DC76-2AB9-4D34-9E0E-78459C88F369}"/>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2" name="直線コネクタ 401">
          <a:extLst>
            <a:ext uri="{FF2B5EF4-FFF2-40B4-BE49-F238E27FC236}">
              <a16:creationId xmlns:a16="http://schemas.microsoft.com/office/drawing/2014/main" id="{DA14A89B-14AF-4AB5-ADDD-E6F496446D1D}"/>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3" name="テキスト ボックス 402">
          <a:extLst>
            <a:ext uri="{FF2B5EF4-FFF2-40B4-BE49-F238E27FC236}">
              <a16:creationId xmlns:a16="http://schemas.microsoft.com/office/drawing/2014/main" id="{1D6F844A-776F-4395-8A84-3ADE99D56953}"/>
            </a:ext>
          </a:extLst>
        </xdr:cNvPr>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4" name="直線コネクタ 403">
          <a:extLst>
            <a:ext uri="{FF2B5EF4-FFF2-40B4-BE49-F238E27FC236}">
              <a16:creationId xmlns:a16="http://schemas.microsoft.com/office/drawing/2014/main" id="{1D2397B1-946F-4F0D-80FC-9BC5EDFD5707}"/>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5" name="テキスト ボックス 404">
          <a:extLst>
            <a:ext uri="{FF2B5EF4-FFF2-40B4-BE49-F238E27FC236}">
              <a16:creationId xmlns:a16="http://schemas.microsoft.com/office/drawing/2014/main" id="{1C385D68-B16B-4C77-825E-1F267FFB0A4F}"/>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6" name="直線コネクタ 405">
          <a:extLst>
            <a:ext uri="{FF2B5EF4-FFF2-40B4-BE49-F238E27FC236}">
              <a16:creationId xmlns:a16="http://schemas.microsoft.com/office/drawing/2014/main" id="{25966DBA-A961-415F-8A8C-07F7D6F3B944}"/>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7" name="テキスト ボックス 406">
          <a:extLst>
            <a:ext uri="{FF2B5EF4-FFF2-40B4-BE49-F238E27FC236}">
              <a16:creationId xmlns:a16="http://schemas.microsoft.com/office/drawing/2014/main" id="{DC8C3737-1883-4C42-A347-164E6C743881}"/>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8" name="直線コネクタ 407">
          <a:extLst>
            <a:ext uri="{FF2B5EF4-FFF2-40B4-BE49-F238E27FC236}">
              <a16:creationId xmlns:a16="http://schemas.microsoft.com/office/drawing/2014/main" id="{3BBD9D71-0672-4781-9F88-2DDA02D4A3F6}"/>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9" name="テキスト ボックス 408">
          <a:extLst>
            <a:ext uri="{FF2B5EF4-FFF2-40B4-BE49-F238E27FC236}">
              <a16:creationId xmlns:a16="http://schemas.microsoft.com/office/drawing/2014/main" id="{1B8ED549-E56D-4D95-B75C-7C016131CF1C}"/>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0" name="直線コネクタ 409">
          <a:extLst>
            <a:ext uri="{FF2B5EF4-FFF2-40B4-BE49-F238E27FC236}">
              <a16:creationId xmlns:a16="http://schemas.microsoft.com/office/drawing/2014/main" id="{7CAD85DA-A9DC-424A-85C8-37B19F15F80A}"/>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1" name="テキスト ボックス 410">
          <a:extLst>
            <a:ext uri="{FF2B5EF4-FFF2-40B4-BE49-F238E27FC236}">
              <a16:creationId xmlns:a16="http://schemas.microsoft.com/office/drawing/2014/main" id="{82B3C322-2055-4017-83F8-884F39691E41}"/>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2" name="直線コネクタ 411">
          <a:extLst>
            <a:ext uri="{FF2B5EF4-FFF2-40B4-BE49-F238E27FC236}">
              <a16:creationId xmlns:a16="http://schemas.microsoft.com/office/drawing/2014/main" id="{B2D54248-537D-45C9-B25E-47B83432B00D}"/>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3" name="テキスト ボックス 412">
          <a:extLst>
            <a:ext uri="{FF2B5EF4-FFF2-40B4-BE49-F238E27FC236}">
              <a16:creationId xmlns:a16="http://schemas.microsoft.com/office/drawing/2014/main" id="{B31D9FB5-6CE1-4222-8B35-7CE0EE9F3AB8}"/>
            </a:ext>
          </a:extLst>
        </xdr:cNvPr>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571006D5-6B14-43FA-8A9F-E3C28E8B4677}"/>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a:extLst>
            <a:ext uri="{FF2B5EF4-FFF2-40B4-BE49-F238E27FC236}">
              <a16:creationId xmlns:a16="http://schemas.microsoft.com/office/drawing/2014/main" id="{3A5A18F1-0072-4B95-B784-726838537AC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48442</xdr:rowOff>
    </xdr:from>
    <xdr:to>
      <xdr:col>85</xdr:col>
      <xdr:colOff>126364</xdr:colOff>
      <xdr:row>42</xdr:row>
      <xdr:rowOff>92528</xdr:rowOff>
    </xdr:to>
    <xdr:cxnSp macro="">
      <xdr:nvCxnSpPr>
        <xdr:cNvPr id="416" name="直線コネクタ 415">
          <a:extLst>
            <a:ext uri="{FF2B5EF4-FFF2-40B4-BE49-F238E27FC236}">
              <a16:creationId xmlns:a16="http://schemas.microsoft.com/office/drawing/2014/main" id="{2F34184A-38AC-4C9B-B043-489226D5FC41}"/>
            </a:ext>
          </a:extLst>
        </xdr:cNvPr>
        <xdr:cNvCxnSpPr/>
      </xdr:nvCxnSpPr>
      <xdr:spPr>
        <a:xfrm flipV="1">
          <a:off x="14375764" y="5580562"/>
          <a:ext cx="0" cy="1552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7" name="【認定こども園・幼稚園・保育所】&#10;有形固定資産減価償却率最小値テキスト">
          <a:extLst>
            <a:ext uri="{FF2B5EF4-FFF2-40B4-BE49-F238E27FC236}">
              <a16:creationId xmlns:a16="http://schemas.microsoft.com/office/drawing/2014/main" id="{5F6980F0-4C64-47F2-8D3F-2A4583D4EB95}"/>
            </a:ext>
          </a:extLst>
        </xdr:cNvPr>
        <xdr:cNvSpPr txBox="1"/>
      </xdr:nvSpPr>
      <xdr:spPr>
        <a:xfrm>
          <a:off x="1441450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18" name="直線コネクタ 417">
          <a:extLst>
            <a:ext uri="{FF2B5EF4-FFF2-40B4-BE49-F238E27FC236}">
              <a16:creationId xmlns:a16="http://schemas.microsoft.com/office/drawing/2014/main" id="{9A3A08DF-099F-4B6D-ACCB-0B987F895FD3}"/>
            </a:ext>
          </a:extLst>
        </xdr:cNvPr>
        <xdr:cNvCxnSpPr/>
      </xdr:nvCxnSpPr>
      <xdr:spPr>
        <a:xfrm>
          <a:off x="1428750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166569</xdr:rowOff>
    </xdr:from>
    <xdr:ext cx="340478" cy="259045"/>
    <xdr:sp macro="" textlink="">
      <xdr:nvSpPr>
        <xdr:cNvPr id="419" name="【認定こども園・幼稚園・保育所】&#10;有形固定資産減価償却率最大値テキスト">
          <a:extLst>
            <a:ext uri="{FF2B5EF4-FFF2-40B4-BE49-F238E27FC236}">
              <a16:creationId xmlns:a16="http://schemas.microsoft.com/office/drawing/2014/main" id="{4D4EDF62-4228-4058-81CC-EA3613F495AE}"/>
            </a:ext>
          </a:extLst>
        </xdr:cNvPr>
        <xdr:cNvSpPr txBox="1"/>
      </xdr:nvSpPr>
      <xdr:spPr>
        <a:xfrm>
          <a:off x="14414500" y="53634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48442</xdr:rowOff>
    </xdr:from>
    <xdr:to>
      <xdr:col>86</xdr:col>
      <xdr:colOff>25400</xdr:colOff>
      <xdr:row>33</xdr:row>
      <xdr:rowOff>48442</xdr:rowOff>
    </xdr:to>
    <xdr:cxnSp macro="">
      <xdr:nvCxnSpPr>
        <xdr:cNvPr id="420" name="直線コネクタ 419">
          <a:extLst>
            <a:ext uri="{FF2B5EF4-FFF2-40B4-BE49-F238E27FC236}">
              <a16:creationId xmlns:a16="http://schemas.microsoft.com/office/drawing/2014/main" id="{31210477-775E-459E-A9DF-563694F37581}"/>
            </a:ext>
          </a:extLst>
        </xdr:cNvPr>
        <xdr:cNvCxnSpPr/>
      </xdr:nvCxnSpPr>
      <xdr:spPr>
        <a:xfrm>
          <a:off x="14287500" y="55805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146249</xdr:rowOff>
    </xdr:from>
    <xdr:ext cx="405111" cy="259045"/>
    <xdr:sp macro="" textlink="">
      <xdr:nvSpPr>
        <xdr:cNvPr id="421" name="【認定こども園・幼稚園・保育所】&#10;有形固定資産減価償却率平均値テキスト">
          <a:extLst>
            <a:ext uri="{FF2B5EF4-FFF2-40B4-BE49-F238E27FC236}">
              <a16:creationId xmlns:a16="http://schemas.microsoft.com/office/drawing/2014/main" id="{8F764D10-5774-42BE-9EF3-882611B11452}"/>
            </a:ext>
          </a:extLst>
        </xdr:cNvPr>
        <xdr:cNvSpPr txBox="1"/>
      </xdr:nvSpPr>
      <xdr:spPr>
        <a:xfrm>
          <a:off x="14414500" y="60136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123372</xdr:rowOff>
    </xdr:from>
    <xdr:to>
      <xdr:col>85</xdr:col>
      <xdr:colOff>177800</xdr:colOff>
      <xdr:row>37</xdr:row>
      <xdr:rowOff>53522</xdr:rowOff>
    </xdr:to>
    <xdr:sp macro="" textlink="">
      <xdr:nvSpPr>
        <xdr:cNvPr id="422" name="フローチャート: 判断 421">
          <a:extLst>
            <a:ext uri="{FF2B5EF4-FFF2-40B4-BE49-F238E27FC236}">
              <a16:creationId xmlns:a16="http://schemas.microsoft.com/office/drawing/2014/main" id="{350F9326-4A7A-41CB-A9EC-73C0308F385A}"/>
            </a:ext>
          </a:extLst>
        </xdr:cNvPr>
        <xdr:cNvSpPr/>
      </xdr:nvSpPr>
      <xdr:spPr>
        <a:xfrm>
          <a:off x="14325600" y="615841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139700</xdr:rowOff>
    </xdr:from>
    <xdr:to>
      <xdr:col>81</xdr:col>
      <xdr:colOff>101600</xdr:colOff>
      <xdr:row>37</xdr:row>
      <xdr:rowOff>69850</xdr:rowOff>
    </xdr:to>
    <xdr:sp macro="" textlink="">
      <xdr:nvSpPr>
        <xdr:cNvPr id="423" name="フローチャート: 判断 422">
          <a:extLst>
            <a:ext uri="{FF2B5EF4-FFF2-40B4-BE49-F238E27FC236}">
              <a16:creationId xmlns:a16="http://schemas.microsoft.com/office/drawing/2014/main" id="{9CE86738-8B62-498C-9440-D7CCEAC03767}"/>
            </a:ext>
          </a:extLst>
        </xdr:cNvPr>
        <xdr:cNvSpPr/>
      </xdr:nvSpPr>
      <xdr:spPr>
        <a:xfrm>
          <a:off x="13578840" y="61747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141333</xdr:rowOff>
    </xdr:from>
    <xdr:to>
      <xdr:col>76</xdr:col>
      <xdr:colOff>165100</xdr:colOff>
      <xdr:row>38</xdr:row>
      <xdr:rowOff>71482</xdr:rowOff>
    </xdr:to>
    <xdr:sp macro="" textlink="">
      <xdr:nvSpPr>
        <xdr:cNvPr id="424" name="フローチャート: 判断 423">
          <a:extLst>
            <a:ext uri="{FF2B5EF4-FFF2-40B4-BE49-F238E27FC236}">
              <a16:creationId xmlns:a16="http://schemas.microsoft.com/office/drawing/2014/main" id="{844E5853-0E42-4E45-BC39-21BA0EE664BD}"/>
            </a:ext>
          </a:extLst>
        </xdr:cNvPr>
        <xdr:cNvSpPr/>
      </xdr:nvSpPr>
      <xdr:spPr>
        <a:xfrm>
          <a:off x="12804140" y="6344013"/>
          <a:ext cx="101600" cy="9778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147864</xdr:rowOff>
    </xdr:from>
    <xdr:to>
      <xdr:col>72</xdr:col>
      <xdr:colOff>38100</xdr:colOff>
      <xdr:row>38</xdr:row>
      <xdr:rowOff>78014</xdr:rowOff>
    </xdr:to>
    <xdr:sp macro="" textlink="">
      <xdr:nvSpPr>
        <xdr:cNvPr id="425" name="フローチャート: 判断 424">
          <a:extLst>
            <a:ext uri="{FF2B5EF4-FFF2-40B4-BE49-F238E27FC236}">
              <a16:creationId xmlns:a16="http://schemas.microsoft.com/office/drawing/2014/main" id="{FBA942B0-FD8D-4828-AB5C-81D452301DA2}"/>
            </a:ext>
          </a:extLst>
        </xdr:cNvPr>
        <xdr:cNvSpPr/>
      </xdr:nvSpPr>
      <xdr:spPr>
        <a:xfrm>
          <a:off x="12029440" y="635054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20501</xdr:rowOff>
    </xdr:from>
    <xdr:to>
      <xdr:col>67</xdr:col>
      <xdr:colOff>101600</xdr:colOff>
      <xdr:row>38</xdr:row>
      <xdr:rowOff>122101</xdr:rowOff>
    </xdr:to>
    <xdr:sp macro="" textlink="">
      <xdr:nvSpPr>
        <xdr:cNvPr id="426" name="フローチャート: 判断 425">
          <a:extLst>
            <a:ext uri="{FF2B5EF4-FFF2-40B4-BE49-F238E27FC236}">
              <a16:creationId xmlns:a16="http://schemas.microsoft.com/office/drawing/2014/main" id="{D92DDA7A-6643-480B-84CD-F0312CF809B5}"/>
            </a:ext>
          </a:extLst>
        </xdr:cNvPr>
        <xdr:cNvSpPr/>
      </xdr:nvSpPr>
      <xdr:spPr>
        <a:xfrm>
          <a:off x="11231880" y="639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38ECEF21-5667-4C10-8AAE-5BE6EA8F910D}"/>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E9ADE2C7-5BAA-4C9D-8A1B-EFF388BA576D}"/>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A202E7D9-68B6-42A6-AE6F-CA1EE85140BB}"/>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3E4AA0B1-3D3C-4377-9A59-8A2877F10956}"/>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6D244D16-6EA5-433B-832F-D168C14F7C9B}"/>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41728</xdr:rowOff>
    </xdr:from>
    <xdr:to>
      <xdr:col>85</xdr:col>
      <xdr:colOff>177800</xdr:colOff>
      <xdr:row>42</xdr:row>
      <xdr:rowOff>143328</xdr:rowOff>
    </xdr:to>
    <xdr:sp macro="" textlink="">
      <xdr:nvSpPr>
        <xdr:cNvPr id="432" name="楕円 431">
          <a:extLst>
            <a:ext uri="{FF2B5EF4-FFF2-40B4-BE49-F238E27FC236}">
              <a16:creationId xmlns:a16="http://schemas.microsoft.com/office/drawing/2014/main" id="{FB7909B6-65FB-4807-8AA3-640410D323BA}"/>
            </a:ext>
          </a:extLst>
        </xdr:cNvPr>
        <xdr:cNvSpPr/>
      </xdr:nvSpPr>
      <xdr:spPr>
        <a:xfrm>
          <a:off x="14325600" y="7082608"/>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128105</xdr:rowOff>
    </xdr:from>
    <xdr:ext cx="469744" cy="259045"/>
    <xdr:sp macro="" textlink="">
      <xdr:nvSpPr>
        <xdr:cNvPr id="433" name="【認定こども園・幼稚園・保育所】&#10;有形固定資産減価償却率該当値テキスト">
          <a:extLst>
            <a:ext uri="{FF2B5EF4-FFF2-40B4-BE49-F238E27FC236}">
              <a16:creationId xmlns:a16="http://schemas.microsoft.com/office/drawing/2014/main" id="{D83E09E2-CFED-48DA-BC77-0FC97E813CCE}"/>
            </a:ext>
          </a:extLst>
        </xdr:cNvPr>
        <xdr:cNvSpPr txBox="1"/>
      </xdr:nvSpPr>
      <xdr:spPr>
        <a:xfrm>
          <a:off x="14414500" y="700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42</xdr:row>
      <xdr:rowOff>41728</xdr:rowOff>
    </xdr:from>
    <xdr:to>
      <xdr:col>81</xdr:col>
      <xdr:colOff>101600</xdr:colOff>
      <xdr:row>42</xdr:row>
      <xdr:rowOff>143328</xdr:rowOff>
    </xdr:to>
    <xdr:sp macro="" textlink="">
      <xdr:nvSpPr>
        <xdr:cNvPr id="434" name="楕円 433">
          <a:extLst>
            <a:ext uri="{FF2B5EF4-FFF2-40B4-BE49-F238E27FC236}">
              <a16:creationId xmlns:a16="http://schemas.microsoft.com/office/drawing/2014/main" id="{777FF5B9-7DCB-4FDF-BA2D-E3606714BFB0}"/>
            </a:ext>
          </a:extLst>
        </xdr:cNvPr>
        <xdr:cNvSpPr/>
      </xdr:nvSpPr>
      <xdr:spPr>
        <a:xfrm>
          <a:off x="13578840" y="708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92528</xdr:rowOff>
    </xdr:from>
    <xdr:to>
      <xdr:col>85</xdr:col>
      <xdr:colOff>127000</xdr:colOff>
      <xdr:row>42</xdr:row>
      <xdr:rowOff>92528</xdr:rowOff>
    </xdr:to>
    <xdr:cxnSp macro="">
      <xdr:nvCxnSpPr>
        <xdr:cNvPr id="435" name="直線コネクタ 434">
          <a:extLst>
            <a:ext uri="{FF2B5EF4-FFF2-40B4-BE49-F238E27FC236}">
              <a16:creationId xmlns:a16="http://schemas.microsoft.com/office/drawing/2014/main" id="{50E5132D-024B-4D44-B780-C2A26BE569C8}"/>
            </a:ext>
          </a:extLst>
        </xdr:cNvPr>
        <xdr:cNvCxnSpPr/>
      </xdr:nvCxnSpPr>
      <xdr:spPr>
        <a:xfrm>
          <a:off x="13629640" y="7133408"/>
          <a:ext cx="7467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42</xdr:row>
      <xdr:rowOff>41728</xdr:rowOff>
    </xdr:from>
    <xdr:to>
      <xdr:col>76</xdr:col>
      <xdr:colOff>165100</xdr:colOff>
      <xdr:row>42</xdr:row>
      <xdr:rowOff>143328</xdr:rowOff>
    </xdr:to>
    <xdr:sp macro="" textlink="">
      <xdr:nvSpPr>
        <xdr:cNvPr id="436" name="楕円 435">
          <a:extLst>
            <a:ext uri="{FF2B5EF4-FFF2-40B4-BE49-F238E27FC236}">
              <a16:creationId xmlns:a16="http://schemas.microsoft.com/office/drawing/2014/main" id="{23832B5C-C0E8-4A64-8857-2E9B4576160C}"/>
            </a:ext>
          </a:extLst>
        </xdr:cNvPr>
        <xdr:cNvSpPr/>
      </xdr:nvSpPr>
      <xdr:spPr>
        <a:xfrm>
          <a:off x="12804140" y="708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92528</xdr:rowOff>
    </xdr:from>
    <xdr:to>
      <xdr:col>81</xdr:col>
      <xdr:colOff>50800</xdr:colOff>
      <xdr:row>42</xdr:row>
      <xdr:rowOff>92528</xdr:rowOff>
    </xdr:to>
    <xdr:cxnSp macro="">
      <xdr:nvCxnSpPr>
        <xdr:cNvPr id="437" name="直線コネクタ 436">
          <a:extLst>
            <a:ext uri="{FF2B5EF4-FFF2-40B4-BE49-F238E27FC236}">
              <a16:creationId xmlns:a16="http://schemas.microsoft.com/office/drawing/2014/main" id="{C6CD27FE-1FE3-4E7C-9B1A-FFDEB2C5FDA9}"/>
            </a:ext>
          </a:extLst>
        </xdr:cNvPr>
        <xdr:cNvCxnSpPr/>
      </xdr:nvCxnSpPr>
      <xdr:spPr>
        <a:xfrm>
          <a:off x="12854940" y="7133408"/>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42</xdr:row>
      <xdr:rowOff>41728</xdr:rowOff>
    </xdr:from>
    <xdr:to>
      <xdr:col>72</xdr:col>
      <xdr:colOff>38100</xdr:colOff>
      <xdr:row>42</xdr:row>
      <xdr:rowOff>143328</xdr:rowOff>
    </xdr:to>
    <xdr:sp macro="" textlink="">
      <xdr:nvSpPr>
        <xdr:cNvPr id="438" name="楕円 437">
          <a:extLst>
            <a:ext uri="{FF2B5EF4-FFF2-40B4-BE49-F238E27FC236}">
              <a16:creationId xmlns:a16="http://schemas.microsoft.com/office/drawing/2014/main" id="{2816DC98-9E28-49DC-9144-EDA7B0956CF4}"/>
            </a:ext>
          </a:extLst>
        </xdr:cNvPr>
        <xdr:cNvSpPr/>
      </xdr:nvSpPr>
      <xdr:spPr>
        <a:xfrm>
          <a:off x="12029440" y="708260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92528</xdr:rowOff>
    </xdr:from>
    <xdr:to>
      <xdr:col>76</xdr:col>
      <xdr:colOff>114300</xdr:colOff>
      <xdr:row>42</xdr:row>
      <xdr:rowOff>92528</xdr:rowOff>
    </xdr:to>
    <xdr:cxnSp macro="">
      <xdr:nvCxnSpPr>
        <xdr:cNvPr id="439" name="直線コネクタ 438">
          <a:extLst>
            <a:ext uri="{FF2B5EF4-FFF2-40B4-BE49-F238E27FC236}">
              <a16:creationId xmlns:a16="http://schemas.microsoft.com/office/drawing/2014/main" id="{C3B6D9D9-339B-4DC3-8893-C74A17387B68}"/>
            </a:ext>
          </a:extLst>
        </xdr:cNvPr>
        <xdr:cNvCxnSpPr/>
      </xdr:nvCxnSpPr>
      <xdr:spPr>
        <a:xfrm>
          <a:off x="12072620" y="7133408"/>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42</xdr:row>
      <xdr:rowOff>41728</xdr:rowOff>
    </xdr:from>
    <xdr:to>
      <xdr:col>67</xdr:col>
      <xdr:colOff>101600</xdr:colOff>
      <xdr:row>42</xdr:row>
      <xdr:rowOff>143328</xdr:rowOff>
    </xdr:to>
    <xdr:sp macro="" textlink="">
      <xdr:nvSpPr>
        <xdr:cNvPr id="440" name="楕円 439">
          <a:extLst>
            <a:ext uri="{FF2B5EF4-FFF2-40B4-BE49-F238E27FC236}">
              <a16:creationId xmlns:a16="http://schemas.microsoft.com/office/drawing/2014/main" id="{E0ABA9BA-785D-4053-896E-F37ABCF99705}"/>
            </a:ext>
          </a:extLst>
        </xdr:cNvPr>
        <xdr:cNvSpPr/>
      </xdr:nvSpPr>
      <xdr:spPr>
        <a:xfrm>
          <a:off x="11231880" y="708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42</xdr:row>
      <xdr:rowOff>92528</xdr:rowOff>
    </xdr:from>
    <xdr:to>
      <xdr:col>71</xdr:col>
      <xdr:colOff>177800</xdr:colOff>
      <xdr:row>42</xdr:row>
      <xdr:rowOff>92528</xdr:rowOff>
    </xdr:to>
    <xdr:cxnSp macro="">
      <xdr:nvCxnSpPr>
        <xdr:cNvPr id="441" name="直線コネクタ 440">
          <a:extLst>
            <a:ext uri="{FF2B5EF4-FFF2-40B4-BE49-F238E27FC236}">
              <a16:creationId xmlns:a16="http://schemas.microsoft.com/office/drawing/2014/main" id="{AC0D60E6-2F40-4D5B-A256-C24B170487B2}"/>
            </a:ext>
          </a:extLst>
        </xdr:cNvPr>
        <xdr:cNvCxnSpPr/>
      </xdr:nvCxnSpPr>
      <xdr:spPr>
        <a:xfrm>
          <a:off x="11282680" y="7133408"/>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86377</xdr:rowOff>
    </xdr:from>
    <xdr:ext cx="405111" cy="259045"/>
    <xdr:sp macro="" textlink="">
      <xdr:nvSpPr>
        <xdr:cNvPr id="442" name="n_1aveValue【認定こども園・幼稚園・保育所】&#10;有形固定資産減価償却率">
          <a:extLst>
            <a:ext uri="{FF2B5EF4-FFF2-40B4-BE49-F238E27FC236}">
              <a16:creationId xmlns:a16="http://schemas.microsoft.com/office/drawing/2014/main" id="{CF7E03CB-9F7B-4DAB-875E-BEEA228EBDC4}"/>
            </a:ext>
          </a:extLst>
        </xdr:cNvPr>
        <xdr:cNvSpPr txBox="1"/>
      </xdr:nvSpPr>
      <xdr:spPr>
        <a:xfrm>
          <a:off x="13437244" y="59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88010</xdr:rowOff>
    </xdr:from>
    <xdr:ext cx="405111" cy="259045"/>
    <xdr:sp macro="" textlink="">
      <xdr:nvSpPr>
        <xdr:cNvPr id="443" name="n_2aveValue【認定こども園・幼稚園・保育所】&#10;有形固定資産減価償却率">
          <a:extLst>
            <a:ext uri="{FF2B5EF4-FFF2-40B4-BE49-F238E27FC236}">
              <a16:creationId xmlns:a16="http://schemas.microsoft.com/office/drawing/2014/main" id="{D09BC954-3458-4E8B-9646-CE1FDF9D1A34}"/>
            </a:ext>
          </a:extLst>
        </xdr:cNvPr>
        <xdr:cNvSpPr txBox="1"/>
      </xdr:nvSpPr>
      <xdr:spPr>
        <a:xfrm>
          <a:off x="126752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94541</xdr:rowOff>
    </xdr:from>
    <xdr:ext cx="405111" cy="259045"/>
    <xdr:sp macro="" textlink="">
      <xdr:nvSpPr>
        <xdr:cNvPr id="444" name="n_3aveValue【認定こども園・幼稚園・保育所】&#10;有形固定資産減価償却率">
          <a:extLst>
            <a:ext uri="{FF2B5EF4-FFF2-40B4-BE49-F238E27FC236}">
              <a16:creationId xmlns:a16="http://schemas.microsoft.com/office/drawing/2014/main" id="{72C27853-8363-458A-BBC8-71B116FB12EA}"/>
            </a:ext>
          </a:extLst>
        </xdr:cNvPr>
        <xdr:cNvSpPr txBox="1"/>
      </xdr:nvSpPr>
      <xdr:spPr>
        <a:xfrm>
          <a:off x="119005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138628</xdr:rowOff>
    </xdr:from>
    <xdr:ext cx="405111" cy="259045"/>
    <xdr:sp macro="" textlink="">
      <xdr:nvSpPr>
        <xdr:cNvPr id="445" name="n_4aveValue【認定こども園・幼稚園・保育所】&#10;有形固定資産減価償却率">
          <a:extLst>
            <a:ext uri="{FF2B5EF4-FFF2-40B4-BE49-F238E27FC236}">
              <a16:creationId xmlns:a16="http://schemas.microsoft.com/office/drawing/2014/main" id="{B798628D-7208-4F4B-965C-884CDCA7237B}"/>
            </a:ext>
          </a:extLst>
        </xdr:cNvPr>
        <xdr:cNvSpPr txBox="1"/>
      </xdr:nvSpPr>
      <xdr:spPr>
        <a:xfrm>
          <a:off x="11102984" y="6173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42</xdr:row>
      <xdr:rowOff>134455</xdr:rowOff>
    </xdr:from>
    <xdr:ext cx="469744" cy="259045"/>
    <xdr:sp macro="" textlink="">
      <xdr:nvSpPr>
        <xdr:cNvPr id="446" name="n_1mainValue【認定こども園・幼稚園・保育所】&#10;有形固定資産減価償却率">
          <a:extLst>
            <a:ext uri="{FF2B5EF4-FFF2-40B4-BE49-F238E27FC236}">
              <a16:creationId xmlns:a16="http://schemas.microsoft.com/office/drawing/2014/main" id="{392D91EB-D208-4A51-9E00-BA7289085AC1}"/>
            </a:ext>
          </a:extLst>
        </xdr:cNvPr>
        <xdr:cNvSpPr txBox="1"/>
      </xdr:nvSpPr>
      <xdr:spPr>
        <a:xfrm>
          <a:off x="13412547" y="717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42</xdr:row>
      <xdr:rowOff>134455</xdr:rowOff>
    </xdr:from>
    <xdr:ext cx="469744" cy="259045"/>
    <xdr:sp macro="" textlink="">
      <xdr:nvSpPr>
        <xdr:cNvPr id="447" name="n_2mainValue【認定こども園・幼稚園・保育所】&#10;有形固定資産減価償却率">
          <a:extLst>
            <a:ext uri="{FF2B5EF4-FFF2-40B4-BE49-F238E27FC236}">
              <a16:creationId xmlns:a16="http://schemas.microsoft.com/office/drawing/2014/main" id="{B8847F41-C268-45C7-897C-92A1F5D7166D}"/>
            </a:ext>
          </a:extLst>
        </xdr:cNvPr>
        <xdr:cNvSpPr txBox="1"/>
      </xdr:nvSpPr>
      <xdr:spPr>
        <a:xfrm>
          <a:off x="12642927" y="717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42</xdr:row>
      <xdr:rowOff>134455</xdr:rowOff>
    </xdr:from>
    <xdr:ext cx="469744" cy="259045"/>
    <xdr:sp macro="" textlink="">
      <xdr:nvSpPr>
        <xdr:cNvPr id="448" name="n_3mainValue【認定こども園・幼稚園・保育所】&#10;有形固定資産減価償却率">
          <a:extLst>
            <a:ext uri="{FF2B5EF4-FFF2-40B4-BE49-F238E27FC236}">
              <a16:creationId xmlns:a16="http://schemas.microsoft.com/office/drawing/2014/main" id="{05B3E115-2A49-4CC6-9A64-AC8664602804}"/>
            </a:ext>
          </a:extLst>
        </xdr:cNvPr>
        <xdr:cNvSpPr txBox="1"/>
      </xdr:nvSpPr>
      <xdr:spPr>
        <a:xfrm>
          <a:off x="11868227" y="717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42</xdr:row>
      <xdr:rowOff>134455</xdr:rowOff>
    </xdr:from>
    <xdr:ext cx="469744" cy="259045"/>
    <xdr:sp macro="" textlink="">
      <xdr:nvSpPr>
        <xdr:cNvPr id="449" name="n_4mainValue【認定こども園・幼稚園・保育所】&#10;有形固定資産減価償却率">
          <a:extLst>
            <a:ext uri="{FF2B5EF4-FFF2-40B4-BE49-F238E27FC236}">
              <a16:creationId xmlns:a16="http://schemas.microsoft.com/office/drawing/2014/main" id="{3696B1AA-6311-4290-81A8-BBE9EA457E12}"/>
            </a:ext>
          </a:extLst>
        </xdr:cNvPr>
        <xdr:cNvSpPr txBox="1"/>
      </xdr:nvSpPr>
      <xdr:spPr>
        <a:xfrm>
          <a:off x="11070667" y="717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a:extLst>
            <a:ext uri="{FF2B5EF4-FFF2-40B4-BE49-F238E27FC236}">
              <a16:creationId xmlns:a16="http://schemas.microsoft.com/office/drawing/2014/main" id="{F10399B2-C392-4F76-84B2-CC1BC33380C6}"/>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a:extLst>
            <a:ext uri="{FF2B5EF4-FFF2-40B4-BE49-F238E27FC236}">
              <a16:creationId xmlns:a16="http://schemas.microsoft.com/office/drawing/2014/main" id="{1DCC6359-7463-44A2-8858-DDF19D888EFA}"/>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a:extLst>
            <a:ext uri="{FF2B5EF4-FFF2-40B4-BE49-F238E27FC236}">
              <a16:creationId xmlns:a16="http://schemas.microsoft.com/office/drawing/2014/main" id="{A964D5CB-5EC6-48F3-8A99-6360461E5D4A}"/>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a:extLst>
            <a:ext uri="{FF2B5EF4-FFF2-40B4-BE49-F238E27FC236}">
              <a16:creationId xmlns:a16="http://schemas.microsoft.com/office/drawing/2014/main" id="{2C2F8E5E-8A38-48B4-9BA7-E3620206814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a:extLst>
            <a:ext uri="{FF2B5EF4-FFF2-40B4-BE49-F238E27FC236}">
              <a16:creationId xmlns:a16="http://schemas.microsoft.com/office/drawing/2014/main" id="{262F3994-03AE-4B63-BE53-6926109748BE}"/>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a:extLst>
            <a:ext uri="{FF2B5EF4-FFF2-40B4-BE49-F238E27FC236}">
              <a16:creationId xmlns:a16="http://schemas.microsoft.com/office/drawing/2014/main" id="{D1B179D3-483A-42CE-BF30-4E5F0F33D5B3}"/>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a:extLst>
            <a:ext uri="{FF2B5EF4-FFF2-40B4-BE49-F238E27FC236}">
              <a16:creationId xmlns:a16="http://schemas.microsoft.com/office/drawing/2014/main" id="{12EB4B3F-3BC7-45D9-A640-C131C89E09CD}"/>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a:extLst>
            <a:ext uri="{FF2B5EF4-FFF2-40B4-BE49-F238E27FC236}">
              <a16:creationId xmlns:a16="http://schemas.microsoft.com/office/drawing/2014/main" id="{4FCE0654-B7AF-4F90-9B8C-D5AFFDEC214B}"/>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a:extLst>
            <a:ext uri="{FF2B5EF4-FFF2-40B4-BE49-F238E27FC236}">
              <a16:creationId xmlns:a16="http://schemas.microsoft.com/office/drawing/2014/main" id="{ADF60ABC-2826-4254-856A-8A800479D02F}"/>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a:extLst>
            <a:ext uri="{FF2B5EF4-FFF2-40B4-BE49-F238E27FC236}">
              <a16:creationId xmlns:a16="http://schemas.microsoft.com/office/drawing/2014/main" id="{C51CDF09-455D-4F81-BA84-80CDA62689A6}"/>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0" name="直線コネクタ 459">
          <a:extLst>
            <a:ext uri="{FF2B5EF4-FFF2-40B4-BE49-F238E27FC236}">
              <a16:creationId xmlns:a16="http://schemas.microsoft.com/office/drawing/2014/main" id="{E73F5C85-A55A-4C65-BBF2-A3D13F62E090}"/>
            </a:ext>
          </a:extLst>
        </xdr:cNvPr>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1" name="テキスト ボックス 460">
          <a:extLst>
            <a:ext uri="{FF2B5EF4-FFF2-40B4-BE49-F238E27FC236}">
              <a16:creationId xmlns:a16="http://schemas.microsoft.com/office/drawing/2014/main" id="{8F6F7E0F-C87B-4012-8001-58D03A221B8C}"/>
            </a:ext>
          </a:extLst>
        </xdr:cNvPr>
        <xdr:cNvSpPr txBox="1"/>
      </xdr:nvSpPr>
      <xdr:spPr>
        <a:xfrm>
          <a:off x="1569484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2" name="直線コネクタ 461">
          <a:extLst>
            <a:ext uri="{FF2B5EF4-FFF2-40B4-BE49-F238E27FC236}">
              <a16:creationId xmlns:a16="http://schemas.microsoft.com/office/drawing/2014/main" id="{D0752719-68FD-40F1-B3ED-2E89FCE9EDD8}"/>
            </a:ext>
          </a:extLst>
        </xdr:cNvPr>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3" name="テキスト ボックス 462">
          <a:extLst>
            <a:ext uri="{FF2B5EF4-FFF2-40B4-BE49-F238E27FC236}">
              <a16:creationId xmlns:a16="http://schemas.microsoft.com/office/drawing/2014/main" id="{97E23FDA-48B8-44A1-B723-7C0179D89022}"/>
            </a:ext>
          </a:extLst>
        </xdr:cNvPr>
        <xdr:cNvSpPr txBox="1"/>
      </xdr:nvSpPr>
      <xdr:spPr>
        <a:xfrm>
          <a:off x="1569484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4" name="直線コネクタ 463">
          <a:extLst>
            <a:ext uri="{FF2B5EF4-FFF2-40B4-BE49-F238E27FC236}">
              <a16:creationId xmlns:a16="http://schemas.microsoft.com/office/drawing/2014/main" id="{3F67DB93-49A2-449C-B99B-0944653B00AD}"/>
            </a:ext>
          </a:extLst>
        </xdr:cNvPr>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5" name="テキスト ボックス 464">
          <a:extLst>
            <a:ext uri="{FF2B5EF4-FFF2-40B4-BE49-F238E27FC236}">
              <a16:creationId xmlns:a16="http://schemas.microsoft.com/office/drawing/2014/main" id="{3E265344-4DDE-4F78-9728-794E736F30E3}"/>
            </a:ext>
          </a:extLst>
        </xdr:cNvPr>
        <xdr:cNvSpPr txBox="1"/>
      </xdr:nvSpPr>
      <xdr:spPr>
        <a:xfrm>
          <a:off x="1569484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6" name="直線コネクタ 465">
          <a:extLst>
            <a:ext uri="{FF2B5EF4-FFF2-40B4-BE49-F238E27FC236}">
              <a16:creationId xmlns:a16="http://schemas.microsoft.com/office/drawing/2014/main" id="{15D3FF89-3074-44B7-ACFA-E9BB3C6F21E1}"/>
            </a:ext>
          </a:extLst>
        </xdr:cNvPr>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7" name="テキスト ボックス 466">
          <a:extLst>
            <a:ext uri="{FF2B5EF4-FFF2-40B4-BE49-F238E27FC236}">
              <a16:creationId xmlns:a16="http://schemas.microsoft.com/office/drawing/2014/main" id="{5C04582E-C6EB-47CA-BD39-7D5A4BF63F43}"/>
            </a:ext>
          </a:extLst>
        </xdr:cNvPr>
        <xdr:cNvSpPr txBox="1"/>
      </xdr:nvSpPr>
      <xdr:spPr>
        <a:xfrm>
          <a:off x="1569484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8" name="直線コネクタ 467">
          <a:extLst>
            <a:ext uri="{FF2B5EF4-FFF2-40B4-BE49-F238E27FC236}">
              <a16:creationId xmlns:a16="http://schemas.microsoft.com/office/drawing/2014/main" id="{15912658-EE2E-43B5-97A8-8F721AE9E399}"/>
            </a:ext>
          </a:extLst>
        </xdr:cNvPr>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9" name="テキスト ボックス 468">
          <a:extLst>
            <a:ext uri="{FF2B5EF4-FFF2-40B4-BE49-F238E27FC236}">
              <a16:creationId xmlns:a16="http://schemas.microsoft.com/office/drawing/2014/main" id="{985D7E0F-C7E9-4606-88F8-FF86BD786EA1}"/>
            </a:ext>
          </a:extLst>
        </xdr:cNvPr>
        <xdr:cNvSpPr txBox="1"/>
      </xdr:nvSpPr>
      <xdr:spPr>
        <a:xfrm>
          <a:off x="1569484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0" name="直線コネクタ 469">
          <a:extLst>
            <a:ext uri="{FF2B5EF4-FFF2-40B4-BE49-F238E27FC236}">
              <a16:creationId xmlns:a16="http://schemas.microsoft.com/office/drawing/2014/main" id="{5C07131F-38BD-4AC1-933C-1A37A900EA97}"/>
            </a:ext>
          </a:extLst>
        </xdr:cNvPr>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1" name="テキスト ボックス 470">
          <a:extLst>
            <a:ext uri="{FF2B5EF4-FFF2-40B4-BE49-F238E27FC236}">
              <a16:creationId xmlns:a16="http://schemas.microsoft.com/office/drawing/2014/main" id="{1832BA10-5DFD-4652-A419-C239091FABF7}"/>
            </a:ext>
          </a:extLst>
        </xdr:cNvPr>
        <xdr:cNvSpPr txBox="1"/>
      </xdr:nvSpPr>
      <xdr:spPr>
        <a:xfrm>
          <a:off x="1569484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a:extLst>
            <a:ext uri="{FF2B5EF4-FFF2-40B4-BE49-F238E27FC236}">
              <a16:creationId xmlns:a16="http://schemas.microsoft.com/office/drawing/2014/main" id="{D8DF2B4E-AB30-4E63-8239-43979C0FA478}"/>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3" name="テキスト ボックス 472">
          <a:extLst>
            <a:ext uri="{FF2B5EF4-FFF2-40B4-BE49-F238E27FC236}">
              <a16:creationId xmlns:a16="http://schemas.microsoft.com/office/drawing/2014/main" id="{418EBFB2-8953-40C9-8FAB-194EE53D5D76}"/>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認定こども園・幼稚園・保育所】&#10;一人当たり面積グラフ枠">
          <a:extLst>
            <a:ext uri="{FF2B5EF4-FFF2-40B4-BE49-F238E27FC236}">
              <a16:creationId xmlns:a16="http://schemas.microsoft.com/office/drawing/2014/main" id="{FF6B3FCF-9AAC-4A46-9121-FDDBF4CD1E5D}"/>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42999</xdr:rowOff>
    </xdr:from>
    <xdr:to>
      <xdr:col>116</xdr:col>
      <xdr:colOff>62864</xdr:colOff>
      <xdr:row>41</xdr:row>
      <xdr:rowOff>89807</xdr:rowOff>
    </xdr:to>
    <xdr:cxnSp macro="">
      <xdr:nvCxnSpPr>
        <xdr:cNvPr id="475" name="直線コネクタ 474">
          <a:extLst>
            <a:ext uri="{FF2B5EF4-FFF2-40B4-BE49-F238E27FC236}">
              <a16:creationId xmlns:a16="http://schemas.microsoft.com/office/drawing/2014/main" id="{2B75C393-8890-464E-B58C-C705BD97109E}"/>
            </a:ext>
          </a:extLst>
        </xdr:cNvPr>
        <xdr:cNvCxnSpPr/>
      </xdr:nvCxnSpPr>
      <xdr:spPr>
        <a:xfrm flipV="1">
          <a:off x="19509104" y="5575119"/>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93634</xdr:rowOff>
    </xdr:from>
    <xdr:ext cx="469744" cy="259045"/>
    <xdr:sp macro="" textlink="">
      <xdr:nvSpPr>
        <xdr:cNvPr id="476" name="【認定こども園・幼稚園・保育所】&#10;一人当たり面積最小値テキスト">
          <a:extLst>
            <a:ext uri="{FF2B5EF4-FFF2-40B4-BE49-F238E27FC236}">
              <a16:creationId xmlns:a16="http://schemas.microsoft.com/office/drawing/2014/main" id="{17A9C0FF-2BCA-4AD3-A9D4-18E95690571A}"/>
            </a:ext>
          </a:extLst>
        </xdr:cNvPr>
        <xdr:cNvSpPr txBox="1"/>
      </xdr:nvSpPr>
      <xdr:spPr>
        <a:xfrm>
          <a:off x="19547840" y="6966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89807</xdr:rowOff>
    </xdr:from>
    <xdr:to>
      <xdr:col>116</xdr:col>
      <xdr:colOff>152400</xdr:colOff>
      <xdr:row>41</xdr:row>
      <xdr:rowOff>89807</xdr:rowOff>
    </xdr:to>
    <xdr:cxnSp macro="">
      <xdr:nvCxnSpPr>
        <xdr:cNvPr id="477" name="直線コネクタ 476">
          <a:extLst>
            <a:ext uri="{FF2B5EF4-FFF2-40B4-BE49-F238E27FC236}">
              <a16:creationId xmlns:a16="http://schemas.microsoft.com/office/drawing/2014/main" id="{556800BE-6FC5-4726-8ABC-7391F32130EE}"/>
            </a:ext>
          </a:extLst>
        </xdr:cNvPr>
        <xdr:cNvCxnSpPr/>
      </xdr:nvCxnSpPr>
      <xdr:spPr>
        <a:xfrm>
          <a:off x="19443700" y="69630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161126</xdr:rowOff>
    </xdr:from>
    <xdr:ext cx="469744" cy="259045"/>
    <xdr:sp macro="" textlink="">
      <xdr:nvSpPr>
        <xdr:cNvPr id="478" name="【認定こども園・幼稚園・保育所】&#10;一人当たり面積最大値テキスト">
          <a:extLst>
            <a:ext uri="{FF2B5EF4-FFF2-40B4-BE49-F238E27FC236}">
              <a16:creationId xmlns:a16="http://schemas.microsoft.com/office/drawing/2014/main" id="{FD7B6A40-3407-4482-A9B7-DB7BB4784C41}"/>
            </a:ext>
          </a:extLst>
        </xdr:cNvPr>
        <xdr:cNvSpPr txBox="1"/>
      </xdr:nvSpPr>
      <xdr:spPr>
        <a:xfrm>
          <a:off x="19547840" y="5357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42999</xdr:rowOff>
    </xdr:from>
    <xdr:to>
      <xdr:col>116</xdr:col>
      <xdr:colOff>152400</xdr:colOff>
      <xdr:row>33</xdr:row>
      <xdr:rowOff>42999</xdr:rowOff>
    </xdr:to>
    <xdr:cxnSp macro="">
      <xdr:nvCxnSpPr>
        <xdr:cNvPr id="479" name="直線コネクタ 478">
          <a:extLst>
            <a:ext uri="{FF2B5EF4-FFF2-40B4-BE49-F238E27FC236}">
              <a16:creationId xmlns:a16="http://schemas.microsoft.com/office/drawing/2014/main" id="{25C31BBB-9369-4330-B67B-6D7AAA230D0E}"/>
            </a:ext>
          </a:extLst>
        </xdr:cNvPr>
        <xdr:cNvCxnSpPr/>
      </xdr:nvCxnSpPr>
      <xdr:spPr>
        <a:xfrm>
          <a:off x="19443700" y="55751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57711</xdr:rowOff>
    </xdr:from>
    <xdr:ext cx="469744" cy="259045"/>
    <xdr:sp macro="" textlink="">
      <xdr:nvSpPr>
        <xdr:cNvPr id="480" name="【認定こども園・幼稚園・保育所】&#10;一人当たり面積平均値テキスト">
          <a:extLst>
            <a:ext uri="{FF2B5EF4-FFF2-40B4-BE49-F238E27FC236}">
              <a16:creationId xmlns:a16="http://schemas.microsoft.com/office/drawing/2014/main" id="{FE3D33A5-E4B7-4F08-ABEB-560D1B119E56}"/>
            </a:ext>
          </a:extLst>
        </xdr:cNvPr>
        <xdr:cNvSpPr txBox="1"/>
      </xdr:nvSpPr>
      <xdr:spPr>
        <a:xfrm>
          <a:off x="19547840" y="6595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79284</xdr:rowOff>
    </xdr:from>
    <xdr:to>
      <xdr:col>116</xdr:col>
      <xdr:colOff>114300</xdr:colOff>
      <xdr:row>40</xdr:row>
      <xdr:rowOff>9434</xdr:rowOff>
    </xdr:to>
    <xdr:sp macro="" textlink="">
      <xdr:nvSpPr>
        <xdr:cNvPr id="481" name="フローチャート: 判断 480">
          <a:extLst>
            <a:ext uri="{FF2B5EF4-FFF2-40B4-BE49-F238E27FC236}">
              <a16:creationId xmlns:a16="http://schemas.microsoft.com/office/drawing/2014/main" id="{39237C14-569E-474B-8BB1-FDB59EC30AFE}"/>
            </a:ext>
          </a:extLst>
        </xdr:cNvPr>
        <xdr:cNvSpPr/>
      </xdr:nvSpPr>
      <xdr:spPr>
        <a:xfrm>
          <a:off x="19458940" y="66172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102144</xdr:rowOff>
    </xdr:from>
    <xdr:to>
      <xdr:col>112</xdr:col>
      <xdr:colOff>38100</xdr:colOff>
      <xdr:row>40</xdr:row>
      <xdr:rowOff>32294</xdr:rowOff>
    </xdr:to>
    <xdr:sp macro="" textlink="">
      <xdr:nvSpPr>
        <xdr:cNvPr id="482" name="フローチャート: 判断 481">
          <a:extLst>
            <a:ext uri="{FF2B5EF4-FFF2-40B4-BE49-F238E27FC236}">
              <a16:creationId xmlns:a16="http://schemas.microsoft.com/office/drawing/2014/main" id="{3F8A8A0A-841E-4683-87EB-D58735DC4DD5}"/>
            </a:ext>
          </a:extLst>
        </xdr:cNvPr>
        <xdr:cNvSpPr/>
      </xdr:nvSpPr>
      <xdr:spPr>
        <a:xfrm>
          <a:off x="18735040" y="66401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110853</xdr:rowOff>
    </xdr:from>
    <xdr:to>
      <xdr:col>107</xdr:col>
      <xdr:colOff>101600</xdr:colOff>
      <xdr:row>40</xdr:row>
      <xdr:rowOff>41003</xdr:rowOff>
    </xdr:to>
    <xdr:sp macro="" textlink="">
      <xdr:nvSpPr>
        <xdr:cNvPr id="483" name="フローチャート: 判断 482">
          <a:extLst>
            <a:ext uri="{FF2B5EF4-FFF2-40B4-BE49-F238E27FC236}">
              <a16:creationId xmlns:a16="http://schemas.microsoft.com/office/drawing/2014/main" id="{A944D3BB-7AD5-4294-844B-1CC0A452F5D6}"/>
            </a:ext>
          </a:extLst>
        </xdr:cNvPr>
        <xdr:cNvSpPr/>
      </xdr:nvSpPr>
      <xdr:spPr>
        <a:xfrm>
          <a:off x="17937480" y="66488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113030</xdr:rowOff>
    </xdr:from>
    <xdr:to>
      <xdr:col>102</xdr:col>
      <xdr:colOff>165100</xdr:colOff>
      <xdr:row>40</xdr:row>
      <xdr:rowOff>43180</xdr:rowOff>
    </xdr:to>
    <xdr:sp macro="" textlink="">
      <xdr:nvSpPr>
        <xdr:cNvPr id="484" name="フローチャート: 判断 483">
          <a:extLst>
            <a:ext uri="{FF2B5EF4-FFF2-40B4-BE49-F238E27FC236}">
              <a16:creationId xmlns:a16="http://schemas.microsoft.com/office/drawing/2014/main" id="{E320BFB5-60A2-44D0-97B3-97C549D7A572}"/>
            </a:ext>
          </a:extLst>
        </xdr:cNvPr>
        <xdr:cNvSpPr/>
      </xdr:nvSpPr>
      <xdr:spPr>
        <a:xfrm>
          <a:off x="17162780" y="66509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11793</xdr:rowOff>
    </xdr:from>
    <xdr:to>
      <xdr:col>98</xdr:col>
      <xdr:colOff>38100</xdr:colOff>
      <xdr:row>39</xdr:row>
      <xdr:rowOff>113393</xdr:rowOff>
    </xdr:to>
    <xdr:sp macro="" textlink="">
      <xdr:nvSpPr>
        <xdr:cNvPr id="485" name="フローチャート: 判断 484">
          <a:extLst>
            <a:ext uri="{FF2B5EF4-FFF2-40B4-BE49-F238E27FC236}">
              <a16:creationId xmlns:a16="http://schemas.microsoft.com/office/drawing/2014/main" id="{E2EDDCD8-6E7D-474F-B39F-593F60E23629}"/>
            </a:ext>
          </a:extLst>
        </xdr:cNvPr>
        <xdr:cNvSpPr/>
      </xdr:nvSpPr>
      <xdr:spPr>
        <a:xfrm>
          <a:off x="16388080" y="654975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7085F038-A605-4AED-B28D-5606F6E91A27}"/>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8AC71C22-B544-4E48-BA9A-E0C5C82B2BBA}"/>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5DE16CE6-3B82-495B-955A-9D1C3B46E904}"/>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F9FAF952-8B40-42E4-9936-C17C88C67707}"/>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FBC28381-54EC-4A0B-AC01-CAD1172F41AE}"/>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165826</xdr:rowOff>
    </xdr:from>
    <xdr:to>
      <xdr:col>116</xdr:col>
      <xdr:colOff>114300</xdr:colOff>
      <xdr:row>35</xdr:row>
      <xdr:rowOff>95976</xdr:rowOff>
    </xdr:to>
    <xdr:sp macro="" textlink="">
      <xdr:nvSpPr>
        <xdr:cNvPr id="491" name="楕円 490">
          <a:extLst>
            <a:ext uri="{FF2B5EF4-FFF2-40B4-BE49-F238E27FC236}">
              <a16:creationId xmlns:a16="http://schemas.microsoft.com/office/drawing/2014/main" id="{0E6FC3CF-0498-4985-BD59-20E7982E9411}"/>
            </a:ext>
          </a:extLst>
        </xdr:cNvPr>
        <xdr:cNvSpPr/>
      </xdr:nvSpPr>
      <xdr:spPr>
        <a:xfrm>
          <a:off x="19458940" y="58655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17253</xdr:rowOff>
    </xdr:from>
    <xdr:ext cx="469744" cy="259045"/>
    <xdr:sp macro="" textlink="">
      <xdr:nvSpPr>
        <xdr:cNvPr id="492" name="【認定こども園・幼稚園・保育所】&#10;一人当たり面積該当値テキスト">
          <a:extLst>
            <a:ext uri="{FF2B5EF4-FFF2-40B4-BE49-F238E27FC236}">
              <a16:creationId xmlns:a16="http://schemas.microsoft.com/office/drawing/2014/main" id="{72528C3B-8B17-477D-B653-CD6FE3E20BA4}"/>
            </a:ext>
          </a:extLst>
        </xdr:cNvPr>
        <xdr:cNvSpPr txBox="1"/>
      </xdr:nvSpPr>
      <xdr:spPr>
        <a:xfrm>
          <a:off x="19547840" y="571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32476</xdr:rowOff>
    </xdr:from>
    <xdr:to>
      <xdr:col>112</xdr:col>
      <xdr:colOff>38100</xdr:colOff>
      <xdr:row>35</xdr:row>
      <xdr:rowOff>134076</xdr:rowOff>
    </xdr:to>
    <xdr:sp macro="" textlink="">
      <xdr:nvSpPr>
        <xdr:cNvPr id="493" name="楕円 492">
          <a:extLst>
            <a:ext uri="{FF2B5EF4-FFF2-40B4-BE49-F238E27FC236}">
              <a16:creationId xmlns:a16="http://schemas.microsoft.com/office/drawing/2014/main" id="{EABB5073-A934-434F-8A88-6917074C7039}"/>
            </a:ext>
          </a:extLst>
        </xdr:cNvPr>
        <xdr:cNvSpPr/>
      </xdr:nvSpPr>
      <xdr:spPr>
        <a:xfrm>
          <a:off x="18735040" y="589987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45176</xdr:rowOff>
    </xdr:from>
    <xdr:to>
      <xdr:col>116</xdr:col>
      <xdr:colOff>63500</xdr:colOff>
      <xdr:row>35</xdr:row>
      <xdr:rowOff>83276</xdr:rowOff>
    </xdr:to>
    <xdr:cxnSp macro="">
      <xdr:nvCxnSpPr>
        <xdr:cNvPr id="494" name="直線コネクタ 493">
          <a:extLst>
            <a:ext uri="{FF2B5EF4-FFF2-40B4-BE49-F238E27FC236}">
              <a16:creationId xmlns:a16="http://schemas.microsoft.com/office/drawing/2014/main" id="{41500B17-EF1F-4CF7-ABB2-61069B889D37}"/>
            </a:ext>
          </a:extLst>
        </xdr:cNvPr>
        <xdr:cNvCxnSpPr/>
      </xdr:nvCxnSpPr>
      <xdr:spPr>
        <a:xfrm flipV="1">
          <a:off x="18778220" y="5912576"/>
          <a:ext cx="7315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60778</xdr:rowOff>
    </xdr:from>
    <xdr:to>
      <xdr:col>107</xdr:col>
      <xdr:colOff>101600</xdr:colOff>
      <xdr:row>35</xdr:row>
      <xdr:rowOff>162378</xdr:rowOff>
    </xdr:to>
    <xdr:sp macro="" textlink="">
      <xdr:nvSpPr>
        <xdr:cNvPr id="495" name="楕円 494">
          <a:extLst>
            <a:ext uri="{FF2B5EF4-FFF2-40B4-BE49-F238E27FC236}">
              <a16:creationId xmlns:a16="http://schemas.microsoft.com/office/drawing/2014/main" id="{D56714B6-CFD6-4A64-8EF3-45F8B5702070}"/>
            </a:ext>
          </a:extLst>
        </xdr:cNvPr>
        <xdr:cNvSpPr/>
      </xdr:nvSpPr>
      <xdr:spPr>
        <a:xfrm>
          <a:off x="17937480" y="592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83276</xdr:rowOff>
    </xdr:from>
    <xdr:to>
      <xdr:col>111</xdr:col>
      <xdr:colOff>177800</xdr:colOff>
      <xdr:row>35</xdr:row>
      <xdr:rowOff>111578</xdr:rowOff>
    </xdr:to>
    <xdr:cxnSp macro="">
      <xdr:nvCxnSpPr>
        <xdr:cNvPr id="496" name="直線コネクタ 495">
          <a:extLst>
            <a:ext uri="{FF2B5EF4-FFF2-40B4-BE49-F238E27FC236}">
              <a16:creationId xmlns:a16="http://schemas.microsoft.com/office/drawing/2014/main" id="{C78F9443-A1D2-4FAF-A5E7-75C083E0B3CE}"/>
            </a:ext>
          </a:extLst>
        </xdr:cNvPr>
        <xdr:cNvCxnSpPr/>
      </xdr:nvCxnSpPr>
      <xdr:spPr>
        <a:xfrm flipV="1">
          <a:off x="17988280" y="5950676"/>
          <a:ext cx="789940" cy="28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109764</xdr:rowOff>
    </xdr:from>
    <xdr:to>
      <xdr:col>102</xdr:col>
      <xdr:colOff>165100</xdr:colOff>
      <xdr:row>36</xdr:row>
      <xdr:rowOff>39914</xdr:rowOff>
    </xdr:to>
    <xdr:sp macro="" textlink="">
      <xdr:nvSpPr>
        <xdr:cNvPr id="497" name="楕円 496">
          <a:extLst>
            <a:ext uri="{FF2B5EF4-FFF2-40B4-BE49-F238E27FC236}">
              <a16:creationId xmlns:a16="http://schemas.microsoft.com/office/drawing/2014/main" id="{F4DC4C37-3CDA-4A19-A45F-9503BF92F3A9}"/>
            </a:ext>
          </a:extLst>
        </xdr:cNvPr>
        <xdr:cNvSpPr/>
      </xdr:nvSpPr>
      <xdr:spPr>
        <a:xfrm>
          <a:off x="17162780" y="59771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111578</xdr:rowOff>
    </xdr:from>
    <xdr:to>
      <xdr:col>107</xdr:col>
      <xdr:colOff>50800</xdr:colOff>
      <xdr:row>35</xdr:row>
      <xdr:rowOff>160564</xdr:rowOff>
    </xdr:to>
    <xdr:cxnSp macro="">
      <xdr:nvCxnSpPr>
        <xdr:cNvPr id="498" name="直線コネクタ 497">
          <a:extLst>
            <a:ext uri="{FF2B5EF4-FFF2-40B4-BE49-F238E27FC236}">
              <a16:creationId xmlns:a16="http://schemas.microsoft.com/office/drawing/2014/main" id="{D36D4197-1942-445B-A460-BFCA692113F3}"/>
            </a:ext>
          </a:extLst>
        </xdr:cNvPr>
        <xdr:cNvCxnSpPr/>
      </xdr:nvCxnSpPr>
      <xdr:spPr>
        <a:xfrm flipV="1">
          <a:off x="17213580" y="5978978"/>
          <a:ext cx="7747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144599</xdr:rowOff>
    </xdr:from>
    <xdr:to>
      <xdr:col>98</xdr:col>
      <xdr:colOff>38100</xdr:colOff>
      <xdr:row>36</xdr:row>
      <xdr:rowOff>74749</xdr:rowOff>
    </xdr:to>
    <xdr:sp macro="" textlink="">
      <xdr:nvSpPr>
        <xdr:cNvPr id="499" name="楕円 498">
          <a:extLst>
            <a:ext uri="{FF2B5EF4-FFF2-40B4-BE49-F238E27FC236}">
              <a16:creationId xmlns:a16="http://schemas.microsoft.com/office/drawing/2014/main" id="{11C9AF4C-6AE4-47CC-8764-D30806B5F4EB}"/>
            </a:ext>
          </a:extLst>
        </xdr:cNvPr>
        <xdr:cNvSpPr/>
      </xdr:nvSpPr>
      <xdr:spPr>
        <a:xfrm>
          <a:off x="16388080" y="601199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160564</xdr:rowOff>
    </xdr:from>
    <xdr:to>
      <xdr:col>102</xdr:col>
      <xdr:colOff>114300</xdr:colOff>
      <xdr:row>36</xdr:row>
      <xdr:rowOff>23949</xdr:rowOff>
    </xdr:to>
    <xdr:cxnSp macro="">
      <xdr:nvCxnSpPr>
        <xdr:cNvPr id="500" name="直線コネクタ 499">
          <a:extLst>
            <a:ext uri="{FF2B5EF4-FFF2-40B4-BE49-F238E27FC236}">
              <a16:creationId xmlns:a16="http://schemas.microsoft.com/office/drawing/2014/main" id="{B52007F5-4DDB-4992-AB08-EB02A84CFCE7}"/>
            </a:ext>
          </a:extLst>
        </xdr:cNvPr>
        <xdr:cNvCxnSpPr/>
      </xdr:nvCxnSpPr>
      <xdr:spPr>
        <a:xfrm flipV="1">
          <a:off x="16431260" y="6027964"/>
          <a:ext cx="78232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23421</xdr:rowOff>
    </xdr:from>
    <xdr:ext cx="469744" cy="259045"/>
    <xdr:sp macro="" textlink="">
      <xdr:nvSpPr>
        <xdr:cNvPr id="501" name="n_1aveValue【認定こども園・幼稚園・保育所】&#10;一人当たり面積">
          <a:extLst>
            <a:ext uri="{FF2B5EF4-FFF2-40B4-BE49-F238E27FC236}">
              <a16:creationId xmlns:a16="http://schemas.microsoft.com/office/drawing/2014/main" id="{3B400977-4A68-4F9A-ACD9-5619FFF5FB46}"/>
            </a:ext>
          </a:extLst>
        </xdr:cNvPr>
        <xdr:cNvSpPr txBox="1"/>
      </xdr:nvSpPr>
      <xdr:spPr>
        <a:xfrm>
          <a:off x="18561127" y="6729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32130</xdr:rowOff>
    </xdr:from>
    <xdr:ext cx="469744" cy="259045"/>
    <xdr:sp macro="" textlink="">
      <xdr:nvSpPr>
        <xdr:cNvPr id="502" name="n_2aveValue【認定こども園・幼稚園・保育所】&#10;一人当たり面積">
          <a:extLst>
            <a:ext uri="{FF2B5EF4-FFF2-40B4-BE49-F238E27FC236}">
              <a16:creationId xmlns:a16="http://schemas.microsoft.com/office/drawing/2014/main" id="{2B4DE91E-727C-4235-952F-9E896957F655}"/>
            </a:ext>
          </a:extLst>
        </xdr:cNvPr>
        <xdr:cNvSpPr txBox="1"/>
      </xdr:nvSpPr>
      <xdr:spPr>
        <a:xfrm>
          <a:off x="17776267" y="673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34307</xdr:rowOff>
    </xdr:from>
    <xdr:ext cx="469744" cy="259045"/>
    <xdr:sp macro="" textlink="">
      <xdr:nvSpPr>
        <xdr:cNvPr id="503" name="n_3aveValue【認定こども園・幼稚園・保育所】&#10;一人当たり面積">
          <a:extLst>
            <a:ext uri="{FF2B5EF4-FFF2-40B4-BE49-F238E27FC236}">
              <a16:creationId xmlns:a16="http://schemas.microsoft.com/office/drawing/2014/main" id="{7CC8C095-7D32-4499-B370-B74E66F9BE14}"/>
            </a:ext>
          </a:extLst>
        </xdr:cNvPr>
        <xdr:cNvSpPr txBox="1"/>
      </xdr:nvSpPr>
      <xdr:spPr>
        <a:xfrm>
          <a:off x="17001567" y="673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104520</xdr:rowOff>
    </xdr:from>
    <xdr:ext cx="469744" cy="259045"/>
    <xdr:sp macro="" textlink="">
      <xdr:nvSpPr>
        <xdr:cNvPr id="504" name="n_4aveValue【認定こども園・幼稚園・保育所】&#10;一人当たり面積">
          <a:extLst>
            <a:ext uri="{FF2B5EF4-FFF2-40B4-BE49-F238E27FC236}">
              <a16:creationId xmlns:a16="http://schemas.microsoft.com/office/drawing/2014/main" id="{19A4FA8B-CD72-407C-8148-533CA10C941B}"/>
            </a:ext>
          </a:extLst>
        </xdr:cNvPr>
        <xdr:cNvSpPr txBox="1"/>
      </xdr:nvSpPr>
      <xdr:spPr>
        <a:xfrm>
          <a:off x="16226867" y="6642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150603</xdr:rowOff>
    </xdr:from>
    <xdr:ext cx="469744" cy="259045"/>
    <xdr:sp macro="" textlink="">
      <xdr:nvSpPr>
        <xdr:cNvPr id="505" name="n_1mainValue【認定こども園・幼稚園・保育所】&#10;一人当たり面積">
          <a:extLst>
            <a:ext uri="{FF2B5EF4-FFF2-40B4-BE49-F238E27FC236}">
              <a16:creationId xmlns:a16="http://schemas.microsoft.com/office/drawing/2014/main" id="{058ECD5E-2DB4-4FDD-BA3D-264940DDA916}"/>
            </a:ext>
          </a:extLst>
        </xdr:cNvPr>
        <xdr:cNvSpPr txBox="1"/>
      </xdr:nvSpPr>
      <xdr:spPr>
        <a:xfrm>
          <a:off x="18561127" y="568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7455</xdr:rowOff>
    </xdr:from>
    <xdr:ext cx="469744" cy="259045"/>
    <xdr:sp macro="" textlink="">
      <xdr:nvSpPr>
        <xdr:cNvPr id="506" name="n_2mainValue【認定こども園・幼稚園・保育所】&#10;一人当たり面積">
          <a:extLst>
            <a:ext uri="{FF2B5EF4-FFF2-40B4-BE49-F238E27FC236}">
              <a16:creationId xmlns:a16="http://schemas.microsoft.com/office/drawing/2014/main" id="{47C7B59B-8472-4F68-8AC9-CF416B5EE48F}"/>
            </a:ext>
          </a:extLst>
        </xdr:cNvPr>
        <xdr:cNvSpPr txBox="1"/>
      </xdr:nvSpPr>
      <xdr:spPr>
        <a:xfrm>
          <a:off x="17776267" y="5707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56441</xdr:rowOff>
    </xdr:from>
    <xdr:ext cx="469744" cy="259045"/>
    <xdr:sp macro="" textlink="">
      <xdr:nvSpPr>
        <xdr:cNvPr id="507" name="n_3mainValue【認定こども園・幼稚園・保育所】&#10;一人当たり面積">
          <a:extLst>
            <a:ext uri="{FF2B5EF4-FFF2-40B4-BE49-F238E27FC236}">
              <a16:creationId xmlns:a16="http://schemas.microsoft.com/office/drawing/2014/main" id="{A00D9F54-D3D6-4D1C-8B3B-202097DF5706}"/>
            </a:ext>
          </a:extLst>
        </xdr:cNvPr>
        <xdr:cNvSpPr txBox="1"/>
      </xdr:nvSpPr>
      <xdr:spPr>
        <a:xfrm>
          <a:off x="17001567" y="5756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34</xdr:row>
      <xdr:rowOff>91276</xdr:rowOff>
    </xdr:from>
    <xdr:ext cx="469744" cy="259045"/>
    <xdr:sp macro="" textlink="">
      <xdr:nvSpPr>
        <xdr:cNvPr id="508" name="n_4mainValue【認定こども園・幼稚園・保育所】&#10;一人当たり面積">
          <a:extLst>
            <a:ext uri="{FF2B5EF4-FFF2-40B4-BE49-F238E27FC236}">
              <a16:creationId xmlns:a16="http://schemas.microsoft.com/office/drawing/2014/main" id="{000DA00D-906E-44FD-99CA-B5F094F85A3F}"/>
            </a:ext>
          </a:extLst>
        </xdr:cNvPr>
        <xdr:cNvSpPr txBox="1"/>
      </xdr:nvSpPr>
      <xdr:spPr>
        <a:xfrm>
          <a:off x="16226867" y="5791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a:extLst>
            <a:ext uri="{FF2B5EF4-FFF2-40B4-BE49-F238E27FC236}">
              <a16:creationId xmlns:a16="http://schemas.microsoft.com/office/drawing/2014/main" id="{4C99FCD8-8425-4A63-9B00-1FFC79AABF47}"/>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a:extLst>
            <a:ext uri="{FF2B5EF4-FFF2-40B4-BE49-F238E27FC236}">
              <a16:creationId xmlns:a16="http://schemas.microsoft.com/office/drawing/2014/main" id="{B1DBAE2E-EFC7-4FA2-83C7-D8870A90E7AF}"/>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a:extLst>
            <a:ext uri="{FF2B5EF4-FFF2-40B4-BE49-F238E27FC236}">
              <a16:creationId xmlns:a16="http://schemas.microsoft.com/office/drawing/2014/main" id="{1D2C2CC9-DAA7-49F3-BC2E-975F2963614D}"/>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a:extLst>
            <a:ext uri="{FF2B5EF4-FFF2-40B4-BE49-F238E27FC236}">
              <a16:creationId xmlns:a16="http://schemas.microsoft.com/office/drawing/2014/main" id="{6B2F9315-8993-43FE-BA01-B5C0C42787EF}"/>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a:extLst>
            <a:ext uri="{FF2B5EF4-FFF2-40B4-BE49-F238E27FC236}">
              <a16:creationId xmlns:a16="http://schemas.microsoft.com/office/drawing/2014/main" id="{3E706B8F-87DD-4EB0-98FA-7CEBFE21875B}"/>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a:extLst>
            <a:ext uri="{FF2B5EF4-FFF2-40B4-BE49-F238E27FC236}">
              <a16:creationId xmlns:a16="http://schemas.microsoft.com/office/drawing/2014/main" id="{4215A219-680A-4E27-99C1-3D5C1F203B17}"/>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a:extLst>
            <a:ext uri="{FF2B5EF4-FFF2-40B4-BE49-F238E27FC236}">
              <a16:creationId xmlns:a16="http://schemas.microsoft.com/office/drawing/2014/main" id="{7868ADCB-72A7-49E9-A96E-B70DCFCBB164}"/>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a:extLst>
            <a:ext uri="{FF2B5EF4-FFF2-40B4-BE49-F238E27FC236}">
              <a16:creationId xmlns:a16="http://schemas.microsoft.com/office/drawing/2014/main" id="{1795AD3F-52A1-4BDD-9C01-B60740CA0696}"/>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a:extLst>
            <a:ext uri="{FF2B5EF4-FFF2-40B4-BE49-F238E27FC236}">
              <a16:creationId xmlns:a16="http://schemas.microsoft.com/office/drawing/2014/main" id="{ED5F7F46-9FFC-4D1E-B7BD-7A5EFC919B81}"/>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a:extLst>
            <a:ext uri="{FF2B5EF4-FFF2-40B4-BE49-F238E27FC236}">
              <a16:creationId xmlns:a16="http://schemas.microsoft.com/office/drawing/2014/main" id="{994F82D0-5438-416E-A998-EDAF5C3684C9}"/>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9" name="テキスト ボックス 518">
          <a:extLst>
            <a:ext uri="{FF2B5EF4-FFF2-40B4-BE49-F238E27FC236}">
              <a16:creationId xmlns:a16="http://schemas.microsoft.com/office/drawing/2014/main" id="{1C708969-0871-4B45-AA85-F474526994F4}"/>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0" name="直線コネクタ 519">
          <a:extLst>
            <a:ext uri="{FF2B5EF4-FFF2-40B4-BE49-F238E27FC236}">
              <a16:creationId xmlns:a16="http://schemas.microsoft.com/office/drawing/2014/main" id="{74232C5A-FE56-488A-8022-795A3CEED18D}"/>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1" name="テキスト ボックス 520">
          <a:extLst>
            <a:ext uri="{FF2B5EF4-FFF2-40B4-BE49-F238E27FC236}">
              <a16:creationId xmlns:a16="http://schemas.microsoft.com/office/drawing/2014/main" id="{FB417982-1A28-43F1-8B9E-35C3E463C3C2}"/>
            </a:ext>
          </a:extLst>
        </xdr:cNvPr>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2" name="直線コネクタ 521">
          <a:extLst>
            <a:ext uri="{FF2B5EF4-FFF2-40B4-BE49-F238E27FC236}">
              <a16:creationId xmlns:a16="http://schemas.microsoft.com/office/drawing/2014/main" id="{02D2DA4C-AE16-45AB-9194-F43A64A7E283}"/>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3" name="テキスト ボックス 522">
          <a:extLst>
            <a:ext uri="{FF2B5EF4-FFF2-40B4-BE49-F238E27FC236}">
              <a16:creationId xmlns:a16="http://schemas.microsoft.com/office/drawing/2014/main" id="{6E1BE659-E371-420B-A903-35A1F4B3F91A}"/>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4" name="直線コネクタ 523">
          <a:extLst>
            <a:ext uri="{FF2B5EF4-FFF2-40B4-BE49-F238E27FC236}">
              <a16:creationId xmlns:a16="http://schemas.microsoft.com/office/drawing/2014/main" id="{5B7EE8C7-69C6-40CD-A49B-5E9C7371AED4}"/>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5" name="テキスト ボックス 524">
          <a:extLst>
            <a:ext uri="{FF2B5EF4-FFF2-40B4-BE49-F238E27FC236}">
              <a16:creationId xmlns:a16="http://schemas.microsoft.com/office/drawing/2014/main" id="{7F441CEB-42C2-4298-A8A8-7EA12E589027}"/>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6" name="直線コネクタ 525">
          <a:extLst>
            <a:ext uri="{FF2B5EF4-FFF2-40B4-BE49-F238E27FC236}">
              <a16:creationId xmlns:a16="http://schemas.microsoft.com/office/drawing/2014/main" id="{4105EA27-F1BB-48E3-B810-B46B0B02CDB6}"/>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7" name="テキスト ボックス 526">
          <a:extLst>
            <a:ext uri="{FF2B5EF4-FFF2-40B4-BE49-F238E27FC236}">
              <a16:creationId xmlns:a16="http://schemas.microsoft.com/office/drawing/2014/main" id="{663A6589-7B84-473B-BB75-8F9D482F48F9}"/>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8" name="直線コネクタ 527">
          <a:extLst>
            <a:ext uri="{FF2B5EF4-FFF2-40B4-BE49-F238E27FC236}">
              <a16:creationId xmlns:a16="http://schemas.microsoft.com/office/drawing/2014/main" id="{8D79C8D8-96BA-43C7-BB02-36ECDF457D3B}"/>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9" name="テキスト ボックス 528">
          <a:extLst>
            <a:ext uri="{FF2B5EF4-FFF2-40B4-BE49-F238E27FC236}">
              <a16:creationId xmlns:a16="http://schemas.microsoft.com/office/drawing/2014/main" id="{41984502-9DD1-4110-A97C-E7E790ACF5DC}"/>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a:extLst>
            <a:ext uri="{FF2B5EF4-FFF2-40B4-BE49-F238E27FC236}">
              <a16:creationId xmlns:a16="http://schemas.microsoft.com/office/drawing/2014/main" id="{F0D364E1-FBD1-4A2A-8283-7C1A3F6BFED4}"/>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1" name="テキスト ボックス 530">
          <a:extLst>
            <a:ext uri="{FF2B5EF4-FFF2-40B4-BE49-F238E27FC236}">
              <a16:creationId xmlns:a16="http://schemas.microsoft.com/office/drawing/2014/main" id="{CCD899E0-1089-4D26-92C9-9E63D0B67E60}"/>
            </a:ext>
          </a:extLst>
        </xdr:cNvPr>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2" name="【学校施設】&#10;有形固定資産減価償却率グラフ枠">
          <a:extLst>
            <a:ext uri="{FF2B5EF4-FFF2-40B4-BE49-F238E27FC236}">
              <a16:creationId xmlns:a16="http://schemas.microsoft.com/office/drawing/2014/main" id="{DF449EEB-240D-4481-B1D0-591A7155EECC}"/>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120015</xdr:rowOff>
    </xdr:from>
    <xdr:to>
      <xdr:col>85</xdr:col>
      <xdr:colOff>126364</xdr:colOff>
      <xdr:row>64</xdr:row>
      <xdr:rowOff>66675</xdr:rowOff>
    </xdr:to>
    <xdr:cxnSp macro="">
      <xdr:nvCxnSpPr>
        <xdr:cNvPr id="533" name="直線コネクタ 532">
          <a:extLst>
            <a:ext uri="{FF2B5EF4-FFF2-40B4-BE49-F238E27FC236}">
              <a16:creationId xmlns:a16="http://schemas.microsoft.com/office/drawing/2014/main" id="{743B9926-7E0D-47FD-89B7-2CABF0E07C0D}"/>
            </a:ext>
          </a:extLst>
        </xdr:cNvPr>
        <xdr:cNvCxnSpPr/>
      </xdr:nvCxnSpPr>
      <xdr:spPr>
        <a:xfrm flipV="1">
          <a:off x="14375764" y="9340215"/>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70502</xdr:rowOff>
    </xdr:from>
    <xdr:ext cx="405111" cy="259045"/>
    <xdr:sp macro="" textlink="">
      <xdr:nvSpPr>
        <xdr:cNvPr id="534" name="【学校施設】&#10;有形固定資産減価償却率最小値テキスト">
          <a:extLst>
            <a:ext uri="{FF2B5EF4-FFF2-40B4-BE49-F238E27FC236}">
              <a16:creationId xmlns:a16="http://schemas.microsoft.com/office/drawing/2014/main" id="{20EA62C1-0814-4A21-9DA8-12CE50B4F4C3}"/>
            </a:ext>
          </a:extLst>
        </xdr:cNvPr>
        <xdr:cNvSpPr txBox="1"/>
      </xdr:nvSpPr>
      <xdr:spPr>
        <a:xfrm>
          <a:off x="14414500" y="1079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66675</xdr:rowOff>
    </xdr:from>
    <xdr:to>
      <xdr:col>86</xdr:col>
      <xdr:colOff>25400</xdr:colOff>
      <xdr:row>64</xdr:row>
      <xdr:rowOff>66675</xdr:rowOff>
    </xdr:to>
    <xdr:cxnSp macro="">
      <xdr:nvCxnSpPr>
        <xdr:cNvPr id="535" name="直線コネクタ 534">
          <a:extLst>
            <a:ext uri="{FF2B5EF4-FFF2-40B4-BE49-F238E27FC236}">
              <a16:creationId xmlns:a16="http://schemas.microsoft.com/office/drawing/2014/main" id="{5B2F5063-C56D-4521-8B88-209DA6FD49CC}"/>
            </a:ext>
          </a:extLst>
        </xdr:cNvPr>
        <xdr:cNvCxnSpPr/>
      </xdr:nvCxnSpPr>
      <xdr:spPr>
        <a:xfrm>
          <a:off x="14287500" y="107956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66692</xdr:rowOff>
    </xdr:from>
    <xdr:ext cx="405111" cy="259045"/>
    <xdr:sp macro="" textlink="">
      <xdr:nvSpPr>
        <xdr:cNvPr id="536" name="【学校施設】&#10;有形固定資産減価償却率最大値テキスト">
          <a:extLst>
            <a:ext uri="{FF2B5EF4-FFF2-40B4-BE49-F238E27FC236}">
              <a16:creationId xmlns:a16="http://schemas.microsoft.com/office/drawing/2014/main" id="{58296E0C-D9DB-4600-B355-40CA3C093EB7}"/>
            </a:ext>
          </a:extLst>
        </xdr:cNvPr>
        <xdr:cNvSpPr txBox="1"/>
      </xdr:nvSpPr>
      <xdr:spPr>
        <a:xfrm>
          <a:off x="14414500" y="9119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120015</xdr:rowOff>
    </xdr:from>
    <xdr:to>
      <xdr:col>86</xdr:col>
      <xdr:colOff>25400</xdr:colOff>
      <xdr:row>55</xdr:row>
      <xdr:rowOff>120015</xdr:rowOff>
    </xdr:to>
    <xdr:cxnSp macro="">
      <xdr:nvCxnSpPr>
        <xdr:cNvPr id="537" name="直線コネクタ 536">
          <a:extLst>
            <a:ext uri="{FF2B5EF4-FFF2-40B4-BE49-F238E27FC236}">
              <a16:creationId xmlns:a16="http://schemas.microsoft.com/office/drawing/2014/main" id="{9491ADDB-2C40-4A47-8CA5-3CB75D307F47}"/>
            </a:ext>
          </a:extLst>
        </xdr:cNvPr>
        <xdr:cNvCxnSpPr/>
      </xdr:nvCxnSpPr>
      <xdr:spPr>
        <a:xfrm>
          <a:off x="14287500" y="93402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2557</xdr:rowOff>
    </xdr:from>
    <xdr:ext cx="405111" cy="259045"/>
    <xdr:sp macro="" textlink="">
      <xdr:nvSpPr>
        <xdr:cNvPr id="538" name="【学校施設】&#10;有形固定資産減価償却率平均値テキスト">
          <a:extLst>
            <a:ext uri="{FF2B5EF4-FFF2-40B4-BE49-F238E27FC236}">
              <a16:creationId xmlns:a16="http://schemas.microsoft.com/office/drawing/2014/main" id="{02AB53E0-06F2-4554-893B-863BAB546BC4}"/>
            </a:ext>
          </a:extLst>
        </xdr:cNvPr>
        <xdr:cNvSpPr txBox="1"/>
      </xdr:nvSpPr>
      <xdr:spPr>
        <a:xfrm>
          <a:off x="14414500" y="9893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151130</xdr:rowOff>
    </xdr:from>
    <xdr:to>
      <xdr:col>85</xdr:col>
      <xdr:colOff>177800</xdr:colOff>
      <xdr:row>60</xdr:row>
      <xdr:rowOff>81280</xdr:rowOff>
    </xdr:to>
    <xdr:sp macro="" textlink="">
      <xdr:nvSpPr>
        <xdr:cNvPr id="539" name="フローチャート: 判断 538">
          <a:extLst>
            <a:ext uri="{FF2B5EF4-FFF2-40B4-BE49-F238E27FC236}">
              <a16:creationId xmlns:a16="http://schemas.microsoft.com/office/drawing/2014/main" id="{72C9F168-1380-465D-983B-D9586301FB85}"/>
            </a:ext>
          </a:extLst>
        </xdr:cNvPr>
        <xdr:cNvSpPr/>
      </xdr:nvSpPr>
      <xdr:spPr>
        <a:xfrm>
          <a:off x="14325600" y="1004189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540" name="フローチャート: 判断 539">
          <a:extLst>
            <a:ext uri="{FF2B5EF4-FFF2-40B4-BE49-F238E27FC236}">
              <a16:creationId xmlns:a16="http://schemas.microsoft.com/office/drawing/2014/main" id="{2B22A8D6-A70E-4941-8161-364E10F848A5}"/>
            </a:ext>
          </a:extLst>
        </xdr:cNvPr>
        <xdr:cNvSpPr/>
      </xdr:nvSpPr>
      <xdr:spPr>
        <a:xfrm>
          <a:off x="13578840" y="100190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57785</xdr:rowOff>
    </xdr:from>
    <xdr:to>
      <xdr:col>76</xdr:col>
      <xdr:colOff>165100</xdr:colOff>
      <xdr:row>59</xdr:row>
      <xdr:rowOff>159385</xdr:rowOff>
    </xdr:to>
    <xdr:sp macro="" textlink="">
      <xdr:nvSpPr>
        <xdr:cNvPr id="541" name="フローチャート: 判断 540">
          <a:extLst>
            <a:ext uri="{FF2B5EF4-FFF2-40B4-BE49-F238E27FC236}">
              <a16:creationId xmlns:a16="http://schemas.microsoft.com/office/drawing/2014/main" id="{B5C84772-23F3-4A5E-A720-7B0D8C4F35DE}"/>
            </a:ext>
          </a:extLst>
        </xdr:cNvPr>
        <xdr:cNvSpPr/>
      </xdr:nvSpPr>
      <xdr:spPr>
        <a:xfrm>
          <a:off x="1280414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76835</xdr:rowOff>
    </xdr:from>
    <xdr:to>
      <xdr:col>72</xdr:col>
      <xdr:colOff>38100</xdr:colOff>
      <xdr:row>60</xdr:row>
      <xdr:rowOff>6985</xdr:rowOff>
    </xdr:to>
    <xdr:sp macro="" textlink="">
      <xdr:nvSpPr>
        <xdr:cNvPr id="542" name="フローチャート: 判断 541">
          <a:extLst>
            <a:ext uri="{FF2B5EF4-FFF2-40B4-BE49-F238E27FC236}">
              <a16:creationId xmlns:a16="http://schemas.microsoft.com/office/drawing/2014/main" id="{5AE7877F-DA21-4E65-B947-150658483B1A}"/>
            </a:ext>
          </a:extLst>
        </xdr:cNvPr>
        <xdr:cNvSpPr/>
      </xdr:nvSpPr>
      <xdr:spPr>
        <a:xfrm>
          <a:off x="12029440" y="99675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126365</xdr:rowOff>
    </xdr:from>
    <xdr:to>
      <xdr:col>67</xdr:col>
      <xdr:colOff>101600</xdr:colOff>
      <xdr:row>60</xdr:row>
      <xdr:rowOff>56515</xdr:rowOff>
    </xdr:to>
    <xdr:sp macro="" textlink="">
      <xdr:nvSpPr>
        <xdr:cNvPr id="543" name="フローチャート: 判断 542">
          <a:extLst>
            <a:ext uri="{FF2B5EF4-FFF2-40B4-BE49-F238E27FC236}">
              <a16:creationId xmlns:a16="http://schemas.microsoft.com/office/drawing/2014/main" id="{6723F232-4E84-4CCA-B86F-CE97CFD0DBB0}"/>
            </a:ext>
          </a:extLst>
        </xdr:cNvPr>
        <xdr:cNvSpPr/>
      </xdr:nvSpPr>
      <xdr:spPr>
        <a:xfrm>
          <a:off x="11231880" y="100171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31D083E4-74BA-4591-8C4F-4A1811DDEE7D}"/>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4B47A2B2-3776-46A2-BE52-518239CB41D9}"/>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9958379B-044B-4EA6-A8C7-8793F7CE62F5}"/>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27B91E4A-FFB7-4327-8669-20CEC7E8CDA5}"/>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A425CA5D-D028-42F1-9DE6-D887ECB1F6BB}"/>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97790</xdr:rowOff>
    </xdr:from>
    <xdr:to>
      <xdr:col>85</xdr:col>
      <xdr:colOff>177800</xdr:colOff>
      <xdr:row>63</xdr:row>
      <xdr:rowOff>27940</xdr:rowOff>
    </xdr:to>
    <xdr:sp macro="" textlink="">
      <xdr:nvSpPr>
        <xdr:cNvPr id="549" name="楕円 548">
          <a:extLst>
            <a:ext uri="{FF2B5EF4-FFF2-40B4-BE49-F238E27FC236}">
              <a16:creationId xmlns:a16="http://schemas.microsoft.com/office/drawing/2014/main" id="{C90DA809-52EE-4B73-9FE6-1AFFC3F1E63A}"/>
            </a:ext>
          </a:extLst>
        </xdr:cNvPr>
        <xdr:cNvSpPr/>
      </xdr:nvSpPr>
      <xdr:spPr>
        <a:xfrm>
          <a:off x="14325600" y="1049147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76217</xdr:rowOff>
    </xdr:from>
    <xdr:ext cx="405111" cy="259045"/>
    <xdr:sp macro="" textlink="">
      <xdr:nvSpPr>
        <xdr:cNvPr id="550" name="【学校施設】&#10;有形固定資産減価償却率該当値テキスト">
          <a:extLst>
            <a:ext uri="{FF2B5EF4-FFF2-40B4-BE49-F238E27FC236}">
              <a16:creationId xmlns:a16="http://schemas.microsoft.com/office/drawing/2014/main" id="{0A8DD522-9DA3-43F1-912A-6A89B76FFC46}"/>
            </a:ext>
          </a:extLst>
        </xdr:cNvPr>
        <xdr:cNvSpPr txBox="1"/>
      </xdr:nvSpPr>
      <xdr:spPr>
        <a:xfrm>
          <a:off x="14414500" y="1046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73025</xdr:rowOff>
    </xdr:from>
    <xdr:to>
      <xdr:col>81</xdr:col>
      <xdr:colOff>101600</xdr:colOff>
      <xdr:row>63</xdr:row>
      <xdr:rowOff>3175</xdr:rowOff>
    </xdr:to>
    <xdr:sp macro="" textlink="">
      <xdr:nvSpPr>
        <xdr:cNvPr id="551" name="楕円 550">
          <a:extLst>
            <a:ext uri="{FF2B5EF4-FFF2-40B4-BE49-F238E27FC236}">
              <a16:creationId xmlns:a16="http://schemas.microsoft.com/office/drawing/2014/main" id="{CA52D8E3-F8D5-4C6A-B974-41A8964C7D7C}"/>
            </a:ext>
          </a:extLst>
        </xdr:cNvPr>
        <xdr:cNvSpPr/>
      </xdr:nvSpPr>
      <xdr:spPr>
        <a:xfrm>
          <a:off x="13578840" y="104667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123825</xdr:rowOff>
    </xdr:from>
    <xdr:to>
      <xdr:col>85</xdr:col>
      <xdr:colOff>127000</xdr:colOff>
      <xdr:row>62</xdr:row>
      <xdr:rowOff>148590</xdr:rowOff>
    </xdr:to>
    <xdr:cxnSp macro="">
      <xdr:nvCxnSpPr>
        <xdr:cNvPr id="552" name="直線コネクタ 551">
          <a:extLst>
            <a:ext uri="{FF2B5EF4-FFF2-40B4-BE49-F238E27FC236}">
              <a16:creationId xmlns:a16="http://schemas.microsoft.com/office/drawing/2014/main" id="{5ECC8022-6A26-4DA7-993C-FECD8DA0736E}"/>
            </a:ext>
          </a:extLst>
        </xdr:cNvPr>
        <xdr:cNvCxnSpPr/>
      </xdr:nvCxnSpPr>
      <xdr:spPr>
        <a:xfrm>
          <a:off x="13629640" y="10517505"/>
          <a:ext cx="74676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48260</xdr:rowOff>
    </xdr:from>
    <xdr:to>
      <xdr:col>76</xdr:col>
      <xdr:colOff>165100</xdr:colOff>
      <xdr:row>62</xdr:row>
      <xdr:rowOff>149860</xdr:rowOff>
    </xdr:to>
    <xdr:sp macro="" textlink="">
      <xdr:nvSpPr>
        <xdr:cNvPr id="553" name="楕円 552">
          <a:extLst>
            <a:ext uri="{FF2B5EF4-FFF2-40B4-BE49-F238E27FC236}">
              <a16:creationId xmlns:a16="http://schemas.microsoft.com/office/drawing/2014/main" id="{3685D36F-B973-4E4E-9C34-2D3DA951BB08}"/>
            </a:ext>
          </a:extLst>
        </xdr:cNvPr>
        <xdr:cNvSpPr/>
      </xdr:nvSpPr>
      <xdr:spPr>
        <a:xfrm>
          <a:off x="1280414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99060</xdr:rowOff>
    </xdr:from>
    <xdr:to>
      <xdr:col>81</xdr:col>
      <xdr:colOff>50800</xdr:colOff>
      <xdr:row>62</xdr:row>
      <xdr:rowOff>123825</xdr:rowOff>
    </xdr:to>
    <xdr:cxnSp macro="">
      <xdr:nvCxnSpPr>
        <xdr:cNvPr id="554" name="直線コネクタ 553">
          <a:extLst>
            <a:ext uri="{FF2B5EF4-FFF2-40B4-BE49-F238E27FC236}">
              <a16:creationId xmlns:a16="http://schemas.microsoft.com/office/drawing/2014/main" id="{86FBEE57-B80B-4498-A220-1331BDCE2708}"/>
            </a:ext>
          </a:extLst>
        </xdr:cNvPr>
        <xdr:cNvCxnSpPr/>
      </xdr:nvCxnSpPr>
      <xdr:spPr>
        <a:xfrm>
          <a:off x="12854940" y="10492740"/>
          <a:ext cx="7747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23495</xdr:rowOff>
    </xdr:from>
    <xdr:to>
      <xdr:col>72</xdr:col>
      <xdr:colOff>38100</xdr:colOff>
      <xdr:row>62</xdr:row>
      <xdr:rowOff>125095</xdr:rowOff>
    </xdr:to>
    <xdr:sp macro="" textlink="">
      <xdr:nvSpPr>
        <xdr:cNvPr id="555" name="楕円 554">
          <a:extLst>
            <a:ext uri="{FF2B5EF4-FFF2-40B4-BE49-F238E27FC236}">
              <a16:creationId xmlns:a16="http://schemas.microsoft.com/office/drawing/2014/main" id="{66DB3D7D-9291-44F9-AE3E-B09B8DDA1DA8}"/>
            </a:ext>
          </a:extLst>
        </xdr:cNvPr>
        <xdr:cNvSpPr/>
      </xdr:nvSpPr>
      <xdr:spPr>
        <a:xfrm>
          <a:off x="12029440" y="1041717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74295</xdr:rowOff>
    </xdr:from>
    <xdr:to>
      <xdr:col>76</xdr:col>
      <xdr:colOff>114300</xdr:colOff>
      <xdr:row>62</xdr:row>
      <xdr:rowOff>99060</xdr:rowOff>
    </xdr:to>
    <xdr:cxnSp macro="">
      <xdr:nvCxnSpPr>
        <xdr:cNvPr id="556" name="直線コネクタ 555">
          <a:extLst>
            <a:ext uri="{FF2B5EF4-FFF2-40B4-BE49-F238E27FC236}">
              <a16:creationId xmlns:a16="http://schemas.microsoft.com/office/drawing/2014/main" id="{6FE162C1-A9EA-45C5-9F60-5DC64193075E}"/>
            </a:ext>
          </a:extLst>
        </xdr:cNvPr>
        <xdr:cNvCxnSpPr/>
      </xdr:nvCxnSpPr>
      <xdr:spPr>
        <a:xfrm>
          <a:off x="12072620" y="10467975"/>
          <a:ext cx="78232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168275</xdr:rowOff>
    </xdr:from>
    <xdr:to>
      <xdr:col>67</xdr:col>
      <xdr:colOff>101600</xdr:colOff>
      <xdr:row>62</xdr:row>
      <xdr:rowOff>98425</xdr:rowOff>
    </xdr:to>
    <xdr:sp macro="" textlink="">
      <xdr:nvSpPr>
        <xdr:cNvPr id="557" name="楕円 556">
          <a:extLst>
            <a:ext uri="{FF2B5EF4-FFF2-40B4-BE49-F238E27FC236}">
              <a16:creationId xmlns:a16="http://schemas.microsoft.com/office/drawing/2014/main" id="{E885D3CD-5B80-41D6-BF78-2854696F89A7}"/>
            </a:ext>
          </a:extLst>
        </xdr:cNvPr>
        <xdr:cNvSpPr/>
      </xdr:nvSpPr>
      <xdr:spPr>
        <a:xfrm>
          <a:off x="11231880" y="103943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47625</xdr:rowOff>
    </xdr:from>
    <xdr:to>
      <xdr:col>71</xdr:col>
      <xdr:colOff>177800</xdr:colOff>
      <xdr:row>62</xdr:row>
      <xdr:rowOff>74295</xdr:rowOff>
    </xdr:to>
    <xdr:cxnSp macro="">
      <xdr:nvCxnSpPr>
        <xdr:cNvPr id="558" name="直線コネクタ 557">
          <a:extLst>
            <a:ext uri="{FF2B5EF4-FFF2-40B4-BE49-F238E27FC236}">
              <a16:creationId xmlns:a16="http://schemas.microsoft.com/office/drawing/2014/main" id="{830429C7-18C9-4BA7-96DB-969D963B5EE5}"/>
            </a:ext>
          </a:extLst>
        </xdr:cNvPr>
        <xdr:cNvCxnSpPr/>
      </xdr:nvCxnSpPr>
      <xdr:spPr>
        <a:xfrm>
          <a:off x="11282680" y="10441305"/>
          <a:ext cx="78994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74947</xdr:rowOff>
    </xdr:from>
    <xdr:ext cx="405111" cy="259045"/>
    <xdr:sp macro="" textlink="">
      <xdr:nvSpPr>
        <xdr:cNvPr id="559" name="n_1aveValue【学校施設】&#10;有形固定資産減価償却率">
          <a:extLst>
            <a:ext uri="{FF2B5EF4-FFF2-40B4-BE49-F238E27FC236}">
              <a16:creationId xmlns:a16="http://schemas.microsoft.com/office/drawing/2014/main" id="{B50B32C9-A97F-4910-8831-E2CD60900BAA}"/>
            </a:ext>
          </a:extLst>
        </xdr:cNvPr>
        <xdr:cNvSpPr txBox="1"/>
      </xdr:nvSpPr>
      <xdr:spPr>
        <a:xfrm>
          <a:off x="13437244" y="979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4462</xdr:rowOff>
    </xdr:from>
    <xdr:ext cx="405111" cy="259045"/>
    <xdr:sp macro="" textlink="">
      <xdr:nvSpPr>
        <xdr:cNvPr id="560" name="n_2aveValue【学校施設】&#10;有形固定資産減価償却率">
          <a:extLst>
            <a:ext uri="{FF2B5EF4-FFF2-40B4-BE49-F238E27FC236}">
              <a16:creationId xmlns:a16="http://schemas.microsoft.com/office/drawing/2014/main" id="{B53C7C3E-EDA0-4D25-8E3C-253430BEAC1E}"/>
            </a:ext>
          </a:extLst>
        </xdr:cNvPr>
        <xdr:cNvSpPr txBox="1"/>
      </xdr:nvSpPr>
      <xdr:spPr>
        <a:xfrm>
          <a:off x="12675244" y="972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23512</xdr:rowOff>
    </xdr:from>
    <xdr:ext cx="405111" cy="259045"/>
    <xdr:sp macro="" textlink="">
      <xdr:nvSpPr>
        <xdr:cNvPr id="561" name="n_3aveValue【学校施設】&#10;有形固定資産減価償却率">
          <a:extLst>
            <a:ext uri="{FF2B5EF4-FFF2-40B4-BE49-F238E27FC236}">
              <a16:creationId xmlns:a16="http://schemas.microsoft.com/office/drawing/2014/main" id="{7C9A4292-1CCC-4A9A-B17B-44005F8C2BC1}"/>
            </a:ext>
          </a:extLst>
        </xdr:cNvPr>
        <xdr:cNvSpPr txBox="1"/>
      </xdr:nvSpPr>
      <xdr:spPr>
        <a:xfrm>
          <a:off x="11900544" y="974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73042</xdr:rowOff>
    </xdr:from>
    <xdr:ext cx="405111" cy="259045"/>
    <xdr:sp macro="" textlink="">
      <xdr:nvSpPr>
        <xdr:cNvPr id="562" name="n_4aveValue【学校施設】&#10;有形固定資産減価償却率">
          <a:extLst>
            <a:ext uri="{FF2B5EF4-FFF2-40B4-BE49-F238E27FC236}">
              <a16:creationId xmlns:a16="http://schemas.microsoft.com/office/drawing/2014/main" id="{F08D05E6-674A-4735-BDB3-66EF8C13B7EC}"/>
            </a:ext>
          </a:extLst>
        </xdr:cNvPr>
        <xdr:cNvSpPr txBox="1"/>
      </xdr:nvSpPr>
      <xdr:spPr>
        <a:xfrm>
          <a:off x="11102984" y="979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165752</xdr:rowOff>
    </xdr:from>
    <xdr:ext cx="405111" cy="259045"/>
    <xdr:sp macro="" textlink="">
      <xdr:nvSpPr>
        <xdr:cNvPr id="563" name="n_1mainValue【学校施設】&#10;有形固定資産減価償却率">
          <a:extLst>
            <a:ext uri="{FF2B5EF4-FFF2-40B4-BE49-F238E27FC236}">
              <a16:creationId xmlns:a16="http://schemas.microsoft.com/office/drawing/2014/main" id="{3FCC4743-017C-450F-A96B-59EE89506850}"/>
            </a:ext>
          </a:extLst>
        </xdr:cNvPr>
        <xdr:cNvSpPr txBox="1"/>
      </xdr:nvSpPr>
      <xdr:spPr>
        <a:xfrm>
          <a:off x="13437244" y="1055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140987</xdr:rowOff>
    </xdr:from>
    <xdr:ext cx="405111" cy="259045"/>
    <xdr:sp macro="" textlink="">
      <xdr:nvSpPr>
        <xdr:cNvPr id="564" name="n_2mainValue【学校施設】&#10;有形固定資産減価償却率">
          <a:extLst>
            <a:ext uri="{FF2B5EF4-FFF2-40B4-BE49-F238E27FC236}">
              <a16:creationId xmlns:a16="http://schemas.microsoft.com/office/drawing/2014/main" id="{7AB789B8-5676-4D3E-A169-A48E1D1C75BA}"/>
            </a:ext>
          </a:extLst>
        </xdr:cNvPr>
        <xdr:cNvSpPr txBox="1"/>
      </xdr:nvSpPr>
      <xdr:spPr>
        <a:xfrm>
          <a:off x="126752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116222</xdr:rowOff>
    </xdr:from>
    <xdr:ext cx="405111" cy="259045"/>
    <xdr:sp macro="" textlink="">
      <xdr:nvSpPr>
        <xdr:cNvPr id="565" name="n_3mainValue【学校施設】&#10;有形固定資産減価償却率">
          <a:extLst>
            <a:ext uri="{FF2B5EF4-FFF2-40B4-BE49-F238E27FC236}">
              <a16:creationId xmlns:a16="http://schemas.microsoft.com/office/drawing/2014/main" id="{893C0266-8996-4807-AE4B-11F81688EE50}"/>
            </a:ext>
          </a:extLst>
        </xdr:cNvPr>
        <xdr:cNvSpPr txBox="1"/>
      </xdr:nvSpPr>
      <xdr:spPr>
        <a:xfrm>
          <a:off x="11900544" y="1050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89552</xdr:rowOff>
    </xdr:from>
    <xdr:ext cx="405111" cy="259045"/>
    <xdr:sp macro="" textlink="">
      <xdr:nvSpPr>
        <xdr:cNvPr id="566" name="n_4mainValue【学校施設】&#10;有形固定資産減価償却率">
          <a:extLst>
            <a:ext uri="{FF2B5EF4-FFF2-40B4-BE49-F238E27FC236}">
              <a16:creationId xmlns:a16="http://schemas.microsoft.com/office/drawing/2014/main" id="{2A9B6B64-2035-4DD3-B124-98D5F19D855B}"/>
            </a:ext>
          </a:extLst>
        </xdr:cNvPr>
        <xdr:cNvSpPr txBox="1"/>
      </xdr:nvSpPr>
      <xdr:spPr>
        <a:xfrm>
          <a:off x="11102984" y="1048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a:extLst>
            <a:ext uri="{FF2B5EF4-FFF2-40B4-BE49-F238E27FC236}">
              <a16:creationId xmlns:a16="http://schemas.microsoft.com/office/drawing/2014/main" id="{EC96D752-75F4-47C4-836B-9FFB0E60FA1A}"/>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a:extLst>
            <a:ext uri="{FF2B5EF4-FFF2-40B4-BE49-F238E27FC236}">
              <a16:creationId xmlns:a16="http://schemas.microsoft.com/office/drawing/2014/main" id="{F99AC2CF-B9A7-454E-B16D-C34AC5E0F80F}"/>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a:extLst>
            <a:ext uri="{FF2B5EF4-FFF2-40B4-BE49-F238E27FC236}">
              <a16:creationId xmlns:a16="http://schemas.microsoft.com/office/drawing/2014/main" id="{7A6766ED-D655-4FAB-83BF-F2858FA9257B}"/>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a:extLst>
            <a:ext uri="{FF2B5EF4-FFF2-40B4-BE49-F238E27FC236}">
              <a16:creationId xmlns:a16="http://schemas.microsoft.com/office/drawing/2014/main" id="{5FA4B850-5918-4563-971B-06C99BDFFE5B}"/>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a:extLst>
            <a:ext uri="{FF2B5EF4-FFF2-40B4-BE49-F238E27FC236}">
              <a16:creationId xmlns:a16="http://schemas.microsoft.com/office/drawing/2014/main" id="{F3F7FA0C-6E9C-4C9F-8365-7558E1855DAF}"/>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a:extLst>
            <a:ext uri="{FF2B5EF4-FFF2-40B4-BE49-F238E27FC236}">
              <a16:creationId xmlns:a16="http://schemas.microsoft.com/office/drawing/2014/main" id="{63E00615-ACC8-4968-B596-326C8E85E5EE}"/>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a:extLst>
            <a:ext uri="{FF2B5EF4-FFF2-40B4-BE49-F238E27FC236}">
              <a16:creationId xmlns:a16="http://schemas.microsoft.com/office/drawing/2014/main" id="{3818B53D-88F3-4AE2-971F-EDB32D23BF63}"/>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a:extLst>
            <a:ext uri="{FF2B5EF4-FFF2-40B4-BE49-F238E27FC236}">
              <a16:creationId xmlns:a16="http://schemas.microsoft.com/office/drawing/2014/main" id="{7145703C-117E-40E8-8991-0EDDF2D3FEE5}"/>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a:extLst>
            <a:ext uri="{FF2B5EF4-FFF2-40B4-BE49-F238E27FC236}">
              <a16:creationId xmlns:a16="http://schemas.microsoft.com/office/drawing/2014/main" id="{C8248718-BB22-4A82-AE35-B643D6670B4A}"/>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a:extLst>
            <a:ext uri="{FF2B5EF4-FFF2-40B4-BE49-F238E27FC236}">
              <a16:creationId xmlns:a16="http://schemas.microsoft.com/office/drawing/2014/main" id="{3194671F-686A-477B-B007-39C60B01E41D}"/>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7" name="直線コネクタ 576">
          <a:extLst>
            <a:ext uri="{FF2B5EF4-FFF2-40B4-BE49-F238E27FC236}">
              <a16:creationId xmlns:a16="http://schemas.microsoft.com/office/drawing/2014/main" id="{7E1FFBEB-C5E3-4E45-867F-BC66ECCD0B53}"/>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8" name="テキスト ボックス 577">
          <a:extLst>
            <a:ext uri="{FF2B5EF4-FFF2-40B4-BE49-F238E27FC236}">
              <a16:creationId xmlns:a16="http://schemas.microsoft.com/office/drawing/2014/main" id="{D62BE2B3-8460-4821-B7C3-6D0AFB14492D}"/>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9" name="直線コネクタ 578">
          <a:extLst>
            <a:ext uri="{FF2B5EF4-FFF2-40B4-BE49-F238E27FC236}">
              <a16:creationId xmlns:a16="http://schemas.microsoft.com/office/drawing/2014/main" id="{CDE6F666-A961-4B6B-B98B-BDF383F5CFD0}"/>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0" name="テキスト ボックス 579">
          <a:extLst>
            <a:ext uri="{FF2B5EF4-FFF2-40B4-BE49-F238E27FC236}">
              <a16:creationId xmlns:a16="http://schemas.microsoft.com/office/drawing/2014/main" id="{2EF592D2-FD34-4D79-83D6-ACC7A740368F}"/>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1" name="直線コネクタ 580">
          <a:extLst>
            <a:ext uri="{FF2B5EF4-FFF2-40B4-BE49-F238E27FC236}">
              <a16:creationId xmlns:a16="http://schemas.microsoft.com/office/drawing/2014/main" id="{09EA98DD-CB60-49F5-8259-670A135FC512}"/>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2" name="テキスト ボックス 581">
          <a:extLst>
            <a:ext uri="{FF2B5EF4-FFF2-40B4-BE49-F238E27FC236}">
              <a16:creationId xmlns:a16="http://schemas.microsoft.com/office/drawing/2014/main" id="{874C14D7-533C-4B48-B0BB-FBEF5630987E}"/>
            </a:ext>
          </a:extLst>
        </xdr:cNvPr>
        <xdr:cNvSpPr txBox="1"/>
      </xdr:nvSpPr>
      <xdr:spPr>
        <a:xfrm>
          <a:off x="15630721" y="99199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3" name="直線コネクタ 582">
          <a:extLst>
            <a:ext uri="{FF2B5EF4-FFF2-40B4-BE49-F238E27FC236}">
              <a16:creationId xmlns:a16="http://schemas.microsoft.com/office/drawing/2014/main" id="{5F7B9E42-023F-4790-B335-982337C5B5A4}"/>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4" name="テキスト ボックス 583">
          <a:extLst>
            <a:ext uri="{FF2B5EF4-FFF2-40B4-BE49-F238E27FC236}">
              <a16:creationId xmlns:a16="http://schemas.microsoft.com/office/drawing/2014/main" id="{96775396-5E12-4828-89D9-559705D4F723}"/>
            </a:ext>
          </a:extLst>
        </xdr:cNvPr>
        <xdr:cNvSpPr txBox="1"/>
      </xdr:nvSpPr>
      <xdr:spPr>
        <a:xfrm>
          <a:off x="15630721" y="95504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5" name="直線コネクタ 584">
          <a:extLst>
            <a:ext uri="{FF2B5EF4-FFF2-40B4-BE49-F238E27FC236}">
              <a16:creationId xmlns:a16="http://schemas.microsoft.com/office/drawing/2014/main" id="{791109AA-B55D-4316-8D71-41E740E380B9}"/>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6" name="テキスト ボックス 585">
          <a:extLst>
            <a:ext uri="{FF2B5EF4-FFF2-40B4-BE49-F238E27FC236}">
              <a16:creationId xmlns:a16="http://schemas.microsoft.com/office/drawing/2014/main" id="{253DC732-3FEB-4EA2-A59F-2D436C123158}"/>
            </a:ext>
          </a:extLst>
        </xdr:cNvPr>
        <xdr:cNvSpPr txBox="1"/>
      </xdr:nvSpPr>
      <xdr:spPr>
        <a:xfrm>
          <a:off x="15630721" y="91770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id="{9B4A1473-2605-4CBD-87E8-BFE6592C5E77}"/>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8" name="テキスト ボックス 587">
          <a:extLst>
            <a:ext uri="{FF2B5EF4-FFF2-40B4-BE49-F238E27FC236}">
              <a16:creationId xmlns:a16="http://schemas.microsoft.com/office/drawing/2014/main" id="{14AC1C19-C55E-4BE8-B2E9-4EDE39EF1C79}"/>
            </a:ext>
          </a:extLst>
        </xdr:cNvPr>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a:extLst>
            <a:ext uri="{FF2B5EF4-FFF2-40B4-BE49-F238E27FC236}">
              <a16:creationId xmlns:a16="http://schemas.microsoft.com/office/drawing/2014/main" id="{4C8F8777-2BF5-406E-840E-0ACA75378BAD}"/>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27204</xdr:rowOff>
    </xdr:from>
    <xdr:to>
      <xdr:col>116</xdr:col>
      <xdr:colOff>62864</xdr:colOff>
      <xdr:row>63</xdr:row>
      <xdr:rowOff>130988</xdr:rowOff>
    </xdr:to>
    <xdr:cxnSp macro="">
      <xdr:nvCxnSpPr>
        <xdr:cNvPr id="590" name="直線コネクタ 589">
          <a:extLst>
            <a:ext uri="{FF2B5EF4-FFF2-40B4-BE49-F238E27FC236}">
              <a16:creationId xmlns:a16="http://schemas.microsoft.com/office/drawing/2014/main" id="{C61B1E65-A098-4D87-9DA7-D4CF511FC557}"/>
            </a:ext>
          </a:extLst>
        </xdr:cNvPr>
        <xdr:cNvCxnSpPr/>
      </xdr:nvCxnSpPr>
      <xdr:spPr>
        <a:xfrm flipV="1">
          <a:off x="19509104" y="9415044"/>
          <a:ext cx="0" cy="1277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134815</xdr:rowOff>
    </xdr:from>
    <xdr:ext cx="469744" cy="259045"/>
    <xdr:sp macro="" textlink="">
      <xdr:nvSpPr>
        <xdr:cNvPr id="591" name="【学校施設】&#10;一人当たり面積最小値テキスト">
          <a:extLst>
            <a:ext uri="{FF2B5EF4-FFF2-40B4-BE49-F238E27FC236}">
              <a16:creationId xmlns:a16="http://schemas.microsoft.com/office/drawing/2014/main" id="{BF534587-3281-44E1-A0F1-FE1A8F00C4E7}"/>
            </a:ext>
          </a:extLst>
        </xdr:cNvPr>
        <xdr:cNvSpPr txBox="1"/>
      </xdr:nvSpPr>
      <xdr:spPr>
        <a:xfrm>
          <a:off x="19547840" y="1069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130988</xdr:rowOff>
    </xdr:from>
    <xdr:to>
      <xdr:col>116</xdr:col>
      <xdr:colOff>152400</xdr:colOff>
      <xdr:row>63</xdr:row>
      <xdr:rowOff>130988</xdr:rowOff>
    </xdr:to>
    <xdr:cxnSp macro="">
      <xdr:nvCxnSpPr>
        <xdr:cNvPr id="592" name="直線コネクタ 591">
          <a:extLst>
            <a:ext uri="{FF2B5EF4-FFF2-40B4-BE49-F238E27FC236}">
              <a16:creationId xmlns:a16="http://schemas.microsoft.com/office/drawing/2014/main" id="{65DE8A1C-E96F-4C23-A3C1-DD7DC69A9797}"/>
            </a:ext>
          </a:extLst>
        </xdr:cNvPr>
        <xdr:cNvCxnSpPr/>
      </xdr:nvCxnSpPr>
      <xdr:spPr>
        <a:xfrm>
          <a:off x="19443700" y="106923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145331</xdr:rowOff>
    </xdr:from>
    <xdr:ext cx="534377" cy="259045"/>
    <xdr:sp macro="" textlink="">
      <xdr:nvSpPr>
        <xdr:cNvPr id="593" name="【学校施設】&#10;一人当たり面積最大値テキスト">
          <a:extLst>
            <a:ext uri="{FF2B5EF4-FFF2-40B4-BE49-F238E27FC236}">
              <a16:creationId xmlns:a16="http://schemas.microsoft.com/office/drawing/2014/main" id="{F7FFDB99-EAF9-462B-BD33-B9E9F4080B92}"/>
            </a:ext>
          </a:extLst>
        </xdr:cNvPr>
        <xdr:cNvSpPr txBox="1"/>
      </xdr:nvSpPr>
      <xdr:spPr>
        <a:xfrm>
          <a:off x="19547840" y="919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27204</xdr:rowOff>
    </xdr:from>
    <xdr:to>
      <xdr:col>116</xdr:col>
      <xdr:colOff>152400</xdr:colOff>
      <xdr:row>56</xdr:row>
      <xdr:rowOff>27204</xdr:rowOff>
    </xdr:to>
    <xdr:cxnSp macro="">
      <xdr:nvCxnSpPr>
        <xdr:cNvPr id="594" name="直線コネクタ 593">
          <a:extLst>
            <a:ext uri="{FF2B5EF4-FFF2-40B4-BE49-F238E27FC236}">
              <a16:creationId xmlns:a16="http://schemas.microsoft.com/office/drawing/2014/main" id="{1590147C-7231-4992-BF0B-698CED2A9FED}"/>
            </a:ext>
          </a:extLst>
        </xdr:cNvPr>
        <xdr:cNvCxnSpPr/>
      </xdr:nvCxnSpPr>
      <xdr:spPr>
        <a:xfrm>
          <a:off x="19443700" y="94150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47565</xdr:rowOff>
    </xdr:from>
    <xdr:ext cx="469744" cy="259045"/>
    <xdr:sp macro="" textlink="">
      <xdr:nvSpPr>
        <xdr:cNvPr id="595" name="【学校施設】&#10;一人当たり面積平均値テキスト">
          <a:extLst>
            <a:ext uri="{FF2B5EF4-FFF2-40B4-BE49-F238E27FC236}">
              <a16:creationId xmlns:a16="http://schemas.microsoft.com/office/drawing/2014/main" id="{CF9B3F02-C252-49FE-BC94-5AC635981D0C}"/>
            </a:ext>
          </a:extLst>
        </xdr:cNvPr>
        <xdr:cNvSpPr txBox="1"/>
      </xdr:nvSpPr>
      <xdr:spPr>
        <a:xfrm>
          <a:off x="19547840" y="104412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69138</xdr:rowOff>
    </xdr:from>
    <xdr:to>
      <xdr:col>116</xdr:col>
      <xdr:colOff>114300</xdr:colOff>
      <xdr:row>62</xdr:row>
      <xdr:rowOff>170738</xdr:rowOff>
    </xdr:to>
    <xdr:sp macro="" textlink="">
      <xdr:nvSpPr>
        <xdr:cNvPr id="596" name="フローチャート: 判断 595">
          <a:extLst>
            <a:ext uri="{FF2B5EF4-FFF2-40B4-BE49-F238E27FC236}">
              <a16:creationId xmlns:a16="http://schemas.microsoft.com/office/drawing/2014/main" id="{A83FC1B7-AC8F-469D-B03E-0CC92AEAF323}"/>
            </a:ext>
          </a:extLst>
        </xdr:cNvPr>
        <xdr:cNvSpPr/>
      </xdr:nvSpPr>
      <xdr:spPr>
        <a:xfrm>
          <a:off x="19458940" y="10462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70739</xdr:rowOff>
    </xdr:from>
    <xdr:to>
      <xdr:col>112</xdr:col>
      <xdr:colOff>38100</xdr:colOff>
      <xdr:row>63</xdr:row>
      <xdr:rowOff>889</xdr:rowOff>
    </xdr:to>
    <xdr:sp macro="" textlink="">
      <xdr:nvSpPr>
        <xdr:cNvPr id="597" name="フローチャート: 判断 596">
          <a:extLst>
            <a:ext uri="{FF2B5EF4-FFF2-40B4-BE49-F238E27FC236}">
              <a16:creationId xmlns:a16="http://schemas.microsoft.com/office/drawing/2014/main" id="{C78ED620-EA93-4700-88D5-3C891AE5FDB7}"/>
            </a:ext>
          </a:extLst>
        </xdr:cNvPr>
        <xdr:cNvSpPr/>
      </xdr:nvSpPr>
      <xdr:spPr>
        <a:xfrm>
          <a:off x="18735040" y="1046441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47422</xdr:rowOff>
    </xdr:from>
    <xdr:to>
      <xdr:col>107</xdr:col>
      <xdr:colOff>101600</xdr:colOff>
      <xdr:row>62</xdr:row>
      <xdr:rowOff>149022</xdr:rowOff>
    </xdr:to>
    <xdr:sp macro="" textlink="">
      <xdr:nvSpPr>
        <xdr:cNvPr id="598" name="フローチャート: 判断 597">
          <a:extLst>
            <a:ext uri="{FF2B5EF4-FFF2-40B4-BE49-F238E27FC236}">
              <a16:creationId xmlns:a16="http://schemas.microsoft.com/office/drawing/2014/main" id="{100D8106-3464-4B9D-B00D-17D138DD9925}"/>
            </a:ext>
          </a:extLst>
        </xdr:cNvPr>
        <xdr:cNvSpPr/>
      </xdr:nvSpPr>
      <xdr:spPr>
        <a:xfrm>
          <a:off x="17937480" y="10441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57709</xdr:rowOff>
    </xdr:from>
    <xdr:to>
      <xdr:col>102</xdr:col>
      <xdr:colOff>165100</xdr:colOff>
      <xdr:row>62</xdr:row>
      <xdr:rowOff>159309</xdr:rowOff>
    </xdr:to>
    <xdr:sp macro="" textlink="">
      <xdr:nvSpPr>
        <xdr:cNvPr id="599" name="フローチャート: 判断 598">
          <a:extLst>
            <a:ext uri="{FF2B5EF4-FFF2-40B4-BE49-F238E27FC236}">
              <a16:creationId xmlns:a16="http://schemas.microsoft.com/office/drawing/2014/main" id="{12859603-2535-4E66-B80B-BFD39EA65614}"/>
            </a:ext>
          </a:extLst>
        </xdr:cNvPr>
        <xdr:cNvSpPr/>
      </xdr:nvSpPr>
      <xdr:spPr>
        <a:xfrm>
          <a:off x="17162780" y="1045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79731</xdr:rowOff>
    </xdr:from>
    <xdr:to>
      <xdr:col>98</xdr:col>
      <xdr:colOff>38100</xdr:colOff>
      <xdr:row>63</xdr:row>
      <xdr:rowOff>9881</xdr:rowOff>
    </xdr:to>
    <xdr:sp macro="" textlink="">
      <xdr:nvSpPr>
        <xdr:cNvPr id="600" name="フローチャート: 判断 599">
          <a:extLst>
            <a:ext uri="{FF2B5EF4-FFF2-40B4-BE49-F238E27FC236}">
              <a16:creationId xmlns:a16="http://schemas.microsoft.com/office/drawing/2014/main" id="{3F5F3B7F-63EB-4AEB-994A-5269320E87E8}"/>
            </a:ext>
          </a:extLst>
        </xdr:cNvPr>
        <xdr:cNvSpPr/>
      </xdr:nvSpPr>
      <xdr:spPr>
        <a:xfrm>
          <a:off x="16388080" y="1047341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79DBA613-C325-4E3E-AF14-4A1462B8743F}"/>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1A6E6B4-6C08-488A-872E-5753A2374C69}"/>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A92EEC7B-9BC0-445B-B57E-2808CFDC42E6}"/>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654B1CF1-E769-4F43-8EE4-923AF45258A7}"/>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D069FE01-9897-445C-B075-145A22C10E4F}"/>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54890</xdr:rowOff>
    </xdr:from>
    <xdr:to>
      <xdr:col>116</xdr:col>
      <xdr:colOff>114300</xdr:colOff>
      <xdr:row>60</xdr:row>
      <xdr:rowOff>156490</xdr:rowOff>
    </xdr:to>
    <xdr:sp macro="" textlink="">
      <xdr:nvSpPr>
        <xdr:cNvPr id="606" name="楕円 605">
          <a:extLst>
            <a:ext uri="{FF2B5EF4-FFF2-40B4-BE49-F238E27FC236}">
              <a16:creationId xmlns:a16="http://schemas.microsoft.com/office/drawing/2014/main" id="{F1CB72A7-5C8B-4BA7-B29E-35CCA8FA1962}"/>
            </a:ext>
          </a:extLst>
        </xdr:cNvPr>
        <xdr:cNvSpPr/>
      </xdr:nvSpPr>
      <xdr:spPr>
        <a:xfrm>
          <a:off x="19458940" y="101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77767</xdr:rowOff>
    </xdr:from>
    <xdr:ext cx="469744" cy="259045"/>
    <xdr:sp macro="" textlink="">
      <xdr:nvSpPr>
        <xdr:cNvPr id="607" name="【学校施設】&#10;一人当たり面積該当値テキスト">
          <a:extLst>
            <a:ext uri="{FF2B5EF4-FFF2-40B4-BE49-F238E27FC236}">
              <a16:creationId xmlns:a16="http://schemas.microsoft.com/office/drawing/2014/main" id="{42CD009D-F043-4584-BE84-A5890DA05A46}"/>
            </a:ext>
          </a:extLst>
        </xdr:cNvPr>
        <xdr:cNvSpPr txBox="1"/>
      </xdr:nvSpPr>
      <xdr:spPr>
        <a:xfrm>
          <a:off x="19547840" y="996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75006</xdr:rowOff>
    </xdr:from>
    <xdr:to>
      <xdr:col>112</xdr:col>
      <xdr:colOff>38100</xdr:colOff>
      <xdr:row>61</xdr:row>
      <xdr:rowOff>5156</xdr:rowOff>
    </xdr:to>
    <xdr:sp macro="" textlink="">
      <xdr:nvSpPr>
        <xdr:cNvPr id="608" name="楕円 607">
          <a:extLst>
            <a:ext uri="{FF2B5EF4-FFF2-40B4-BE49-F238E27FC236}">
              <a16:creationId xmlns:a16="http://schemas.microsoft.com/office/drawing/2014/main" id="{BDEC6B5B-5220-4F4A-9AFF-4D628B24C325}"/>
            </a:ext>
          </a:extLst>
        </xdr:cNvPr>
        <xdr:cNvSpPr/>
      </xdr:nvSpPr>
      <xdr:spPr>
        <a:xfrm>
          <a:off x="18735040" y="1013340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105690</xdr:rowOff>
    </xdr:from>
    <xdr:to>
      <xdr:col>116</xdr:col>
      <xdr:colOff>63500</xdr:colOff>
      <xdr:row>60</xdr:row>
      <xdr:rowOff>125806</xdr:rowOff>
    </xdr:to>
    <xdr:cxnSp macro="">
      <xdr:nvCxnSpPr>
        <xdr:cNvPr id="609" name="直線コネクタ 608">
          <a:extLst>
            <a:ext uri="{FF2B5EF4-FFF2-40B4-BE49-F238E27FC236}">
              <a16:creationId xmlns:a16="http://schemas.microsoft.com/office/drawing/2014/main" id="{F66BA380-3169-4EA4-BCFC-EF15ECCB2C07}"/>
            </a:ext>
          </a:extLst>
        </xdr:cNvPr>
        <xdr:cNvCxnSpPr/>
      </xdr:nvCxnSpPr>
      <xdr:spPr>
        <a:xfrm flipV="1">
          <a:off x="18778220" y="10164090"/>
          <a:ext cx="731520" cy="2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90018</xdr:rowOff>
    </xdr:from>
    <xdr:to>
      <xdr:col>107</xdr:col>
      <xdr:colOff>101600</xdr:colOff>
      <xdr:row>61</xdr:row>
      <xdr:rowOff>20168</xdr:rowOff>
    </xdr:to>
    <xdr:sp macro="" textlink="">
      <xdr:nvSpPr>
        <xdr:cNvPr id="610" name="楕円 609">
          <a:extLst>
            <a:ext uri="{FF2B5EF4-FFF2-40B4-BE49-F238E27FC236}">
              <a16:creationId xmlns:a16="http://schemas.microsoft.com/office/drawing/2014/main" id="{7EE0B5F2-7D8B-48AE-960A-39741FE82F2E}"/>
            </a:ext>
          </a:extLst>
        </xdr:cNvPr>
        <xdr:cNvSpPr/>
      </xdr:nvSpPr>
      <xdr:spPr>
        <a:xfrm>
          <a:off x="17937480" y="101484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125806</xdr:rowOff>
    </xdr:from>
    <xdr:to>
      <xdr:col>111</xdr:col>
      <xdr:colOff>177800</xdr:colOff>
      <xdr:row>60</xdr:row>
      <xdr:rowOff>140818</xdr:rowOff>
    </xdr:to>
    <xdr:cxnSp macro="">
      <xdr:nvCxnSpPr>
        <xdr:cNvPr id="611" name="直線コネクタ 610">
          <a:extLst>
            <a:ext uri="{FF2B5EF4-FFF2-40B4-BE49-F238E27FC236}">
              <a16:creationId xmlns:a16="http://schemas.microsoft.com/office/drawing/2014/main" id="{762D3307-76B1-479B-8DA3-2F41DB7F85DA}"/>
            </a:ext>
          </a:extLst>
        </xdr:cNvPr>
        <xdr:cNvCxnSpPr/>
      </xdr:nvCxnSpPr>
      <xdr:spPr>
        <a:xfrm flipV="1">
          <a:off x="17988280" y="10184206"/>
          <a:ext cx="789940" cy="1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115545</xdr:rowOff>
    </xdr:from>
    <xdr:to>
      <xdr:col>102</xdr:col>
      <xdr:colOff>165100</xdr:colOff>
      <xdr:row>61</xdr:row>
      <xdr:rowOff>45695</xdr:rowOff>
    </xdr:to>
    <xdr:sp macro="" textlink="">
      <xdr:nvSpPr>
        <xdr:cNvPr id="612" name="楕円 611">
          <a:extLst>
            <a:ext uri="{FF2B5EF4-FFF2-40B4-BE49-F238E27FC236}">
              <a16:creationId xmlns:a16="http://schemas.microsoft.com/office/drawing/2014/main" id="{BFD210CB-3C00-45F2-ADDF-AEEB516412C4}"/>
            </a:ext>
          </a:extLst>
        </xdr:cNvPr>
        <xdr:cNvSpPr/>
      </xdr:nvSpPr>
      <xdr:spPr>
        <a:xfrm>
          <a:off x="17162780" y="101739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140818</xdr:rowOff>
    </xdr:from>
    <xdr:to>
      <xdr:col>107</xdr:col>
      <xdr:colOff>50800</xdr:colOff>
      <xdr:row>60</xdr:row>
      <xdr:rowOff>166345</xdr:rowOff>
    </xdr:to>
    <xdr:cxnSp macro="">
      <xdr:nvCxnSpPr>
        <xdr:cNvPr id="613" name="直線コネクタ 612">
          <a:extLst>
            <a:ext uri="{FF2B5EF4-FFF2-40B4-BE49-F238E27FC236}">
              <a16:creationId xmlns:a16="http://schemas.microsoft.com/office/drawing/2014/main" id="{1CA74BD7-A27B-4292-97D0-A6A5B1937311}"/>
            </a:ext>
          </a:extLst>
        </xdr:cNvPr>
        <xdr:cNvCxnSpPr/>
      </xdr:nvCxnSpPr>
      <xdr:spPr>
        <a:xfrm flipV="1">
          <a:off x="17213580" y="10199218"/>
          <a:ext cx="7747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133909</xdr:rowOff>
    </xdr:from>
    <xdr:to>
      <xdr:col>98</xdr:col>
      <xdr:colOff>38100</xdr:colOff>
      <xdr:row>61</xdr:row>
      <xdr:rowOff>64059</xdr:rowOff>
    </xdr:to>
    <xdr:sp macro="" textlink="">
      <xdr:nvSpPr>
        <xdr:cNvPr id="614" name="楕円 613">
          <a:extLst>
            <a:ext uri="{FF2B5EF4-FFF2-40B4-BE49-F238E27FC236}">
              <a16:creationId xmlns:a16="http://schemas.microsoft.com/office/drawing/2014/main" id="{8CBCF770-2726-48E2-938B-82029241C94C}"/>
            </a:ext>
          </a:extLst>
        </xdr:cNvPr>
        <xdr:cNvSpPr/>
      </xdr:nvSpPr>
      <xdr:spPr>
        <a:xfrm>
          <a:off x="16388080" y="1019230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166345</xdr:rowOff>
    </xdr:from>
    <xdr:to>
      <xdr:col>102</xdr:col>
      <xdr:colOff>114300</xdr:colOff>
      <xdr:row>61</xdr:row>
      <xdr:rowOff>13259</xdr:rowOff>
    </xdr:to>
    <xdr:cxnSp macro="">
      <xdr:nvCxnSpPr>
        <xdr:cNvPr id="615" name="直線コネクタ 614">
          <a:extLst>
            <a:ext uri="{FF2B5EF4-FFF2-40B4-BE49-F238E27FC236}">
              <a16:creationId xmlns:a16="http://schemas.microsoft.com/office/drawing/2014/main" id="{4768FB03-250C-47FC-8CF8-8217B4767702}"/>
            </a:ext>
          </a:extLst>
        </xdr:cNvPr>
        <xdr:cNvCxnSpPr/>
      </xdr:nvCxnSpPr>
      <xdr:spPr>
        <a:xfrm flipV="1">
          <a:off x="16431260" y="10224745"/>
          <a:ext cx="782320" cy="1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163466</xdr:rowOff>
    </xdr:from>
    <xdr:ext cx="469744" cy="259045"/>
    <xdr:sp macro="" textlink="">
      <xdr:nvSpPr>
        <xdr:cNvPr id="616" name="n_1aveValue【学校施設】&#10;一人当たり面積">
          <a:extLst>
            <a:ext uri="{FF2B5EF4-FFF2-40B4-BE49-F238E27FC236}">
              <a16:creationId xmlns:a16="http://schemas.microsoft.com/office/drawing/2014/main" id="{850BCEF3-BE21-4AE6-8316-A86B1C556CA5}"/>
            </a:ext>
          </a:extLst>
        </xdr:cNvPr>
        <xdr:cNvSpPr txBox="1"/>
      </xdr:nvSpPr>
      <xdr:spPr>
        <a:xfrm>
          <a:off x="18561127" y="10557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140149</xdr:rowOff>
    </xdr:from>
    <xdr:ext cx="469744" cy="259045"/>
    <xdr:sp macro="" textlink="">
      <xdr:nvSpPr>
        <xdr:cNvPr id="617" name="n_2aveValue【学校施設】&#10;一人当たり面積">
          <a:extLst>
            <a:ext uri="{FF2B5EF4-FFF2-40B4-BE49-F238E27FC236}">
              <a16:creationId xmlns:a16="http://schemas.microsoft.com/office/drawing/2014/main" id="{8E963FD2-6E7E-4A89-BBA5-F731A2E4D914}"/>
            </a:ext>
          </a:extLst>
        </xdr:cNvPr>
        <xdr:cNvSpPr txBox="1"/>
      </xdr:nvSpPr>
      <xdr:spPr>
        <a:xfrm>
          <a:off x="17776267" y="10533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150436</xdr:rowOff>
    </xdr:from>
    <xdr:ext cx="469744" cy="259045"/>
    <xdr:sp macro="" textlink="">
      <xdr:nvSpPr>
        <xdr:cNvPr id="618" name="n_3aveValue【学校施設】&#10;一人当たり面積">
          <a:extLst>
            <a:ext uri="{FF2B5EF4-FFF2-40B4-BE49-F238E27FC236}">
              <a16:creationId xmlns:a16="http://schemas.microsoft.com/office/drawing/2014/main" id="{443D1061-003B-4978-B424-60C0568B41F5}"/>
            </a:ext>
          </a:extLst>
        </xdr:cNvPr>
        <xdr:cNvSpPr txBox="1"/>
      </xdr:nvSpPr>
      <xdr:spPr>
        <a:xfrm>
          <a:off x="17001567" y="10544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1008</xdr:rowOff>
    </xdr:from>
    <xdr:ext cx="469744" cy="259045"/>
    <xdr:sp macro="" textlink="">
      <xdr:nvSpPr>
        <xdr:cNvPr id="619" name="n_4aveValue【学校施設】&#10;一人当たり面積">
          <a:extLst>
            <a:ext uri="{FF2B5EF4-FFF2-40B4-BE49-F238E27FC236}">
              <a16:creationId xmlns:a16="http://schemas.microsoft.com/office/drawing/2014/main" id="{D5DB34AD-5950-442B-8AF9-1CD06CD9DFAA}"/>
            </a:ext>
          </a:extLst>
        </xdr:cNvPr>
        <xdr:cNvSpPr txBox="1"/>
      </xdr:nvSpPr>
      <xdr:spPr>
        <a:xfrm>
          <a:off x="16226867" y="10562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21683</xdr:rowOff>
    </xdr:from>
    <xdr:ext cx="469744" cy="259045"/>
    <xdr:sp macro="" textlink="">
      <xdr:nvSpPr>
        <xdr:cNvPr id="620" name="n_1mainValue【学校施設】&#10;一人当たり面積">
          <a:extLst>
            <a:ext uri="{FF2B5EF4-FFF2-40B4-BE49-F238E27FC236}">
              <a16:creationId xmlns:a16="http://schemas.microsoft.com/office/drawing/2014/main" id="{1DBFA0D9-7F0B-4F7F-AA42-CE9522B1F22C}"/>
            </a:ext>
          </a:extLst>
        </xdr:cNvPr>
        <xdr:cNvSpPr txBox="1"/>
      </xdr:nvSpPr>
      <xdr:spPr>
        <a:xfrm>
          <a:off x="18561127" y="9912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36695</xdr:rowOff>
    </xdr:from>
    <xdr:ext cx="469744" cy="259045"/>
    <xdr:sp macro="" textlink="">
      <xdr:nvSpPr>
        <xdr:cNvPr id="621" name="n_2mainValue【学校施設】&#10;一人当たり面積">
          <a:extLst>
            <a:ext uri="{FF2B5EF4-FFF2-40B4-BE49-F238E27FC236}">
              <a16:creationId xmlns:a16="http://schemas.microsoft.com/office/drawing/2014/main" id="{4F7E6FA9-D022-40F8-8FFF-17884CFA1410}"/>
            </a:ext>
          </a:extLst>
        </xdr:cNvPr>
        <xdr:cNvSpPr txBox="1"/>
      </xdr:nvSpPr>
      <xdr:spPr>
        <a:xfrm>
          <a:off x="17776267" y="9927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62222</xdr:rowOff>
    </xdr:from>
    <xdr:ext cx="469744" cy="259045"/>
    <xdr:sp macro="" textlink="">
      <xdr:nvSpPr>
        <xdr:cNvPr id="622" name="n_3mainValue【学校施設】&#10;一人当たり面積">
          <a:extLst>
            <a:ext uri="{FF2B5EF4-FFF2-40B4-BE49-F238E27FC236}">
              <a16:creationId xmlns:a16="http://schemas.microsoft.com/office/drawing/2014/main" id="{61573CCB-44CC-45B8-8380-DCBA135A2F41}"/>
            </a:ext>
          </a:extLst>
        </xdr:cNvPr>
        <xdr:cNvSpPr txBox="1"/>
      </xdr:nvSpPr>
      <xdr:spPr>
        <a:xfrm>
          <a:off x="17001567" y="995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80586</xdr:rowOff>
    </xdr:from>
    <xdr:ext cx="469744" cy="259045"/>
    <xdr:sp macro="" textlink="">
      <xdr:nvSpPr>
        <xdr:cNvPr id="623" name="n_4mainValue【学校施設】&#10;一人当たり面積">
          <a:extLst>
            <a:ext uri="{FF2B5EF4-FFF2-40B4-BE49-F238E27FC236}">
              <a16:creationId xmlns:a16="http://schemas.microsoft.com/office/drawing/2014/main" id="{BDBFE832-B606-4902-A7BC-6C80C4998363}"/>
            </a:ext>
          </a:extLst>
        </xdr:cNvPr>
        <xdr:cNvSpPr txBox="1"/>
      </xdr:nvSpPr>
      <xdr:spPr>
        <a:xfrm>
          <a:off x="16226867" y="9971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9CD94D4E-D889-4F08-9331-C8AC8E88842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9207C7F2-00D6-45C5-B634-D0FC967B8A7B}"/>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74F5663F-1B50-45BC-880C-4C4D7B770965}"/>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0ED1056B-96F4-4F60-9962-6A98DB160591}"/>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42176D1D-7DDB-47E0-9FC2-31CF220E5D52}"/>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3B28F182-012B-4BFD-93A9-6A84F44C5DB6}"/>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E7C38E6B-594E-4D8D-9480-0BBD37D46F79}"/>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261ED4F1-4865-405C-ACA3-F4552491D51F}"/>
            </a:ext>
          </a:extLst>
        </xdr:cNvPr>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a:extLst>
            <a:ext uri="{FF2B5EF4-FFF2-40B4-BE49-F238E27FC236}">
              <a16:creationId xmlns:a16="http://schemas.microsoft.com/office/drawing/2014/main" id="{798E4CCA-F149-4E9D-BD45-878FF709AE91}"/>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a:extLst>
            <a:ext uri="{FF2B5EF4-FFF2-40B4-BE49-F238E27FC236}">
              <a16:creationId xmlns:a16="http://schemas.microsoft.com/office/drawing/2014/main" id="{17FD930C-3B7E-45A9-9C44-8FFDFAFF826A}"/>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a:extLst>
            <a:ext uri="{FF2B5EF4-FFF2-40B4-BE49-F238E27FC236}">
              <a16:creationId xmlns:a16="http://schemas.microsoft.com/office/drawing/2014/main" id="{196CA7F0-429B-4133-B222-379156D43A3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a:extLst>
            <a:ext uri="{FF2B5EF4-FFF2-40B4-BE49-F238E27FC236}">
              <a16:creationId xmlns:a16="http://schemas.microsoft.com/office/drawing/2014/main" id="{6F8671D9-2375-4B42-90DA-DBD088C6E3B8}"/>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a:extLst>
            <a:ext uri="{FF2B5EF4-FFF2-40B4-BE49-F238E27FC236}">
              <a16:creationId xmlns:a16="http://schemas.microsoft.com/office/drawing/2014/main" id="{A3DDFA6F-0CC8-49F0-B93A-2613401AA1A8}"/>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a:extLst>
            <a:ext uri="{FF2B5EF4-FFF2-40B4-BE49-F238E27FC236}">
              <a16:creationId xmlns:a16="http://schemas.microsoft.com/office/drawing/2014/main" id="{C6A7100E-5FEF-44FA-9F54-0FEAD146CEE6}"/>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a:extLst>
            <a:ext uri="{FF2B5EF4-FFF2-40B4-BE49-F238E27FC236}">
              <a16:creationId xmlns:a16="http://schemas.microsoft.com/office/drawing/2014/main" id="{CE0D03B0-37FB-450E-9796-39F80BD62D9F}"/>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a:extLst>
            <a:ext uri="{FF2B5EF4-FFF2-40B4-BE49-F238E27FC236}">
              <a16:creationId xmlns:a16="http://schemas.microsoft.com/office/drawing/2014/main" id="{D2B8C47E-A3E1-498A-B293-FEAA9C4F14E0}"/>
            </a:ext>
          </a:extLst>
        </xdr:cNvPr>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a:extLst>
            <a:ext uri="{FF2B5EF4-FFF2-40B4-BE49-F238E27FC236}">
              <a16:creationId xmlns:a16="http://schemas.microsoft.com/office/drawing/2014/main" id="{DB5F544D-43EE-4A60-A793-88F84AB2FD4A}"/>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a:extLst>
            <a:ext uri="{FF2B5EF4-FFF2-40B4-BE49-F238E27FC236}">
              <a16:creationId xmlns:a16="http://schemas.microsoft.com/office/drawing/2014/main" id="{02D0201B-EDA6-47DE-9266-133FCF7414C5}"/>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a:extLst>
            <a:ext uri="{FF2B5EF4-FFF2-40B4-BE49-F238E27FC236}">
              <a16:creationId xmlns:a16="http://schemas.microsoft.com/office/drawing/2014/main" id="{416E47DD-5B7C-4BBF-B4E7-0DA7FE4A94B6}"/>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a:extLst>
            <a:ext uri="{FF2B5EF4-FFF2-40B4-BE49-F238E27FC236}">
              <a16:creationId xmlns:a16="http://schemas.microsoft.com/office/drawing/2014/main" id="{360AB055-ACCB-4EB2-B071-B30F98CD212A}"/>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a:extLst>
            <a:ext uri="{FF2B5EF4-FFF2-40B4-BE49-F238E27FC236}">
              <a16:creationId xmlns:a16="http://schemas.microsoft.com/office/drawing/2014/main" id="{BADF52F4-CB4A-4DEC-9D29-A5C113040D2A}"/>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a:extLst>
            <a:ext uri="{FF2B5EF4-FFF2-40B4-BE49-F238E27FC236}">
              <a16:creationId xmlns:a16="http://schemas.microsoft.com/office/drawing/2014/main" id="{F061B295-A4E7-491C-8C62-8976300C54BB}"/>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a:extLst>
            <a:ext uri="{FF2B5EF4-FFF2-40B4-BE49-F238E27FC236}">
              <a16:creationId xmlns:a16="http://schemas.microsoft.com/office/drawing/2014/main" id="{7B92B482-81ED-4FF7-BEEC-500194270972}"/>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a:extLst>
            <a:ext uri="{FF2B5EF4-FFF2-40B4-BE49-F238E27FC236}">
              <a16:creationId xmlns:a16="http://schemas.microsoft.com/office/drawing/2014/main" id="{3042FB51-9B55-4AE4-ABA8-FA47D6FCB979}"/>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a:extLst>
            <a:ext uri="{FF2B5EF4-FFF2-40B4-BE49-F238E27FC236}">
              <a16:creationId xmlns:a16="http://schemas.microsoft.com/office/drawing/2014/main" id="{D36344FC-BC6F-4AE7-9168-E0371BA59EE4}"/>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a:extLst>
            <a:ext uri="{FF2B5EF4-FFF2-40B4-BE49-F238E27FC236}">
              <a16:creationId xmlns:a16="http://schemas.microsoft.com/office/drawing/2014/main" id="{EE1DEED1-1B00-4539-B680-21CBC044BDD3}"/>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0" name="テキスト ボックス 649">
          <a:extLst>
            <a:ext uri="{FF2B5EF4-FFF2-40B4-BE49-F238E27FC236}">
              <a16:creationId xmlns:a16="http://schemas.microsoft.com/office/drawing/2014/main" id="{8C469F7C-E33C-4002-9F91-8EA54EA9CAC2}"/>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1" name="直線コネクタ 650">
          <a:extLst>
            <a:ext uri="{FF2B5EF4-FFF2-40B4-BE49-F238E27FC236}">
              <a16:creationId xmlns:a16="http://schemas.microsoft.com/office/drawing/2014/main" id="{E68C02FA-56B7-441F-B448-85165C086138}"/>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2" name="テキスト ボックス 651">
          <a:extLst>
            <a:ext uri="{FF2B5EF4-FFF2-40B4-BE49-F238E27FC236}">
              <a16:creationId xmlns:a16="http://schemas.microsoft.com/office/drawing/2014/main" id="{E80AED63-3588-44B5-AA39-FAC6C55E755D}"/>
            </a:ext>
          </a:extLst>
        </xdr:cNvPr>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3" name="直線コネクタ 652">
          <a:extLst>
            <a:ext uri="{FF2B5EF4-FFF2-40B4-BE49-F238E27FC236}">
              <a16:creationId xmlns:a16="http://schemas.microsoft.com/office/drawing/2014/main" id="{8AAEA9A5-B6B6-402B-A5B9-3E48AFD105B1}"/>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4" name="テキスト ボックス 653">
          <a:extLst>
            <a:ext uri="{FF2B5EF4-FFF2-40B4-BE49-F238E27FC236}">
              <a16:creationId xmlns:a16="http://schemas.microsoft.com/office/drawing/2014/main" id="{CBA07090-5856-4412-A770-443030B4D77A}"/>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5" name="直線コネクタ 654">
          <a:extLst>
            <a:ext uri="{FF2B5EF4-FFF2-40B4-BE49-F238E27FC236}">
              <a16:creationId xmlns:a16="http://schemas.microsoft.com/office/drawing/2014/main" id="{76DC0A88-4716-4B0F-8F46-4CD074A39118}"/>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6" name="テキスト ボックス 655">
          <a:extLst>
            <a:ext uri="{FF2B5EF4-FFF2-40B4-BE49-F238E27FC236}">
              <a16:creationId xmlns:a16="http://schemas.microsoft.com/office/drawing/2014/main" id="{A1D1C2B8-3E84-432E-BE93-50FD82E7A17D}"/>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7" name="直線コネクタ 656">
          <a:extLst>
            <a:ext uri="{FF2B5EF4-FFF2-40B4-BE49-F238E27FC236}">
              <a16:creationId xmlns:a16="http://schemas.microsoft.com/office/drawing/2014/main" id="{0E1A5E38-E659-4CE3-812C-AE6360196322}"/>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8" name="テキスト ボックス 657">
          <a:extLst>
            <a:ext uri="{FF2B5EF4-FFF2-40B4-BE49-F238E27FC236}">
              <a16:creationId xmlns:a16="http://schemas.microsoft.com/office/drawing/2014/main" id="{F26BAEF6-8EFC-4ECD-956A-769C006F50E5}"/>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9" name="直線コネクタ 658">
          <a:extLst>
            <a:ext uri="{FF2B5EF4-FFF2-40B4-BE49-F238E27FC236}">
              <a16:creationId xmlns:a16="http://schemas.microsoft.com/office/drawing/2014/main" id="{00A9F646-E3A0-4763-8F27-CDE48546D975}"/>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0" name="テキスト ボックス 659">
          <a:extLst>
            <a:ext uri="{FF2B5EF4-FFF2-40B4-BE49-F238E27FC236}">
              <a16:creationId xmlns:a16="http://schemas.microsoft.com/office/drawing/2014/main" id="{E2543DEC-1B34-4DAA-BD45-5A5B841A59F5}"/>
            </a:ext>
          </a:extLst>
        </xdr:cNvPr>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1" name="直線コネクタ 660">
          <a:extLst>
            <a:ext uri="{FF2B5EF4-FFF2-40B4-BE49-F238E27FC236}">
              <a16:creationId xmlns:a16="http://schemas.microsoft.com/office/drawing/2014/main" id="{9E7EC0FC-5C26-4E32-82A8-1BAE3A1E2584}"/>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2" name="テキスト ボックス 661">
          <a:extLst>
            <a:ext uri="{FF2B5EF4-FFF2-40B4-BE49-F238E27FC236}">
              <a16:creationId xmlns:a16="http://schemas.microsoft.com/office/drawing/2014/main" id="{5FE64BB8-8AC3-4F87-80EA-9CC224247DED}"/>
            </a:ext>
          </a:extLst>
        </xdr:cNvPr>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3" name="【公民館】&#10;有形固定資産減価償却率グラフ枠">
          <a:extLst>
            <a:ext uri="{FF2B5EF4-FFF2-40B4-BE49-F238E27FC236}">
              <a16:creationId xmlns:a16="http://schemas.microsoft.com/office/drawing/2014/main" id="{0657B25C-D87F-4368-8C4A-F1DDF172E51F}"/>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91439</xdr:rowOff>
    </xdr:from>
    <xdr:to>
      <xdr:col>85</xdr:col>
      <xdr:colOff>126364</xdr:colOff>
      <xdr:row>108</xdr:row>
      <xdr:rowOff>152400</xdr:rowOff>
    </xdr:to>
    <xdr:cxnSp macro="">
      <xdr:nvCxnSpPr>
        <xdr:cNvPr id="664" name="直線コネクタ 663">
          <a:extLst>
            <a:ext uri="{FF2B5EF4-FFF2-40B4-BE49-F238E27FC236}">
              <a16:creationId xmlns:a16="http://schemas.microsoft.com/office/drawing/2014/main" id="{B535EB7D-F8EB-49D9-A7C4-99BB95A151E5}"/>
            </a:ext>
          </a:extLst>
        </xdr:cNvPr>
        <xdr:cNvCxnSpPr/>
      </xdr:nvCxnSpPr>
      <xdr:spPr>
        <a:xfrm flipV="1">
          <a:off x="14375764" y="16687799"/>
          <a:ext cx="0" cy="1569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5" name="【公民館】&#10;有形固定資産減価償却率最小値テキスト">
          <a:extLst>
            <a:ext uri="{FF2B5EF4-FFF2-40B4-BE49-F238E27FC236}">
              <a16:creationId xmlns:a16="http://schemas.microsoft.com/office/drawing/2014/main" id="{A9271F8B-7AF2-4E22-98D2-A92B2E8B57FF}"/>
            </a:ext>
          </a:extLst>
        </xdr:cNvPr>
        <xdr:cNvSpPr txBox="1"/>
      </xdr:nvSpPr>
      <xdr:spPr>
        <a:xfrm>
          <a:off x="1441450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6" name="直線コネクタ 665">
          <a:extLst>
            <a:ext uri="{FF2B5EF4-FFF2-40B4-BE49-F238E27FC236}">
              <a16:creationId xmlns:a16="http://schemas.microsoft.com/office/drawing/2014/main" id="{4ED31E9C-D9E6-4A5D-84F6-84BC0881CF2C}"/>
            </a:ext>
          </a:extLst>
        </xdr:cNvPr>
        <xdr:cNvCxnSpPr/>
      </xdr:nvCxnSpPr>
      <xdr:spPr>
        <a:xfrm>
          <a:off x="1428750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38116</xdr:rowOff>
    </xdr:from>
    <xdr:ext cx="405111" cy="259045"/>
    <xdr:sp macro="" textlink="">
      <xdr:nvSpPr>
        <xdr:cNvPr id="667" name="【公民館】&#10;有形固定資産減価償却率最大値テキスト">
          <a:extLst>
            <a:ext uri="{FF2B5EF4-FFF2-40B4-BE49-F238E27FC236}">
              <a16:creationId xmlns:a16="http://schemas.microsoft.com/office/drawing/2014/main" id="{76DD194B-6AEC-410B-9D60-15E6343AB811}"/>
            </a:ext>
          </a:extLst>
        </xdr:cNvPr>
        <xdr:cNvSpPr txBox="1"/>
      </xdr:nvSpPr>
      <xdr:spPr>
        <a:xfrm>
          <a:off x="14414500" y="16466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91439</xdr:rowOff>
    </xdr:from>
    <xdr:to>
      <xdr:col>86</xdr:col>
      <xdr:colOff>25400</xdr:colOff>
      <xdr:row>99</xdr:row>
      <xdr:rowOff>91439</xdr:rowOff>
    </xdr:to>
    <xdr:cxnSp macro="">
      <xdr:nvCxnSpPr>
        <xdr:cNvPr id="668" name="直線コネクタ 667">
          <a:extLst>
            <a:ext uri="{FF2B5EF4-FFF2-40B4-BE49-F238E27FC236}">
              <a16:creationId xmlns:a16="http://schemas.microsoft.com/office/drawing/2014/main" id="{6522C873-6C4B-41BA-ADDC-2D9696D1279A}"/>
            </a:ext>
          </a:extLst>
        </xdr:cNvPr>
        <xdr:cNvCxnSpPr/>
      </xdr:nvCxnSpPr>
      <xdr:spPr>
        <a:xfrm>
          <a:off x="14287500" y="166877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91457</xdr:rowOff>
    </xdr:from>
    <xdr:ext cx="405111" cy="259045"/>
    <xdr:sp macro="" textlink="">
      <xdr:nvSpPr>
        <xdr:cNvPr id="669" name="【公民館】&#10;有形固定資産減価償却率平均値テキスト">
          <a:extLst>
            <a:ext uri="{FF2B5EF4-FFF2-40B4-BE49-F238E27FC236}">
              <a16:creationId xmlns:a16="http://schemas.microsoft.com/office/drawing/2014/main" id="{49929E40-35BC-43CB-BD32-306AC7E9D14B}"/>
            </a:ext>
          </a:extLst>
        </xdr:cNvPr>
        <xdr:cNvSpPr txBox="1"/>
      </xdr:nvSpPr>
      <xdr:spPr>
        <a:xfrm>
          <a:off x="14414500" y="17526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113030</xdr:rowOff>
    </xdr:from>
    <xdr:to>
      <xdr:col>85</xdr:col>
      <xdr:colOff>177800</xdr:colOff>
      <xdr:row>105</xdr:row>
      <xdr:rowOff>43180</xdr:rowOff>
    </xdr:to>
    <xdr:sp macro="" textlink="">
      <xdr:nvSpPr>
        <xdr:cNvPr id="670" name="フローチャート: 判断 669">
          <a:extLst>
            <a:ext uri="{FF2B5EF4-FFF2-40B4-BE49-F238E27FC236}">
              <a16:creationId xmlns:a16="http://schemas.microsoft.com/office/drawing/2014/main" id="{A63A3727-0C76-4735-9E82-61EFE0A17DD3}"/>
            </a:ext>
          </a:extLst>
        </xdr:cNvPr>
        <xdr:cNvSpPr/>
      </xdr:nvSpPr>
      <xdr:spPr>
        <a:xfrm>
          <a:off x="14325600" y="1754759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61595</xdr:rowOff>
    </xdr:from>
    <xdr:to>
      <xdr:col>81</xdr:col>
      <xdr:colOff>101600</xdr:colOff>
      <xdr:row>104</xdr:row>
      <xdr:rowOff>163195</xdr:rowOff>
    </xdr:to>
    <xdr:sp macro="" textlink="">
      <xdr:nvSpPr>
        <xdr:cNvPr id="671" name="フローチャート: 判断 670">
          <a:extLst>
            <a:ext uri="{FF2B5EF4-FFF2-40B4-BE49-F238E27FC236}">
              <a16:creationId xmlns:a16="http://schemas.microsoft.com/office/drawing/2014/main" id="{FEC61F28-25F8-467E-8152-F862323BE962}"/>
            </a:ext>
          </a:extLst>
        </xdr:cNvPr>
        <xdr:cNvSpPr/>
      </xdr:nvSpPr>
      <xdr:spPr>
        <a:xfrm>
          <a:off x="13578840" y="1749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55880</xdr:rowOff>
    </xdr:from>
    <xdr:to>
      <xdr:col>76</xdr:col>
      <xdr:colOff>165100</xdr:colOff>
      <xdr:row>104</xdr:row>
      <xdr:rowOff>157480</xdr:rowOff>
    </xdr:to>
    <xdr:sp macro="" textlink="">
      <xdr:nvSpPr>
        <xdr:cNvPr id="672" name="フローチャート: 判断 671">
          <a:extLst>
            <a:ext uri="{FF2B5EF4-FFF2-40B4-BE49-F238E27FC236}">
              <a16:creationId xmlns:a16="http://schemas.microsoft.com/office/drawing/2014/main" id="{35A08B92-D407-4C48-8A2D-985160335D2B}"/>
            </a:ext>
          </a:extLst>
        </xdr:cNvPr>
        <xdr:cNvSpPr/>
      </xdr:nvSpPr>
      <xdr:spPr>
        <a:xfrm>
          <a:off x="12804140" y="1749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73025</xdr:rowOff>
    </xdr:from>
    <xdr:to>
      <xdr:col>72</xdr:col>
      <xdr:colOff>38100</xdr:colOff>
      <xdr:row>105</xdr:row>
      <xdr:rowOff>3175</xdr:rowOff>
    </xdr:to>
    <xdr:sp macro="" textlink="">
      <xdr:nvSpPr>
        <xdr:cNvPr id="673" name="フローチャート: 判断 672">
          <a:extLst>
            <a:ext uri="{FF2B5EF4-FFF2-40B4-BE49-F238E27FC236}">
              <a16:creationId xmlns:a16="http://schemas.microsoft.com/office/drawing/2014/main" id="{15ECED7E-4496-4A1C-8743-36EAD43D5527}"/>
            </a:ext>
          </a:extLst>
        </xdr:cNvPr>
        <xdr:cNvSpPr/>
      </xdr:nvSpPr>
      <xdr:spPr>
        <a:xfrm>
          <a:off x="12029440" y="175075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126364</xdr:rowOff>
    </xdr:from>
    <xdr:to>
      <xdr:col>67</xdr:col>
      <xdr:colOff>101600</xdr:colOff>
      <xdr:row>105</xdr:row>
      <xdr:rowOff>56514</xdr:rowOff>
    </xdr:to>
    <xdr:sp macro="" textlink="">
      <xdr:nvSpPr>
        <xdr:cNvPr id="674" name="フローチャート: 判断 673">
          <a:extLst>
            <a:ext uri="{FF2B5EF4-FFF2-40B4-BE49-F238E27FC236}">
              <a16:creationId xmlns:a16="http://schemas.microsoft.com/office/drawing/2014/main" id="{88851826-A27F-4F52-8EB5-61C6DE36F928}"/>
            </a:ext>
          </a:extLst>
        </xdr:cNvPr>
        <xdr:cNvSpPr/>
      </xdr:nvSpPr>
      <xdr:spPr>
        <a:xfrm>
          <a:off x="11231880" y="175609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0F75A00D-2D71-426F-95E3-D802C4A829F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64AFA423-ABF0-4408-9056-F4C2F98B9B36}"/>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D717C8E2-E748-4B4A-9B8D-A98FA1DE9D79}"/>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9E49DDD9-8BF1-4F35-97BD-618F5FE98F16}"/>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55790A01-78DB-4EC7-BB84-3C00410ABDE8}"/>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42545</xdr:rowOff>
    </xdr:from>
    <xdr:to>
      <xdr:col>85</xdr:col>
      <xdr:colOff>177800</xdr:colOff>
      <xdr:row>104</xdr:row>
      <xdr:rowOff>144145</xdr:rowOff>
    </xdr:to>
    <xdr:sp macro="" textlink="">
      <xdr:nvSpPr>
        <xdr:cNvPr id="680" name="楕円 679">
          <a:extLst>
            <a:ext uri="{FF2B5EF4-FFF2-40B4-BE49-F238E27FC236}">
              <a16:creationId xmlns:a16="http://schemas.microsoft.com/office/drawing/2014/main" id="{87528615-5A4D-4C67-836D-4E4E5E72F2C0}"/>
            </a:ext>
          </a:extLst>
        </xdr:cNvPr>
        <xdr:cNvSpPr/>
      </xdr:nvSpPr>
      <xdr:spPr>
        <a:xfrm>
          <a:off x="14325600" y="1747710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65422</xdr:rowOff>
    </xdr:from>
    <xdr:ext cx="405111" cy="259045"/>
    <xdr:sp macro="" textlink="">
      <xdr:nvSpPr>
        <xdr:cNvPr id="681" name="【公民館】&#10;有形固定資産減価償却率該当値テキスト">
          <a:extLst>
            <a:ext uri="{FF2B5EF4-FFF2-40B4-BE49-F238E27FC236}">
              <a16:creationId xmlns:a16="http://schemas.microsoft.com/office/drawing/2014/main" id="{23B19D01-E543-4392-9B86-992EA3089B36}"/>
            </a:ext>
          </a:extLst>
        </xdr:cNvPr>
        <xdr:cNvSpPr txBox="1"/>
      </xdr:nvSpPr>
      <xdr:spPr>
        <a:xfrm>
          <a:off x="14414500" y="1733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8255</xdr:rowOff>
    </xdr:from>
    <xdr:to>
      <xdr:col>81</xdr:col>
      <xdr:colOff>101600</xdr:colOff>
      <xdr:row>104</xdr:row>
      <xdr:rowOff>109855</xdr:rowOff>
    </xdr:to>
    <xdr:sp macro="" textlink="">
      <xdr:nvSpPr>
        <xdr:cNvPr id="682" name="楕円 681">
          <a:extLst>
            <a:ext uri="{FF2B5EF4-FFF2-40B4-BE49-F238E27FC236}">
              <a16:creationId xmlns:a16="http://schemas.microsoft.com/office/drawing/2014/main" id="{27FD9A8E-5737-4879-9D5C-74452D764A9E}"/>
            </a:ext>
          </a:extLst>
        </xdr:cNvPr>
        <xdr:cNvSpPr/>
      </xdr:nvSpPr>
      <xdr:spPr>
        <a:xfrm>
          <a:off x="13578840" y="1744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59055</xdr:rowOff>
    </xdr:from>
    <xdr:to>
      <xdr:col>85</xdr:col>
      <xdr:colOff>127000</xdr:colOff>
      <xdr:row>104</xdr:row>
      <xdr:rowOff>93345</xdr:rowOff>
    </xdr:to>
    <xdr:cxnSp macro="">
      <xdr:nvCxnSpPr>
        <xdr:cNvPr id="683" name="直線コネクタ 682">
          <a:extLst>
            <a:ext uri="{FF2B5EF4-FFF2-40B4-BE49-F238E27FC236}">
              <a16:creationId xmlns:a16="http://schemas.microsoft.com/office/drawing/2014/main" id="{46F51590-0886-408E-8F27-88E3F7297DFB}"/>
            </a:ext>
          </a:extLst>
        </xdr:cNvPr>
        <xdr:cNvCxnSpPr/>
      </xdr:nvCxnSpPr>
      <xdr:spPr>
        <a:xfrm>
          <a:off x="13629640" y="17493615"/>
          <a:ext cx="74676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145414</xdr:rowOff>
    </xdr:from>
    <xdr:to>
      <xdr:col>76</xdr:col>
      <xdr:colOff>165100</xdr:colOff>
      <xdr:row>104</xdr:row>
      <xdr:rowOff>75564</xdr:rowOff>
    </xdr:to>
    <xdr:sp macro="" textlink="">
      <xdr:nvSpPr>
        <xdr:cNvPr id="684" name="楕円 683">
          <a:extLst>
            <a:ext uri="{FF2B5EF4-FFF2-40B4-BE49-F238E27FC236}">
              <a16:creationId xmlns:a16="http://schemas.microsoft.com/office/drawing/2014/main" id="{F9131241-6AF1-4B97-8225-960FB366C572}"/>
            </a:ext>
          </a:extLst>
        </xdr:cNvPr>
        <xdr:cNvSpPr/>
      </xdr:nvSpPr>
      <xdr:spPr>
        <a:xfrm>
          <a:off x="12804140" y="174123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24764</xdr:rowOff>
    </xdr:from>
    <xdr:to>
      <xdr:col>81</xdr:col>
      <xdr:colOff>50800</xdr:colOff>
      <xdr:row>104</xdr:row>
      <xdr:rowOff>59055</xdr:rowOff>
    </xdr:to>
    <xdr:cxnSp macro="">
      <xdr:nvCxnSpPr>
        <xdr:cNvPr id="685" name="直線コネクタ 684">
          <a:extLst>
            <a:ext uri="{FF2B5EF4-FFF2-40B4-BE49-F238E27FC236}">
              <a16:creationId xmlns:a16="http://schemas.microsoft.com/office/drawing/2014/main" id="{C6051964-A88C-45C2-BA29-3D120807D94A}"/>
            </a:ext>
          </a:extLst>
        </xdr:cNvPr>
        <xdr:cNvCxnSpPr/>
      </xdr:nvCxnSpPr>
      <xdr:spPr>
        <a:xfrm>
          <a:off x="12854940" y="17459324"/>
          <a:ext cx="7747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111125</xdr:rowOff>
    </xdr:from>
    <xdr:to>
      <xdr:col>72</xdr:col>
      <xdr:colOff>38100</xdr:colOff>
      <xdr:row>104</xdr:row>
      <xdr:rowOff>41275</xdr:rowOff>
    </xdr:to>
    <xdr:sp macro="" textlink="">
      <xdr:nvSpPr>
        <xdr:cNvPr id="686" name="楕円 685">
          <a:extLst>
            <a:ext uri="{FF2B5EF4-FFF2-40B4-BE49-F238E27FC236}">
              <a16:creationId xmlns:a16="http://schemas.microsoft.com/office/drawing/2014/main" id="{39A0AEF1-8DD6-4746-A5E0-7EDA39472617}"/>
            </a:ext>
          </a:extLst>
        </xdr:cNvPr>
        <xdr:cNvSpPr/>
      </xdr:nvSpPr>
      <xdr:spPr>
        <a:xfrm>
          <a:off x="12029440" y="173780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161925</xdr:rowOff>
    </xdr:from>
    <xdr:to>
      <xdr:col>76</xdr:col>
      <xdr:colOff>114300</xdr:colOff>
      <xdr:row>104</xdr:row>
      <xdr:rowOff>24764</xdr:rowOff>
    </xdr:to>
    <xdr:cxnSp macro="">
      <xdr:nvCxnSpPr>
        <xdr:cNvPr id="687" name="直線コネクタ 686">
          <a:extLst>
            <a:ext uri="{FF2B5EF4-FFF2-40B4-BE49-F238E27FC236}">
              <a16:creationId xmlns:a16="http://schemas.microsoft.com/office/drawing/2014/main" id="{2870D7D1-5C42-4CE3-BDE7-083709F0B949}"/>
            </a:ext>
          </a:extLst>
        </xdr:cNvPr>
        <xdr:cNvCxnSpPr/>
      </xdr:nvCxnSpPr>
      <xdr:spPr>
        <a:xfrm>
          <a:off x="12072620" y="17428845"/>
          <a:ext cx="782320" cy="3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86361</xdr:rowOff>
    </xdr:from>
    <xdr:to>
      <xdr:col>67</xdr:col>
      <xdr:colOff>101600</xdr:colOff>
      <xdr:row>103</xdr:row>
      <xdr:rowOff>16511</xdr:rowOff>
    </xdr:to>
    <xdr:sp macro="" textlink="">
      <xdr:nvSpPr>
        <xdr:cNvPr id="688" name="楕円 687">
          <a:extLst>
            <a:ext uri="{FF2B5EF4-FFF2-40B4-BE49-F238E27FC236}">
              <a16:creationId xmlns:a16="http://schemas.microsoft.com/office/drawing/2014/main" id="{300BF9DC-9DFD-4C09-B858-53CF1E5D894D}"/>
            </a:ext>
          </a:extLst>
        </xdr:cNvPr>
        <xdr:cNvSpPr/>
      </xdr:nvSpPr>
      <xdr:spPr>
        <a:xfrm>
          <a:off x="11231880" y="171856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137161</xdr:rowOff>
    </xdr:from>
    <xdr:to>
      <xdr:col>71</xdr:col>
      <xdr:colOff>177800</xdr:colOff>
      <xdr:row>103</xdr:row>
      <xdr:rowOff>161925</xdr:rowOff>
    </xdr:to>
    <xdr:cxnSp macro="">
      <xdr:nvCxnSpPr>
        <xdr:cNvPr id="689" name="直線コネクタ 688">
          <a:extLst>
            <a:ext uri="{FF2B5EF4-FFF2-40B4-BE49-F238E27FC236}">
              <a16:creationId xmlns:a16="http://schemas.microsoft.com/office/drawing/2014/main" id="{B9A42A3E-62F5-4D38-89A0-B9EBC68823DB}"/>
            </a:ext>
          </a:extLst>
        </xdr:cNvPr>
        <xdr:cNvCxnSpPr/>
      </xdr:nvCxnSpPr>
      <xdr:spPr>
        <a:xfrm>
          <a:off x="11282680" y="17236441"/>
          <a:ext cx="789940" cy="19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154322</xdr:rowOff>
    </xdr:from>
    <xdr:ext cx="405111" cy="259045"/>
    <xdr:sp macro="" textlink="">
      <xdr:nvSpPr>
        <xdr:cNvPr id="690" name="n_1aveValue【公民館】&#10;有形固定資産減価償却率">
          <a:extLst>
            <a:ext uri="{FF2B5EF4-FFF2-40B4-BE49-F238E27FC236}">
              <a16:creationId xmlns:a16="http://schemas.microsoft.com/office/drawing/2014/main" id="{EE3668DF-43E6-42B5-9E00-84138FD22357}"/>
            </a:ext>
          </a:extLst>
        </xdr:cNvPr>
        <xdr:cNvSpPr txBox="1"/>
      </xdr:nvSpPr>
      <xdr:spPr>
        <a:xfrm>
          <a:off x="13437244" y="17588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148607</xdr:rowOff>
    </xdr:from>
    <xdr:ext cx="405111" cy="259045"/>
    <xdr:sp macro="" textlink="">
      <xdr:nvSpPr>
        <xdr:cNvPr id="691" name="n_2aveValue【公民館】&#10;有形固定資産減価償却率">
          <a:extLst>
            <a:ext uri="{FF2B5EF4-FFF2-40B4-BE49-F238E27FC236}">
              <a16:creationId xmlns:a16="http://schemas.microsoft.com/office/drawing/2014/main" id="{352997BF-CF21-4675-B323-C9E3228B048E}"/>
            </a:ext>
          </a:extLst>
        </xdr:cNvPr>
        <xdr:cNvSpPr txBox="1"/>
      </xdr:nvSpPr>
      <xdr:spPr>
        <a:xfrm>
          <a:off x="12675244" y="17583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165752</xdr:rowOff>
    </xdr:from>
    <xdr:ext cx="405111" cy="259045"/>
    <xdr:sp macro="" textlink="">
      <xdr:nvSpPr>
        <xdr:cNvPr id="692" name="n_3aveValue【公民館】&#10;有形固定資産減価償却率">
          <a:extLst>
            <a:ext uri="{FF2B5EF4-FFF2-40B4-BE49-F238E27FC236}">
              <a16:creationId xmlns:a16="http://schemas.microsoft.com/office/drawing/2014/main" id="{2DABEE72-1554-404B-B2F4-C77B9B4C3DE0}"/>
            </a:ext>
          </a:extLst>
        </xdr:cNvPr>
        <xdr:cNvSpPr txBox="1"/>
      </xdr:nvSpPr>
      <xdr:spPr>
        <a:xfrm>
          <a:off x="11900544" y="17600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47641</xdr:rowOff>
    </xdr:from>
    <xdr:ext cx="405111" cy="259045"/>
    <xdr:sp macro="" textlink="">
      <xdr:nvSpPr>
        <xdr:cNvPr id="693" name="n_4aveValue【公民館】&#10;有形固定資産減価償却率">
          <a:extLst>
            <a:ext uri="{FF2B5EF4-FFF2-40B4-BE49-F238E27FC236}">
              <a16:creationId xmlns:a16="http://schemas.microsoft.com/office/drawing/2014/main" id="{EDEA45B7-9434-4958-8D6D-6F4630A95116}"/>
            </a:ext>
          </a:extLst>
        </xdr:cNvPr>
        <xdr:cNvSpPr txBox="1"/>
      </xdr:nvSpPr>
      <xdr:spPr>
        <a:xfrm>
          <a:off x="11102984" y="17649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126382</xdr:rowOff>
    </xdr:from>
    <xdr:ext cx="405111" cy="259045"/>
    <xdr:sp macro="" textlink="">
      <xdr:nvSpPr>
        <xdr:cNvPr id="694" name="n_1mainValue【公民館】&#10;有形固定資産減価償却率">
          <a:extLst>
            <a:ext uri="{FF2B5EF4-FFF2-40B4-BE49-F238E27FC236}">
              <a16:creationId xmlns:a16="http://schemas.microsoft.com/office/drawing/2014/main" id="{A00CE0D9-CC52-4F3F-95D7-1F0C189E7120}"/>
            </a:ext>
          </a:extLst>
        </xdr:cNvPr>
        <xdr:cNvSpPr txBox="1"/>
      </xdr:nvSpPr>
      <xdr:spPr>
        <a:xfrm>
          <a:off x="13437244" y="1722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92091</xdr:rowOff>
    </xdr:from>
    <xdr:ext cx="405111" cy="259045"/>
    <xdr:sp macro="" textlink="">
      <xdr:nvSpPr>
        <xdr:cNvPr id="695" name="n_2mainValue【公民館】&#10;有形固定資産減価償却率">
          <a:extLst>
            <a:ext uri="{FF2B5EF4-FFF2-40B4-BE49-F238E27FC236}">
              <a16:creationId xmlns:a16="http://schemas.microsoft.com/office/drawing/2014/main" id="{B0E8EDB7-58DE-4DB8-98BD-0F1C9644C90C}"/>
            </a:ext>
          </a:extLst>
        </xdr:cNvPr>
        <xdr:cNvSpPr txBox="1"/>
      </xdr:nvSpPr>
      <xdr:spPr>
        <a:xfrm>
          <a:off x="12675244" y="1719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57802</xdr:rowOff>
    </xdr:from>
    <xdr:ext cx="405111" cy="259045"/>
    <xdr:sp macro="" textlink="">
      <xdr:nvSpPr>
        <xdr:cNvPr id="696" name="n_3mainValue【公民館】&#10;有形固定資産減価償却率">
          <a:extLst>
            <a:ext uri="{FF2B5EF4-FFF2-40B4-BE49-F238E27FC236}">
              <a16:creationId xmlns:a16="http://schemas.microsoft.com/office/drawing/2014/main" id="{AB4B39A6-1BC1-4569-A027-A940B44928A9}"/>
            </a:ext>
          </a:extLst>
        </xdr:cNvPr>
        <xdr:cNvSpPr txBox="1"/>
      </xdr:nvSpPr>
      <xdr:spPr>
        <a:xfrm>
          <a:off x="11900544" y="1715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33038</xdr:rowOff>
    </xdr:from>
    <xdr:ext cx="405111" cy="259045"/>
    <xdr:sp macro="" textlink="">
      <xdr:nvSpPr>
        <xdr:cNvPr id="697" name="n_4mainValue【公民館】&#10;有形固定資産減価償却率">
          <a:extLst>
            <a:ext uri="{FF2B5EF4-FFF2-40B4-BE49-F238E27FC236}">
              <a16:creationId xmlns:a16="http://schemas.microsoft.com/office/drawing/2014/main" id="{FFE0D577-D6F6-4B00-9118-0B350042EBAD}"/>
            </a:ext>
          </a:extLst>
        </xdr:cNvPr>
        <xdr:cNvSpPr txBox="1"/>
      </xdr:nvSpPr>
      <xdr:spPr>
        <a:xfrm>
          <a:off x="11102984" y="16964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a:extLst>
            <a:ext uri="{FF2B5EF4-FFF2-40B4-BE49-F238E27FC236}">
              <a16:creationId xmlns:a16="http://schemas.microsoft.com/office/drawing/2014/main" id="{39031058-9257-4FE0-AFF0-42FF4E592975}"/>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a:extLst>
            <a:ext uri="{FF2B5EF4-FFF2-40B4-BE49-F238E27FC236}">
              <a16:creationId xmlns:a16="http://schemas.microsoft.com/office/drawing/2014/main" id="{DFE828E7-5D2B-45A5-B5B2-5DEC63554464}"/>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a:extLst>
            <a:ext uri="{FF2B5EF4-FFF2-40B4-BE49-F238E27FC236}">
              <a16:creationId xmlns:a16="http://schemas.microsoft.com/office/drawing/2014/main" id="{BC3478A7-660F-4970-802F-85C4D2C20927}"/>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a:extLst>
            <a:ext uri="{FF2B5EF4-FFF2-40B4-BE49-F238E27FC236}">
              <a16:creationId xmlns:a16="http://schemas.microsoft.com/office/drawing/2014/main" id="{4651225C-A2A5-479C-AAF3-546AE9C0FEBD}"/>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a:extLst>
            <a:ext uri="{FF2B5EF4-FFF2-40B4-BE49-F238E27FC236}">
              <a16:creationId xmlns:a16="http://schemas.microsoft.com/office/drawing/2014/main" id="{8A3ADFC6-D177-4948-B5F2-983100F50898}"/>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a:extLst>
            <a:ext uri="{FF2B5EF4-FFF2-40B4-BE49-F238E27FC236}">
              <a16:creationId xmlns:a16="http://schemas.microsoft.com/office/drawing/2014/main" id="{956C90CD-4583-4A90-89B2-B468591CFD6E}"/>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a:extLst>
            <a:ext uri="{FF2B5EF4-FFF2-40B4-BE49-F238E27FC236}">
              <a16:creationId xmlns:a16="http://schemas.microsoft.com/office/drawing/2014/main" id="{A8DBEC31-D6F0-4384-991F-538ED480382A}"/>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a:extLst>
            <a:ext uri="{FF2B5EF4-FFF2-40B4-BE49-F238E27FC236}">
              <a16:creationId xmlns:a16="http://schemas.microsoft.com/office/drawing/2014/main" id="{5CAEE798-3C1E-4AE7-9DFE-7D590D1239E4}"/>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a:extLst>
            <a:ext uri="{FF2B5EF4-FFF2-40B4-BE49-F238E27FC236}">
              <a16:creationId xmlns:a16="http://schemas.microsoft.com/office/drawing/2014/main" id="{4078EABE-9D7B-4159-87C9-588382CDE976}"/>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a:extLst>
            <a:ext uri="{FF2B5EF4-FFF2-40B4-BE49-F238E27FC236}">
              <a16:creationId xmlns:a16="http://schemas.microsoft.com/office/drawing/2014/main" id="{6A765108-31FA-42AE-AF37-BFD6DC1846DC}"/>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8" name="直線コネクタ 707">
          <a:extLst>
            <a:ext uri="{FF2B5EF4-FFF2-40B4-BE49-F238E27FC236}">
              <a16:creationId xmlns:a16="http://schemas.microsoft.com/office/drawing/2014/main" id="{4CAAFA9A-85A6-4A46-849B-B00D13B3D5DE}"/>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9" name="テキスト ボックス 708">
          <a:extLst>
            <a:ext uri="{FF2B5EF4-FFF2-40B4-BE49-F238E27FC236}">
              <a16:creationId xmlns:a16="http://schemas.microsoft.com/office/drawing/2014/main" id="{BEB7B3C5-A1A0-4E25-8D06-5FF7E7E3EDE4}"/>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0" name="直線コネクタ 709">
          <a:extLst>
            <a:ext uri="{FF2B5EF4-FFF2-40B4-BE49-F238E27FC236}">
              <a16:creationId xmlns:a16="http://schemas.microsoft.com/office/drawing/2014/main" id="{FE700A49-A0D6-48E0-8166-B8AA29276A61}"/>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1" name="テキスト ボックス 710">
          <a:extLst>
            <a:ext uri="{FF2B5EF4-FFF2-40B4-BE49-F238E27FC236}">
              <a16:creationId xmlns:a16="http://schemas.microsoft.com/office/drawing/2014/main" id="{C48373B3-D857-4EE1-B891-E458087B7257}"/>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2" name="直線コネクタ 711">
          <a:extLst>
            <a:ext uri="{FF2B5EF4-FFF2-40B4-BE49-F238E27FC236}">
              <a16:creationId xmlns:a16="http://schemas.microsoft.com/office/drawing/2014/main" id="{3B29AC18-BAD6-4534-B429-69E49E9EB11D}"/>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3" name="テキスト ボックス 712">
          <a:extLst>
            <a:ext uri="{FF2B5EF4-FFF2-40B4-BE49-F238E27FC236}">
              <a16:creationId xmlns:a16="http://schemas.microsoft.com/office/drawing/2014/main" id="{3B13D6D3-F9C8-4882-A4B6-30620BCDD53C}"/>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4" name="直線コネクタ 713">
          <a:extLst>
            <a:ext uri="{FF2B5EF4-FFF2-40B4-BE49-F238E27FC236}">
              <a16:creationId xmlns:a16="http://schemas.microsoft.com/office/drawing/2014/main" id="{A5BF2649-9819-427B-AE40-EF8171AB445F}"/>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5" name="テキスト ボックス 714">
          <a:extLst>
            <a:ext uri="{FF2B5EF4-FFF2-40B4-BE49-F238E27FC236}">
              <a16:creationId xmlns:a16="http://schemas.microsoft.com/office/drawing/2014/main" id="{C29D84EB-6450-4775-923C-62113D7C9571}"/>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6" name="直線コネクタ 715">
          <a:extLst>
            <a:ext uri="{FF2B5EF4-FFF2-40B4-BE49-F238E27FC236}">
              <a16:creationId xmlns:a16="http://schemas.microsoft.com/office/drawing/2014/main" id="{E4E38ECB-544E-40BB-B820-B173D9C4D9A1}"/>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7" name="テキスト ボックス 716">
          <a:extLst>
            <a:ext uri="{FF2B5EF4-FFF2-40B4-BE49-F238E27FC236}">
              <a16:creationId xmlns:a16="http://schemas.microsoft.com/office/drawing/2014/main" id="{662B90CD-BFD9-4326-B2FA-45094059B2C5}"/>
            </a:ext>
          </a:extLst>
        </xdr:cNvPr>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a:extLst>
            <a:ext uri="{FF2B5EF4-FFF2-40B4-BE49-F238E27FC236}">
              <a16:creationId xmlns:a16="http://schemas.microsoft.com/office/drawing/2014/main" id="{5E96C61D-4F3A-4C19-AA30-E478616A6963}"/>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19" name="テキスト ボックス 718">
          <a:extLst>
            <a:ext uri="{FF2B5EF4-FFF2-40B4-BE49-F238E27FC236}">
              <a16:creationId xmlns:a16="http://schemas.microsoft.com/office/drawing/2014/main" id="{7B818F3E-1E07-4F6D-A75E-D90AF9CAFAED}"/>
            </a:ext>
          </a:extLst>
        </xdr:cNvPr>
        <xdr:cNvSpPr txBox="1"/>
      </xdr:nvSpPr>
      <xdr:spPr>
        <a:xfrm>
          <a:off x="15630721" y="16256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公民館】&#10;一人当たり面積グラフ枠">
          <a:extLst>
            <a:ext uri="{FF2B5EF4-FFF2-40B4-BE49-F238E27FC236}">
              <a16:creationId xmlns:a16="http://schemas.microsoft.com/office/drawing/2014/main" id="{3323FE70-EF40-4B29-91C0-FD504FFF2A8A}"/>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88582</xdr:rowOff>
    </xdr:from>
    <xdr:to>
      <xdr:col>116</xdr:col>
      <xdr:colOff>62864</xdr:colOff>
      <xdr:row>108</xdr:row>
      <xdr:rowOff>117348</xdr:rowOff>
    </xdr:to>
    <xdr:cxnSp macro="">
      <xdr:nvCxnSpPr>
        <xdr:cNvPr id="721" name="直線コネクタ 720">
          <a:extLst>
            <a:ext uri="{FF2B5EF4-FFF2-40B4-BE49-F238E27FC236}">
              <a16:creationId xmlns:a16="http://schemas.microsoft.com/office/drawing/2014/main" id="{24E1AA6D-1F00-40FA-BDC2-B824A8C4F219}"/>
            </a:ext>
          </a:extLst>
        </xdr:cNvPr>
        <xdr:cNvCxnSpPr/>
      </xdr:nvCxnSpPr>
      <xdr:spPr>
        <a:xfrm flipV="1">
          <a:off x="19509104" y="17020222"/>
          <a:ext cx="0" cy="1202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121175</xdr:rowOff>
    </xdr:from>
    <xdr:ext cx="469744" cy="259045"/>
    <xdr:sp macro="" textlink="">
      <xdr:nvSpPr>
        <xdr:cNvPr id="722" name="【公民館】&#10;一人当たり面積最小値テキスト">
          <a:extLst>
            <a:ext uri="{FF2B5EF4-FFF2-40B4-BE49-F238E27FC236}">
              <a16:creationId xmlns:a16="http://schemas.microsoft.com/office/drawing/2014/main" id="{F3EF7405-DE33-43F1-8DFF-C29B4A3BB466}"/>
            </a:ext>
          </a:extLst>
        </xdr:cNvPr>
        <xdr:cNvSpPr txBox="1"/>
      </xdr:nvSpPr>
      <xdr:spPr>
        <a:xfrm>
          <a:off x="19547840" y="1822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117348</xdr:rowOff>
    </xdr:from>
    <xdr:to>
      <xdr:col>116</xdr:col>
      <xdr:colOff>152400</xdr:colOff>
      <xdr:row>108</xdr:row>
      <xdr:rowOff>117348</xdr:rowOff>
    </xdr:to>
    <xdr:cxnSp macro="">
      <xdr:nvCxnSpPr>
        <xdr:cNvPr id="723" name="直線コネクタ 722">
          <a:extLst>
            <a:ext uri="{FF2B5EF4-FFF2-40B4-BE49-F238E27FC236}">
              <a16:creationId xmlns:a16="http://schemas.microsoft.com/office/drawing/2014/main" id="{CD62F7E9-8384-4C4C-9401-2E5C7D341787}"/>
            </a:ext>
          </a:extLst>
        </xdr:cNvPr>
        <xdr:cNvCxnSpPr/>
      </xdr:nvCxnSpPr>
      <xdr:spPr>
        <a:xfrm>
          <a:off x="19443700" y="182224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35259</xdr:rowOff>
    </xdr:from>
    <xdr:ext cx="469744" cy="259045"/>
    <xdr:sp macro="" textlink="">
      <xdr:nvSpPr>
        <xdr:cNvPr id="724" name="【公民館】&#10;一人当たり面積最大値テキスト">
          <a:extLst>
            <a:ext uri="{FF2B5EF4-FFF2-40B4-BE49-F238E27FC236}">
              <a16:creationId xmlns:a16="http://schemas.microsoft.com/office/drawing/2014/main" id="{51E298DD-1AE9-4526-844B-C7940CA5BFF7}"/>
            </a:ext>
          </a:extLst>
        </xdr:cNvPr>
        <xdr:cNvSpPr txBox="1"/>
      </xdr:nvSpPr>
      <xdr:spPr>
        <a:xfrm>
          <a:off x="19547840" y="1679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88582</xdr:rowOff>
    </xdr:from>
    <xdr:to>
      <xdr:col>116</xdr:col>
      <xdr:colOff>152400</xdr:colOff>
      <xdr:row>101</xdr:row>
      <xdr:rowOff>88582</xdr:rowOff>
    </xdr:to>
    <xdr:cxnSp macro="">
      <xdr:nvCxnSpPr>
        <xdr:cNvPr id="725" name="直線コネクタ 724">
          <a:extLst>
            <a:ext uri="{FF2B5EF4-FFF2-40B4-BE49-F238E27FC236}">
              <a16:creationId xmlns:a16="http://schemas.microsoft.com/office/drawing/2014/main" id="{C3AE7C7B-D4C3-47AB-B84D-CB7310FEF7D7}"/>
            </a:ext>
          </a:extLst>
        </xdr:cNvPr>
        <xdr:cNvCxnSpPr/>
      </xdr:nvCxnSpPr>
      <xdr:spPr>
        <a:xfrm>
          <a:off x="19443700" y="170202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65930</xdr:rowOff>
    </xdr:from>
    <xdr:ext cx="469744" cy="259045"/>
    <xdr:sp macro="" textlink="">
      <xdr:nvSpPr>
        <xdr:cNvPr id="726" name="【公民館】&#10;一人当たり面積平均値テキスト">
          <a:extLst>
            <a:ext uri="{FF2B5EF4-FFF2-40B4-BE49-F238E27FC236}">
              <a16:creationId xmlns:a16="http://schemas.microsoft.com/office/drawing/2014/main" id="{859B0CC7-1D99-4D33-B939-4E4B0921EDDE}"/>
            </a:ext>
          </a:extLst>
        </xdr:cNvPr>
        <xdr:cNvSpPr txBox="1"/>
      </xdr:nvSpPr>
      <xdr:spPr>
        <a:xfrm>
          <a:off x="19547840" y="18003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87503</xdr:rowOff>
    </xdr:from>
    <xdr:to>
      <xdr:col>116</xdr:col>
      <xdr:colOff>114300</xdr:colOff>
      <xdr:row>108</xdr:row>
      <xdr:rowOff>17653</xdr:rowOff>
    </xdr:to>
    <xdr:sp macro="" textlink="">
      <xdr:nvSpPr>
        <xdr:cNvPr id="727" name="フローチャート: 判断 726">
          <a:extLst>
            <a:ext uri="{FF2B5EF4-FFF2-40B4-BE49-F238E27FC236}">
              <a16:creationId xmlns:a16="http://schemas.microsoft.com/office/drawing/2014/main" id="{4F49B235-7CBF-4B5A-AC4A-D32986C5F293}"/>
            </a:ext>
          </a:extLst>
        </xdr:cNvPr>
        <xdr:cNvSpPr/>
      </xdr:nvSpPr>
      <xdr:spPr>
        <a:xfrm>
          <a:off x="19458940" y="180249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95886</xdr:rowOff>
    </xdr:from>
    <xdr:to>
      <xdr:col>112</xdr:col>
      <xdr:colOff>38100</xdr:colOff>
      <xdr:row>108</xdr:row>
      <xdr:rowOff>26036</xdr:rowOff>
    </xdr:to>
    <xdr:sp macro="" textlink="">
      <xdr:nvSpPr>
        <xdr:cNvPr id="728" name="フローチャート: 判断 727">
          <a:extLst>
            <a:ext uri="{FF2B5EF4-FFF2-40B4-BE49-F238E27FC236}">
              <a16:creationId xmlns:a16="http://schemas.microsoft.com/office/drawing/2014/main" id="{387970E1-8E79-4ECD-AF24-4BA7973B937F}"/>
            </a:ext>
          </a:extLst>
        </xdr:cNvPr>
        <xdr:cNvSpPr/>
      </xdr:nvSpPr>
      <xdr:spPr>
        <a:xfrm>
          <a:off x="18735040" y="1803336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98361</xdr:rowOff>
    </xdr:from>
    <xdr:to>
      <xdr:col>107</xdr:col>
      <xdr:colOff>101600</xdr:colOff>
      <xdr:row>108</xdr:row>
      <xdr:rowOff>28511</xdr:rowOff>
    </xdr:to>
    <xdr:sp macro="" textlink="">
      <xdr:nvSpPr>
        <xdr:cNvPr id="729" name="フローチャート: 判断 728">
          <a:extLst>
            <a:ext uri="{FF2B5EF4-FFF2-40B4-BE49-F238E27FC236}">
              <a16:creationId xmlns:a16="http://schemas.microsoft.com/office/drawing/2014/main" id="{71F304E9-4417-4284-9348-C8EC1166492C}"/>
            </a:ext>
          </a:extLst>
        </xdr:cNvPr>
        <xdr:cNvSpPr/>
      </xdr:nvSpPr>
      <xdr:spPr>
        <a:xfrm>
          <a:off x="17937480" y="180358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114936</xdr:rowOff>
    </xdr:from>
    <xdr:to>
      <xdr:col>102</xdr:col>
      <xdr:colOff>165100</xdr:colOff>
      <xdr:row>108</xdr:row>
      <xdr:rowOff>45086</xdr:rowOff>
    </xdr:to>
    <xdr:sp macro="" textlink="">
      <xdr:nvSpPr>
        <xdr:cNvPr id="730" name="フローチャート: 判断 729">
          <a:extLst>
            <a:ext uri="{FF2B5EF4-FFF2-40B4-BE49-F238E27FC236}">
              <a16:creationId xmlns:a16="http://schemas.microsoft.com/office/drawing/2014/main" id="{2B223867-7E09-4600-BA63-1A8CCE1808E2}"/>
            </a:ext>
          </a:extLst>
        </xdr:cNvPr>
        <xdr:cNvSpPr/>
      </xdr:nvSpPr>
      <xdr:spPr>
        <a:xfrm>
          <a:off x="17162780" y="180524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150177</xdr:rowOff>
    </xdr:from>
    <xdr:to>
      <xdr:col>98</xdr:col>
      <xdr:colOff>38100</xdr:colOff>
      <xdr:row>108</xdr:row>
      <xdr:rowOff>80327</xdr:rowOff>
    </xdr:to>
    <xdr:sp macro="" textlink="">
      <xdr:nvSpPr>
        <xdr:cNvPr id="731" name="フローチャート: 判断 730">
          <a:extLst>
            <a:ext uri="{FF2B5EF4-FFF2-40B4-BE49-F238E27FC236}">
              <a16:creationId xmlns:a16="http://schemas.microsoft.com/office/drawing/2014/main" id="{8CB454FB-F192-44CC-A134-323EA250AF17}"/>
            </a:ext>
          </a:extLst>
        </xdr:cNvPr>
        <xdr:cNvSpPr/>
      </xdr:nvSpPr>
      <xdr:spPr>
        <a:xfrm>
          <a:off x="16388080" y="1808765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BEDFE903-5C35-44D9-B640-42563A962EA5}"/>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567776B7-6241-4D6A-BB3A-6920E482EB6B}"/>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E25321B1-D9E6-4198-9629-0E09173F3BC8}"/>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D982DD69-CD79-4E34-9D94-36FD15376B69}"/>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15AC18F2-95AD-48D5-94EA-ACC0CCD38F61}"/>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6922</xdr:rowOff>
    </xdr:from>
    <xdr:to>
      <xdr:col>116</xdr:col>
      <xdr:colOff>114300</xdr:colOff>
      <xdr:row>107</xdr:row>
      <xdr:rowOff>108522</xdr:rowOff>
    </xdr:to>
    <xdr:sp macro="" textlink="">
      <xdr:nvSpPr>
        <xdr:cNvPr id="737" name="楕円 736">
          <a:extLst>
            <a:ext uri="{FF2B5EF4-FFF2-40B4-BE49-F238E27FC236}">
              <a16:creationId xmlns:a16="http://schemas.microsoft.com/office/drawing/2014/main" id="{D75934D2-332A-4835-AD14-68CF2D1E17C2}"/>
            </a:ext>
          </a:extLst>
        </xdr:cNvPr>
        <xdr:cNvSpPr/>
      </xdr:nvSpPr>
      <xdr:spPr>
        <a:xfrm>
          <a:off x="19458940" y="1794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29799</xdr:rowOff>
    </xdr:from>
    <xdr:ext cx="469744" cy="259045"/>
    <xdr:sp macro="" textlink="">
      <xdr:nvSpPr>
        <xdr:cNvPr id="738" name="【公民館】&#10;一人当たり面積該当値テキスト">
          <a:extLst>
            <a:ext uri="{FF2B5EF4-FFF2-40B4-BE49-F238E27FC236}">
              <a16:creationId xmlns:a16="http://schemas.microsoft.com/office/drawing/2014/main" id="{5010DCD9-FA06-4D19-96B8-8E5936CFBE5C}"/>
            </a:ext>
          </a:extLst>
        </xdr:cNvPr>
        <xdr:cNvSpPr txBox="1"/>
      </xdr:nvSpPr>
      <xdr:spPr>
        <a:xfrm>
          <a:off x="19547840" y="17799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15112</xdr:rowOff>
    </xdr:from>
    <xdr:to>
      <xdr:col>112</xdr:col>
      <xdr:colOff>38100</xdr:colOff>
      <xdr:row>107</xdr:row>
      <xdr:rowOff>116712</xdr:rowOff>
    </xdr:to>
    <xdr:sp macro="" textlink="">
      <xdr:nvSpPr>
        <xdr:cNvPr id="739" name="楕円 738">
          <a:extLst>
            <a:ext uri="{FF2B5EF4-FFF2-40B4-BE49-F238E27FC236}">
              <a16:creationId xmlns:a16="http://schemas.microsoft.com/office/drawing/2014/main" id="{C69FB111-662B-42A1-AD4D-6F52493751AD}"/>
            </a:ext>
          </a:extLst>
        </xdr:cNvPr>
        <xdr:cNvSpPr/>
      </xdr:nvSpPr>
      <xdr:spPr>
        <a:xfrm>
          <a:off x="18735040" y="1795259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57722</xdr:rowOff>
    </xdr:from>
    <xdr:to>
      <xdr:col>116</xdr:col>
      <xdr:colOff>63500</xdr:colOff>
      <xdr:row>107</xdr:row>
      <xdr:rowOff>65912</xdr:rowOff>
    </xdr:to>
    <xdr:cxnSp macro="">
      <xdr:nvCxnSpPr>
        <xdr:cNvPr id="740" name="直線コネクタ 739">
          <a:extLst>
            <a:ext uri="{FF2B5EF4-FFF2-40B4-BE49-F238E27FC236}">
              <a16:creationId xmlns:a16="http://schemas.microsoft.com/office/drawing/2014/main" id="{DB9E8C31-6191-406E-8357-A33A2206FE92}"/>
            </a:ext>
          </a:extLst>
        </xdr:cNvPr>
        <xdr:cNvCxnSpPr/>
      </xdr:nvCxnSpPr>
      <xdr:spPr>
        <a:xfrm flipV="1">
          <a:off x="18778220" y="17995202"/>
          <a:ext cx="731520" cy="8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21210</xdr:rowOff>
    </xdr:from>
    <xdr:to>
      <xdr:col>107</xdr:col>
      <xdr:colOff>101600</xdr:colOff>
      <xdr:row>107</xdr:row>
      <xdr:rowOff>122810</xdr:rowOff>
    </xdr:to>
    <xdr:sp macro="" textlink="">
      <xdr:nvSpPr>
        <xdr:cNvPr id="741" name="楕円 740">
          <a:extLst>
            <a:ext uri="{FF2B5EF4-FFF2-40B4-BE49-F238E27FC236}">
              <a16:creationId xmlns:a16="http://schemas.microsoft.com/office/drawing/2014/main" id="{DC02BC92-AD96-4B4B-B91B-2CB66D3785CC}"/>
            </a:ext>
          </a:extLst>
        </xdr:cNvPr>
        <xdr:cNvSpPr/>
      </xdr:nvSpPr>
      <xdr:spPr>
        <a:xfrm>
          <a:off x="17937480" y="1795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65912</xdr:rowOff>
    </xdr:from>
    <xdr:to>
      <xdr:col>111</xdr:col>
      <xdr:colOff>177800</xdr:colOff>
      <xdr:row>107</xdr:row>
      <xdr:rowOff>72010</xdr:rowOff>
    </xdr:to>
    <xdr:cxnSp macro="">
      <xdr:nvCxnSpPr>
        <xdr:cNvPr id="742" name="直線コネクタ 741">
          <a:extLst>
            <a:ext uri="{FF2B5EF4-FFF2-40B4-BE49-F238E27FC236}">
              <a16:creationId xmlns:a16="http://schemas.microsoft.com/office/drawing/2014/main" id="{104677CB-CDE5-4ED8-A5D3-0A8FD506A199}"/>
            </a:ext>
          </a:extLst>
        </xdr:cNvPr>
        <xdr:cNvCxnSpPr/>
      </xdr:nvCxnSpPr>
      <xdr:spPr>
        <a:xfrm flipV="1">
          <a:off x="17988280" y="18003392"/>
          <a:ext cx="789940" cy="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31496</xdr:rowOff>
    </xdr:from>
    <xdr:to>
      <xdr:col>102</xdr:col>
      <xdr:colOff>165100</xdr:colOff>
      <xdr:row>107</xdr:row>
      <xdr:rowOff>133096</xdr:rowOff>
    </xdr:to>
    <xdr:sp macro="" textlink="">
      <xdr:nvSpPr>
        <xdr:cNvPr id="743" name="楕円 742">
          <a:extLst>
            <a:ext uri="{FF2B5EF4-FFF2-40B4-BE49-F238E27FC236}">
              <a16:creationId xmlns:a16="http://schemas.microsoft.com/office/drawing/2014/main" id="{E25AFCF7-2018-4F1B-A2C5-0881D815D4E9}"/>
            </a:ext>
          </a:extLst>
        </xdr:cNvPr>
        <xdr:cNvSpPr/>
      </xdr:nvSpPr>
      <xdr:spPr>
        <a:xfrm>
          <a:off x="17162780" y="1796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72010</xdr:rowOff>
    </xdr:from>
    <xdr:to>
      <xdr:col>107</xdr:col>
      <xdr:colOff>50800</xdr:colOff>
      <xdr:row>107</xdr:row>
      <xdr:rowOff>82296</xdr:rowOff>
    </xdr:to>
    <xdr:cxnSp macro="">
      <xdr:nvCxnSpPr>
        <xdr:cNvPr id="744" name="直線コネクタ 743">
          <a:extLst>
            <a:ext uri="{FF2B5EF4-FFF2-40B4-BE49-F238E27FC236}">
              <a16:creationId xmlns:a16="http://schemas.microsoft.com/office/drawing/2014/main" id="{A48E4476-27EF-4018-BD34-E4B82AD1AE44}"/>
            </a:ext>
          </a:extLst>
        </xdr:cNvPr>
        <xdr:cNvCxnSpPr/>
      </xdr:nvCxnSpPr>
      <xdr:spPr>
        <a:xfrm flipV="1">
          <a:off x="17213580" y="18009490"/>
          <a:ext cx="774700" cy="1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31114</xdr:rowOff>
    </xdr:from>
    <xdr:to>
      <xdr:col>98</xdr:col>
      <xdr:colOff>38100</xdr:colOff>
      <xdr:row>107</xdr:row>
      <xdr:rowOff>132714</xdr:rowOff>
    </xdr:to>
    <xdr:sp macro="" textlink="">
      <xdr:nvSpPr>
        <xdr:cNvPr id="745" name="楕円 744">
          <a:extLst>
            <a:ext uri="{FF2B5EF4-FFF2-40B4-BE49-F238E27FC236}">
              <a16:creationId xmlns:a16="http://schemas.microsoft.com/office/drawing/2014/main" id="{E888DD96-D547-4FB5-ADA3-9BE2A211ACF4}"/>
            </a:ext>
          </a:extLst>
        </xdr:cNvPr>
        <xdr:cNvSpPr/>
      </xdr:nvSpPr>
      <xdr:spPr>
        <a:xfrm>
          <a:off x="16388080" y="1796859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81914</xdr:rowOff>
    </xdr:from>
    <xdr:to>
      <xdr:col>102</xdr:col>
      <xdr:colOff>114300</xdr:colOff>
      <xdr:row>107</xdr:row>
      <xdr:rowOff>82296</xdr:rowOff>
    </xdr:to>
    <xdr:cxnSp macro="">
      <xdr:nvCxnSpPr>
        <xdr:cNvPr id="746" name="直線コネクタ 745">
          <a:extLst>
            <a:ext uri="{FF2B5EF4-FFF2-40B4-BE49-F238E27FC236}">
              <a16:creationId xmlns:a16="http://schemas.microsoft.com/office/drawing/2014/main" id="{0E0014BE-1C36-4102-8699-4368E99155A4}"/>
            </a:ext>
          </a:extLst>
        </xdr:cNvPr>
        <xdr:cNvCxnSpPr/>
      </xdr:nvCxnSpPr>
      <xdr:spPr>
        <a:xfrm>
          <a:off x="16431260" y="18019394"/>
          <a:ext cx="78232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17163</xdr:rowOff>
    </xdr:from>
    <xdr:ext cx="469744" cy="259045"/>
    <xdr:sp macro="" textlink="">
      <xdr:nvSpPr>
        <xdr:cNvPr id="747" name="n_1aveValue【公民館】&#10;一人当たり面積">
          <a:extLst>
            <a:ext uri="{FF2B5EF4-FFF2-40B4-BE49-F238E27FC236}">
              <a16:creationId xmlns:a16="http://schemas.microsoft.com/office/drawing/2014/main" id="{D814ED0B-DD79-420A-AF7D-6C5EAC23F983}"/>
            </a:ext>
          </a:extLst>
        </xdr:cNvPr>
        <xdr:cNvSpPr txBox="1"/>
      </xdr:nvSpPr>
      <xdr:spPr>
        <a:xfrm>
          <a:off x="18561127" y="1812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19638</xdr:rowOff>
    </xdr:from>
    <xdr:ext cx="469744" cy="259045"/>
    <xdr:sp macro="" textlink="">
      <xdr:nvSpPr>
        <xdr:cNvPr id="748" name="n_2aveValue【公民館】&#10;一人当たり面積">
          <a:extLst>
            <a:ext uri="{FF2B5EF4-FFF2-40B4-BE49-F238E27FC236}">
              <a16:creationId xmlns:a16="http://schemas.microsoft.com/office/drawing/2014/main" id="{F6C6375C-B4BC-4518-9107-D449CEB429D1}"/>
            </a:ext>
          </a:extLst>
        </xdr:cNvPr>
        <xdr:cNvSpPr txBox="1"/>
      </xdr:nvSpPr>
      <xdr:spPr>
        <a:xfrm>
          <a:off x="17776267" y="18124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36213</xdr:rowOff>
    </xdr:from>
    <xdr:ext cx="469744" cy="259045"/>
    <xdr:sp macro="" textlink="">
      <xdr:nvSpPr>
        <xdr:cNvPr id="749" name="n_3aveValue【公民館】&#10;一人当たり面積">
          <a:extLst>
            <a:ext uri="{FF2B5EF4-FFF2-40B4-BE49-F238E27FC236}">
              <a16:creationId xmlns:a16="http://schemas.microsoft.com/office/drawing/2014/main" id="{273CCD3A-0AD8-471D-B634-CD3EE25A439C}"/>
            </a:ext>
          </a:extLst>
        </xdr:cNvPr>
        <xdr:cNvSpPr txBox="1"/>
      </xdr:nvSpPr>
      <xdr:spPr>
        <a:xfrm>
          <a:off x="17001567" y="1814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71454</xdr:rowOff>
    </xdr:from>
    <xdr:ext cx="469744" cy="259045"/>
    <xdr:sp macro="" textlink="">
      <xdr:nvSpPr>
        <xdr:cNvPr id="750" name="n_4aveValue【公民館】&#10;一人当たり面積">
          <a:extLst>
            <a:ext uri="{FF2B5EF4-FFF2-40B4-BE49-F238E27FC236}">
              <a16:creationId xmlns:a16="http://schemas.microsoft.com/office/drawing/2014/main" id="{14216AC7-2F51-4B14-9EB2-76C2DA1F2035}"/>
            </a:ext>
          </a:extLst>
        </xdr:cNvPr>
        <xdr:cNvSpPr txBox="1"/>
      </xdr:nvSpPr>
      <xdr:spPr>
        <a:xfrm>
          <a:off x="16226867" y="18176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133239</xdr:rowOff>
    </xdr:from>
    <xdr:ext cx="469744" cy="259045"/>
    <xdr:sp macro="" textlink="">
      <xdr:nvSpPr>
        <xdr:cNvPr id="751" name="n_1mainValue【公民館】&#10;一人当たり面積">
          <a:extLst>
            <a:ext uri="{FF2B5EF4-FFF2-40B4-BE49-F238E27FC236}">
              <a16:creationId xmlns:a16="http://schemas.microsoft.com/office/drawing/2014/main" id="{D9E05111-A35E-4B61-8EC3-7FDEEC8AB364}"/>
            </a:ext>
          </a:extLst>
        </xdr:cNvPr>
        <xdr:cNvSpPr txBox="1"/>
      </xdr:nvSpPr>
      <xdr:spPr>
        <a:xfrm>
          <a:off x="18561127" y="17735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139337</xdr:rowOff>
    </xdr:from>
    <xdr:ext cx="469744" cy="259045"/>
    <xdr:sp macro="" textlink="">
      <xdr:nvSpPr>
        <xdr:cNvPr id="752" name="n_2mainValue【公民館】&#10;一人当たり面積">
          <a:extLst>
            <a:ext uri="{FF2B5EF4-FFF2-40B4-BE49-F238E27FC236}">
              <a16:creationId xmlns:a16="http://schemas.microsoft.com/office/drawing/2014/main" id="{A4C67CCC-A17C-4F04-853B-60E9B4338B9F}"/>
            </a:ext>
          </a:extLst>
        </xdr:cNvPr>
        <xdr:cNvSpPr txBox="1"/>
      </xdr:nvSpPr>
      <xdr:spPr>
        <a:xfrm>
          <a:off x="17776267" y="1774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149623</xdr:rowOff>
    </xdr:from>
    <xdr:ext cx="469744" cy="259045"/>
    <xdr:sp macro="" textlink="">
      <xdr:nvSpPr>
        <xdr:cNvPr id="753" name="n_3mainValue【公民館】&#10;一人当たり面積">
          <a:extLst>
            <a:ext uri="{FF2B5EF4-FFF2-40B4-BE49-F238E27FC236}">
              <a16:creationId xmlns:a16="http://schemas.microsoft.com/office/drawing/2014/main" id="{6CF8910B-8AC2-4DC2-844B-CF3FEE1E453B}"/>
            </a:ext>
          </a:extLst>
        </xdr:cNvPr>
        <xdr:cNvSpPr txBox="1"/>
      </xdr:nvSpPr>
      <xdr:spPr>
        <a:xfrm>
          <a:off x="17001567" y="17751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149241</xdr:rowOff>
    </xdr:from>
    <xdr:ext cx="469744" cy="259045"/>
    <xdr:sp macro="" textlink="">
      <xdr:nvSpPr>
        <xdr:cNvPr id="754" name="n_4mainValue【公民館】&#10;一人当たり面積">
          <a:extLst>
            <a:ext uri="{FF2B5EF4-FFF2-40B4-BE49-F238E27FC236}">
              <a16:creationId xmlns:a16="http://schemas.microsoft.com/office/drawing/2014/main" id="{A66CB20E-A405-44D1-938C-32B8C2801298}"/>
            </a:ext>
          </a:extLst>
        </xdr:cNvPr>
        <xdr:cNvSpPr txBox="1"/>
      </xdr:nvSpPr>
      <xdr:spPr>
        <a:xfrm>
          <a:off x="16226867" y="1775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5" name="正方形/長方形 754">
          <a:extLst>
            <a:ext uri="{FF2B5EF4-FFF2-40B4-BE49-F238E27FC236}">
              <a16:creationId xmlns:a16="http://schemas.microsoft.com/office/drawing/2014/main" id="{9E597FD8-5388-45C6-8E38-0EB13D00C4A7}"/>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6" name="正方形/長方形 755">
          <a:extLst>
            <a:ext uri="{FF2B5EF4-FFF2-40B4-BE49-F238E27FC236}">
              <a16:creationId xmlns:a16="http://schemas.microsoft.com/office/drawing/2014/main" id="{494CC80D-9790-4F4A-BC7F-A70479369122}"/>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7" name="テキスト ボックス 756">
          <a:extLst>
            <a:ext uri="{FF2B5EF4-FFF2-40B4-BE49-F238E27FC236}">
              <a16:creationId xmlns:a16="http://schemas.microsoft.com/office/drawing/2014/main" id="{6B7DBA1B-8F68-4F94-90B8-0EA8C24E74F4}"/>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有形固定資産減価償却率を類似団体と比較すると、保育所・学校施設・公営住宅等が大きく平均を上回っている。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学校施設・保育所については令和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年度を完成予定として小・中学校・保育所を集約化・複合化する施設を建設、又、令和２年度に関連施設の整備</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控えているめ、改善する見込みである。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公営住宅については既に減価償却を終えているものもあり、維持管理に要する費用が今後も増加することが考えられる。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村全体で見ても公共施設等に係る有形固定資産減価償却率は類似団体の平均を上回っている。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今後は老朽化している施設の更新に多額の費用を要するので、事業を実施するにあたり、計画的且つ効率的に施設の整備を進めて行く必要がある。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D539525-8119-4A37-8044-B4F7764C5CC7}"/>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26398FE-84A7-4CE7-97C7-5271A934727B}"/>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0793FBA-5DA4-4CBC-B176-879760B5166A}"/>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1DD494E-1A55-41C2-97EF-F77E8E3DF89B}"/>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奈良県下北山村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FDFA661-83FF-44E3-8282-54B8BFF0E445}"/>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5091CAB-910C-457F-9B58-75970D3FDC6E}"/>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3338A01-4C2A-4EC6-B90B-E4AD5608D9D5}"/>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75F16DB-2F8D-4EA1-B79E-CA37DAC7F352}"/>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2ED9897-DA27-40FF-BBB9-8B4BDDCCACCD}"/>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1FBA277-7390-42C0-BAA3-BFFB9D3EE733}"/>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884
874
133.39
2,617,867
2,515,887
99,545
971,889
2,935,092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0210B13-028F-4F93-BE49-57AA77BBC29B}"/>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5AB2E1A-EB66-4A81-987C-BDEBD460FE43}"/>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E455D0E-58DA-47AE-AAFE-8BF92FE1D851}"/>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D76F141-D76C-4AC7-A04A-BC80C964B9ED}"/>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ADA99C0-E5B6-4C0B-98AB-E7E80560E4DF}"/>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3AE44030-A634-4415-B3F0-F7207E8DA4B4}"/>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157BF06-B6BD-4098-84A4-520121AF5E5A}"/>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038A8A8-A935-4AAA-B59F-42463F520DC1}"/>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FD23829-A6DC-4A7D-A62B-DB2F855C1062}"/>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168F8FE-4A86-4E39-8D7C-34D81BF0ECD8}"/>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46FC329-5C3F-417D-87FA-0C805D9756D8}"/>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BC4BA68-488C-4F77-90BB-D53AEEC79628}"/>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FB27C88-BE8E-4B05-BE62-1FAFC4FAC6DC}"/>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ECEE0B7-92D3-42C2-9906-C48570C8FBC6}"/>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EC6D288-BFD1-4298-9B14-9CD299682E5E}"/>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AA47C50-60BD-403F-B437-A1756D143FA5}"/>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BA61791-6DD9-4A5E-90E8-6C2DBAA89F78}"/>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A662C2B-B010-4262-9D75-136ECB525EFC}"/>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88C5583-B253-4574-BB01-DB90FEDEEB55}"/>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450BF013-C321-476E-9EAC-C880DE3E5676}"/>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ED9B533-A579-4FE6-A1C1-8D34F982CFDF}"/>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2997D82-CB63-486A-97B2-0770E28D3EE6}"/>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2F4DDD6-70F0-41A7-A284-E3337889180C}"/>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523E573-AE04-4D00-8C80-284EF7ECEF84}"/>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A962607-F355-4476-AACB-073D3F9DB5AC}"/>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EF05906-2E25-480E-BA33-35CB004A7694}"/>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1CD6CF2-2238-4259-9CF9-A19D5D152D23}"/>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6E10086-761A-4CDB-8277-D3B7BE824BF4}"/>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6E679AD-D6FD-472B-A575-7ECBFD4F15B0}"/>
            </a:ext>
          </a:extLst>
        </xdr:cNvPr>
        <xdr:cNvSpPr/>
      </xdr:nvSpPr>
      <xdr:spPr>
        <a:xfrm>
          <a:off x="67056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E6BC828A-6304-4FA9-8920-99FEF336183D}"/>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7F4AC99-EB62-410C-9D52-4E50AAC32097}"/>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C3549489-6EA7-459D-AB58-469C1FB8073D}"/>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681DABC8-EC75-49E2-9340-B1BD4130CC3C}"/>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578440F0-9C0D-45F1-99A2-16F46973AF3F}"/>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3C4A36A1-7087-480E-AF27-0CF465371A5E}"/>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FEA14CB-8BCD-42D0-9181-DC6107896AAE}"/>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26CF1BFE-8FAC-48EF-8C02-3AA22EFF9E68}"/>
            </a:ext>
          </a:extLst>
        </xdr:cNvPr>
        <xdr:cNvSpPr/>
      </xdr:nvSpPr>
      <xdr:spPr>
        <a:xfrm>
          <a:off x="582676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FD45EAFE-C2E8-4022-A55A-7C7DEADABF5B}"/>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EB86725B-6A4F-4FD9-ABC1-C128E3E209E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DE6CE4F3-700B-459A-BC6A-E55518283F95}"/>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B5316580-D63B-4485-80EB-4A8AC5CCF87C}"/>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76360999-598E-44B6-9998-19A6D8892BF9}"/>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7BB35836-2EBD-4EC3-8667-3A4B45E6A103}"/>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82633065-A73E-47E3-88D7-7A943229DA12}"/>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F9756369-15C2-4433-A084-CC943F2F9222}"/>
            </a:ext>
          </a:extLst>
        </xdr:cNvPr>
        <xdr:cNvSpPr/>
      </xdr:nvSpPr>
      <xdr:spPr>
        <a:xfrm>
          <a:off x="670560" y="894207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7" name="正方形/長方形 56">
          <a:extLst>
            <a:ext uri="{FF2B5EF4-FFF2-40B4-BE49-F238E27FC236}">
              <a16:creationId xmlns:a16="http://schemas.microsoft.com/office/drawing/2014/main" id="{74575537-4D3A-41D1-B21A-41F907EC479B}"/>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8" name="正方形/長方形 57">
          <a:extLst>
            <a:ext uri="{FF2B5EF4-FFF2-40B4-BE49-F238E27FC236}">
              <a16:creationId xmlns:a16="http://schemas.microsoft.com/office/drawing/2014/main" id="{ECBAA849-F5E7-4679-83CB-530D5D442FC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9" name="正方形/長方形 58">
          <a:extLst>
            <a:ext uri="{FF2B5EF4-FFF2-40B4-BE49-F238E27FC236}">
              <a16:creationId xmlns:a16="http://schemas.microsoft.com/office/drawing/2014/main" id="{AAE2FAAF-72BF-4C3F-99FF-2ABC5BCA3543}"/>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60" name="正方形/長方形 59">
          <a:extLst>
            <a:ext uri="{FF2B5EF4-FFF2-40B4-BE49-F238E27FC236}">
              <a16:creationId xmlns:a16="http://schemas.microsoft.com/office/drawing/2014/main" id="{9A9FDFD1-B44C-4EB9-8544-AED459B64A26}"/>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1" name="正方形/長方形 60">
          <a:extLst>
            <a:ext uri="{FF2B5EF4-FFF2-40B4-BE49-F238E27FC236}">
              <a16:creationId xmlns:a16="http://schemas.microsoft.com/office/drawing/2014/main" id="{FA0D039C-7E88-4CD5-8A24-01D940AB38FA}"/>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2" name="正方形/長方形 61">
          <a:extLst>
            <a:ext uri="{FF2B5EF4-FFF2-40B4-BE49-F238E27FC236}">
              <a16:creationId xmlns:a16="http://schemas.microsoft.com/office/drawing/2014/main" id="{93F986AF-2215-4EDF-A86B-DE88E6D7D96A}"/>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3" name="正方形/長方形 62">
          <a:extLst>
            <a:ext uri="{FF2B5EF4-FFF2-40B4-BE49-F238E27FC236}">
              <a16:creationId xmlns:a16="http://schemas.microsoft.com/office/drawing/2014/main" id="{5BED85C3-58F3-4B1E-BC95-E7C0804303C6}"/>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4" name="正方形/長方形 63">
          <a:extLst>
            <a:ext uri="{FF2B5EF4-FFF2-40B4-BE49-F238E27FC236}">
              <a16:creationId xmlns:a16="http://schemas.microsoft.com/office/drawing/2014/main" id="{BF77BEF5-9EF1-4F74-9F3C-8EA30CFCFC50}"/>
            </a:ext>
          </a:extLst>
        </xdr:cNvPr>
        <xdr:cNvSpPr/>
      </xdr:nvSpPr>
      <xdr:spPr>
        <a:xfrm>
          <a:off x="5826760" y="894207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5" name="正方形/長方形 64">
          <a:extLst>
            <a:ext uri="{FF2B5EF4-FFF2-40B4-BE49-F238E27FC236}">
              <a16:creationId xmlns:a16="http://schemas.microsoft.com/office/drawing/2014/main" id="{5B731759-B487-4201-95AE-536776D459F4}"/>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6" name="正方形/長方形 65">
          <a:extLst>
            <a:ext uri="{FF2B5EF4-FFF2-40B4-BE49-F238E27FC236}">
              <a16:creationId xmlns:a16="http://schemas.microsoft.com/office/drawing/2014/main" id="{EB877ACE-7B86-4C7C-BFBA-B45194C20DCF}"/>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7" name="正方形/長方形 66">
          <a:extLst>
            <a:ext uri="{FF2B5EF4-FFF2-40B4-BE49-F238E27FC236}">
              <a16:creationId xmlns:a16="http://schemas.microsoft.com/office/drawing/2014/main" id="{16267D20-13D4-45BA-BCAC-A320CA7B23D8}"/>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8" name="正方形/長方形 67">
          <a:extLst>
            <a:ext uri="{FF2B5EF4-FFF2-40B4-BE49-F238E27FC236}">
              <a16:creationId xmlns:a16="http://schemas.microsoft.com/office/drawing/2014/main" id="{34C1776C-6B77-4A61-BAA6-D6E42F2C622C}"/>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9" name="正方形/長方形 68">
          <a:extLst>
            <a:ext uri="{FF2B5EF4-FFF2-40B4-BE49-F238E27FC236}">
              <a16:creationId xmlns:a16="http://schemas.microsoft.com/office/drawing/2014/main" id="{F017A089-2FDE-4588-ABEB-BD0CA99C99D7}"/>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70" name="正方形/長方形 69">
          <a:extLst>
            <a:ext uri="{FF2B5EF4-FFF2-40B4-BE49-F238E27FC236}">
              <a16:creationId xmlns:a16="http://schemas.microsoft.com/office/drawing/2014/main" id="{ABCA8CA6-3209-4CFA-822C-E632AE31EA4E}"/>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1" name="正方形/長方形 70">
          <a:extLst>
            <a:ext uri="{FF2B5EF4-FFF2-40B4-BE49-F238E27FC236}">
              <a16:creationId xmlns:a16="http://schemas.microsoft.com/office/drawing/2014/main" id="{11277B94-75A3-4DFE-8146-5EC61D652E47}"/>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2" name="正方形/長方形 71">
          <a:extLst>
            <a:ext uri="{FF2B5EF4-FFF2-40B4-BE49-F238E27FC236}">
              <a16:creationId xmlns:a16="http://schemas.microsoft.com/office/drawing/2014/main" id="{E954D2F6-A79F-4BE5-8C94-2A038B5B5BDC}"/>
            </a:ext>
          </a:extLst>
        </xdr:cNvPr>
        <xdr:cNvSpPr/>
      </xdr:nvSpPr>
      <xdr:spPr>
        <a:xfrm>
          <a:off x="67056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73" name="正方形/長方形 72">
          <a:extLst>
            <a:ext uri="{FF2B5EF4-FFF2-40B4-BE49-F238E27FC236}">
              <a16:creationId xmlns:a16="http://schemas.microsoft.com/office/drawing/2014/main" id="{AFF05935-E5E4-4E3D-995E-6A4E84C3B357}"/>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74" name="正方形/長方形 73">
          <a:extLst>
            <a:ext uri="{FF2B5EF4-FFF2-40B4-BE49-F238E27FC236}">
              <a16:creationId xmlns:a16="http://schemas.microsoft.com/office/drawing/2014/main" id="{CB0B62C9-66D0-4192-BB48-FA86D7D3BCDE}"/>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75" name="正方形/長方形 74">
          <a:extLst>
            <a:ext uri="{FF2B5EF4-FFF2-40B4-BE49-F238E27FC236}">
              <a16:creationId xmlns:a16="http://schemas.microsoft.com/office/drawing/2014/main" id="{F9FC32ED-73E3-436B-9378-18D7AFE133C8}"/>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76" name="正方形/長方形 75">
          <a:extLst>
            <a:ext uri="{FF2B5EF4-FFF2-40B4-BE49-F238E27FC236}">
              <a16:creationId xmlns:a16="http://schemas.microsoft.com/office/drawing/2014/main" id="{535320EB-8A62-425B-BB58-8FB47ECDE836}"/>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77" name="正方形/長方形 76">
          <a:extLst>
            <a:ext uri="{FF2B5EF4-FFF2-40B4-BE49-F238E27FC236}">
              <a16:creationId xmlns:a16="http://schemas.microsoft.com/office/drawing/2014/main" id="{D2E0F1D0-E143-443E-9DB2-D11CFB2E7186}"/>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78" name="正方形/長方形 77">
          <a:extLst>
            <a:ext uri="{FF2B5EF4-FFF2-40B4-BE49-F238E27FC236}">
              <a16:creationId xmlns:a16="http://schemas.microsoft.com/office/drawing/2014/main" id="{0699FA9F-7EBC-428C-ABC0-AE655438E5AC}"/>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79" name="正方形/長方形 78">
          <a:extLst>
            <a:ext uri="{FF2B5EF4-FFF2-40B4-BE49-F238E27FC236}">
              <a16:creationId xmlns:a16="http://schemas.microsoft.com/office/drawing/2014/main" id="{613C78F7-9DC5-48DD-A8EC-FE5F9D738515}"/>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80" name="正方形/長方形 79">
          <a:extLst>
            <a:ext uri="{FF2B5EF4-FFF2-40B4-BE49-F238E27FC236}">
              <a16:creationId xmlns:a16="http://schemas.microsoft.com/office/drawing/2014/main" id="{E78654FA-C396-4437-B445-88E03981380D}"/>
            </a:ext>
          </a:extLst>
        </xdr:cNvPr>
        <xdr:cNvSpPr/>
      </xdr:nvSpPr>
      <xdr:spPr>
        <a:xfrm>
          <a:off x="582676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81" name="正方形/長方形 80">
          <a:extLst>
            <a:ext uri="{FF2B5EF4-FFF2-40B4-BE49-F238E27FC236}">
              <a16:creationId xmlns:a16="http://schemas.microsoft.com/office/drawing/2014/main" id="{AD332DDD-E6CA-4254-983D-3B98C0E1A7B9}"/>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82" name="正方形/長方形 81">
          <a:extLst>
            <a:ext uri="{FF2B5EF4-FFF2-40B4-BE49-F238E27FC236}">
              <a16:creationId xmlns:a16="http://schemas.microsoft.com/office/drawing/2014/main" id="{62C6CBF7-9423-473A-AE7C-F1CC9B7E68AD}"/>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83" name="正方形/長方形 82">
          <a:extLst>
            <a:ext uri="{FF2B5EF4-FFF2-40B4-BE49-F238E27FC236}">
              <a16:creationId xmlns:a16="http://schemas.microsoft.com/office/drawing/2014/main" id="{CB0C637F-1792-404B-BD55-735F5CA3AA76}"/>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84" name="正方形/長方形 83">
          <a:extLst>
            <a:ext uri="{FF2B5EF4-FFF2-40B4-BE49-F238E27FC236}">
              <a16:creationId xmlns:a16="http://schemas.microsoft.com/office/drawing/2014/main" id="{0603EFC9-7128-497B-BD80-73B0788088EB}"/>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85" name="正方形/長方形 84">
          <a:extLst>
            <a:ext uri="{FF2B5EF4-FFF2-40B4-BE49-F238E27FC236}">
              <a16:creationId xmlns:a16="http://schemas.microsoft.com/office/drawing/2014/main" id="{4B60D669-6E75-4468-9E04-FD9723F5C128}"/>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86" name="正方形/長方形 85">
          <a:extLst>
            <a:ext uri="{FF2B5EF4-FFF2-40B4-BE49-F238E27FC236}">
              <a16:creationId xmlns:a16="http://schemas.microsoft.com/office/drawing/2014/main" id="{0F0C33FD-0F40-4584-BC90-540389160FBF}"/>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87" name="正方形/長方形 86">
          <a:extLst>
            <a:ext uri="{FF2B5EF4-FFF2-40B4-BE49-F238E27FC236}">
              <a16:creationId xmlns:a16="http://schemas.microsoft.com/office/drawing/2014/main" id="{AC3106DB-5121-4BC1-85FA-B4E09D05F343}"/>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88" name="正方形/長方形 87">
          <a:extLst>
            <a:ext uri="{FF2B5EF4-FFF2-40B4-BE49-F238E27FC236}">
              <a16:creationId xmlns:a16="http://schemas.microsoft.com/office/drawing/2014/main" id="{A1BC9FAC-457B-4EA4-B1F4-106B3A56605A}"/>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89" name="正方形/長方形 88">
          <a:extLst>
            <a:ext uri="{FF2B5EF4-FFF2-40B4-BE49-F238E27FC236}">
              <a16:creationId xmlns:a16="http://schemas.microsoft.com/office/drawing/2014/main" id="{9C765C12-66E3-40C7-8840-267CD2AB1337}"/>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90" name="正方形/長方形 89">
          <a:extLst>
            <a:ext uri="{FF2B5EF4-FFF2-40B4-BE49-F238E27FC236}">
              <a16:creationId xmlns:a16="http://schemas.microsoft.com/office/drawing/2014/main" id="{0FA3AFF1-88A7-4290-B0C8-065C805DEBE6}"/>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91" name="正方形/長方形 90">
          <a:extLst>
            <a:ext uri="{FF2B5EF4-FFF2-40B4-BE49-F238E27FC236}">
              <a16:creationId xmlns:a16="http://schemas.microsoft.com/office/drawing/2014/main" id="{BE806DD2-EDD3-4C8D-9278-D156435353D7}"/>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92" name="正方形/長方形 91">
          <a:extLst>
            <a:ext uri="{FF2B5EF4-FFF2-40B4-BE49-F238E27FC236}">
              <a16:creationId xmlns:a16="http://schemas.microsoft.com/office/drawing/2014/main" id="{D7A4ECF5-22F3-48C3-A0A8-ED97DC9C8F1A}"/>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93" name="正方形/長方形 92">
          <a:extLst>
            <a:ext uri="{FF2B5EF4-FFF2-40B4-BE49-F238E27FC236}">
              <a16:creationId xmlns:a16="http://schemas.microsoft.com/office/drawing/2014/main" id="{4A018D3D-CDBA-4B19-BB88-C7EE353735C2}"/>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94" name="正方形/長方形 93">
          <a:extLst>
            <a:ext uri="{FF2B5EF4-FFF2-40B4-BE49-F238E27FC236}">
              <a16:creationId xmlns:a16="http://schemas.microsoft.com/office/drawing/2014/main" id="{55E1D6E7-37CE-4BC4-85E1-6074E7EE16AC}"/>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95" name="正方形/長方形 94">
          <a:extLst>
            <a:ext uri="{FF2B5EF4-FFF2-40B4-BE49-F238E27FC236}">
              <a16:creationId xmlns:a16="http://schemas.microsoft.com/office/drawing/2014/main" id="{CB647CF9-B478-4B3D-B628-21377478929D}"/>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96" name="正方形/長方形 95">
          <a:extLst>
            <a:ext uri="{FF2B5EF4-FFF2-40B4-BE49-F238E27FC236}">
              <a16:creationId xmlns:a16="http://schemas.microsoft.com/office/drawing/2014/main" id="{211433A9-5F6F-4E2C-B483-4BA32211B2A5}"/>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97" name="正方形/長方形 96">
          <a:extLst>
            <a:ext uri="{FF2B5EF4-FFF2-40B4-BE49-F238E27FC236}">
              <a16:creationId xmlns:a16="http://schemas.microsoft.com/office/drawing/2014/main" id="{F104272C-7F91-48E5-8476-9E7C0BFEEB11}"/>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98" name="正方形/長方形 97">
          <a:extLst>
            <a:ext uri="{FF2B5EF4-FFF2-40B4-BE49-F238E27FC236}">
              <a16:creationId xmlns:a16="http://schemas.microsoft.com/office/drawing/2014/main" id="{065D975F-8823-48A2-AC2C-62202EA0C33D}"/>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99" name="正方形/長方形 98">
          <a:extLst>
            <a:ext uri="{FF2B5EF4-FFF2-40B4-BE49-F238E27FC236}">
              <a16:creationId xmlns:a16="http://schemas.microsoft.com/office/drawing/2014/main" id="{87322773-F270-45B9-8AC8-6BDB8CEA1F2C}"/>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00" name="正方形/長方形 99">
          <a:extLst>
            <a:ext uri="{FF2B5EF4-FFF2-40B4-BE49-F238E27FC236}">
              <a16:creationId xmlns:a16="http://schemas.microsoft.com/office/drawing/2014/main" id="{D181FDDD-AD40-4862-BD3F-C253FABDAE7E}"/>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01" name="正方形/長方形 100">
          <a:extLst>
            <a:ext uri="{FF2B5EF4-FFF2-40B4-BE49-F238E27FC236}">
              <a16:creationId xmlns:a16="http://schemas.microsoft.com/office/drawing/2014/main" id="{83EEEE37-7592-4405-B670-0C189D249EA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02" name="正方形/長方形 101">
          <a:extLst>
            <a:ext uri="{FF2B5EF4-FFF2-40B4-BE49-F238E27FC236}">
              <a16:creationId xmlns:a16="http://schemas.microsoft.com/office/drawing/2014/main" id="{E225200A-B2A6-4131-833D-0FE70793D32F}"/>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03" name="正方形/長方形 102">
          <a:extLst>
            <a:ext uri="{FF2B5EF4-FFF2-40B4-BE49-F238E27FC236}">
              <a16:creationId xmlns:a16="http://schemas.microsoft.com/office/drawing/2014/main" id="{92BBA417-C3B0-4F19-B526-7422CD9283FE}"/>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04" name="正方形/長方形 103">
          <a:extLst>
            <a:ext uri="{FF2B5EF4-FFF2-40B4-BE49-F238E27FC236}">
              <a16:creationId xmlns:a16="http://schemas.microsoft.com/office/drawing/2014/main" id="{15CF2EFF-0DDD-40A5-8739-CDA7A6FC4F11}"/>
            </a:ext>
          </a:extLst>
        </xdr:cNvPr>
        <xdr:cNvSpPr/>
      </xdr:nvSpPr>
      <xdr:spPr>
        <a:xfrm>
          <a:off x="1096010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105" name="正方形/長方形 104">
          <a:extLst>
            <a:ext uri="{FF2B5EF4-FFF2-40B4-BE49-F238E27FC236}">
              <a16:creationId xmlns:a16="http://schemas.microsoft.com/office/drawing/2014/main" id="{58CCCA70-D0D7-46EE-99CF-F2DCCD13EF45}"/>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06" name="正方形/長方形 105">
          <a:extLst>
            <a:ext uri="{FF2B5EF4-FFF2-40B4-BE49-F238E27FC236}">
              <a16:creationId xmlns:a16="http://schemas.microsoft.com/office/drawing/2014/main" id="{90A00208-49A6-4004-ABC9-852FB55E3E6A}"/>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07" name="正方形/長方形 106">
          <a:extLst>
            <a:ext uri="{FF2B5EF4-FFF2-40B4-BE49-F238E27FC236}">
              <a16:creationId xmlns:a16="http://schemas.microsoft.com/office/drawing/2014/main" id="{7FFB999B-EAA7-4675-9265-4B5B1E20F278}"/>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08" name="正方形/長方形 107">
          <a:extLst>
            <a:ext uri="{FF2B5EF4-FFF2-40B4-BE49-F238E27FC236}">
              <a16:creationId xmlns:a16="http://schemas.microsoft.com/office/drawing/2014/main" id="{783D3813-CD9A-4A1E-8B5E-7280D07E8D8C}"/>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09" name="正方形/長方形 108">
          <a:extLst>
            <a:ext uri="{FF2B5EF4-FFF2-40B4-BE49-F238E27FC236}">
              <a16:creationId xmlns:a16="http://schemas.microsoft.com/office/drawing/2014/main" id="{8CB6B2C7-934F-4878-85D9-CA7F1A98F969}"/>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110" name="正方形/長方形 109">
          <a:extLst>
            <a:ext uri="{FF2B5EF4-FFF2-40B4-BE49-F238E27FC236}">
              <a16:creationId xmlns:a16="http://schemas.microsoft.com/office/drawing/2014/main" id="{93D67898-BD57-4440-AAC1-D77E2A088335}"/>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11" name="正方形/長方形 110">
          <a:extLst>
            <a:ext uri="{FF2B5EF4-FFF2-40B4-BE49-F238E27FC236}">
              <a16:creationId xmlns:a16="http://schemas.microsoft.com/office/drawing/2014/main" id="{901E6B36-CD8E-4644-A416-0C8EF1603D0E}"/>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12" name="正方形/長方形 111">
          <a:extLst>
            <a:ext uri="{FF2B5EF4-FFF2-40B4-BE49-F238E27FC236}">
              <a16:creationId xmlns:a16="http://schemas.microsoft.com/office/drawing/2014/main" id="{E5382690-71C2-4E1A-AD9F-FFFD13C9E2CE}"/>
            </a:ext>
          </a:extLst>
        </xdr:cNvPr>
        <xdr:cNvSpPr/>
      </xdr:nvSpPr>
      <xdr:spPr>
        <a:xfrm>
          <a:off x="1609344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113" name="正方形/長方形 112">
          <a:extLst>
            <a:ext uri="{FF2B5EF4-FFF2-40B4-BE49-F238E27FC236}">
              <a16:creationId xmlns:a16="http://schemas.microsoft.com/office/drawing/2014/main" id="{4BFCAEDF-574C-498B-8778-CB87F2C10297}"/>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114" name="正方形/長方形 113">
          <a:extLst>
            <a:ext uri="{FF2B5EF4-FFF2-40B4-BE49-F238E27FC236}">
              <a16:creationId xmlns:a16="http://schemas.microsoft.com/office/drawing/2014/main" id="{A7348376-9F88-4F4A-B65C-7E5567BBA9C7}"/>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115" name="正方形/長方形 114">
          <a:extLst>
            <a:ext uri="{FF2B5EF4-FFF2-40B4-BE49-F238E27FC236}">
              <a16:creationId xmlns:a16="http://schemas.microsoft.com/office/drawing/2014/main" id="{796A74DA-01B5-4CAD-B579-448B5266BF21}"/>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116" name="正方形/長方形 115">
          <a:extLst>
            <a:ext uri="{FF2B5EF4-FFF2-40B4-BE49-F238E27FC236}">
              <a16:creationId xmlns:a16="http://schemas.microsoft.com/office/drawing/2014/main" id="{61B7E17D-7795-4B37-B042-65270E1B699B}"/>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117" name="正方形/長方形 116">
          <a:extLst>
            <a:ext uri="{FF2B5EF4-FFF2-40B4-BE49-F238E27FC236}">
              <a16:creationId xmlns:a16="http://schemas.microsoft.com/office/drawing/2014/main" id="{8004D379-BF85-4928-B157-69A0DFB37972}"/>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118" name="正方形/長方形 117">
          <a:extLst>
            <a:ext uri="{FF2B5EF4-FFF2-40B4-BE49-F238E27FC236}">
              <a16:creationId xmlns:a16="http://schemas.microsoft.com/office/drawing/2014/main" id="{3ED0F401-9834-4D71-BB9F-7C0F266A823E}"/>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119" name="正方形/長方形 118">
          <a:extLst>
            <a:ext uri="{FF2B5EF4-FFF2-40B4-BE49-F238E27FC236}">
              <a16:creationId xmlns:a16="http://schemas.microsoft.com/office/drawing/2014/main" id="{F6B69869-8D8F-4E90-9D13-914772DDE06F}"/>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120" name="正方形/長方形 119">
          <a:extLst>
            <a:ext uri="{FF2B5EF4-FFF2-40B4-BE49-F238E27FC236}">
              <a16:creationId xmlns:a16="http://schemas.microsoft.com/office/drawing/2014/main" id="{F3831FB7-5690-4D58-AF6C-4497E65CF676}"/>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121" name="テキスト ボックス 120">
          <a:extLst>
            <a:ext uri="{FF2B5EF4-FFF2-40B4-BE49-F238E27FC236}">
              <a16:creationId xmlns:a16="http://schemas.microsoft.com/office/drawing/2014/main" id="{9A6D8A99-2F25-4AB9-A2D8-270CA2A0F03F}"/>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122" name="直線コネクタ 121">
          <a:extLst>
            <a:ext uri="{FF2B5EF4-FFF2-40B4-BE49-F238E27FC236}">
              <a16:creationId xmlns:a16="http://schemas.microsoft.com/office/drawing/2014/main" id="{DE6269CD-7023-4C15-B17C-BDD4BFE16BD7}"/>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123" name="テキスト ボックス 122">
          <a:extLst>
            <a:ext uri="{FF2B5EF4-FFF2-40B4-BE49-F238E27FC236}">
              <a16:creationId xmlns:a16="http://schemas.microsoft.com/office/drawing/2014/main" id="{93E6DF2B-166E-49B8-9F59-2331273135F2}"/>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124" name="直線コネクタ 123">
          <a:extLst>
            <a:ext uri="{FF2B5EF4-FFF2-40B4-BE49-F238E27FC236}">
              <a16:creationId xmlns:a16="http://schemas.microsoft.com/office/drawing/2014/main" id="{6BEAAAE4-BCF6-4F5D-A4D5-E9E9F6FBF29B}"/>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125" name="テキスト ボックス 124">
          <a:extLst>
            <a:ext uri="{FF2B5EF4-FFF2-40B4-BE49-F238E27FC236}">
              <a16:creationId xmlns:a16="http://schemas.microsoft.com/office/drawing/2014/main" id="{2BBDAF3B-09EA-457B-8F79-DCF93007B671}"/>
            </a:ext>
          </a:extLst>
        </xdr:cNvPr>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126" name="直線コネクタ 125">
          <a:extLst>
            <a:ext uri="{FF2B5EF4-FFF2-40B4-BE49-F238E27FC236}">
              <a16:creationId xmlns:a16="http://schemas.microsoft.com/office/drawing/2014/main" id="{1AD333B4-8573-408B-AC6A-149599FC414F}"/>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127" name="テキスト ボックス 126">
          <a:extLst>
            <a:ext uri="{FF2B5EF4-FFF2-40B4-BE49-F238E27FC236}">
              <a16:creationId xmlns:a16="http://schemas.microsoft.com/office/drawing/2014/main" id="{C1F5586B-35B3-42A3-924D-F4A258CC3238}"/>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128" name="直線コネクタ 127">
          <a:extLst>
            <a:ext uri="{FF2B5EF4-FFF2-40B4-BE49-F238E27FC236}">
              <a16:creationId xmlns:a16="http://schemas.microsoft.com/office/drawing/2014/main" id="{006B6AB9-FB46-43AD-8958-5A269CFA92C6}"/>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129" name="テキスト ボックス 128">
          <a:extLst>
            <a:ext uri="{FF2B5EF4-FFF2-40B4-BE49-F238E27FC236}">
              <a16:creationId xmlns:a16="http://schemas.microsoft.com/office/drawing/2014/main" id="{E4895446-F7C9-4AE9-A260-D7BD220B4636}"/>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130" name="直線コネクタ 129">
          <a:extLst>
            <a:ext uri="{FF2B5EF4-FFF2-40B4-BE49-F238E27FC236}">
              <a16:creationId xmlns:a16="http://schemas.microsoft.com/office/drawing/2014/main" id="{D592A6FE-6379-4A7A-900C-37F37A315939}"/>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131" name="テキスト ボックス 130">
          <a:extLst>
            <a:ext uri="{FF2B5EF4-FFF2-40B4-BE49-F238E27FC236}">
              <a16:creationId xmlns:a16="http://schemas.microsoft.com/office/drawing/2014/main" id="{137CBE40-5794-43F1-92EE-9339B09909E0}"/>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132" name="直線コネクタ 131">
          <a:extLst>
            <a:ext uri="{FF2B5EF4-FFF2-40B4-BE49-F238E27FC236}">
              <a16:creationId xmlns:a16="http://schemas.microsoft.com/office/drawing/2014/main" id="{06BD371F-A138-4992-AAC7-53ECA63BFE05}"/>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133" name="テキスト ボックス 132">
          <a:extLst>
            <a:ext uri="{FF2B5EF4-FFF2-40B4-BE49-F238E27FC236}">
              <a16:creationId xmlns:a16="http://schemas.microsoft.com/office/drawing/2014/main" id="{7B002CE0-91B6-4670-AA62-4F21C54804E7}"/>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134" name="直線コネクタ 133">
          <a:extLst>
            <a:ext uri="{FF2B5EF4-FFF2-40B4-BE49-F238E27FC236}">
              <a16:creationId xmlns:a16="http://schemas.microsoft.com/office/drawing/2014/main" id="{C249645E-426A-4B4B-B37E-A71E87DD51DE}"/>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135" name="テキスト ボックス 134">
          <a:extLst>
            <a:ext uri="{FF2B5EF4-FFF2-40B4-BE49-F238E27FC236}">
              <a16:creationId xmlns:a16="http://schemas.microsoft.com/office/drawing/2014/main" id="{9DD44914-C0BC-42F7-A46E-334E76E51574}"/>
            </a:ext>
          </a:extLst>
        </xdr:cNvPr>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136" name="【保健センター・保健所】&#10;有形固定資産減価償却率グラフ枠">
          <a:extLst>
            <a:ext uri="{FF2B5EF4-FFF2-40B4-BE49-F238E27FC236}">
              <a16:creationId xmlns:a16="http://schemas.microsoft.com/office/drawing/2014/main" id="{7C6A3E5F-925A-434E-A346-68563C5F8955}"/>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34290</xdr:rowOff>
    </xdr:from>
    <xdr:to>
      <xdr:col>85</xdr:col>
      <xdr:colOff>126364</xdr:colOff>
      <xdr:row>64</xdr:row>
      <xdr:rowOff>76200</xdr:rowOff>
    </xdr:to>
    <xdr:cxnSp macro="">
      <xdr:nvCxnSpPr>
        <xdr:cNvPr id="137" name="直線コネクタ 136">
          <a:extLst>
            <a:ext uri="{FF2B5EF4-FFF2-40B4-BE49-F238E27FC236}">
              <a16:creationId xmlns:a16="http://schemas.microsoft.com/office/drawing/2014/main" id="{CD8AE28B-3A6C-4EF1-864E-30A4D02B5941}"/>
            </a:ext>
          </a:extLst>
        </xdr:cNvPr>
        <xdr:cNvCxnSpPr/>
      </xdr:nvCxnSpPr>
      <xdr:spPr>
        <a:xfrm flipV="1">
          <a:off x="14375764" y="925449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138" name="【保健センター・保健所】&#10;有形固定資産減価償却率最小値テキスト">
          <a:extLst>
            <a:ext uri="{FF2B5EF4-FFF2-40B4-BE49-F238E27FC236}">
              <a16:creationId xmlns:a16="http://schemas.microsoft.com/office/drawing/2014/main" id="{6A9BF3E3-269A-4339-B8F0-9DD722A31EC6}"/>
            </a:ext>
          </a:extLst>
        </xdr:cNvPr>
        <xdr:cNvSpPr txBox="1"/>
      </xdr:nvSpPr>
      <xdr:spPr>
        <a:xfrm>
          <a:off x="1441450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139" name="直線コネクタ 138">
          <a:extLst>
            <a:ext uri="{FF2B5EF4-FFF2-40B4-BE49-F238E27FC236}">
              <a16:creationId xmlns:a16="http://schemas.microsoft.com/office/drawing/2014/main" id="{4653B3F1-B1A5-4D79-A315-2817FFC9C3DD}"/>
            </a:ext>
          </a:extLst>
        </xdr:cNvPr>
        <xdr:cNvCxnSpPr/>
      </xdr:nvCxnSpPr>
      <xdr:spPr>
        <a:xfrm>
          <a:off x="14287500" y="108051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152417</xdr:rowOff>
    </xdr:from>
    <xdr:ext cx="405111" cy="259045"/>
    <xdr:sp macro="" textlink="">
      <xdr:nvSpPr>
        <xdr:cNvPr id="140" name="【保健センター・保健所】&#10;有形固定資産減価償却率最大値テキスト">
          <a:extLst>
            <a:ext uri="{FF2B5EF4-FFF2-40B4-BE49-F238E27FC236}">
              <a16:creationId xmlns:a16="http://schemas.microsoft.com/office/drawing/2014/main" id="{32492955-2F00-4400-92A6-55A826E692EF}"/>
            </a:ext>
          </a:extLst>
        </xdr:cNvPr>
        <xdr:cNvSpPr txBox="1"/>
      </xdr:nvSpPr>
      <xdr:spPr>
        <a:xfrm>
          <a:off x="14414500" y="9037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34290</xdr:rowOff>
    </xdr:from>
    <xdr:to>
      <xdr:col>86</xdr:col>
      <xdr:colOff>25400</xdr:colOff>
      <xdr:row>55</xdr:row>
      <xdr:rowOff>34290</xdr:rowOff>
    </xdr:to>
    <xdr:cxnSp macro="">
      <xdr:nvCxnSpPr>
        <xdr:cNvPr id="141" name="直線コネクタ 140">
          <a:extLst>
            <a:ext uri="{FF2B5EF4-FFF2-40B4-BE49-F238E27FC236}">
              <a16:creationId xmlns:a16="http://schemas.microsoft.com/office/drawing/2014/main" id="{7ACD3569-9F23-4DCF-A9DC-30C134F7B59B}"/>
            </a:ext>
          </a:extLst>
        </xdr:cNvPr>
        <xdr:cNvCxnSpPr/>
      </xdr:nvCxnSpPr>
      <xdr:spPr>
        <a:xfrm>
          <a:off x="14287500" y="92544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90187</xdr:rowOff>
    </xdr:from>
    <xdr:ext cx="405111" cy="259045"/>
    <xdr:sp macro="" textlink="">
      <xdr:nvSpPr>
        <xdr:cNvPr id="142" name="【保健センター・保健所】&#10;有形固定資産減価償却率平均値テキスト">
          <a:extLst>
            <a:ext uri="{FF2B5EF4-FFF2-40B4-BE49-F238E27FC236}">
              <a16:creationId xmlns:a16="http://schemas.microsoft.com/office/drawing/2014/main" id="{9D70EBFF-B030-4F2D-9488-4F1BE24A63E0}"/>
            </a:ext>
          </a:extLst>
        </xdr:cNvPr>
        <xdr:cNvSpPr txBox="1"/>
      </xdr:nvSpPr>
      <xdr:spPr>
        <a:xfrm>
          <a:off x="14414500" y="9645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67310</xdr:rowOff>
    </xdr:from>
    <xdr:to>
      <xdr:col>85</xdr:col>
      <xdr:colOff>177800</xdr:colOff>
      <xdr:row>58</xdr:row>
      <xdr:rowOff>168910</xdr:rowOff>
    </xdr:to>
    <xdr:sp macro="" textlink="">
      <xdr:nvSpPr>
        <xdr:cNvPr id="143" name="フローチャート: 判断 142">
          <a:extLst>
            <a:ext uri="{FF2B5EF4-FFF2-40B4-BE49-F238E27FC236}">
              <a16:creationId xmlns:a16="http://schemas.microsoft.com/office/drawing/2014/main" id="{B79901C0-EEDB-4F81-840D-37FC90EBB4D5}"/>
            </a:ext>
          </a:extLst>
        </xdr:cNvPr>
        <xdr:cNvSpPr/>
      </xdr:nvSpPr>
      <xdr:spPr>
        <a:xfrm>
          <a:off x="14325600" y="979043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145415</xdr:rowOff>
    </xdr:from>
    <xdr:to>
      <xdr:col>81</xdr:col>
      <xdr:colOff>101600</xdr:colOff>
      <xdr:row>59</xdr:row>
      <xdr:rowOff>75565</xdr:rowOff>
    </xdr:to>
    <xdr:sp macro="" textlink="">
      <xdr:nvSpPr>
        <xdr:cNvPr id="144" name="フローチャート: 判断 143">
          <a:extLst>
            <a:ext uri="{FF2B5EF4-FFF2-40B4-BE49-F238E27FC236}">
              <a16:creationId xmlns:a16="http://schemas.microsoft.com/office/drawing/2014/main" id="{16D8FCD7-B28E-43B5-8465-FEAE7A64F287}"/>
            </a:ext>
          </a:extLst>
        </xdr:cNvPr>
        <xdr:cNvSpPr/>
      </xdr:nvSpPr>
      <xdr:spPr>
        <a:xfrm>
          <a:off x="13578840" y="98685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92075</xdr:rowOff>
    </xdr:from>
    <xdr:to>
      <xdr:col>76</xdr:col>
      <xdr:colOff>165100</xdr:colOff>
      <xdr:row>59</xdr:row>
      <xdr:rowOff>22225</xdr:rowOff>
    </xdr:to>
    <xdr:sp macro="" textlink="">
      <xdr:nvSpPr>
        <xdr:cNvPr id="145" name="フローチャート: 判断 144">
          <a:extLst>
            <a:ext uri="{FF2B5EF4-FFF2-40B4-BE49-F238E27FC236}">
              <a16:creationId xmlns:a16="http://schemas.microsoft.com/office/drawing/2014/main" id="{01E78C5E-00BC-4804-8252-1D65F65A7B5D}"/>
            </a:ext>
          </a:extLst>
        </xdr:cNvPr>
        <xdr:cNvSpPr/>
      </xdr:nvSpPr>
      <xdr:spPr>
        <a:xfrm>
          <a:off x="12804140" y="98151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33020</xdr:rowOff>
    </xdr:from>
    <xdr:to>
      <xdr:col>72</xdr:col>
      <xdr:colOff>38100</xdr:colOff>
      <xdr:row>58</xdr:row>
      <xdr:rowOff>134620</xdr:rowOff>
    </xdr:to>
    <xdr:sp macro="" textlink="">
      <xdr:nvSpPr>
        <xdr:cNvPr id="146" name="フローチャート: 判断 145">
          <a:extLst>
            <a:ext uri="{FF2B5EF4-FFF2-40B4-BE49-F238E27FC236}">
              <a16:creationId xmlns:a16="http://schemas.microsoft.com/office/drawing/2014/main" id="{7F948898-A16E-4904-9574-3BD21CFD2FF6}"/>
            </a:ext>
          </a:extLst>
        </xdr:cNvPr>
        <xdr:cNvSpPr/>
      </xdr:nvSpPr>
      <xdr:spPr>
        <a:xfrm>
          <a:off x="12029440" y="97561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8255</xdr:rowOff>
    </xdr:from>
    <xdr:to>
      <xdr:col>67</xdr:col>
      <xdr:colOff>101600</xdr:colOff>
      <xdr:row>58</xdr:row>
      <xdr:rowOff>109855</xdr:rowOff>
    </xdr:to>
    <xdr:sp macro="" textlink="">
      <xdr:nvSpPr>
        <xdr:cNvPr id="147" name="フローチャート: 判断 146">
          <a:extLst>
            <a:ext uri="{FF2B5EF4-FFF2-40B4-BE49-F238E27FC236}">
              <a16:creationId xmlns:a16="http://schemas.microsoft.com/office/drawing/2014/main" id="{A4459B31-D31E-4373-BCCC-8D25E108CB14}"/>
            </a:ext>
          </a:extLst>
        </xdr:cNvPr>
        <xdr:cNvSpPr/>
      </xdr:nvSpPr>
      <xdr:spPr>
        <a:xfrm>
          <a:off x="11231880" y="973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148" name="テキスト ボックス 147">
          <a:extLst>
            <a:ext uri="{FF2B5EF4-FFF2-40B4-BE49-F238E27FC236}">
              <a16:creationId xmlns:a16="http://schemas.microsoft.com/office/drawing/2014/main" id="{B61871D7-7098-47CA-9C6D-12BD86F1BE3D}"/>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149" name="テキスト ボックス 148">
          <a:extLst>
            <a:ext uri="{FF2B5EF4-FFF2-40B4-BE49-F238E27FC236}">
              <a16:creationId xmlns:a16="http://schemas.microsoft.com/office/drawing/2014/main" id="{C9A6F78B-0DF1-4E69-AE30-25B383D81D39}"/>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150" name="テキスト ボックス 149">
          <a:extLst>
            <a:ext uri="{FF2B5EF4-FFF2-40B4-BE49-F238E27FC236}">
              <a16:creationId xmlns:a16="http://schemas.microsoft.com/office/drawing/2014/main" id="{8D3A509F-0508-46F4-BD54-C99F07BA7F8A}"/>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151" name="テキスト ボックス 150">
          <a:extLst>
            <a:ext uri="{FF2B5EF4-FFF2-40B4-BE49-F238E27FC236}">
              <a16:creationId xmlns:a16="http://schemas.microsoft.com/office/drawing/2014/main" id="{BDAD2C01-82AC-4EC4-9653-CCA198942547}"/>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152" name="テキスト ボックス 151">
          <a:extLst>
            <a:ext uri="{FF2B5EF4-FFF2-40B4-BE49-F238E27FC236}">
              <a16:creationId xmlns:a16="http://schemas.microsoft.com/office/drawing/2014/main" id="{3945D3F9-1CFF-4B01-B610-C9EF6A979E46}"/>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52070</xdr:rowOff>
    </xdr:from>
    <xdr:to>
      <xdr:col>85</xdr:col>
      <xdr:colOff>177800</xdr:colOff>
      <xdr:row>63</xdr:row>
      <xdr:rowOff>153670</xdr:rowOff>
    </xdr:to>
    <xdr:sp macro="" textlink="">
      <xdr:nvSpPr>
        <xdr:cNvPr id="153" name="楕円 152">
          <a:extLst>
            <a:ext uri="{FF2B5EF4-FFF2-40B4-BE49-F238E27FC236}">
              <a16:creationId xmlns:a16="http://schemas.microsoft.com/office/drawing/2014/main" id="{0B9B838F-92EB-4C27-829C-667879D9F2CF}"/>
            </a:ext>
          </a:extLst>
        </xdr:cNvPr>
        <xdr:cNvSpPr/>
      </xdr:nvSpPr>
      <xdr:spPr>
        <a:xfrm>
          <a:off x="14325600" y="1061339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30497</xdr:rowOff>
    </xdr:from>
    <xdr:ext cx="405111" cy="259045"/>
    <xdr:sp macro="" textlink="">
      <xdr:nvSpPr>
        <xdr:cNvPr id="154" name="【保健センター・保健所】&#10;有形固定資産減価償却率該当値テキスト">
          <a:extLst>
            <a:ext uri="{FF2B5EF4-FFF2-40B4-BE49-F238E27FC236}">
              <a16:creationId xmlns:a16="http://schemas.microsoft.com/office/drawing/2014/main" id="{705C1F2A-8806-4F91-A9F5-24120FCC7025}"/>
            </a:ext>
          </a:extLst>
        </xdr:cNvPr>
        <xdr:cNvSpPr txBox="1"/>
      </xdr:nvSpPr>
      <xdr:spPr>
        <a:xfrm>
          <a:off x="14414500"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143510</xdr:rowOff>
    </xdr:from>
    <xdr:to>
      <xdr:col>81</xdr:col>
      <xdr:colOff>101600</xdr:colOff>
      <xdr:row>63</xdr:row>
      <xdr:rowOff>73660</xdr:rowOff>
    </xdr:to>
    <xdr:sp macro="" textlink="">
      <xdr:nvSpPr>
        <xdr:cNvPr id="155" name="楕円 154">
          <a:extLst>
            <a:ext uri="{FF2B5EF4-FFF2-40B4-BE49-F238E27FC236}">
              <a16:creationId xmlns:a16="http://schemas.microsoft.com/office/drawing/2014/main" id="{901093DD-C8D4-47EB-A40F-C1EF96C55246}"/>
            </a:ext>
          </a:extLst>
        </xdr:cNvPr>
        <xdr:cNvSpPr/>
      </xdr:nvSpPr>
      <xdr:spPr>
        <a:xfrm>
          <a:off x="13578840" y="105371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22860</xdr:rowOff>
    </xdr:from>
    <xdr:to>
      <xdr:col>85</xdr:col>
      <xdr:colOff>127000</xdr:colOff>
      <xdr:row>63</xdr:row>
      <xdr:rowOff>102870</xdr:rowOff>
    </xdr:to>
    <xdr:cxnSp macro="">
      <xdr:nvCxnSpPr>
        <xdr:cNvPr id="156" name="直線コネクタ 155">
          <a:extLst>
            <a:ext uri="{FF2B5EF4-FFF2-40B4-BE49-F238E27FC236}">
              <a16:creationId xmlns:a16="http://schemas.microsoft.com/office/drawing/2014/main" id="{74C28958-7488-42DE-BA8E-532E2F62A2E5}"/>
            </a:ext>
          </a:extLst>
        </xdr:cNvPr>
        <xdr:cNvCxnSpPr/>
      </xdr:nvCxnSpPr>
      <xdr:spPr>
        <a:xfrm>
          <a:off x="13629640" y="10584180"/>
          <a:ext cx="74676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63500</xdr:rowOff>
    </xdr:from>
    <xdr:to>
      <xdr:col>76</xdr:col>
      <xdr:colOff>165100</xdr:colOff>
      <xdr:row>62</xdr:row>
      <xdr:rowOff>165100</xdr:rowOff>
    </xdr:to>
    <xdr:sp macro="" textlink="">
      <xdr:nvSpPr>
        <xdr:cNvPr id="157" name="楕円 156">
          <a:extLst>
            <a:ext uri="{FF2B5EF4-FFF2-40B4-BE49-F238E27FC236}">
              <a16:creationId xmlns:a16="http://schemas.microsoft.com/office/drawing/2014/main" id="{70A2D52D-BD37-4A54-B722-632E3E0B33C7}"/>
            </a:ext>
          </a:extLst>
        </xdr:cNvPr>
        <xdr:cNvSpPr/>
      </xdr:nvSpPr>
      <xdr:spPr>
        <a:xfrm>
          <a:off x="1280414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114300</xdr:rowOff>
    </xdr:from>
    <xdr:to>
      <xdr:col>81</xdr:col>
      <xdr:colOff>50800</xdr:colOff>
      <xdr:row>63</xdr:row>
      <xdr:rowOff>22860</xdr:rowOff>
    </xdr:to>
    <xdr:cxnSp macro="">
      <xdr:nvCxnSpPr>
        <xdr:cNvPr id="158" name="直線コネクタ 157">
          <a:extLst>
            <a:ext uri="{FF2B5EF4-FFF2-40B4-BE49-F238E27FC236}">
              <a16:creationId xmlns:a16="http://schemas.microsoft.com/office/drawing/2014/main" id="{098746A7-2290-4217-8D25-A2DA879573CF}"/>
            </a:ext>
          </a:extLst>
        </xdr:cNvPr>
        <xdr:cNvCxnSpPr/>
      </xdr:nvCxnSpPr>
      <xdr:spPr>
        <a:xfrm>
          <a:off x="12854940" y="10507980"/>
          <a:ext cx="7747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154940</xdr:rowOff>
    </xdr:from>
    <xdr:to>
      <xdr:col>72</xdr:col>
      <xdr:colOff>38100</xdr:colOff>
      <xdr:row>62</xdr:row>
      <xdr:rowOff>85090</xdr:rowOff>
    </xdr:to>
    <xdr:sp macro="" textlink="">
      <xdr:nvSpPr>
        <xdr:cNvPr id="159" name="楕円 158">
          <a:extLst>
            <a:ext uri="{FF2B5EF4-FFF2-40B4-BE49-F238E27FC236}">
              <a16:creationId xmlns:a16="http://schemas.microsoft.com/office/drawing/2014/main" id="{E05B1CC4-AF26-4527-A7F9-84B3BC78E90A}"/>
            </a:ext>
          </a:extLst>
        </xdr:cNvPr>
        <xdr:cNvSpPr/>
      </xdr:nvSpPr>
      <xdr:spPr>
        <a:xfrm>
          <a:off x="12029440" y="103809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34290</xdr:rowOff>
    </xdr:from>
    <xdr:to>
      <xdr:col>76</xdr:col>
      <xdr:colOff>114300</xdr:colOff>
      <xdr:row>62</xdr:row>
      <xdr:rowOff>114300</xdr:rowOff>
    </xdr:to>
    <xdr:cxnSp macro="">
      <xdr:nvCxnSpPr>
        <xdr:cNvPr id="160" name="直線コネクタ 159">
          <a:extLst>
            <a:ext uri="{FF2B5EF4-FFF2-40B4-BE49-F238E27FC236}">
              <a16:creationId xmlns:a16="http://schemas.microsoft.com/office/drawing/2014/main" id="{AD413ACD-0553-40A6-BB20-B764749126FF}"/>
            </a:ext>
          </a:extLst>
        </xdr:cNvPr>
        <xdr:cNvCxnSpPr/>
      </xdr:nvCxnSpPr>
      <xdr:spPr>
        <a:xfrm>
          <a:off x="12072620" y="10427970"/>
          <a:ext cx="78232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74930</xdr:rowOff>
    </xdr:from>
    <xdr:to>
      <xdr:col>67</xdr:col>
      <xdr:colOff>101600</xdr:colOff>
      <xdr:row>62</xdr:row>
      <xdr:rowOff>5080</xdr:rowOff>
    </xdr:to>
    <xdr:sp macro="" textlink="">
      <xdr:nvSpPr>
        <xdr:cNvPr id="161" name="楕円 160">
          <a:extLst>
            <a:ext uri="{FF2B5EF4-FFF2-40B4-BE49-F238E27FC236}">
              <a16:creationId xmlns:a16="http://schemas.microsoft.com/office/drawing/2014/main" id="{819D88E3-3453-4DA5-B34C-7BC584FBD60F}"/>
            </a:ext>
          </a:extLst>
        </xdr:cNvPr>
        <xdr:cNvSpPr/>
      </xdr:nvSpPr>
      <xdr:spPr>
        <a:xfrm>
          <a:off x="11231880" y="103009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125730</xdr:rowOff>
    </xdr:from>
    <xdr:to>
      <xdr:col>71</xdr:col>
      <xdr:colOff>177800</xdr:colOff>
      <xdr:row>62</xdr:row>
      <xdr:rowOff>34290</xdr:rowOff>
    </xdr:to>
    <xdr:cxnSp macro="">
      <xdr:nvCxnSpPr>
        <xdr:cNvPr id="162" name="直線コネクタ 161">
          <a:extLst>
            <a:ext uri="{FF2B5EF4-FFF2-40B4-BE49-F238E27FC236}">
              <a16:creationId xmlns:a16="http://schemas.microsoft.com/office/drawing/2014/main" id="{28E3312E-F041-4FFD-A95B-BB849D839C0B}"/>
            </a:ext>
          </a:extLst>
        </xdr:cNvPr>
        <xdr:cNvCxnSpPr/>
      </xdr:nvCxnSpPr>
      <xdr:spPr>
        <a:xfrm>
          <a:off x="11282680" y="10351770"/>
          <a:ext cx="78994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92092</xdr:rowOff>
    </xdr:from>
    <xdr:ext cx="405111" cy="259045"/>
    <xdr:sp macro="" textlink="">
      <xdr:nvSpPr>
        <xdr:cNvPr id="163" name="n_1aveValue【保健センター・保健所】&#10;有形固定資産減価償却率">
          <a:extLst>
            <a:ext uri="{FF2B5EF4-FFF2-40B4-BE49-F238E27FC236}">
              <a16:creationId xmlns:a16="http://schemas.microsoft.com/office/drawing/2014/main" id="{100AA87E-BA3A-40D0-8D9A-E6E1B3EAF842}"/>
            </a:ext>
          </a:extLst>
        </xdr:cNvPr>
        <xdr:cNvSpPr txBox="1"/>
      </xdr:nvSpPr>
      <xdr:spPr>
        <a:xfrm>
          <a:off x="13437244" y="964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38752</xdr:rowOff>
    </xdr:from>
    <xdr:ext cx="405111" cy="259045"/>
    <xdr:sp macro="" textlink="">
      <xdr:nvSpPr>
        <xdr:cNvPr id="164" name="n_2aveValue【保健センター・保健所】&#10;有形固定資産減価償却率">
          <a:extLst>
            <a:ext uri="{FF2B5EF4-FFF2-40B4-BE49-F238E27FC236}">
              <a16:creationId xmlns:a16="http://schemas.microsoft.com/office/drawing/2014/main" id="{2ACBFC30-3AF8-4DFC-8A41-4E6009C7D508}"/>
            </a:ext>
          </a:extLst>
        </xdr:cNvPr>
        <xdr:cNvSpPr txBox="1"/>
      </xdr:nvSpPr>
      <xdr:spPr>
        <a:xfrm>
          <a:off x="12675244" y="959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151147</xdr:rowOff>
    </xdr:from>
    <xdr:ext cx="405111" cy="259045"/>
    <xdr:sp macro="" textlink="">
      <xdr:nvSpPr>
        <xdr:cNvPr id="165" name="n_3aveValue【保健センター・保健所】&#10;有形固定資産減価償却率">
          <a:extLst>
            <a:ext uri="{FF2B5EF4-FFF2-40B4-BE49-F238E27FC236}">
              <a16:creationId xmlns:a16="http://schemas.microsoft.com/office/drawing/2014/main" id="{34DA7FDF-0D25-4F88-8DA6-C19A15A3D384}"/>
            </a:ext>
          </a:extLst>
        </xdr:cNvPr>
        <xdr:cNvSpPr txBox="1"/>
      </xdr:nvSpPr>
      <xdr:spPr>
        <a:xfrm>
          <a:off x="11900544" y="953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126382</xdr:rowOff>
    </xdr:from>
    <xdr:ext cx="405111" cy="259045"/>
    <xdr:sp macro="" textlink="">
      <xdr:nvSpPr>
        <xdr:cNvPr id="166" name="n_4aveValue【保健センター・保健所】&#10;有形固定資産減価償却率">
          <a:extLst>
            <a:ext uri="{FF2B5EF4-FFF2-40B4-BE49-F238E27FC236}">
              <a16:creationId xmlns:a16="http://schemas.microsoft.com/office/drawing/2014/main" id="{1A0D677E-A55A-47AF-BB72-2D8DB163CF2B}"/>
            </a:ext>
          </a:extLst>
        </xdr:cNvPr>
        <xdr:cNvSpPr txBox="1"/>
      </xdr:nvSpPr>
      <xdr:spPr>
        <a:xfrm>
          <a:off x="11102984" y="951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64787</xdr:rowOff>
    </xdr:from>
    <xdr:ext cx="405111" cy="259045"/>
    <xdr:sp macro="" textlink="">
      <xdr:nvSpPr>
        <xdr:cNvPr id="167" name="n_1mainValue【保健センター・保健所】&#10;有形固定資産減価償却率">
          <a:extLst>
            <a:ext uri="{FF2B5EF4-FFF2-40B4-BE49-F238E27FC236}">
              <a16:creationId xmlns:a16="http://schemas.microsoft.com/office/drawing/2014/main" id="{CE6D6AB0-79EC-451F-9719-FBEBBA9F5300}"/>
            </a:ext>
          </a:extLst>
        </xdr:cNvPr>
        <xdr:cNvSpPr txBox="1"/>
      </xdr:nvSpPr>
      <xdr:spPr>
        <a:xfrm>
          <a:off x="134372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156227</xdr:rowOff>
    </xdr:from>
    <xdr:ext cx="405111" cy="259045"/>
    <xdr:sp macro="" textlink="">
      <xdr:nvSpPr>
        <xdr:cNvPr id="168" name="n_2mainValue【保健センター・保健所】&#10;有形固定資産減価償却率">
          <a:extLst>
            <a:ext uri="{FF2B5EF4-FFF2-40B4-BE49-F238E27FC236}">
              <a16:creationId xmlns:a16="http://schemas.microsoft.com/office/drawing/2014/main" id="{EFA073F9-6001-4B6B-B243-D063764F564C}"/>
            </a:ext>
          </a:extLst>
        </xdr:cNvPr>
        <xdr:cNvSpPr txBox="1"/>
      </xdr:nvSpPr>
      <xdr:spPr>
        <a:xfrm>
          <a:off x="12675244" y="1054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76217</xdr:rowOff>
    </xdr:from>
    <xdr:ext cx="405111" cy="259045"/>
    <xdr:sp macro="" textlink="">
      <xdr:nvSpPr>
        <xdr:cNvPr id="169" name="n_3mainValue【保健センター・保健所】&#10;有形固定資産減価償却率">
          <a:extLst>
            <a:ext uri="{FF2B5EF4-FFF2-40B4-BE49-F238E27FC236}">
              <a16:creationId xmlns:a16="http://schemas.microsoft.com/office/drawing/2014/main" id="{75EC5AE5-8B03-4415-88FC-600340ED29D1}"/>
            </a:ext>
          </a:extLst>
        </xdr:cNvPr>
        <xdr:cNvSpPr txBox="1"/>
      </xdr:nvSpPr>
      <xdr:spPr>
        <a:xfrm>
          <a:off x="11900544" y="1046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167657</xdr:rowOff>
    </xdr:from>
    <xdr:ext cx="405111" cy="259045"/>
    <xdr:sp macro="" textlink="">
      <xdr:nvSpPr>
        <xdr:cNvPr id="170" name="n_4mainValue【保健センター・保健所】&#10;有形固定資産減価償却率">
          <a:extLst>
            <a:ext uri="{FF2B5EF4-FFF2-40B4-BE49-F238E27FC236}">
              <a16:creationId xmlns:a16="http://schemas.microsoft.com/office/drawing/2014/main" id="{3DE15B72-7B1A-4D82-B06A-2423C124D1A4}"/>
            </a:ext>
          </a:extLst>
        </xdr:cNvPr>
        <xdr:cNvSpPr txBox="1"/>
      </xdr:nvSpPr>
      <xdr:spPr>
        <a:xfrm>
          <a:off x="11102984"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171" name="正方形/長方形 170">
          <a:extLst>
            <a:ext uri="{FF2B5EF4-FFF2-40B4-BE49-F238E27FC236}">
              <a16:creationId xmlns:a16="http://schemas.microsoft.com/office/drawing/2014/main" id="{6FAC110C-E158-49AC-A699-D9D66F44AC45}"/>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172" name="正方形/長方形 171">
          <a:extLst>
            <a:ext uri="{FF2B5EF4-FFF2-40B4-BE49-F238E27FC236}">
              <a16:creationId xmlns:a16="http://schemas.microsoft.com/office/drawing/2014/main" id="{8F6B865B-B9DC-409A-A7D1-16DE39458699}"/>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173" name="正方形/長方形 172">
          <a:extLst>
            <a:ext uri="{FF2B5EF4-FFF2-40B4-BE49-F238E27FC236}">
              <a16:creationId xmlns:a16="http://schemas.microsoft.com/office/drawing/2014/main" id="{97158A78-8BE0-4EDB-93C8-5D5F75D8463D}"/>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174" name="正方形/長方形 173">
          <a:extLst>
            <a:ext uri="{FF2B5EF4-FFF2-40B4-BE49-F238E27FC236}">
              <a16:creationId xmlns:a16="http://schemas.microsoft.com/office/drawing/2014/main" id="{E8517A00-ACB4-4E53-A4A6-741EA01C95D5}"/>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175" name="正方形/長方形 174">
          <a:extLst>
            <a:ext uri="{FF2B5EF4-FFF2-40B4-BE49-F238E27FC236}">
              <a16:creationId xmlns:a16="http://schemas.microsoft.com/office/drawing/2014/main" id="{10929326-CF77-405C-9D10-2A2F393CF593}"/>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176" name="正方形/長方形 175">
          <a:extLst>
            <a:ext uri="{FF2B5EF4-FFF2-40B4-BE49-F238E27FC236}">
              <a16:creationId xmlns:a16="http://schemas.microsoft.com/office/drawing/2014/main" id="{FD2A413D-E77E-40EA-8B3B-D36F3B77464C}"/>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177" name="正方形/長方形 176">
          <a:extLst>
            <a:ext uri="{FF2B5EF4-FFF2-40B4-BE49-F238E27FC236}">
              <a16:creationId xmlns:a16="http://schemas.microsoft.com/office/drawing/2014/main" id="{DFEBD99B-0CBD-468F-BE3C-06241D842661}"/>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178" name="正方形/長方形 177">
          <a:extLst>
            <a:ext uri="{FF2B5EF4-FFF2-40B4-BE49-F238E27FC236}">
              <a16:creationId xmlns:a16="http://schemas.microsoft.com/office/drawing/2014/main" id="{18D38FD0-FF8F-4704-95C0-87DE13BDA075}"/>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179" name="テキスト ボックス 178">
          <a:extLst>
            <a:ext uri="{FF2B5EF4-FFF2-40B4-BE49-F238E27FC236}">
              <a16:creationId xmlns:a16="http://schemas.microsoft.com/office/drawing/2014/main" id="{FD785542-D140-4436-B44F-C6B2A3BE810A}"/>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180" name="直線コネクタ 179">
          <a:extLst>
            <a:ext uri="{FF2B5EF4-FFF2-40B4-BE49-F238E27FC236}">
              <a16:creationId xmlns:a16="http://schemas.microsoft.com/office/drawing/2014/main" id="{6013B873-F3A8-4BC7-9518-8923EDE78CCE}"/>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181" name="直線コネクタ 180">
          <a:extLst>
            <a:ext uri="{FF2B5EF4-FFF2-40B4-BE49-F238E27FC236}">
              <a16:creationId xmlns:a16="http://schemas.microsoft.com/office/drawing/2014/main" id="{94024F04-5965-45A0-AB08-7DE26CF52CE9}"/>
            </a:ext>
          </a:extLst>
        </xdr:cNvPr>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182" name="テキスト ボックス 181">
          <a:extLst>
            <a:ext uri="{FF2B5EF4-FFF2-40B4-BE49-F238E27FC236}">
              <a16:creationId xmlns:a16="http://schemas.microsoft.com/office/drawing/2014/main" id="{BF8CAB9B-F449-469B-A392-53BFFB0C4885}"/>
            </a:ext>
          </a:extLst>
        </xdr:cNvPr>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183" name="直線コネクタ 182">
          <a:extLst>
            <a:ext uri="{FF2B5EF4-FFF2-40B4-BE49-F238E27FC236}">
              <a16:creationId xmlns:a16="http://schemas.microsoft.com/office/drawing/2014/main" id="{C6457867-5AFA-4255-97CD-A778074A3548}"/>
            </a:ext>
          </a:extLst>
        </xdr:cNvPr>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184" name="テキスト ボックス 183">
          <a:extLst>
            <a:ext uri="{FF2B5EF4-FFF2-40B4-BE49-F238E27FC236}">
              <a16:creationId xmlns:a16="http://schemas.microsoft.com/office/drawing/2014/main" id="{45200E7B-B072-43D7-BBC2-4A9B712187D3}"/>
            </a:ext>
          </a:extLst>
        </xdr:cNvPr>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185" name="直線コネクタ 184">
          <a:extLst>
            <a:ext uri="{FF2B5EF4-FFF2-40B4-BE49-F238E27FC236}">
              <a16:creationId xmlns:a16="http://schemas.microsoft.com/office/drawing/2014/main" id="{D5C42869-B1F3-46CB-AA17-77400E397581}"/>
            </a:ext>
          </a:extLst>
        </xdr:cNvPr>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186" name="テキスト ボックス 185">
          <a:extLst>
            <a:ext uri="{FF2B5EF4-FFF2-40B4-BE49-F238E27FC236}">
              <a16:creationId xmlns:a16="http://schemas.microsoft.com/office/drawing/2014/main" id="{7F39C205-6F03-4616-AF57-3AEE28D33B4A}"/>
            </a:ext>
          </a:extLst>
        </xdr:cNvPr>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187" name="直線コネクタ 186">
          <a:extLst>
            <a:ext uri="{FF2B5EF4-FFF2-40B4-BE49-F238E27FC236}">
              <a16:creationId xmlns:a16="http://schemas.microsoft.com/office/drawing/2014/main" id="{29962782-6C7A-43F4-AAC8-C5CE942D43E3}"/>
            </a:ext>
          </a:extLst>
        </xdr:cNvPr>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188" name="テキスト ボックス 187">
          <a:extLst>
            <a:ext uri="{FF2B5EF4-FFF2-40B4-BE49-F238E27FC236}">
              <a16:creationId xmlns:a16="http://schemas.microsoft.com/office/drawing/2014/main" id="{F809D58B-3DEC-4E00-B27D-BFD862550959}"/>
            </a:ext>
          </a:extLst>
        </xdr:cNvPr>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189" name="直線コネクタ 188">
          <a:extLst>
            <a:ext uri="{FF2B5EF4-FFF2-40B4-BE49-F238E27FC236}">
              <a16:creationId xmlns:a16="http://schemas.microsoft.com/office/drawing/2014/main" id="{D3D77036-0F16-4917-9E79-8ED64E89F4DB}"/>
            </a:ext>
          </a:extLst>
        </xdr:cNvPr>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190" name="テキスト ボックス 189">
          <a:extLst>
            <a:ext uri="{FF2B5EF4-FFF2-40B4-BE49-F238E27FC236}">
              <a16:creationId xmlns:a16="http://schemas.microsoft.com/office/drawing/2014/main" id="{3CD704FE-B957-4839-8444-6F8E17913512}"/>
            </a:ext>
          </a:extLst>
        </xdr:cNvPr>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191" name="直線コネクタ 190">
          <a:extLst>
            <a:ext uri="{FF2B5EF4-FFF2-40B4-BE49-F238E27FC236}">
              <a16:creationId xmlns:a16="http://schemas.microsoft.com/office/drawing/2014/main" id="{00FA74F1-F04A-4DA7-A2C8-499A8DA1E314}"/>
            </a:ext>
          </a:extLst>
        </xdr:cNvPr>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192" name="テキスト ボックス 191">
          <a:extLst>
            <a:ext uri="{FF2B5EF4-FFF2-40B4-BE49-F238E27FC236}">
              <a16:creationId xmlns:a16="http://schemas.microsoft.com/office/drawing/2014/main" id="{C6D1D78A-9C0B-42D4-AA84-8381DE13900B}"/>
            </a:ext>
          </a:extLst>
        </xdr:cNvPr>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193" name="直線コネクタ 192">
          <a:extLst>
            <a:ext uri="{FF2B5EF4-FFF2-40B4-BE49-F238E27FC236}">
              <a16:creationId xmlns:a16="http://schemas.microsoft.com/office/drawing/2014/main" id="{919ED815-6DF5-4832-A144-208B6AE6F975}"/>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194" name="テキスト ボックス 193">
          <a:extLst>
            <a:ext uri="{FF2B5EF4-FFF2-40B4-BE49-F238E27FC236}">
              <a16:creationId xmlns:a16="http://schemas.microsoft.com/office/drawing/2014/main" id="{8444CFEA-5465-441B-9D6D-ABB9484BF849}"/>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195" name="【保健センター・保健所】&#10;一人当たり面積グラフ枠">
          <a:extLst>
            <a:ext uri="{FF2B5EF4-FFF2-40B4-BE49-F238E27FC236}">
              <a16:creationId xmlns:a16="http://schemas.microsoft.com/office/drawing/2014/main" id="{7C761915-2627-474C-84EB-46E8C6BA6161}"/>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36250</xdr:rowOff>
    </xdr:from>
    <xdr:to>
      <xdr:col>116</xdr:col>
      <xdr:colOff>62864</xdr:colOff>
      <xdr:row>64</xdr:row>
      <xdr:rowOff>110055</xdr:rowOff>
    </xdr:to>
    <xdr:cxnSp macro="">
      <xdr:nvCxnSpPr>
        <xdr:cNvPr id="196" name="直線コネクタ 195">
          <a:extLst>
            <a:ext uri="{FF2B5EF4-FFF2-40B4-BE49-F238E27FC236}">
              <a16:creationId xmlns:a16="http://schemas.microsoft.com/office/drawing/2014/main" id="{5FAD667B-07DF-4632-8E93-09B9C3FA681E}"/>
            </a:ext>
          </a:extLst>
        </xdr:cNvPr>
        <xdr:cNvCxnSpPr/>
      </xdr:nvCxnSpPr>
      <xdr:spPr>
        <a:xfrm flipV="1">
          <a:off x="19509104" y="9256450"/>
          <a:ext cx="0" cy="158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113882</xdr:rowOff>
    </xdr:from>
    <xdr:ext cx="469744" cy="259045"/>
    <xdr:sp macro="" textlink="">
      <xdr:nvSpPr>
        <xdr:cNvPr id="197" name="【保健センター・保健所】&#10;一人当たり面積最小値テキスト">
          <a:extLst>
            <a:ext uri="{FF2B5EF4-FFF2-40B4-BE49-F238E27FC236}">
              <a16:creationId xmlns:a16="http://schemas.microsoft.com/office/drawing/2014/main" id="{1E4EA2FA-0CD0-42A8-B751-189574825AEE}"/>
            </a:ext>
          </a:extLst>
        </xdr:cNvPr>
        <xdr:cNvSpPr txBox="1"/>
      </xdr:nvSpPr>
      <xdr:spPr>
        <a:xfrm>
          <a:off x="19547840" y="1084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110055</xdr:rowOff>
    </xdr:from>
    <xdr:to>
      <xdr:col>116</xdr:col>
      <xdr:colOff>152400</xdr:colOff>
      <xdr:row>64</xdr:row>
      <xdr:rowOff>110055</xdr:rowOff>
    </xdr:to>
    <xdr:cxnSp macro="">
      <xdr:nvCxnSpPr>
        <xdr:cNvPr id="198" name="直線コネクタ 197">
          <a:extLst>
            <a:ext uri="{FF2B5EF4-FFF2-40B4-BE49-F238E27FC236}">
              <a16:creationId xmlns:a16="http://schemas.microsoft.com/office/drawing/2014/main" id="{CA18470F-5F9B-4FA7-87E0-2B8EF698550D}"/>
            </a:ext>
          </a:extLst>
        </xdr:cNvPr>
        <xdr:cNvCxnSpPr/>
      </xdr:nvCxnSpPr>
      <xdr:spPr>
        <a:xfrm>
          <a:off x="19443700" y="108390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154377</xdr:rowOff>
    </xdr:from>
    <xdr:ext cx="469744" cy="259045"/>
    <xdr:sp macro="" textlink="">
      <xdr:nvSpPr>
        <xdr:cNvPr id="199" name="【保健センター・保健所】&#10;一人当たり面積最大値テキスト">
          <a:extLst>
            <a:ext uri="{FF2B5EF4-FFF2-40B4-BE49-F238E27FC236}">
              <a16:creationId xmlns:a16="http://schemas.microsoft.com/office/drawing/2014/main" id="{CB42EAA2-880F-48D6-9A6E-7DCEE4E5DA0E}"/>
            </a:ext>
          </a:extLst>
        </xdr:cNvPr>
        <xdr:cNvSpPr txBox="1"/>
      </xdr:nvSpPr>
      <xdr:spPr>
        <a:xfrm>
          <a:off x="19547840" y="903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36250</xdr:rowOff>
    </xdr:from>
    <xdr:to>
      <xdr:col>116</xdr:col>
      <xdr:colOff>152400</xdr:colOff>
      <xdr:row>55</xdr:row>
      <xdr:rowOff>36250</xdr:rowOff>
    </xdr:to>
    <xdr:cxnSp macro="">
      <xdr:nvCxnSpPr>
        <xdr:cNvPr id="200" name="直線コネクタ 199">
          <a:extLst>
            <a:ext uri="{FF2B5EF4-FFF2-40B4-BE49-F238E27FC236}">
              <a16:creationId xmlns:a16="http://schemas.microsoft.com/office/drawing/2014/main" id="{2EE1944D-5301-40B4-8306-738CAC3EFB3A}"/>
            </a:ext>
          </a:extLst>
        </xdr:cNvPr>
        <xdr:cNvCxnSpPr/>
      </xdr:nvCxnSpPr>
      <xdr:spPr>
        <a:xfrm>
          <a:off x="19443700" y="92564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123243</xdr:rowOff>
    </xdr:from>
    <xdr:ext cx="469744" cy="259045"/>
    <xdr:sp macro="" textlink="">
      <xdr:nvSpPr>
        <xdr:cNvPr id="201" name="【保健センター・保健所】&#10;一人当たり面積平均値テキスト">
          <a:extLst>
            <a:ext uri="{FF2B5EF4-FFF2-40B4-BE49-F238E27FC236}">
              <a16:creationId xmlns:a16="http://schemas.microsoft.com/office/drawing/2014/main" id="{A8B3B448-8EA0-41DC-BAD1-D0E43D7DDB81}"/>
            </a:ext>
          </a:extLst>
        </xdr:cNvPr>
        <xdr:cNvSpPr txBox="1"/>
      </xdr:nvSpPr>
      <xdr:spPr>
        <a:xfrm>
          <a:off x="19547840" y="10684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144816</xdr:rowOff>
    </xdr:from>
    <xdr:to>
      <xdr:col>116</xdr:col>
      <xdr:colOff>114300</xdr:colOff>
      <xdr:row>64</xdr:row>
      <xdr:rowOff>74966</xdr:rowOff>
    </xdr:to>
    <xdr:sp macro="" textlink="">
      <xdr:nvSpPr>
        <xdr:cNvPr id="202" name="フローチャート: 判断 201">
          <a:extLst>
            <a:ext uri="{FF2B5EF4-FFF2-40B4-BE49-F238E27FC236}">
              <a16:creationId xmlns:a16="http://schemas.microsoft.com/office/drawing/2014/main" id="{D1606E34-693F-4AB3-803E-BF8CD003CEA6}"/>
            </a:ext>
          </a:extLst>
        </xdr:cNvPr>
        <xdr:cNvSpPr/>
      </xdr:nvSpPr>
      <xdr:spPr>
        <a:xfrm>
          <a:off x="19458940" y="107061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131753</xdr:rowOff>
    </xdr:from>
    <xdr:to>
      <xdr:col>112</xdr:col>
      <xdr:colOff>38100</xdr:colOff>
      <xdr:row>64</xdr:row>
      <xdr:rowOff>61903</xdr:rowOff>
    </xdr:to>
    <xdr:sp macro="" textlink="">
      <xdr:nvSpPr>
        <xdr:cNvPr id="203" name="フローチャート: 判断 202">
          <a:extLst>
            <a:ext uri="{FF2B5EF4-FFF2-40B4-BE49-F238E27FC236}">
              <a16:creationId xmlns:a16="http://schemas.microsoft.com/office/drawing/2014/main" id="{F8CBA2BA-249D-4C9A-BF30-23FDDA32EC83}"/>
            </a:ext>
          </a:extLst>
        </xdr:cNvPr>
        <xdr:cNvSpPr/>
      </xdr:nvSpPr>
      <xdr:spPr>
        <a:xfrm>
          <a:off x="18735040" y="1069307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136652</xdr:rowOff>
    </xdr:from>
    <xdr:to>
      <xdr:col>107</xdr:col>
      <xdr:colOff>101600</xdr:colOff>
      <xdr:row>64</xdr:row>
      <xdr:rowOff>66802</xdr:rowOff>
    </xdr:to>
    <xdr:sp macro="" textlink="">
      <xdr:nvSpPr>
        <xdr:cNvPr id="204" name="フローチャート: 判断 203">
          <a:extLst>
            <a:ext uri="{FF2B5EF4-FFF2-40B4-BE49-F238E27FC236}">
              <a16:creationId xmlns:a16="http://schemas.microsoft.com/office/drawing/2014/main" id="{F689CAB5-EB9F-4943-873B-209F9E9D3B75}"/>
            </a:ext>
          </a:extLst>
        </xdr:cNvPr>
        <xdr:cNvSpPr/>
      </xdr:nvSpPr>
      <xdr:spPr>
        <a:xfrm>
          <a:off x="17937480" y="106979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124895</xdr:rowOff>
    </xdr:from>
    <xdr:to>
      <xdr:col>102</xdr:col>
      <xdr:colOff>165100</xdr:colOff>
      <xdr:row>64</xdr:row>
      <xdr:rowOff>55045</xdr:rowOff>
    </xdr:to>
    <xdr:sp macro="" textlink="">
      <xdr:nvSpPr>
        <xdr:cNvPr id="205" name="フローチャート: 判断 204">
          <a:extLst>
            <a:ext uri="{FF2B5EF4-FFF2-40B4-BE49-F238E27FC236}">
              <a16:creationId xmlns:a16="http://schemas.microsoft.com/office/drawing/2014/main" id="{29C568B9-9A35-455F-BFC7-DD4FFA01CB1C}"/>
            </a:ext>
          </a:extLst>
        </xdr:cNvPr>
        <xdr:cNvSpPr/>
      </xdr:nvSpPr>
      <xdr:spPr>
        <a:xfrm>
          <a:off x="17162780" y="106862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139918</xdr:rowOff>
    </xdr:from>
    <xdr:to>
      <xdr:col>98</xdr:col>
      <xdr:colOff>38100</xdr:colOff>
      <xdr:row>64</xdr:row>
      <xdr:rowOff>70068</xdr:rowOff>
    </xdr:to>
    <xdr:sp macro="" textlink="">
      <xdr:nvSpPr>
        <xdr:cNvPr id="206" name="フローチャート: 判断 205">
          <a:extLst>
            <a:ext uri="{FF2B5EF4-FFF2-40B4-BE49-F238E27FC236}">
              <a16:creationId xmlns:a16="http://schemas.microsoft.com/office/drawing/2014/main" id="{C0FE8AC9-EF35-402F-BCB2-E306B7329A00}"/>
            </a:ext>
          </a:extLst>
        </xdr:cNvPr>
        <xdr:cNvSpPr/>
      </xdr:nvSpPr>
      <xdr:spPr>
        <a:xfrm>
          <a:off x="16388080" y="1070123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512F15CF-9D11-4799-B504-23FF8DB84C55}"/>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F6EC62A7-131C-4F6C-9121-5DE37B40B653}"/>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B5E764D5-BEFC-4185-8C81-8A8239CDF0F9}"/>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0E07889A-1279-4812-AD39-2DD1342E5AF9}"/>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75533F70-ECF5-4BFF-AEC8-87362BFD21FE}"/>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69378</xdr:rowOff>
    </xdr:from>
    <xdr:to>
      <xdr:col>116</xdr:col>
      <xdr:colOff>114300</xdr:colOff>
      <xdr:row>63</xdr:row>
      <xdr:rowOff>170978</xdr:rowOff>
    </xdr:to>
    <xdr:sp macro="" textlink="">
      <xdr:nvSpPr>
        <xdr:cNvPr id="212" name="楕円 211">
          <a:extLst>
            <a:ext uri="{FF2B5EF4-FFF2-40B4-BE49-F238E27FC236}">
              <a16:creationId xmlns:a16="http://schemas.microsoft.com/office/drawing/2014/main" id="{2F90B606-7F1C-4023-AA6E-C5296D7C50AA}"/>
            </a:ext>
          </a:extLst>
        </xdr:cNvPr>
        <xdr:cNvSpPr/>
      </xdr:nvSpPr>
      <xdr:spPr>
        <a:xfrm>
          <a:off x="19458940" y="1063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92255</xdr:rowOff>
    </xdr:from>
    <xdr:ext cx="469744" cy="259045"/>
    <xdr:sp macro="" textlink="">
      <xdr:nvSpPr>
        <xdr:cNvPr id="213" name="【保健センター・保健所】&#10;一人当たり面積該当値テキスト">
          <a:extLst>
            <a:ext uri="{FF2B5EF4-FFF2-40B4-BE49-F238E27FC236}">
              <a16:creationId xmlns:a16="http://schemas.microsoft.com/office/drawing/2014/main" id="{A46C29D5-DE13-4C52-87EC-F290D31F03BD}"/>
            </a:ext>
          </a:extLst>
        </xdr:cNvPr>
        <xdr:cNvSpPr txBox="1"/>
      </xdr:nvSpPr>
      <xdr:spPr>
        <a:xfrm>
          <a:off x="19547840" y="10485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75257</xdr:rowOff>
    </xdr:from>
    <xdr:to>
      <xdr:col>112</xdr:col>
      <xdr:colOff>38100</xdr:colOff>
      <xdr:row>64</xdr:row>
      <xdr:rowOff>5407</xdr:rowOff>
    </xdr:to>
    <xdr:sp macro="" textlink="">
      <xdr:nvSpPr>
        <xdr:cNvPr id="214" name="楕円 213">
          <a:extLst>
            <a:ext uri="{FF2B5EF4-FFF2-40B4-BE49-F238E27FC236}">
              <a16:creationId xmlns:a16="http://schemas.microsoft.com/office/drawing/2014/main" id="{83586C34-0814-4FFA-AFF9-3DE75C9E9CD2}"/>
            </a:ext>
          </a:extLst>
        </xdr:cNvPr>
        <xdr:cNvSpPr/>
      </xdr:nvSpPr>
      <xdr:spPr>
        <a:xfrm>
          <a:off x="18735040" y="1063657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120178</xdr:rowOff>
    </xdr:from>
    <xdr:to>
      <xdr:col>116</xdr:col>
      <xdr:colOff>63500</xdr:colOff>
      <xdr:row>63</xdr:row>
      <xdr:rowOff>126057</xdr:rowOff>
    </xdr:to>
    <xdr:cxnSp macro="">
      <xdr:nvCxnSpPr>
        <xdr:cNvPr id="215" name="直線コネクタ 214">
          <a:extLst>
            <a:ext uri="{FF2B5EF4-FFF2-40B4-BE49-F238E27FC236}">
              <a16:creationId xmlns:a16="http://schemas.microsoft.com/office/drawing/2014/main" id="{2CCF8266-CC48-4851-9B79-B30D0F22958A}"/>
            </a:ext>
          </a:extLst>
        </xdr:cNvPr>
        <xdr:cNvCxnSpPr/>
      </xdr:nvCxnSpPr>
      <xdr:spPr>
        <a:xfrm flipV="1">
          <a:off x="18778220" y="10681498"/>
          <a:ext cx="731520" cy="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79176</xdr:rowOff>
    </xdr:from>
    <xdr:to>
      <xdr:col>107</xdr:col>
      <xdr:colOff>101600</xdr:colOff>
      <xdr:row>64</xdr:row>
      <xdr:rowOff>9326</xdr:rowOff>
    </xdr:to>
    <xdr:sp macro="" textlink="">
      <xdr:nvSpPr>
        <xdr:cNvPr id="216" name="楕円 215">
          <a:extLst>
            <a:ext uri="{FF2B5EF4-FFF2-40B4-BE49-F238E27FC236}">
              <a16:creationId xmlns:a16="http://schemas.microsoft.com/office/drawing/2014/main" id="{973E7202-F2B5-443D-AF7A-83AA5CC699A5}"/>
            </a:ext>
          </a:extLst>
        </xdr:cNvPr>
        <xdr:cNvSpPr/>
      </xdr:nvSpPr>
      <xdr:spPr>
        <a:xfrm>
          <a:off x="17937480" y="106404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126057</xdr:rowOff>
    </xdr:from>
    <xdr:to>
      <xdr:col>111</xdr:col>
      <xdr:colOff>177800</xdr:colOff>
      <xdr:row>63</xdr:row>
      <xdr:rowOff>129976</xdr:rowOff>
    </xdr:to>
    <xdr:cxnSp macro="">
      <xdr:nvCxnSpPr>
        <xdr:cNvPr id="217" name="直線コネクタ 216">
          <a:extLst>
            <a:ext uri="{FF2B5EF4-FFF2-40B4-BE49-F238E27FC236}">
              <a16:creationId xmlns:a16="http://schemas.microsoft.com/office/drawing/2014/main" id="{124A71F3-B39A-4D4F-9A68-ACF9370D7568}"/>
            </a:ext>
          </a:extLst>
        </xdr:cNvPr>
        <xdr:cNvCxnSpPr/>
      </xdr:nvCxnSpPr>
      <xdr:spPr>
        <a:xfrm flipV="1">
          <a:off x="17988280" y="10687377"/>
          <a:ext cx="78994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86360</xdr:rowOff>
    </xdr:from>
    <xdr:to>
      <xdr:col>102</xdr:col>
      <xdr:colOff>165100</xdr:colOff>
      <xdr:row>64</xdr:row>
      <xdr:rowOff>16510</xdr:rowOff>
    </xdr:to>
    <xdr:sp macro="" textlink="">
      <xdr:nvSpPr>
        <xdr:cNvPr id="218" name="楕円 217">
          <a:extLst>
            <a:ext uri="{FF2B5EF4-FFF2-40B4-BE49-F238E27FC236}">
              <a16:creationId xmlns:a16="http://schemas.microsoft.com/office/drawing/2014/main" id="{420F29CD-8481-461D-829E-D64CD805E2FE}"/>
            </a:ext>
          </a:extLst>
        </xdr:cNvPr>
        <xdr:cNvSpPr/>
      </xdr:nvSpPr>
      <xdr:spPr>
        <a:xfrm>
          <a:off x="17162780" y="106476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129976</xdr:rowOff>
    </xdr:from>
    <xdr:to>
      <xdr:col>107</xdr:col>
      <xdr:colOff>50800</xdr:colOff>
      <xdr:row>63</xdr:row>
      <xdr:rowOff>137160</xdr:rowOff>
    </xdr:to>
    <xdr:cxnSp macro="">
      <xdr:nvCxnSpPr>
        <xdr:cNvPr id="219" name="直線コネクタ 218">
          <a:extLst>
            <a:ext uri="{FF2B5EF4-FFF2-40B4-BE49-F238E27FC236}">
              <a16:creationId xmlns:a16="http://schemas.microsoft.com/office/drawing/2014/main" id="{C46FD43A-458D-446C-A8C0-7C80CF08AD8C}"/>
            </a:ext>
          </a:extLst>
        </xdr:cNvPr>
        <xdr:cNvCxnSpPr/>
      </xdr:nvCxnSpPr>
      <xdr:spPr>
        <a:xfrm flipV="1">
          <a:off x="17213580" y="10691296"/>
          <a:ext cx="774700" cy="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91259</xdr:rowOff>
    </xdr:from>
    <xdr:to>
      <xdr:col>98</xdr:col>
      <xdr:colOff>38100</xdr:colOff>
      <xdr:row>64</xdr:row>
      <xdr:rowOff>21409</xdr:rowOff>
    </xdr:to>
    <xdr:sp macro="" textlink="">
      <xdr:nvSpPr>
        <xdr:cNvPr id="220" name="楕円 219">
          <a:extLst>
            <a:ext uri="{FF2B5EF4-FFF2-40B4-BE49-F238E27FC236}">
              <a16:creationId xmlns:a16="http://schemas.microsoft.com/office/drawing/2014/main" id="{10D99119-2C29-449E-9B4D-3FA2A8150360}"/>
            </a:ext>
          </a:extLst>
        </xdr:cNvPr>
        <xdr:cNvSpPr/>
      </xdr:nvSpPr>
      <xdr:spPr>
        <a:xfrm>
          <a:off x="16388080" y="1065257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137160</xdr:rowOff>
    </xdr:from>
    <xdr:to>
      <xdr:col>102</xdr:col>
      <xdr:colOff>114300</xdr:colOff>
      <xdr:row>63</xdr:row>
      <xdr:rowOff>142059</xdr:rowOff>
    </xdr:to>
    <xdr:cxnSp macro="">
      <xdr:nvCxnSpPr>
        <xdr:cNvPr id="221" name="直線コネクタ 220">
          <a:extLst>
            <a:ext uri="{FF2B5EF4-FFF2-40B4-BE49-F238E27FC236}">
              <a16:creationId xmlns:a16="http://schemas.microsoft.com/office/drawing/2014/main" id="{E50B34C1-856F-4F7A-9F1C-36E5AB1B7C9D}"/>
            </a:ext>
          </a:extLst>
        </xdr:cNvPr>
        <xdr:cNvCxnSpPr/>
      </xdr:nvCxnSpPr>
      <xdr:spPr>
        <a:xfrm flipV="1">
          <a:off x="16431260" y="10698480"/>
          <a:ext cx="78232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53030</xdr:rowOff>
    </xdr:from>
    <xdr:ext cx="469744" cy="259045"/>
    <xdr:sp macro="" textlink="">
      <xdr:nvSpPr>
        <xdr:cNvPr id="222" name="n_1aveValue【保健センター・保健所】&#10;一人当たり面積">
          <a:extLst>
            <a:ext uri="{FF2B5EF4-FFF2-40B4-BE49-F238E27FC236}">
              <a16:creationId xmlns:a16="http://schemas.microsoft.com/office/drawing/2014/main" id="{67C561D7-2646-4348-BB0A-10A8D8DF7118}"/>
            </a:ext>
          </a:extLst>
        </xdr:cNvPr>
        <xdr:cNvSpPr txBox="1"/>
      </xdr:nvSpPr>
      <xdr:spPr>
        <a:xfrm>
          <a:off x="18561127" y="10781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57929</xdr:rowOff>
    </xdr:from>
    <xdr:ext cx="469744" cy="259045"/>
    <xdr:sp macro="" textlink="">
      <xdr:nvSpPr>
        <xdr:cNvPr id="223" name="n_2aveValue【保健センター・保健所】&#10;一人当たり面積">
          <a:extLst>
            <a:ext uri="{FF2B5EF4-FFF2-40B4-BE49-F238E27FC236}">
              <a16:creationId xmlns:a16="http://schemas.microsoft.com/office/drawing/2014/main" id="{56642950-4874-4C16-AD77-C19EFD37B1B8}"/>
            </a:ext>
          </a:extLst>
        </xdr:cNvPr>
        <xdr:cNvSpPr txBox="1"/>
      </xdr:nvSpPr>
      <xdr:spPr>
        <a:xfrm>
          <a:off x="17776267" y="10786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46172</xdr:rowOff>
    </xdr:from>
    <xdr:ext cx="469744" cy="259045"/>
    <xdr:sp macro="" textlink="">
      <xdr:nvSpPr>
        <xdr:cNvPr id="224" name="n_3aveValue【保健センター・保健所】&#10;一人当たり面積">
          <a:extLst>
            <a:ext uri="{FF2B5EF4-FFF2-40B4-BE49-F238E27FC236}">
              <a16:creationId xmlns:a16="http://schemas.microsoft.com/office/drawing/2014/main" id="{26583C6B-50C8-4F3E-B7C8-EB7613441950}"/>
            </a:ext>
          </a:extLst>
        </xdr:cNvPr>
        <xdr:cNvSpPr txBox="1"/>
      </xdr:nvSpPr>
      <xdr:spPr>
        <a:xfrm>
          <a:off x="17001567" y="1077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61195</xdr:rowOff>
    </xdr:from>
    <xdr:ext cx="469744" cy="259045"/>
    <xdr:sp macro="" textlink="">
      <xdr:nvSpPr>
        <xdr:cNvPr id="225" name="n_4aveValue【保健センター・保健所】&#10;一人当たり面積">
          <a:extLst>
            <a:ext uri="{FF2B5EF4-FFF2-40B4-BE49-F238E27FC236}">
              <a16:creationId xmlns:a16="http://schemas.microsoft.com/office/drawing/2014/main" id="{DAA83CFA-D2E4-42A0-86CC-3926B44174E8}"/>
            </a:ext>
          </a:extLst>
        </xdr:cNvPr>
        <xdr:cNvSpPr txBox="1"/>
      </xdr:nvSpPr>
      <xdr:spPr>
        <a:xfrm>
          <a:off x="16226867" y="1079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21934</xdr:rowOff>
    </xdr:from>
    <xdr:ext cx="469744" cy="259045"/>
    <xdr:sp macro="" textlink="">
      <xdr:nvSpPr>
        <xdr:cNvPr id="226" name="n_1mainValue【保健センター・保健所】&#10;一人当たり面積">
          <a:extLst>
            <a:ext uri="{FF2B5EF4-FFF2-40B4-BE49-F238E27FC236}">
              <a16:creationId xmlns:a16="http://schemas.microsoft.com/office/drawing/2014/main" id="{3BB9AEBD-06EA-40FB-8214-1CB10FEB5F6A}"/>
            </a:ext>
          </a:extLst>
        </xdr:cNvPr>
        <xdr:cNvSpPr txBox="1"/>
      </xdr:nvSpPr>
      <xdr:spPr>
        <a:xfrm>
          <a:off x="18561127" y="1041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25853</xdr:rowOff>
    </xdr:from>
    <xdr:ext cx="469744" cy="259045"/>
    <xdr:sp macro="" textlink="">
      <xdr:nvSpPr>
        <xdr:cNvPr id="227" name="n_2mainValue【保健センター・保健所】&#10;一人当たり面積">
          <a:extLst>
            <a:ext uri="{FF2B5EF4-FFF2-40B4-BE49-F238E27FC236}">
              <a16:creationId xmlns:a16="http://schemas.microsoft.com/office/drawing/2014/main" id="{3AFE7795-6581-4E90-977B-B81F43AF4F21}"/>
            </a:ext>
          </a:extLst>
        </xdr:cNvPr>
        <xdr:cNvSpPr txBox="1"/>
      </xdr:nvSpPr>
      <xdr:spPr>
        <a:xfrm>
          <a:off x="17776267" y="10419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33037</xdr:rowOff>
    </xdr:from>
    <xdr:ext cx="469744" cy="259045"/>
    <xdr:sp macro="" textlink="">
      <xdr:nvSpPr>
        <xdr:cNvPr id="228" name="n_3mainValue【保健センター・保健所】&#10;一人当たり面積">
          <a:extLst>
            <a:ext uri="{FF2B5EF4-FFF2-40B4-BE49-F238E27FC236}">
              <a16:creationId xmlns:a16="http://schemas.microsoft.com/office/drawing/2014/main" id="{4873B17D-381A-4838-96FC-AAE1CF3797EB}"/>
            </a:ext>
          </a:extLst>
        </xdr:cNvPr>
        <xdr:cNvSpPr txBox="1"/>
      </xdr:nvSpPr>
      <xdr:spPr>
        <a:xfrm>
          <a:off x="17001567" y="1042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37936</xdr:rowOff>
    </xdr:from>
    <xdr:ext cx="469744" cy="259045"/>
    <xdr:sp macro="" textlink="">
      <xdr:nvSpPr>
        <xdr:cNvPr id="229" name="n_4mainValue【保健センター・保健所】&#10;一人当たり面積">
          <a:extLst>
            <a:ext uri="{FF2B5EF4-FFF2-40B4-BE49-F238E27FC236}">
              <a16:creationId xmlns:a16="http://schemas.microsoft.com/office/drawing/2014/main" id="{E1E55BDD-F467-401D-B19D-EF06C0B9EBA4}"/>
            </a:ext>
          </a:extLst>
        </xdr:cNvPr>
        <xdr:cNvSpPr txBox="1"/>
      </xdr:nvSpPr>
      <xdr:spPr>
        <a:xfrm>
          <a:off x="16226867" y="1043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230" name="正方形/長方形 229">
          <a:extLst>
            <a:ext uri="{FF2B5EF4-FFF2-40B4-BE49-F238E27FC236}">
              <a16:creationId xmlns:a16="http://schemas.microsoft.com/office/drawing/2014/main" id="{C1E69D07-2D6E-4260-B80B-7E78D470073B}"/>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31" name="正方形/長方形 230">
          <a:extLst>
            <a:ext uri="{FF2B5EF4-FFF2-40B4-BE49-F238E27FC236}">
              <a16:creationId xmlns:a16="http://schemas.microsoft.com/office/drawing/2014/main" id="{E98CBA39-ECCB-463A-A58E-BE1CD6626BE2}"/>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32" name="正方形/長方形 231">
          <a:extLst>
            <a:ext uri="{FF2B5EF4-FFF2-40B4-BE49-F238E27FC236}">
              <a16:creationId xmlns:a16="http://schemas.microsoft.com/office/drawing/2014/main" id="{BD762B83-DD08-4609-8D7C-765CCDC33D21}"/>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33" name="正方形/長方形 232">
          <a:extLst>
            <a:ext uri="{FF2B5EF4-FFF2-40B4-BE49-F238E27FC236}">
              <a16:creationId xmlns:a16="http://schemas.microsoft.com/office/drawing/2014/main" id="{E51ECCAC-5B5F-45C8-B6F7-9B4727D59EAB}"/>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34" name="正方形/長方形 233">
          <a:extLst>
            <a:ext uri="{FF2B5EF4-FFF2-40B4-BE49-F238E27FC236}">
              <a16:creationId xmlns:a16="http://schemas.microsoft.com/office/drawing/2014/main" id="{ABA9138F-441F-413E-A523-8CDD712E6B5A}"/>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35" name="正方形/長方形 234">
          <a:extLst>
            <a:ext uri="{FF2B5EF4-FFF2-40B4-BE49-F238E27FC236}">
              <a16:creationId xmlns:a16="http://schemas.microsoft.com/office/drawing/2014/main" id="{0E778A91-7ED2-4388-BEE8-3519F3237D92}"/>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36" name="正方形/長方形 235">
          <a:extLst>
            <a:ext uri="{FF2B5EF4-FFF2-40B4-BE49-F238E27FC236}">
              <a16:creationId xmlns:a16="http://schemas.microsoft.com/office/drawing/2014/main" id="{3934037E-8FF2-4547-ACDB-1C1CAC60D65D}"/>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37" name="正方形/長方形 236">
          <a:extLst>
            <a:ext uri="{FF2B5EF4-FFF2-40B4-BE49-F238E27FC236}">
              <a16:creationId xmlns:a16="http://schemas.microsoft.com/office/drawing/2014/main" id="{CEB80301-D8E9-4E9C-BB6E-66844BB3FF57}"/>
            </a:ext>
          </a:extLst>
        </xdr:cNvPr>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238" name="正方形/長方形 237">
          <a:extLst>
            <a:ext uri="{FF2B5EF4-FFF2-40B4-BE49-F238E27FC236}">
              <a16:creationId xmlns:a16="http://schemas.microsoft.com/office/drawing/2014/main" id="{4F9989F7-7DA3-4487-A1D7-CC033ECAD994}"/>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239" name="正方形/長方形 238">
          <a:extLst>
            <a:ext uri="{FF2B5EF4-FFF2-40B4-BE49-F238E27FC236}">
              <a16:creationId xmlns:a16="http://schemas.microsoft.com/office/drawing/2014/main" id="{CABF9C10-2962-4438-B973-01F7B6AF99FD}"/>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240" name="正方形/長方形 239">
          <a:extLst>
            <a:ext uri="{FF2B5EF4-FFF2-40B4-BE49-F238E27FC236}">
              <a16:creationId xmlns:a16="http://schemas.microsoft.com/office/drawing/2014/main" id="{BE7BDD75-D2C0-480B-8015-D23E1CC2FC61}"/>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241" name="正方形/長方形 240">
          <a:extLst>
            <a:ext uri="{FF2B5EF4-FFF2-40B4-BE49-F238E27FC236}">
              <a16:creationId xmlns:a16="http://schemas.microsoft.com/office/drawing/2014/main" id="{AAF13D27-C3DF-48E5-B65D-88D8139977FF}"/>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242" name="正方形/長方形 241">
          <a:extLst>
            <a:ext uri="{FF2B5EF4-FFF2-40B4-BE49-F238E27FC236}">
              <a16:creationId xmlns:a16="http://schemas.microsoft.com/office/drawing/2014/main" id="{DB4E20C3-A83B-48B6-B8AA-86490FA3D86D}"/>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243" name="正方形/長方形 242">
          <a:extLst>
            <a:ext uri="{FF2B5EF4-FFF2-40B4-BE49-F238E27FC236}">
              <a16:creationId xmlns:a16="http://schemas.microsoft.com/office/drawing/2014/main" id="{6B4D97F1-B30E-4F1A-8D9C-9C91ACBC51FF}"/>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244" name="正方形/長方形 243">
          <a:extLst>
            <a:ext uri="{FF2B5EF4-FFF2-40B4-BE49-F238E27FC236}">
              <a16:creationId xmlns:a16="http://schemas.microsoft.com/office/drawing/2014/main" id="{DBCD24FC-82C9-43B6-9C10-78C38C401E27}"/>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245" name="正方形/長方形 244">
          <a:extLst>
            <a:ext uri="{FF2B5EF4-FFF2-40B4-BE49-F238E27FC236}">
              <a16:creationId xmlns:a16="http://schemas.microsoft.com/office/drawing/2014/main" id="{37CD5C20-24E4-444C-86EE-231E6FC45D18}"/>
            </a:ext>
          </a:extLst>
        </xdr:cNvPr>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246" name="正方形/長方形 245">
          <a:extLst>
            <a:ext uri="{FF2B5EF4-FFF2-40B4-BE49-F238E27FC236}">
              <a16:creationId xmlns:a16="http://schemas.microsoft.com/office/drawing/2014/main" id="{73135840-540F-4B8D-BAA1-141A54852E59}"/>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247" name="正方形/長方形 246">
          <a:extLst>
            <a:ext uri="{FF2B5EF4-FFF2-40B4-BE49-F238E27FC236}">
              <a16:creationId xmlns:a16="http://schemas.microsoft.com/office/drawing/2014/main" id="{52835653-0385-4D52-971E-91F1414CB819}"/>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248" name="正方形/長方形 247">
          <a:extLst>
            <a:ext uri="{FF2B5EF4-FFF2-40B4-BE49-F238E27FC236}">
              <a16:creationId xmlns:a16="http://schemas.microsoft.com/office/drawing/2014/main" id="{D1393B3C-9A36-4BAF-8BC0-61CA6886D884}"/>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249" name="正方形/長方形 248">
          <a:extLst>
            <a:ext uri="{FF2B5EF4-FFF2-40B4-BE49-F238E27FC236}">
              <a16:creationId xmlns:a16="http://schemas.microsoft.com/office/drawing/2014/main" id="{B5B555B9-EED0-495D-A4F4-E298077C2D25}"/>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250" name="正方形/長方形 249">
          <a:extLst>
            <a:ext uri="{FF2B5EF4-FFF2-40B4-BE49-F238E27FC236}">
              <a16:creationId xmlns:a16="http://schemas.microsoft.com/office/drawing/2014/main" id="{EC0B0EDA-9B93-4D1F-A82E-51D3E04022C4}"/>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251" name="正方形/長方形 250">
          <a:extLst>
            <a:ext uri="{FF2B5EF4-FFF2-40B4-BE49-F238E27FC236}">
              <a16:creationId xmlns:a16="http://schemas.microsoft.com/office/drawing/2014/main" id="{3E552DB3-F3E8-4656-A265-5DC756320A0F}"/>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252" name="正方形/長方形 251">
          <a:extLst>
            <a:ext uri="{FF2B5EF4-FFF2-40B4-BE49-F238E27FC236}">
              <a16:creationId xmlns:a16="http://schemas.microsoft.com/office/drawing/2014/main" id="{D28DE77E-4BD6-414C-8455-6814BC1E80DB}"/>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253" name="正方形/長方形 252">
          <a:extLst>
            <a:ext uri="{FF2B5EF4-FFF2-40B4-BE49-F238E27FC236}">
              <a16:creationId xmlns:a16="http://schemas.microsoft.com/office/drawing/2014/main" id="{C4221795-02C2-4493-9EF3-0CBAFACA2C9A}"/>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254" name="テキスト ボックス 253">
          <a:extLst>
            <a:ext uri="{FF2B5EF4-FFF2-40B4-BE49-F238E27FC236}">
              <a16:creationId xmlns:a16="http://schemas.microsoft.com/office/drawing/2014/main" id="{2D695FC9-6A5B-43E7-B0C4-4ABE7B58FA9D}"/>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255" name="直線コネクタ 254">
          <a:extLst>
            <a:ext uri="{FF2B5EF4-FFF2-40B4-BE49-F238E27FC236}">
              <a16:creationId xmlns:a16="http://schemas.microsoft.com/office/drawing/2014/main" id="{5B0C782D-A8FC-4865-9F5E-0EF5279B2D81}"/>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256" name="テキスト ボックス 255">
          <a:extLst>
            <a:ext uri="{FF2B5EF4-FFF2-40B4-BE49-F238E27FC236}">
              <a16:creationId xmlns:a16="http://schemas.microsoft.com/office/drawing/2014/main" id="{BB137B4D-0E91-400C-9DAB-73E7DEDB7941}"/>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257" name="直線コネクタ 256">
          <a:extLst>
            <a:ext uri="{FF2B5EF4-FFF2-40B4-BE49-F238E27FC236}">
              <a16:creationId xmlns:a16="http://schemas.microsoft.com/office/drawing/2014/main" id="{2D380382-EC7B-4DF8-9C17-40711E6ADCFC}"/>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258" name="テキスト ボックス 257">
          <a:extLst>
            <a:ext uri="{FF2B5EF4-FFF2-40B4-BE49-F238E27FC236}">
              <a16:creationId xmlns:a16="http://schemas.microsoft.com/office/drawing/2014/main" id="{42A7B16F-3D95-449D-AF0B-A66B790AC7A9}"/>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259" name="直線コネクタ 258">
          <a:extLst>
            <a:ext uri="{FF2B5EF4-FFF2-40B4-BE49-F238E27FC236}">
              <a16:creationId xmlns:a16="http://schemas.microsoft.com/office/drawing/2014/main" id="{FA5735D2-8926-415A-9033-757F35C3253F}"/>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260" name="テキスト ボックス 259">
          <a:extLst>
            <a:ext uri="{FF2B5EF4-FFF2-40B4-BE49-F238E27FC236}">
              <a16:creationId xmlns:a16="http://schemas.microsoft.com/office/drawing/2014/main" id="{801AB548-C948-4907-9DD9-CEEDD2920FF0}"/>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261" name="直線コネクタ 260">
          <a:extLst>
            <a:ext uri="{FF2B5EF4-FFF2-40B4-BE49-F238E27FC236}">
              <a16:creationId xmlns:a16="http://schemas.microsoft.com/office/drawing/2014/main" id="{FABC3609-2A19-40C4-AE0A-2C491671FDC0}"/>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262" name="テキスト ボックス 261">
          <a:extLst>
            <a:ext uri="{FF2B5EF4-FFF2-40B4-BE49-F238E27FC236}">
              <a16:creationId xmlns:a16="http://schemas.microsoft.com/office/drawing/2014/main" id="{B98FDFC9-FBB6-458D-AFB4-A6B5533626B3}"/>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263" name="直線コネクタ 262">
          <a:extLst>
            <a:ext uri="{FF2B5EF4-FFF2-40B4-BE49-F238E27FC236}">
              <a16:creationId xmlns:a16="http://schemas.microsoft.com/office/drawing/2014/main" id="{99E01018-8642-47CD-8E9F-015109738AFA}"/>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264" name="テキスト ボックス 263">
          <a:extLst>
            <a:ext uri="{FF2B5EF4-FFF2-40B4-BE49-F238E27FC236}">
              <a16:creationId xmlns:a16="http://schemas.microsoft.com/office/drawing/2014/main" id="{804ACC91-2B93-430B-8B4A-0335E1A45454}"/>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265" name="直線コネクタ 264">
          <a:extLst>
            <a:ext uri="{FF2B5EF4-FFF2-40B4-BE49-F238E27FC236}">
              <a16:creationId xmlns:a16="http://schemas.microsoft.com/office/drawing/2014/main" id="{06589CE4-5EB3-4D38-847C-2D589A4FF138}"/>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266" name="テキスト ボックス 265">
          <a:extLst>
            <a:ext uri="{FF2B5EF4-FFF2-40B4-BE49-F238E27FC236}">
              <a16:creationId xmlns:a16="http://schemas.microsoft.com/office/drawing/2014/main" id="{9909EC45-9C18-4DE6-BCF7-7A09107743A2}"/>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267" name="直線コネクタ 266">
          <a:extLst>
            <a:ext uri="{FF2B5EF4-FFF2-40B4-BE49-F238E27FC236}">
              <a16:creationId xmlns:a16="http://schemas.microsoft.com/office/drawing/2014/main" id="{ACE8CF2F-983C-4D0B-BB00-5CF411D56C67}"/>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268" name="テキスト ボックス 267">
          <a:extLst>
            <a:ext uri="{FF2B5EF4-FFF2-40B4-BE49-F238E27FC236}">
              <a16:creationId xmlns:a16="http://schemas.microsoft.com/office/drawing/2014/main" id="{1CDE4D07-4173-478B-9EE8-986D91AB67AB}"/>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269" name="直線コネクタ 268">
          <a:extLst>
            <a:ext uri="{FF2B5EF4-FFF2-40B4-BE49-F238E27FC236}">
              <a16:creationId xmlns:a16="http://schemas.microsoft.com/office/drawing/2014/main" id="{1224C8D2-901C-4ABC-95CC-B1F6ADB716E3}"/>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270" name="【庁舎】&#10;有形固定資産減価償却率グラフ枠">
          <a:extLst>
            <a:ext uri="{FF2B5EF4-FFF2-40B4-BE49-F238E27FC236}">
              <a16:creationId xmlns:a16="http://schemas.microsoft.com/office/drawing/2014/main" id="{0B95E55D-D670-4701-B671-0FFF8681D49F}"/>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121920</xdr:rowOff>
    </xdr:from>
    <xdr:to>
      <xdr:col>85</xdr:col>
      <xdr:colOff>126364</xdr:colOff>
      <xdr:row>109</xdr:row>
      <xdr:rowOff>35379</xdr:rowOff>
    </xdr:to>
    <xdr:cxnSp macro="">
      <xdr:nvCxnSpPr>
        <xdr:cNvPr id="271" name="直線コネクタ 270">
          <a:extLst>
            <a:ext uri="{FF2B5EF4-FFF2-40B4-BE49-F238E27FC236}">
              <a16:creationId xmlns:a16="http://schemas.microsoft.com/office/drawing/2014/main" id="{C3013FE3-AB3F-4C6B-BC35-EFAF06943D64}"/>
            </a:ext>
          </a:extLst>
        </xdr:cNvPr>
        <xdr:cNvCxnSpPr/>
      </xdr:nvCxnSpPr>
      <xdr:spPr>
        <a:xfrm flipV="1">
          <a:off x="14375764" y="16885920"/>
          <a:ext cx="0" cy="142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272" name="【庁舎】&#10;有形固定資産減価償却率最小値テキスト">
          <a:extLst>
            <a:ext uri="{FF2B5EF4-FFF2-40B4-BE49-F238E27FC236}">
              <a16:creationId xmlns:a16="http://schemas.microsoft.com/office/drawing/2014/main" id="{0F13D0D4-65E2-4725-8010-3FD4A5AF9E4A}"/>
            </a:ext>
          </a:extLst>
        </xdr:cNvPr>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273" name="直線コネクタ 272">
          <a:extLst>
            <a:ext uri="{FF2B5EF4-FFF2-40B4-BE49-F238E27FC236}">
              <a16:creationId xmlns:a16="http://schemas.microsoft.com/office/drawing/2014/main" id="{031950BD-0FB0-4032-9679-F470F869A814}"/>
            </a:ext>
          </a:extLst>
        </xdr:cNvPr>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68597</xdr:rowOff>
    </xdr:from>
    <xdr:ext cx="405111" cy="259045"/>
    <xdr:sp macro="" textlink="">
      <xdr:nvSpPr>
        <xdr:cNvPr id="274" name="【庁舎】&#10;有形固定資産減価償却率最大値テキスト">
          <a:extLst>
            <a:ext uri="{FF2B5EF4-FFF2-40B4-BE49-F238E27FC236}">
              <a16:creationId xmlns:a16="http://schemas.microsoft.com/office/drawing/2014/main" id="{CBF44B39-874B-4B5F-BCB8-F825F181ADDC}"/>
            </a:ext>
          </a:extLst>
        </xdr:cNvPr>
        <xdr:cNvSpPr txBox="1"/>
      </xdr:nvSpPr>
      <xdr:spPr>
        <a:xfrm>
          <a:off x="14414500" y="16664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121920</xdr:rowOff>
    </xdr:from>
    <xdr:to>
      <xdr:col>86</xdr:col>
      <xdr:colOff>25400</xdr:colOff>
      <xdr:row>100</xdr:row>
      <xdr:rowOff>121920</xdr:rowOff>
    </xdr:to>
    <xdr:cxnSp macro="">
      <xdr:nvCxnSpPr>
        <xdr:cNvPr id="275" name="直線コネクタ 274">
          <a:extLst>
            <a:ext uri="{FF2B5EF4-FFF2-40B4-BE49-F238E27FC236}">
              <a16:creationId xmlns:a16="http://schemas.microsoft.com/office/drawing/2014/main" id="{07F79851-FD8F-43AF-8562-8A78AEA93E81}"/>
            </a:ext>
          </a:extLst>
        </xdr:cNvPr>
        <xdr:cNvCxnSpPr/>
      </xdr:nvCxnSpPr>
      <xdr:spPr>
        <a:xfrm>
          <a:off x="14287500" y="168859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67871</xdr:rowOff>
    </xdr:from>
    <xdr:ext cx="405111" cy="259045"/>
    <xdr:sp macro="" textlink="">
      <xdr:nvSpPr>
        <xdr:cNvPr id="276" name="【庁舎】&#10;有形固定資産減価償却率平均値テキスト">
          <a:extLst>
            <a:ext uri="{FF2B5EF4-FFF2-40B4-BE49-F238E27FC236}">
              <a16:creationId xmlns:a16="http://schemas.microsoft.com/office/drawing/2014/main" id="{268470CD-5A49-4DA1-8DD4-39F22E74E913}"/>
            </a:ext>
          </a:extLst>
        </xdr:cNvPr>
        <xdr:cNvSpPr txBox="1"/>
      </xdr:nvSpPr>
      <xdr:spPr>
        <a:xfrm>
          <a:off x="14414500" y="175024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44994</xdr:rowOff>
    </xdr:from>
    <xdr:to>
      <xdr:col>85</xdr:col>
      <xdr:colOff>177800</xdr:colOff>
      <xdr:row>105</xdr:row>
      <xdr:rowOff>146594</xdr:rowOff>
    </xdr:to>
    <xdr:sp macro="" textlink="">
      <xdr:nvSpPr>
        <xdr:cNvPr id="277" name="フローチャート: 判断 276">
          <a:extLst>
            <a:ext uri="{FF2B5EF4-FFF2-40B4-BE49-F238E27FC236}">
              <a16:creationId xmlns:a16="http://schemas.microsoft.com/office/drawing/2014/main" id="{951EC414-4AE2-4F86-88D9-9408CE3EAEBB}"/>
            </a:ext>
          </a:extLst>
        </xdr:cNvPr>
        <xdr:cNvSpPr/>
      </xdr:nvSpPr>
      <xdr:spPr>
        <a:xfrm>
          <a:off x="14325600" y="17647194"/>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66221</xdr:rowOff>
    </xdr:from>
    <xdr:to>
      <xdr:col>81</xdr:col>
      <xdr:colOff>101600</xdr:colOff>
      <xdr:row>105</xdr:row>
      <xdr:rowOff>167821</xdr:rowOff>
    </xdr:to>
    <xdr:sp macro="" textlink="">
      <xdr:nvSpPr>
        <xdr:cNvPr id="278" name="フローチャート: 判断 277">
          <a:extLst>
            <a:ext uri="{FF2B5EF4-FFF2-40B4-BE49-F238E27FC236}">
              <a16:creationId xmlns:a16="http://schemas.microsoft.com/office/drawing/2014/main" id="{4F7E2B84-A2D1-4106-9FD2-F318D66B8C56}"/>
            </a:ext>
          </a:extLst>
        </xdr:cNvPr>
        <xdr:cNvSpPr/>
      </xdr:nvSpPr>
      <xdr:spPr>
        <a:xfrm>
          <a:off x="1357884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56424</xdr:rowOff>
    </xdr:from>
    <xdr:to>
      <xdr:col>76</xdr:col>
      <xdr:colOff>165100</xdr:colOff>
      <xdr:row>105</xdr:row>
      <xdr:rowOff>158024</xdr:rowOff>
    </xdr:to>
    <xdr:sp macro="" textlink="">
      <xdr:nvSpPr>
        <xdr:cNvPr id="279" name="フローチャート: 判断 278">
          <a:extLst>
            <a:ext uri="{FF2B5EF4-FFF2-40B4-BE49-F238E27FC236}">
              <a16:creationId xmlns:a16="http://schemas.microsoft.com/office/drawing/2014/main" id="{768039AD-04FA-4EAD-B126-77863799DC22}"/>
            </a:ext>
          </a:extLst>
        </xdr:cNvPr>
        <xdr:cNvSpPr/>
      </xdr:nvSpPr>
      <xdr:spPr>
        <a:xfrm>
          <a:off x="12804140" y="1765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151130</xdr:rowOff>
    </xdr:from>
    <xdr:to>
      <xdr:col>72</xdr:col>
      <xdr:colOff>38100</xdr:colOff>
      <xdr:row>105</xdr:row>
      <xdr:rowOff>81280</xdr:rowOff>
    </xdr:to>
    <xdr:sp macro="" textlink="">
      <xdr:nvSpPr>
        <xdr:cNvPr id="280" name="フローチャート: 判断 279">
          <a:extLst>
            <a:ext uri="{FF2B5EF4-FFF2-40B4-BE49-F238E27FC236}">
              <a16:creationId xmlns:a16="http://schemas.microsoft.com/office/drawing/2014/main" id="{95AFC173-FA87-4D41-B59B-8779B66D93F4}"/>
            </a:ext>
          </a:extLst>
        </xdr:cNvPr>
        <xdr:cNvSpPr/>
      </xdr:nvSpPr>
      <xdr:spPr>
        <a:xfrm>
          <a:off x="12029440" y="175856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30299</xdr:rowOff>
    </xdr:from>
    <xdr:to>
      <xdr:col>67</xdr:col>
      <xdr:colOff>101600</xdr:colOff>
      <xdr:row>105</xdr:row>
      <xdr:rowOff>131899</xdr:rowOff>
    </xdr:to>
    <xdr:sp macro="" textlink="">
      <xdr:nvSpPr>
        <xdr:cNvPr id="281" name="フローチャート: 判断 280">
          <a:extLst>
            <a:ext uri="{FF2B5EF4-FFF2-40B4-BE49-F238E27FC236}">
              <a16:creationId xmlns:a16="http://schemas.microsoft.com/office/drawing/2014/main" id="{DD7BD3DF-C81F-4705-8EC9-2A99483DF905}"/>
            </a:ext>
          </a:extLst>
        </xdr:cNvPr>
        <xdr:cNvSpPr/>
      </xdr:nvSpPr>
      <xdr:spPr>
        <a:xfrm>
          <a:off x="11231880" y="1763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282" name="テキスト ボックス 281">
          <a:extLst>
            <a:ext uri="{FF2B5EF4-FFF2-40B4-BE49-F238E27FC236}">
              <a16:creationId xmlns:a16="http://schemas.microsoft.com/office/drawing/2014/main" id="{DC9BF21A-9DBB-4982-9D7B-4C7FC6094FAD}"/>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283" name="テキスト ボックス 282">
          <a:extLst>
            <a:ext uri="{FF2B5EF4-FFF2-40B4-BE49-F238E27FC236}">
              <a16:creationId xmlns:a16="http://schemas.microsoft.com/office/drawing/2014/main" id="{6749AE5B-27FE-4052-A52F-A3C1BF900557}"/>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284" name="テキスト ボックス 283">
          <a:extLst>
            <a:ext uri="{FF2B5EF4-FFF2-40B4-BE49-F238E27FC236}">
              <a16:creationId xmlns:a16="http://schemas.microsoft.com/office/drawing/2014/main" id="{D624846A-D518-4B53-8C7E-9FD608B18158}"/>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285" name="テキスト ボックス 284">
          <a:extLst>
            <a:ext uri="{FF2B5EF4-FFF2-40B4-BE49-F238E27FC236}">
              <a16:creationId xmlns:a16="http://schemas.microsoft.com/office/drawing/2014/main" id="{F0FA59E0-490E-4B5B-B0F3-725D3BE61A7B}"/>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286" name="テキスト ボックス 285">
          <a:extLst>
            <a:ext uri="{FF2B5EF4-FFF2-40B4-BE49-F238E27FC236}">
              <a16:creationId xmlns:a16="http://schemas.microsoft.com/office/drawing/2014/main" id="{9E0704E3-1A69-4305-B1FF-B68A5B74CE7C}"/>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27032</xdr:rowOff>
    </xdr:from>
    <xdr:to>
      <xdr:col>85</xdr:col>
      <xdr:colOff>177800</xdr:colOff>
      <xdr:row>108</xdr:row>
      <xdr:rowOff>128632</xdr:rowOff>
    </xdr:to>
    <xdr:sp macro="" textlink="">
      <xdr:nvSpPr>
        <xdr:cNvPr id="287" name="楕円 286">
          <a:extLst>
            <a:ext uri="{FF2B5EF4-FFF2-40B4-BE49-F238E27FC236}">
              <a16:creationId xmlns:a16="http://schemas.microsoft.com/office/drawing/2014/main" id="{66244CC0-58A6-43C8-8092-0898CABEE53D}"/>
            </a:ext>
          </a:extLst>
        </xdr:cNvPr>
        <xdr:cNvSpPr/>
      </xdr:nvSpPr>
      <xdr:spPr>
        <a:xfrm>
          <a:off x="14325600" y="18132152"/>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5459</xdr:rowOff>
    </xdr:from>
    <xdr:ext cx="405111" cy="259045"/>
    <xdr:sp macro="" textlink="">
      <xdr:nvSpPr>
        <xdr:cNvPr id="288" name="【庁舎】&#10;有形固定資産減価償却率該当値テキスト">
          <a:extLst>
            <a:ext uri="{FF2B5EF4-FFF2-40B4-BE49-F238E27FC236}">
              <a16:creationId xmlns:a16="http://schemas.microsoft.com/office/drawing/2014/main" id="{3CA75C5C-5A4F-48D7-AB5E-747B43BA379A}"/>
            </a:ext>
          </a:extLst>
        </xdr:cNvPr>
        <xdr:cNvSpPr txBox="1"/>
      </xdr:nvSpPr>
      <xdr:spPr>
        <a:xfrm>
          <a:off x="14414500" y="1811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10705</xdr:rowOff>
    </xdr:from>
    <xdr:to>
      <xdr:col>81</xdr:col>
      <xdr:colOff>101600</xdr:colOff>
      <xdr:row>108</xdr:row>
      <xdr:rowOff>112305</xdr:rowOff>
    </xdr:to>
    <xdr:sp macro="" textlink="">
      <xdr:nvSpPr>
        <xdr:cNvPr id="289" name="楕円 288">
          <a:extLst>
            <a:ext uri="{FF2B5EF4-FFF2-40B4-BE49-F238E27FC236}">
              <a16:creationId xmlns:a16="http://schemas.microsoft.com/office/drawing/2014/main" id="{C364E182-A1C5-4954-89AF-238E7C916910}"/>
            </a:ext>
          </a:extLst>
        </xdr:cNvPr>
        <xdr:cNvSpPr/>
      </xdr:nvSpPr>
      <xdr:spPr>
        <a:xfrm>
          <a:off x="13578840" y="1811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61505</xdr:rowOff>
    </xdr:from>
    <xdr:to>
      <xdr:col>85</xdr:col>
      <xdr:colOff>127000</xdr:colOff>
      <xdr:row>108</xdr:row>
      <xdr:rowOff>77832</xdr:rowOff>
    </xdr:to>
    <xdr:cxnSp macro="">
      <xdr:nvCxnSpPr>
        <xdr:cNvPr id="290" name="直線コネクタ 289">
          <a:extLst>
            <a:ext uri="{FF2B5EF4-FFF2-40B4-BE49-F238E27FC236}">
              <a16:creationId xmlns:a16="http://schemas.microsoft.com/office/drawing/2014/main" id="{CDFDEEF9-7208-4349-A13D-6F4D73D8317D}"/>
            </a:ext>
          </a:extLst>
        </xdr:cNvPr>
        <xdr:cNvCxnSpPr/>
      </xdr:nvCxnSpPr>
      <xdr:spPr>
        <a:xfrm>
          <a:off x="13629640" y="18166625"/>
          <a:ext cx="746760" cy="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167458</xdr:rowOff>
    </xdr:from>
    <xdr:to>
      <xdr:col>76</xdr:col>
      <xdr:colOff>165100</xdr:colOff>
      <xdr:row>108</xdr:row>
      <xdr:rowOff>97608</xdr:rowOff>
    </xdr:to>
    <xdr:sp macro="" textlink="">
      <xdr:nvSpPr>
        <xdr:cNvPr id="291" name="楕円 290">
          <a:extLst>
            <a:ext uri="{FF2B5EF4-FFF2-40B4-BE49-F238E27FC236}">
              <a16:creationId xmlns:a16="http://schemas.microsoft.com/office/drawing/2014/main" id="{9CDC810C-6CC1-4F2B-A8EA-497D79E2717C}"/>
            </a:ext>
          </a:extLst>
        </xdr:cNvPr>
        <xdr:cNvSpPr/>
      </xdr:nvSpPr>
      <xdr:spPr>
        <a:xfrm>
          <a:off x="12804140" y="181049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46808</xdr:rowOff>
    </xdr:from>
    <xdr:to>
      <xdr:col>81</xdr:col>
      <xdr:colOff>50800</xdr:colOff>
      <xdr:row>108</xdr:row>
      <xdr:rowOff>61505</xdr:rowOff>
    </xdr:to>
    <xdr:cxnSp macro="">
      <xdr:nvCxnSpPr>
        <xdr:cNvPr id="292" name="直線コネクタ 291">
          <a:extLst>
            <a:ext uri="{FF2B5EF4-FFF2-40B4-BE49-F238E27FC236}">
              <a16:creationId xmlns:a16="http://schemas.microsoft.com/office/drawing/2014/main" id="{6B870B5D-D1AE-4964-A69D-A28C3F2C782E}"/>
            </a:ext>
          </a:extLst>
        </xdr:cNvPr>
        <xdr:cNvCxnSpPr/>
      </xdr:nvCxnSpPr>
      <xdr:spPr>
        <a:xfrm>
          <a:off x="12854940" y="18151928"/>
          <a:ext cx="7747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151130</xdr:rowOff>
    </xdr:from>
    <xdr:to>
      <xdr:col>72</xdr:col>
      <xdr:colOff>38100</xdr:colOff>
      <xdr:row>108</xdr:row>
      <xdr:rowOff>81280</xdr:rowOff>
    </xdr:to>
    <xdr:sp macro="" textlink="">
      <xdr:nvSpPr>
        <xdr:cNvPr id="293" name="楕円 292">
          <a:extLst>
            <a:ext uri="{FF2B5EF4-FFF2-40B4-BE49-F238E27FC236}">
              <a16:creationId xmlns:a16="http://schemas.microsoft.com/office/drawing/2014/main" id="{6D4A3FAB-75B2-4843-86F4-5C431A9026EB}"/>
            </a:ext>
          </a:extLst>
        </xdr:cNvPr>
        <xdr:cNvSpPr/>
      </xdr:nvSpPr>
      <xdr:spPr>
        <a:xfrm>
          <a:off x="12029440" y="180886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30480</xdr:rowOff>
    </xdr:from>
    <xdr:to>
      <xdr:col>76</xdr:col>
      <xdr:colOff>114300</xdr:colOff>
      <xdr:row>108</xdr:row>
      <xdr:rowOff>46808</xdr:rowOff>
    </xdr:to>
    <xdr:cxnSp macro="">
      <xdr:nvCxnSpPr>
        <xdr:cNvPr id="294" name="直線コネクタ 293">
          <a:extLst>
            <a:ext uri="{FF2B5EF4-FFF2-40B4-BE49-F238E27FC236}">
              <a16:creationId xmlns:a16="http://schemas.microsoft.com/office/drawing/2014/main" id="{6FE0473C-2CB3-4C73-A214-90801A90F379}"/>
            </a:ext>
          </a:extLst>
        </xdr:cNvPr>
        <xdr:cNvCxnSpPr/>
      </xdr:nvCxnSpPr>
      <xdr:spPr>
        <a:xfrm>
          <a:off x="12072620" y="18135600"/>
          <a:ext cx="78232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136434</xdr:rowOff>
    </xdr:from>
    <xdr:to>
      <xdr:col>67</xdr:col>
      <xdr:colOff>101600</xdr:colOff>
      <xdr:row>108</xdr:row>
      <xdr:rowOff>66584</xdr:rowOff>
    </xdr:to>
    <xdr:sp macro="" textlink="">
      <xdr:nvSpPr>
        <xdr:cNvPr id="295" name="楕円 294">
          <a:extLst>
            <a:ext uri="{FF2B5EF4-FFF2-40B4-BE49-F238E27FC236}">
              <a16:creationId xmlns:a16="http://schemas.microsoft.com/office/drawing/2014/main" id="{99D09BC6-3F9F-4FE1-8F01-4CB3D19FABC7}"/>
            </a:ext>
          </a:extLst>
        </xdr:cNvPr>
        <xdr:cNvSpPr/>
      </xdr:nvSpPr>
      <xdr:spPr>
        <a:xfrm>
          <a:off x="11231880" y="180739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15784</xdr:rowOff>
    </xdr:from>
    <xdr:to>
      <xdr:col>71</xdr:col>
      <xdr:colOff>177800</xdr:colOff>
      <xdr:row>108</xdr:row>
      <xdr:rowOff>30480</xdr:rowOff>
    </xdr:to>
    <xdr:cxnSp macro="">
      <xdr:nvCxnSpPr>
        <xdr:cNvPr id="296" name="直線コネクタ 295">
          <a:extLst>
            <a:ext uri="{FF2B5EF4-FFF2-40B4-BE49-F238E27FC236}">
              <a16:creationId xmlns:a16="http://schemas.microsoft.com/office/drawing/2014/main" id="{9BF27427-6F6A-4135-A5F6-73EDE90448B2}"/>
            </a:ext>
          </a:extLst>
        </xdr:cNvPr>
        <xdr:cNvCxnSpPr/>
      </xdr:nvCxnSpPr>
      <xdr:spPr>
        <a:xfrm>
          <a:off x="11282680" y="18120904"/>
          <a:ext cx="78994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12898</xdr:rowOff>
    </xdr:from>
    <xdr:ext cx="405111" cy="259045"/>
    <xdr:sp macro="" textlink="">
      <xdr:nvSpPr>
        <xdr:cNvPr id="297" name="n_1aveValue【庁舎】&#10;有形固定資産減価償却率">
          <a:extLst>
            <a:ext uri="{FF2B5EF4-FFF2-40B4-BE49-F238E27FC236}">
              <a16:creationId xmlns:a16="http://schemas.microsoft.com/office/drawing/2014/main" id="{8F5593CD-C5D3-48AD-BD32-334CF23984D7}"/>
            </a:ext>
          </a:extLst>
        </xdr:cNvPr>
        <xdr:cNvSpPr txBox="1"/>
      </xdr:nvSpPr>
      <xdr:spPr>
        <a:xfrm>
          <a:off x="13437244" y="1744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3101</xdr:rowOff>
    </xdr:from>
    <xdr:ext cx="405111" cy="259045"/>
    <xdr:sp macro="" textlink="">
      <xdr:nvSpPr>
        <xdr:cNvPr id="298" name="n_2aveValue【庁舎】&#10;有形固定資産減価償却率">
          <a:extLst>
            <a:ext uri="{FF2B5EF4-FFF2-40B4-BE49-F238E27FC236}">
              <a16:creationId xmlns:a16="http://schemas.microsoft.com/office/drawing/2014/main" id="{AB1BBC50-7E86-4D65-833D-8D759CA37CB7}"/>
            </a:ext>
          </a:extLst>
        </xdr:cNvPr>
        <xdr:cNvSpPr txBox="1"/>
      </xdr:nvSpPr>
      <xdr:spPr>
        <a:xfrm>
          <a:off x="12675244" y="1743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97807</xdr:rowOff>
    </xdr:from>
    <xdr:ext cx="405111" cy="259045"/>
    <xdr:sp macro="" textlink="">
      <xdr:nvSpPr>
        <xdr:cNvPr id="299" name="n_3aveValue【庁舎】&#10;有形固定資産減価償却率">
          <a:extLst>
            <a:ext uri="{FF2B5EF4-FFF2-40B4-BE49-F238E27FC236}">
              <a16:creationId xmlns:a16="http://schemas.microsoft.com/office/drawing/2014/main" id="{79FF8705-6BA7-4C0E-A1F8-AE9C59D0B431}"/>
            </a:ext>
          </a:extLst>
        </xdr:cNvPr>
        <xdr:cNvSpPr txBox="1"/>
      </xdr:nvSpPr>
      <xdr:spPr>
        <a:xfrm>
          <a:off x="11900544" y="1736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148426</xdr:rowOff>
    </xdr:from>
    <xdr:ext cx="405111" cy="259045"/>
    <xdr:sp macro="" textlink="">
      <xdr:nvSpPr>
        <xdr:cNvPr id="300" name="n_4aveValue【庁舎】&#10;有形固定資産減価償却率">
          <a:extLst>
            <a:ext uri="{FF2B5EF4-FFF2-40B4-BE49-F238E27FC236}">
              <a16:creationId xmlns:a16="http://schemas.microsoft.com/office/drawing/2014/main" id="{EA1F0449-C988-4B41-8C6B-A297ECF48116}"/>
            </a:ext>
          </a:extLst>
        </xdr:cNvPr>
        <xdr:cNvSpPr txBox="1"/>
      </xdr:nvSpPr>
      <xdr:spPr>
        <a:xfrm>
          <a:off x="11102984" y="17415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103432</xdr:rowOff>
    </xdr:from>
    <xdr:ext cx="405111" cy="259045"/>
    <xdr:sp macro="" textlink="">
      <xdr:nvSpPr>
        <xdr:cNvPr id="301" name="n_1mainValue【庁舎】&#10;有形固定資産減価償却率">
          <a:extLst>
            <a:ext uri="{FF2B5EF4-FFF2-40B4-BE49-F238E27FC236}">
              <a16:creationId xmlns:a16="http://schemas.microsoft.com/office/drawing/2014/main" id="{0187CACE-DAF1-427A-B5E4-37C4D4D22CB6}"/>
            </a:ext>
          </a:extLst>
        </xdr:cNvPr>
        <xdr:cNvSpPr txBox="1"/>
      </xdr:nvSpPr>
      <xdr:spPr>
        <a:xfrm>
          <a:off x="13437244" y="1820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88735</xdr:rowOff>
    </xdr:from>
    <xdr:ext cx="405111" cy="259045"/>
    <xdr:sp macro="" textlink="">
      <xdr:nvSpPr>
        <xdr:cNvPr id="302" name="n_2mainValue【庁舎】&#10;有形固定資産減価償却率">
          <a:extLst>
            <a:ext uri="{FF2B5EF4-FFF2-40B4-BE49-F238E27FC236}">
              <a16:creationId xmlns:a16="http://schemas.microsoft.com/office/drawing/2014/main" id="{D4FBBAA3-097C-4541-B4B0-1502C7CB7A7D}"/>
            </a:ext>
          </a:extLst>
        </xdr:cNvPr>
        <xdr:cNvSpPr txBox="1"/>
      </xdr:nvSpPr>
      <xdr:spPr>
        <a:xfrm>
          <a:off x="12675244" y="1819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72407</xdr:rowOff>
    </xdr:from>
    <xdr:ext cx="405111" cy="259045"/>
    <xdr:sp macro="" textlink="">
      <xdr:nvSpPr>
        <xdr:cNvPr id="303" name="n_3mainValue【庁舎】&#10;有形固定資産減価償却率">
          <a:extLst>
            <a:ext uri="{FF2B5EF4-FFF2-40B4-BE49-F238E27FC236}">
              <a16:creationId xmlns:a16="http://schemas.microsoft.com/office/drawing/2014/main" id="{E9285B58-61F3-4C07-BFC3-5247DD24E277}"/>
            </a:ext>
          </a:extLst>
        </xdr:cNvPr>
        <xdr:cNvSpPr txBox="1"/>
      </xdr:nvSpPr>
      <xdr:spPr>
        <a:xfrm>
          <a:off x="119005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57711</xdr:rowOff>
    </xdr:from>
    <xdr:ext cx="405111" cy="259045"/>
    <xdr:sp macro="" textlink="">
      <xdr:nvSpPr>
        <xdr:cNvPr id="304" name="n_4mainValue【庁舎】&#10;有形固定資産減価償却率">
          <a:extLst>
            <a:ext uri="{FF2B5EF4-FFF2-40B4-BE49-F238E27FC236}">
              <a16:creationId xmlns:a16="http://schemas.microsoft.com/office/drawing/2014/main" id="{68CB6A6C-6306-4891-8781-E5D3EDD443FB}"/>
            </a:ext>
          </a:extLst>
        </xdr:cNvPr>
        <xdr:cNvSpPr txBox="1"/>
      </xdr:nvSpPr>
      <xdr:spPr>
        <a:xfrm>
          <a:off x="11102984" y="1816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305" name="正方形/長方形 304">
          <a:extLst>
            <a:ext uri="{FF2B5EF4-FFF2-40B4-BE49-F238E27FC236}">
              <a16:creationId xmlns:a16="http://schemas.microsoft.com/office/drawing/2014/main" id="{E25F64C7-BC8E-4EA9-A0B5-A17ABB9DB0CD}"/>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306" name="正方形/長方形 305">
          <a:extLst>
            <a:ext uri="{FF2B5EF4-FFF2-40B4-BE49-F238E27FC236}">
              <a16:creationId xmlns:a16="http://schemas.microsoft.com/office/drawing/2014/main" id="{807AA69B-D484-4DCD-9558-9FAA3DC12309}"/>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307" name="正方形/長方形 306">
          <a:extLst>
            <a:ext uri="{FF2B5EF4-FFF2-40B4-BE49-F238E27FC236}">
              <a16:creationId xmlns:a16="http://schemas.microsoft.com/office/drawing/2014/main" id="{9A21D27B-77CE-4FCE-9427-F3EEB1019C6C}"/>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308" name="正方形/長方形 307">
          <a:extLst>
            <a:ext uri="{FF2B5EF4-FFF2-40B4-BE49-F238E27FC236}">
              <a16:creationId xmlns:a16="http://schemas.microsoft.com/office/drawing/2014/main" id="{73A4BB36-286E-4D41-9600-953B66ED9C94}"/>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309" name="正方形/長方形 308">
          <a:extLst>
            <a:ext uri="{FF2B5EF4-FFF2-40B4-BE49-F238E27FC236}">
              <a16:creationId xmlns:a16="http://schemas.microsoft.com/office/drawing/2014/main" id="{ACDE1EE1-9C49-47F7-B364-2E9A59D3B99E}"/>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310" name="正方形/長方形 309">
          <a:extLst>
            <a:ext uri="{FF2B5EF4-FFF2-40B4-BE49-F238E27FC236}">
              <a16:creationId xmlns:a16="http://schemas.microsoft.com/office/drawing/2014/main" id="{B8B4FD01-A64D-4A00-8577-4D24E8DD0E01}"/>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311" name="正方形/長方形 310">
          <a:extLst>
            <a:ext uri="{FF2B5EF4-FFF2-40B4-BE49-F238E27FC236}">
              <a16:creationId xmlns:a16="http://schemas.microsoft.com/office/drawing/2014/main" id="{6DBF9D1C-F25F-4362-B8A6-C8F48EDEFABD}"/>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312" name="正方形/長方形 311">
          <a:extLst>
            <a:ext uri="{FF2B5EF4-FFF2-40B4-BE49-F238E27FC236}">
              <a16:creationId xmlns:a16="http://schemas.microsoft.com/office/drawing/2014/main" id="{DFF98F7C-8D0A-485D-BA1B-CAA0AA45394A}"/>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313" name="テキスト ボックス 312">
          <a:extLst>
            <a:ext uri="{FF2B5EF4-FFF2-40B4-BE49-F238E27FC236}">
              <a16:creationId xmlns:a16="http://schemas.microsoft.com/office/drawing/2014/main" id="{0CA8846B-F19B-41D3-8449-1354AB45A308}"/>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314" name="直線コネクタ 313">
          <a:extLst>
            <a:ext uri="{FF2B5EF4-FFF2-40B4-BE49-F238E27FC236}">
              <a16:creationId xmlns:a16="http://schemas.microsoft.com/office/drawing/2014/main" id="{403F84DC-F7DE-4447-AC90-00A1DBF8A266}"/>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315" name="直線コネクタ 314">
          <a:extLst>
            <a:ext uri="{FF2B5EF4-FFF2-40B4-BE49-F238E27FC236}">
              <a16:creationId xmlns:a16="http://schemas.microsoft.com/office/drawing/2014/main" id="{12DC02ED-0B7B-4373-8AE7-D5455445D30B}"/>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316" name="テキスト ボックス 315">
          <a:extLst>
            <a:ext uri="{FF2B5EF4-FFF2-40B4-BE49-F238E27FC236}">
              <a16:creationId xmlns:a16="http://schemas.microsoft.com/office/drawing/2014/main" id="{FD26CB27-7E35-4EE2-A2CD-244B2DC025C9}"/>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317" name="直線コネクタ 316">
          <a:extLst>
            <a:ext uri="{FF2B5EF4-FFF2-40B4-BE49-F238E27FC236}">
              <a16:creationId xmlns:a16="http://schemas.microsoft.com/office/drawing/2014/main" id="{CDFB3207-D689-4ABC-A4A5-D6E9253FB2A7}"/>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318" name="テキスト ボックス 317">
          <a:extLst>
            <a:ext uri="{FF2B5EF4-FFF2-40B4-BE49-F238E27FC236}">
              <a16:creationId xmlns:a16="http://schemas.microsoft.com/office/drawing/2014/main" id="{AF0FD603-7F2C-4649-9384-4BC8E3FED607}"/>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319" name="直線コネクタ 318">
          <a:extLst>
            <a:ext uri="{FF2B5EF4-FFF2-40B4-BE49-F238E27FC236}">
              <a16:creationId xmlns:a16="http://schemas.microsoft.com/office/drawing/2014/main" id="{CDEBCFA6-5DDC-410B-BC9C-0A0D08C489BD}"/>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320" name="テキスト ボックス 319">
          <a:extLst>
            <a:ext uri="{FF2B5EF4-FFF2-40B4-BE49-F238E27FC236}">
              <a16:creationId xmlns:a16="http://schemas.microsoft.com/office/drawing/2014/main" id="{56167ECD-1926-449C-BA32-24A177D58564}"/>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321" name="直線コネクタ 320">
          <a:extLst>
            <a:ext uri="{FF2B5EF4-FFF2-40B4-BE49-F238E27FC236}">
              <a16:creationId xmlns:a16="http://schemas.microsoft.com/office/drawing/2014/main" id="{63E408D5-DD95-474B-A998-7DE91C37485D}"/>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322" name="テキスト ボックス 321">
          <a:extLst>
            <a:ext uri="{FF2B5EF4-FFF2-40B4-BE49-F238E27FC236}">
              <a16:creationId xmlns:a16="http://schemas.microsoft.com/office/drawing/2014/main" id="{66F42512-B06D-46DC-9058-B7E8A856E6EA}"/>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323" name="直線コネクタ 322">
          <a:extLst>
            <a:ext uri="{FF2B5EF4-FFF2-40B4-BE49-F238E27FC236}">
              <a16:creationId xmlns:a16="http://schemas.microsoft.com/office/drawing/2014/main" id="{63E3C8E2-D3EC-4859-BCC8-46715A03D0C5}"/>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324" name="テキスト ボックス 323">
          <a:extLst>
            <a:ext uri="{FF2B5EF4-FFF2-40B4-BE49-F238E27FC236}">
              <a16:creationId xmlns:a16="http://schemas.microsoft.com/office/drawing/2014/main" id="{A38A069D-AC9E-4E8F-92F6-68C175104528}"/>
            </a:ext>
          </a:extLst>
        </xdr:cNvPr>
        <xdr:cNvSpPr txBox="1"/>
      </xdr:nvSpPr>
      <xdr:spPr>
        <a:xfrm>
          <a:off x="15630721" y="166255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325" name="直線コネクタ 324">
          <a:extLst>
            <a:ext uri="{FF2B5EF4-FFF2-40B4-BE49-F238E27FC236}">
              <a16:creationId xmlns:a16="http://schemas.microsoft.com/office/drawing/2014/main" id="{E194F49D-32C6-4970-8B2B-05B159A08AA6}"/>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326" name="テキスト ボックス 325">
          <a:extLst>
            <a:ext uri="{FF2B5EF4-FFF2-40B4-BE49-F238E27FC236}">
              <a16:creationId xmlns:a16="http://schemas.microsoft.com/office/drawing/2014/main" id="{4D2CA406-818C-4194-82C4-8993C178315D}"/>
            </a:ext>
          </a:extLst>
        </xdr:cNvPr>
        <xdr:cNvSpPr txBox="1"/>
      </xdr:nvSpPr>
      <xdr:spPr>
        <a:xfrm>
          <a:off x="15630721" y="16256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327" name="【庁舎】&#10;一人当たり面積グラフ枠">
          <a:extLst>
            <a:ext uri="{FF2B5EF4-FFF2-40B4-BE49-F238E27FC236}">
              <a16:creationId xmlns:a16="http://schemas.microsoft.com/office/drawing/2014/main" id="{61825CD3-D63D-49EF-91EB-186A504C47E3}"/>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39115</xdr:rowOff>
    </xdr:from>
    <xdr:to>
      <xdr:col>116</xdr:col>
      <xdr:colOff>62864</xdr:colOff>
      <xdr:row>108</xdr:row>
      <xdr:rowOff>121920</xdr:rowOff>
    </xdr:to>
    <xdr:cxnSp macro="">
      <xdr:nvCxnSpPr>
        <xdr:cNvPr id="328" name="直線コネクタ 327">
          <a:extLst>
            <a:ext uri="{FF2B5EF4-FFF2-40B4-BE49-F238E27FC236}">
              <a16:creationId xmlns:a16="http://schemas.microsoft.com/office/drawing/2014/main" id="{5653D844-D671-4F03-96BB-699DA4D97849}"/>
            </a:ext>
          </a:extLst>
        </xdr:cNvPr>
        <xdr:cNvCxnSpPr/>
      </xdr:nvCxnSpPr>
      <xdr:spPr>
        <a:xfrm flipV="1">
          <a:off x="19509104" y="16970755"/>
          <a:ext cx="0" cy="125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125747</xdr:rowOff>
    </xdr:from>
    <xdr:ext cx="469744" cy="259045"/>
    <xdr:sp macro="" textlink="">
      <xdr:nvSpPr>
        <xdr:cNvPr id="329" name="【庁舎】&#10;一人当たり面積最小値テキスト">
          <a:extLst>
            <a:ext uri="{FF2B5EF4-FFF2-40B4-BE49-F238E27FC236}">
              <a16:creationId xmlns:a16="http://schemas.microsoft.com/office/drawing/2014/main" id="{556FE698-BE87-4781-BFC2-F7913C76D331}"/>
            </a:ext>
          </a:extLst>
        </xdr:cNvPr>
        <xdr:cNvSpPr txBox="1"/>
      </xdr:nvSpPr>
      <xdr:spPr>
        <a:xfrm>
          <a:off x="19547840" y="1823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121920</xdr:rowOff>
    </xdr:from>
    <xdr:to>
      <xdr:col>116</xdr:col>
      <xdr:colOff>152400</xdr:colOff>
      <xdr:row>108</xdr:row>
      <xdr:rowOff>121920</xdr:rowOff>
    </xdr:to>
    <xdr:cxnSp macro="">
      <xdr:nvCxnSpPr>
        <xdr:cNvPr id="330" name="直線コネクタ 329">
          <a:extLst>
            <a:ext uri="{FF2B5EF4-FFF2-40B4-BE49-F238E27FC236}">
              <a16:creationId xmlns:a16="http://schemas.microsoft.com/office/drawing/2014/main" id="{6C898E2B-7653-4290-98D9-E651208EDF69}"/>
            </a:ext>
          </a:extLst>
        </xdr:cNvPr>
        <xdr:cNvCxnSpPr/>
      </xdr:nvCxnSpPr>
      <xdr:spPr>
        <a:xfrm>
          <a:off x="19443700" y="182270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157242</xdr:rowOff>
    </xdr:from>
    <xdr:ext cx="534377" cy="259045"/>
    <xdr:sp macro="" textlink="">
      <xdr:nvSpPr>
        <xdr:cNvPr id="331" name="【庁舎】&#10;一人当たり面積最大値テキスト">
          <a:extLst>
            <a:ext uri="{FF2B5EF4-FFF2-40B4-BE49-F238E27FC236}">
              <a16:creationId xmlns:a16="http://schemas.microsoft.com/office/drawing/2014/main" id="{79C936DD-0CFF-419A-A5A8-C08F2D8D1C49}"/>
            </a:ext>
          </a:extLst>
        </xdr:cNvPr>
        <xdr:cNvSpPr txBox="1"/>
      </xdr:nvSpPr>
      <xdr:spPr>
        <a:xfrm>
          <a:off x="19547840" y="16753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39115</xdr:rowOff>
    </xdr:from>
    <xdr:to>
      <xdr:col>116</xdr:col>
      <xdr:colOff>152400</xdr:colOff>
      <xdr:row>101</xdr:row>
      <xdr:rowOff>39115</xdr:rowOff>
    </xdr:to>
    <xdr:cxnSp macro="">
      <xdr:nvCxnSpPr>
        <xdr:cNvPr id="332" name="直線コネクタ 331">
          <a:extLst>
            <a:ext uri="{FF2B5EF4-FFF2-40B4-BE49-F238E27FC236}">
              <a16:creationId xmlns:a16="http://schemas.microsoft.com/office/drawing/2014/main" id="{14398AA5-0151-4C2B-83EC-B39E6AD2C463}"/>
            </a:ext>
          </a:extLst>
        </xdr:cNvPr>
        <xdr:cNvCxnSpPr/>
      </xdr:nvCxnSpPr>
      <xdr:spPr>
        <a:xfrm>
          <a:off x="19443700" y="169707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10177</xdr:rowOff>
    </xdr:from>
    <xdr:ext cx="469744" cy="259045"/>
    <xdr:sp macro="" textlink="">
      <xdr:nvSpPr>
        <xdr:cNvPr id="333" name="【庁舎】&#10;一人当たり面積平均値テキスト">
          <a:extLst>
            <a:ext uri="{FF2B5EF4-FFF2-40B4-BE49-F238E27FC236}">
              <a16:creationId xmlns:a16="http://schemas.microsoft.com/office/drawing/2014/main" id="{3A372F82-917E-47AA-80DA-9B14BACC220D}"/>
            </a:ext>
          </a:extLst>
        </xdr:cNvPr>
        <xdr:cNvSpPr txBox="1"/>
      </xdr:nvSpPr>
      <xdr:spPr>
        <a:xfrm>
          <a:off x="19547840" y="1794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158750</xdr:rowOff>
    </xdr:from>
    <xdr:to>
      <xdr:col>116</xdr:col>
      <xdr:colOff>114300</xdr:colOff>
      <xdr:row>108</xdr:row>
      <xdr:rowOff>88900</xdr:rowOff>
    </xdr:to>
    <xdr:sp macro="" textlink="">
      <xdr:nvSpPr>
        <xdr:cNvPr id="334" name="フローチャート: 判断 333">
          <a:extLst>
            <a:ext uri="{FF2B5EF4-FFF2-40B4-BE49-F238E27FC236}">
              <a16:creationId xmlns:a16="http://schemas.microsoft.com/office/drawing/2014/main" id="{2354E7DC-F18B-486F-A27B-9D8F2588ED43}"/>
            </a:ext>
          </a:extLst>
        </xdr:cNvPr>
        <xdr:cNvSpPr/>
      </xdr:nvSpPr>
      <xdr:spPr>
        <a:xfrm>
          <a:off x="19458940" y="180962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157862</xdr:rowOff>
    </xdr:from>
    <xdr:to>
      <xdr:col>112</xdr:col>
      <xdr:colOff>38100</xdr:colOff>
      <xdr:row>108</xdr:row>
      <xdr:rowOff>88012</xdr:rowOff>
    </xdr:to>
    <xdr:sp macro="" textlink="">
      <xdr:nvSpPr>
        <xdr:cNvPr id="335" name="フローチャート: 判断 334">
          <a:extLst>
            <a:ext uri="{FF2B5EF4-FFF2-40B4-BE49-F238E27FC236}">
              <a16:creationId xmlns:a16="http://schemas.microsoft.com/office/drawing/2014/main" id="{3D984723-E2BA-44C8-9C88-9085E6DA0C25}"/>
            </a:ext>
          </a:extLst>
        </xdr:cNvPr>
        <xdr:cNvSpPr/>
      </xdr:nvSpPr>
      <xdr:spPr>
        <a:xfrm>
          <a:off x="18735040" y="1809534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154939</xdr:rowOff>
    </xdr:from>
    <xdr:to>
      <xdr:col>107</xdr:col>
      <xdr:colOff>101600</xdr:colOff>
      <xdr:row>108</xdr:row>
      <xdr:rowOff>85089</xdr:rowOff>
    </xdr:to>
    <xdr:sp macro="" textlink="">
      <xdr:nvSpPr>
        <xdr:cNvPr id="336" name="フローチャート: 判断 335">
          <a:extLst>
            <a:ext uri="{FF2B5EF4-FFF2-40B4-BE49-F238E27FC236}">
              <a16:creationId xmlns:a16="http://schemas.microsoft.com/office/drawing/2014/main" id="{1AACB736-D7A1-4D14-908E-E840AA098552}"/>
            </a:ext>
          </a:extLst>
        </xdr:cNvPr>
        <xdr:cNvSpPr/>
      </xdr:nvSpPr>
      <xdr:spPr>
        <a:xfrm>
          <a:off x="17937480" y="180924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160782</xdr:rowOff>
    </xdr:from>
    <xdr:to>
      <xdr:col>102</xdr:col>
      <xdr:colOff>165100</xdr:colOff>
      <xdr:row>108</xdr:row>
      <xdr:rowOff>90932</xdr:rowOff>
    </xdr:to>
    <xdr:sp macro="" textlink="">
      <xdr:nvSpPr>
        <xdr:cNvPr id="337" name="フローチャート: 判断 336">
          <a:extLst>
            <a:ext uri="{FF2B5EF4-FFF2-40B4-BE49-F238E27FC236}">
              <a16:creationId xmlns:a16="http://schemas.microsoft.com/office/drawing/2014/main" id="{7EE4D5D0-BE06-4677-B130-59011CC43FC7}"/>
            </a:ext>
          </a:extLst>
        </xdr:cNvPr>
        <xdr:cNvSpPr/>
      </xdr:nvSpPr>
      <xdr:spPr>
        <a:xfrm>
          <a:off x="17162780" y="180982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164592</xdr:rowOff>
    </xdr:from>
    <xdr:to>
      <xdr:col>98</xdr:col>
      <xdr:colOff>38100</xdr:colOff>
      <xdr:row>108</xdr:row>
      <xdr:rowOff>94742</xdr:rowOff>
    </xdr:to>
    <xdr:sp macro="" textlink="">
      <xdr:nvSpPr>
        <xdr:cNvPr id="338" name="フローチャート: 判断 337">
          <a:extLst>
            <a:ext uri="{FF2B5EF4-FFF2-40B4-BE49-F238E27FC236}">
              <a16:creationId xmlns:a16="http://schemas.microsoft.com/office/drawing/2014/main" id="{753B63F4-B4A3-409B-AFA2-25AA0E2474E9}"/>
            </a:ext>
          </a:extLst>
        </xdr:cNvPr>
        <xdr:cNvSpPr/>
      </xdr:nvSpPr>
      <xdr:spPr>
        <a:xfrm>
          <a:off x="16388080" y="1810207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339" name="テキスト ボックス 338">
          <a:extLst>
            <a:ext uri="{FF2B5EF4-FFF2-40B4-BE49-F238E27FC236}">
              <a16:creationId xmlns:a16="http://schemas.microsoft.com/office/drawing/2014/main" id="{D7B80FBC-410A-479A-BE2A-44840F7F16B5}"/>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340" name="テキスト ボックス 339">
          <a:extLst>
            <a:ext uri="{FF2B5EF4-FFF2-40B4-BE49-F238E27FC236}">
              <a16:creationId xmlns:a16="http://schemas.microsoft.com/office/drawing/2014/main" id="{9F2A906E-E58A-4B8B-972D-0786EA1CED83}"/>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341" name="テキスト ボックス 340">
          <a:extLst>
            <a:ext uri="{FF2B5EF4-FFF2-40B4-BE49-F238E27FC236}">
              <a16:creationId xmlns:a16="http://schemas.microsoft.com/office/drawing/2014/main" id="{A7249706-928D-4675-8344-E69F73669226}"/>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342" name="テキスト ボックス 341">
          <a:extLst>
            <a:ext uri="{FF2B5EF4-FFF2-40B4-BE49-F238E27FC236}">
              <a16:creationId xmlns:a16="http://schemas.microsoft.com/office/drawing/2014/main" id="{78089418-82F8-4B12-A5B4-EA0A0728ACF8}"/>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343" name="テキスト ボックス 342">
          <a:extLst>
            <a:ext uri="{FF2B5EF4-FFF2-40B4-BE49-F238E27FC236}">
              <a16:creationId xmlns:a16="http://schemas.microsoft.com/office/drawing/2014/main" id="{9CCC6D23-8D59-4010-B4BD-14A72C5D76BF}"/>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161289</xdr:rowOff>
    </xdr:from>
    <xdr:to>
      <xdr:col>116</xdr:col>
      <xdr:colOff>114300</xdr:colOff>
      <xdr:row>108</xdr:row>
      <xdr:rowOff>91439</xdr:rowOff>
    </xdr:to>
    <xdr:sp macro="" textlink="">
      <xdr:nvSpPr>
        <xdr:cNvPr id="344" name="楕円 343">
          <a:extLst>
            <a:ext uri="{FF2B5EF4-FFF2-40B4-BE49-F238E27FC236}">
              <a16:creationId xmlns:a16="http://schemas.microsoft.com/office/drawing/2014/main" id="{D5B0A934-8608-46F0-8AEA-E409AD21C76A}"/>
            </a:ext>
          </a:extLst>
        </xdr:cNvPr>
        <xdr:cNvSpPr/>
      </xdr:nvSpPr>
      <xdr:spPr>
        <a:xfrm>
          <a:off x="19458940" y="180987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137176</xdr:rowOff>
    </xdr:from>
    <xdr:ext cx="469744" cy="259045"/>
    <xdr:sp macro="" textlink="">
      <xdr:nvSpPr>
        <xdr:cNvPr id="345" name="【庁舎】&#10;一人当たり面積該当値テキスト">
          <a:extLst>
            <a:ext uri="{FF2B5EF4-FFF2-40B4-BE49-F238E27FC236}">
              <a16:creationId xmlns:a16="http://schemas.microsoft.com/office/drawing/2014/main" id="{A00AD5F0-540A-4A5E-9F0F-BD67AB790588}"/>
            </a:ext>
          </a:extLst>
        </xdr:cNvPr>
        <xdr:cNvSpPr txBox="1"/>
      </xdr:nvSpPr>
      <xdr:spPr>
        <a:xfrm>
          <a:off x="19547840" y="18074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164719</xdr:rowOff>
    </xdr:from>
    <xdr:to>
      <xdr:col>112</xdr:col>
      <xdr:colOff>38100</xdr:colOff>
      <xdr:row>108</xdr:row>
      <xdr:rowOff>94869</xdr:rowOff>
    </xdr:to>
    <xdr:sp macro="" textlink="">
      <xdr:nvSpPr>
        <xdr:cNvPr id="346" name="楕円 345">
          <a:extLst>
            <a:ext uri="{FF2B5EF4-FFF2-40B4-BE49-F238E27FC236}">
              <a16:creationId xmlns:a16="http://schemas.microsoft.com/office/drawing/2014/main" id="{B8F65210-A699-4020-8041-0D7D31E7F559}"/>
            </a:ext>
          </a:extLst>
        </xdr:cNvPr>
        <xdr:cNvSpPr/>
      </xdr:nvSpPr>
      <xdr:spPr>
        <a:xfrm>
          <a:off x="18735040" y="1810219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40639</xdr:rowOff>
    </xdr:from>
    <xdr:to>
      <xdr:col>116</xdr:col>
      <xdr:colOff>63500</xdr:colOff>
      <xdr:row>108</xdr:row>
      <xdr:rowOff>44069</xdr:rowOff>
    </xdr:to>
    <xdr:cxnSp macro="">
      <xdr:nvCxnSpPr>
        <xdr:cNvPr id="347" name="直線コネクタ 346">
          <a:extLst>
            <a:ext uri="{FF2B5EF4-FFF2-40B4-BE49-F238E27FC236}">
              <a16:creationId xmlns:a16="http://schemas.microsoft.com/office/drawing/2014/main" id="{23CC9A8F-0963-4478-8B1A-B3A1C407EC0E}"/>
            </a:ext>
          </a:extLst>
        </xdr:cNvPr>
        <xdr:cNvCxnSpPr/>
      </xdr:nvCxnSpPr>
      <xdr:spPr>
        <a:xfrm flipV="1">
          <a:off x="18778220" y="18145759"/>
          <a:ext cx="73152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167260</xdr:rowOff>
    </xdr:from>
    <xdr:to>
      <xdr:col>107</xdr:col>
      <xdr:colOff>101600</xdr:colOff>
      <xdr:row>108</xdr:row>
      <xdr:rowOff>97410</xdr:rowOff>
    </xdr:to>
    <xdr:sp macro="" textlink="">
      <xdr:nvSpPr>
        <xdr:cNvPr id="348" name="楕円 347">
          <a:extLst>
            <a:ext uri="{FF2B5EF4-FFF2-40B4-BE49-F238E27FC236}">
              <a16:creationId xmlns:a16="http://schemas.microsoft.com/office/drawing/2014/main" id="{4324BE83-0D1A-4C5F-BC55-11AB584A151D}"/>
            </a:ext>
          </a:extLst>
        </xdr:cNvPr>
        <xdr:cNvSpPr/>
      </xdr:nvSpPr>
      <xdr:spPr>
        <a:xfrm>
          <a:off x="17937480" y="181047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44069</xdr:rowOff>
    </xdr:from>
    <xdr:to>
      <xdr:col>111</xdr:col>
      <xdr:colOff>177800</xdr:colOff>
      <xdr:row>108</xdr:row>
      <xdr:rowOff>46610</xdr:rowOff>
    </xdr:to>
    <xdr:cxnSp macro="">
      <xdr:nvCxnSpPr>
        <xdr:cNvPr id="349" name="直線コネクタ 348">
          <a:extLst>
            <a:ext uri="{FF2B5EF4-FFF2-40B4-BE49-F238E27FC236}">
              <a16:creationId xmlns:a16="http://schemas.microsoft.com/office/drawing/2014/main" id="{91085E6C-1FDC-4D18-8237-828FA1A072BC}"/>
            </a:ext>
          </a:extLst>
        </xdr:cNvPr>
        <xdr:cNvCxnSpPr/>
      </xdr:nvCxnSpPr>
      <xdr:spPr>
        <a:xfrm flipV="1">
          <a:off x="17988280" y="18149189"/>
          <a:ext cx="78994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127</xdr:rowOff>
    </xdr:from>
    <xdr:to>
      <xdr:col>102</xdr:col>
      <xdr:colOff>165100</xdr:colOff>
      <xdr:row>108</xdr:row>
      <xdr:rowOff>101727</xdr:rowOff>
    </xdr:to>
    <xdr:sp macro="" textlink="">
      <xdr:nvSpPr>
        <xdr:cNvPr id="350" name="楕円 349">
          <a:extLst>
            <a:ext uri="{FF2B5EF4-FFF2-40B4-BE49-F238E27FC236}">
              <a16:creationId xmlns:a16="http://schemas.microsoft.com/office/drawing/2014/main" id="{C3B7A856-101B-46F1-B4F9-6683E49FB959}"/>
            </a:ext>
          </a:extLst>
        </xdr:cNvPr>
        <xdr:cNvSpPr/>
      </xdr:nvSpPr>
      <xdr:spPr>
        <a:xfrm>
          <a:off x="17162780" y="1810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46610</xdr:rowOff>
    </xdr:from>
    <xdr:to>
      <xdr:col>107</xdr:col>
      <xdr:colOff>50800</xdr:colOff>
      <xdr:row>108</xdr:row>
      <xdr:rowOff>50927</xdr:rowOff>
    </xdr:to>
    <xdr:cxnSp macro="">
      <xdr:nvCxnSpPr>
        <xdr:cNvPr id="351" name="直線コネクタ 350">
          <a:extLst>
            <a:ext uri="{FF2B5EF4-FFF2-40B4-BE49-F238E27FC236}">
              <a16:creationId xmlns:a16="http://schemas.microsoft.com/office/drawing/2014/main" id="{F3FF151B-3140-498A-8038-F6DE4B821C90}"/>
            </a:ext>
          </a:extLst>
        </xdr:cNvPr>
        <xdr:cNvCxnSpPr/>
      </xdr:nvCxnSpPr>
      <xdr:spPr>
        <a:xfrm flipV="1">
          <a:off x="17213580" y="18151730"/>
          <a:ext cx="774700" cy="4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3302</xdr:rowOff>
    </xdr:from>
    <xdr:to>
      <xdr:col>98</xdr:col>
      <xdr:colOff>38100</xdr:colOff>
      <xdr:row>108</xdr:row>
      <xdr:rowOff>104902</xdr:rowOff>
    </xdr:to>
    <xdr:sp macro="" textlink="">
      <xdr:nvSpPr>
        <xdr:cNvPr id="352" name="楕円 351">
          <a:extLst>
            <a:ext uri="{FF2B5EF4-FFF2-40B4-BE49-F238E27FC236}">
              <a16:creationId xmlns:a16="http://schemas.microsoft.com/office/drawing/2014/main" id="{60B781ED-6146-4AEC-9BBB-20C7B2243205}"/>
            </a:ext>
          </a:extLst>
        </xdr:cNvPr>
        <xdr:cNvSpPr/>
      </xdr:nvSpPr>
      <xdr:spPr>
        <a:xfrm>
          <a:off x="16388080" y="1810842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50927</xdr:rowOff>
    </xdr:from>
    <xdr:to>
      <xdr:col>102</xdr:col>
      <xdr:colOff>114300</xdr:colOff>
      <xdr:row>108</xdr:row>
      <xdr:rowOff>54102</xdr:rowOff>
    </xdr:to>
    <xdr:cxnSp macro="">
      <xdr:nvCxnSpPr>
        <xdr:cNvPr id="353" name="直線コネクタ 352">
          <a:extLst>
            <a:ext uri="{FF2B5EF4-FFF2-40B4-BE49-F238E27FC236}">
              <a16:creationId xmlns:a16="http://schemas.microsoft.com/office/drawing/2014/main" id="{7B8D525D-FD17-495E-974B-0CCB61D4DFF3}"/>
            </a:ext>
          </a:extLst>
        </xdr:cNvPr>
        <xdr:cNvCxnSpPr/>
      </xdr:nvCxnSpPr>
      <xdr:spPr>
        <a:xfrm flipV="1">
          <a:off x="16431260" y="18156047"/>
          <a:ext cx="782320" cy="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104539</xdr:rowOff>
    </xdr:from>
    <xdr:ext cx="469744" cy="259045"/>
    <xdr:sp macro="" textlink="">
      <xdr:nvSpPr>
        <xdr:cNvPr id="354" name="n_1aveValue【庁舎】&#10;一人当たり面積">
          <a:extLst>
            <a:ext uri="{FF2B5EF4-FFF2-40B4-BE49-F238E27FC236}">
              <a16:creationId xmlns:a16="http://schemas.microsoft.com/office/drawing/2014/main" id="{46807133-60B8-4521-91C7-391A178AC414}"/>
            </a:ext>
          </a:extLst>
        </xdr:cNvPr>
        <xdr:cNvSpPr txBox="1"/>
      </xdr:nvSpPr>
      <xdr:spPr>
        <a:xfrm>
          <a:off x="18561127" y="17874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101616</xdr:rowOff>
    </xdr:from>
    <xdr:ext cx="469744" cy="259045"/>
    <xdr:sp macro="" textlink="">
      <xdr:nvSpPr>
        <xdr:cNvPr id="355" name="n_2aveValue【庁舎】&#10;一人当たり面積">
          <a:extLst>
            <a:ext uri="{FF2B5EF4-FFF2-40B4-BE49-F238E27FC236}">
              <a16:creationId xmlns:a16="http://schemas.microsoft.com/office/drawing/2014/main" id="{6179D5E1-B041-4A81-899B-F71C28629FBB}"/>
            </a:ext>
          </a:extLst>
        </xdr:cNvPr>
        <xdr:cNvSpPr txBox="1"/>
      </xdr:nvSpPr>
      <xdr:spPr>
        <a:xfrm>
          <a:off x="17776267" y="17871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107459</xdr:rowOff>
    </xdr:from>
    <xdr:ext cx="469744" cy="259045"/>
    <xdr:sp macro="" textlink="">
      <xdr:nvSpPr>
        <xdr:cNvPr id="356" name="n_3aveValue【庁舎】&#10;一人当たり面積">
          <a:extLst>
            <a:ext uri="{FF2B5EF4-FFF2-40B4-BE49-F238E27FC236}">
              <a16:creationId xmlns:a16="http://schemas.microsoft.com/office/drawing/2014/main" id="{3131D890-2202-4458-9195-1608ACB45B59}"/>
            </a:ext>
          </a:extLst>
        </xdr:cNvPr>
        <xdr:cNvSpPr txBox="1"/>
      </xdr:nvSpPr>
      <xdr:spPr>
        <a:xfrm>
          <a:off x="17001567" y="17877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111269</xdr:rowOff>
    </xdr:from>
    <xdr:ext cx="469744" cy="259045"/>
    <xdr:sp macro="" textlink="">
      <xdr:nvSpPr>
        <xdr:cNvPr id="357" name="n_4aveValue【庁舎】&#10;一人当たり面積">
          <a:extLst>
            <a:ext uri="{FF2B5EF4-FFF2-40B4-BE49-F238E27FC236}">
              <a16:creationId xmlns:a16="http://schemas.microsoft.com/office/drawing/2014/main" id="{23F39374-B201-45D6-8CDE-B57A9C930D67}"/>
            </a:ext>
          </a:extLst>
        </xdr:cNvPr>
        <xdr:cNvSpPr txBox="1"/>
      </xdr:nvSpPr>
      <xdr:spPr>
        <a:xfrm>
          <a:off x="16226867" y="1788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85996</xdr:rowOff>
    </xdr:from>
    <xdr:ext cx="469744" cy="259045"/>
    <xdr:sp macro="" textlink="">
      <xdr:nvSpPr>
        <xdr:cNvPr id="358" name="n_1mainValue【庁舎】&#10;一人当たり面積">
          <a:extLst>
            <a:ext uri="{FF2B5EF4-FFF2-40B4-BE49-F238E27FC236}">
              <a16:creationId xmlns:a16="http://schemas.microsoft.com/office/drawing/2014/main" id="{25318526-5B1B-4D1D-9AC2-38187DF12F7A}"/>
            </a:ext>
          </a:extLst>
        </xdr:cNvPr>
        <xdr:cNvSpPr txBox="1"/>
      </xdr:nvSpPr>
      <xdr:spPr>
        <a:xfrm>
          <a:off x="18561127" y="18191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88537</xdr:rowOff>
    </xdr:from>
    <xdr:ext cx="469744" cy="259045"/>
    <xdr:sp macro="" textlink="">
      <xdr:nvSpPr>
        <xdr:cNvPr id="359" name="n_2mainValue【庁舎】&#10;一人当たり面積">
          <a:extLst>
            <a:ext uri="{FF2B5EF4-FFF2-40B4-BE49-F238E27FC236}">
              <a16:creationId xmlns:a16="http://schemas.microsoft.com/office/drawing/2014/main" id="{0B41B6C1-D60F-4E63-91C0-8A95B0DEC992}"/>
            </a:ext>
          </a:extLst>
        </xdr:cNvPr>
        <xdr:cNvSpPr txBox="1"/>
      </xdr:nvSpPr>
      <xdr:spPr>
        <a:xfrm>
          <a:off x="17776267" y="1819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92854</xdr:rowOff>
    </xdr:from>
    <xdr:ext cx="469744" cy="259045"/>
    <xdr:sp macro="" textlink="">
      <xdr:nvSpPr>
        <xdr:cNvPr id="360" name="n_3mainValue【庁舎】&#10;一人当たり面積">
          <a:extLst>
            <a:ext uri="{FF2B5EF4-FFF2-40B4-BE49-F238E27FC236}">
              <a16:creationId xmlns:a16="http://schemas.microsoft.com/office/drawing/2014/main" id="{EBFF2A77-123F-4EE1-AC43-37357FA47E76}"/>
            </a:ext>
          </a:extLst>
        </xdr:cNvPr>
        <xdr:cNvSpPr txBox="1"/>
      </xdr:nvSpPr>
      <xdr:spPr>
        <a:xfrm>
          <a:off x="17001567" y="18197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96029</xdr:rowOff>
    </xdr:from>
    <xdr:ext cx="469744" cy="259045"/>
    <xdr:sp macro="" textlink="">
      <xdr:nvSpPr>
        <xdr:cNvPr id="361" name="n_4mainValue【庁舎】&#10;一人当たり面積">
          <a:extLst>
            <a:ext uri="{FF2B5EF4-FFF2-40B4-BE49-F238E27FC236}">
              <a16:creationId xmlns:a16="http://schemas.microsoft.com/office/drawing/2014/main" id="{076C3BAF-ED09-45B2-946C-4DEC88CE4489}"/>
            </a:ext>
          </a:extLst>
        </xdr:cNvPr>
        <xdr:cNvSpPr txBox="1"/>
      </xdr:nvSpPr>
      <xdr:spPr>
        <a:xfrm>
          <a:off x="16226867" y="18201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362" name="正方形/長方形 361">
          <a:extLst>
            <a:ext uri="{FF2B5EF4-FFF2-40B4-BE49-F238E27FC236}">
              <a16:creationId xmlns:a16="http://schemas.microsoft.com/office/drawing/2014/main" id="{A1B34735-28B3-4AF0-B718-CA40982B784C}"/>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363" name="正方形/長方形 362">
          <a:extLst>
            <a:ext uri="{FF2B5EF4-FFF2-40B4-BE49-F238E27FC236}">
              <a16:creationId xmlns:a16="http://schemas.microsoft.com/office/drawing/2014/main" id="{BBB99A5D-CCA0-4440-BA99-B9E6D932965F}"/>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364" name="テキスト ボックス 363">
          <a:extLst>
            <a:ext uri="{FF2B5EF4-FFF2-40B4-BE49-F238E27FC236}">
              <a16:creationId xmlns:a16="http://schemas.microsoft.com/office/drawing/2014/main" id="{32D7B3CA-CF36-4A7D-9F06-A586A26D0D8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保健センター・庁舎共に有形固定資産減価償却率を類似団体と比較すると、非常に高い水準となっている。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本庁舎に関しては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1937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年に建設されて以来、軽微な修繕等を実施して延命に努めているためである。又、庁舎については今後数年のうちに施設の建て替え等（方法等は検討中）を実施予定である。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今後、このような老朽化している施設の維持管理に費用を費やすため、計画的に施設の更新等を図ってく必要がある。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奈良県下北山村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884
874
133.39
2,617,867
2,515,887
99,545
971,889
2,935,092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前年度と比較し、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基準財政収入額が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若干増加傾向であったが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、基準財政需要額も</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増加傾向であった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為、ほぼ横ばいで推移して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いる。又、</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の比較についてもほぼ</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同様の数値で推移している。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年々人口減少も進んでおり、税収等も思うよう上がらない現状ではあるが、歳入の確保及び歳出の適正な見直し等を実施し、財政の健全化に努める。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134874</xdr:rowOff>
    </xdr:from>
    <xdr:to>
      <xdr:col>23</xdr:col>
      <xdr:colOff>133350</xdr:colOff>
      <xdr:row>44</xdr:row>
      <xdr:rowOff>107188</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35624"/>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79265</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107188</xdr:rowOff>
    </xdr:from>
    <xdr:to>
      <xdr:col>24</xdr:col>
      <xdr:colOff>12700</xdr:colOff>
      <xdr:row>44</xdr:row>
      <xdr:rowOff>107188</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49801</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87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134874</xdr:rowOff>
    </xdr:from>
    <xdr:to>
      <xdr:col>24</xdr:col>
      <xdr:colOff>12700</xdr:colOff>
      <xdr:row>35</xdr:row>
      <xdr:rowOff>134874</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3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114554</xdr:rowOff>
    </xdr:from>
    <xdr:to>
      <xdr:col>23</xdr:col>
      <xdr:colOff>133350</xdr:colOff>
      <xdr:row>43</xdr:row>
      <xdr:rowOff>124206</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114800" y="748690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70629</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271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124206</xdr:rowOff>
    </xdr:from>
    <xdr:to>
      <xdr:col>19</xdr:col>
      <xdr:colOff>133350</xdr:colOff>
      <xdr:row>43</xdr:row>
      <xdr:rowOff>133858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3225800" y="749655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83058</xdr:rowOff>
    </xdr:from>
    <xdr:to>
      <xdr:col>19</xdr:col>
      <xdr:colOff>184150</xdr:colOff>
      <xdr:row>44</xdr:row>
      <xdr:rowOff>13208</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169435</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541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133858</xdr:rowOff>
    </xdr:from>
    <xdr:to>
      <xdr:col>15</xdr:col>
      <xdr:colOff>82550</xdr:colOff>
      <xdr:row>43</xdr:row>
      <xdr:rowOff>143510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2336800" y="750620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83058</xdr:rowOff>
    </xdr:from>
    <xdr:to>
      <xdr:col>15</xdr:col>
      <xdr:colOff>133350</xdr:colOff>
      <xdr:row>44</xdr:row>
      <xdr:rowOff>13208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169435</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54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143510</xdr:rowOff>
    </xdr:from>
    <xdr:to>
      <xdr:col>11</xdr:col>
      <xdr:colOff>31750</xdr:colOff>
      <xdr:row>43</xdr:row>
      <xdr:rowOff>143510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1447800" y="751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73406</xdr:rowOff>
    </xdr:from>
    <xdr:to>
      <xdr:col>11</xdr:col>
      <xdr:colOff>82550</xdr:colOff>
      <xdr:row>44</xdr:row>
      <xdr:rowOff>3556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13733</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15494</xdr:rowOff>
    </xdr:from>
    <xdr:to>
      <xdr:col>7</xdr:col>
      <xdr:colOff>31750</xdr:colOff>
      <xdr:row>43</xdr:row>
      <xdr:rowOff>117094</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38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127271</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15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63754</xdr:rowOff>
    </xdr:from>
    <xdr:to>
      <xdr:col>23</xdr:col>
      <xdr:colOff>184150</xdr:colOff>
      <xdr:row>43</xdr:row>
      <xdr:rowOff>165354</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35831</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40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73406</xdr:rowOff>
    </xdr:from>
    <xdr:to>
      <xdr:col>19</xdr:col>
      <xdr:colOff>184150</xdr:colOff>
      <xdr:row>44</xdr:row>
      <xdr:rowOff>3556</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13733</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214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83058</xdr:rowOff>
    </xdr:from>
    <xdr:to>
      <xdr:col>15</xdr:col>
      <xdr:colOff>133350</xdr:colOff>
      <xdr:row>44</xdr:row>
      <xdr:rowOff>13208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23385</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92710</xdr:rowOff>
    </xdr:from>
    <xdr:to>
      <xdr:col>11</xdr:col>
      <xdr:colOff>82550</xdr:colOff>
      <xdr:row>44</xdr:row>
      <xdr:rowOff>22860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7637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92710</xdr:rowOff>
    </xdr:from>
    <xdr:to>
      <xdr:col>7</xdr:col>
      <xdr:colOff>31750</xdr:colOff>
      <xdr:row>44</xdr:row>
      <xdr:rowOff>22860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7637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普通交付税の増加等による経常一般財源</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行財政改革</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人件費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等の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抑制に努め</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た結果、前年度より比率が改善された。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しかし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と比較しても高い状況にあり、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今後とも引き続き事業の見直しを進めるとともに、事業の優先度を精査・点検し、優先度の低い事業については計画的に縮小等を進め、経常経費の削減に努める。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34502</xdr:rowOff>
    </xdr:from>
    <xdr:to>
      <xdr:col>23</xdr:col>
      <xdr:colOff>133350</xdr:colOff>
      <xdr:row>65</xdr:row>
      <xdr:rowOff>169545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9978602"/>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120879</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7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34502</xdr:rowOff>
    </xdr:from>
    <xdr:to>
      <xdr:col>24</xdr:col>
      <xdr:colOff>12700</xdr:colOff>
      <xdr:row>58</xdr:row>
      <xdr:rowOff>34502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997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63500</xdr:rowOff>
    </xdr:from>
    <xdr:to>
      <xdr:col>23</xdr:col>
      <xdr:colOff>133350</xdr:colOff>
      <xdr:row>64</xdr:row>
      <xdr:rowOff>143933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1036300"/>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96114</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726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79587</xdr:rowOff>
    </xdr:from>
    <xdr:to>
      <xdr:col>23</xdr:col>
      <xdr:colOff>184150</xdr:colOff>
      <xdr:row>64</xdr:row>
      <xdr:rowOff>9737</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21272</xdr:rowOff>
    </xdr:from>
    <xdr:to>
      <xdr:col>19</xdr:col>
      <xdr:colOff>133350</xdr:colOff>
      <xdr:row>64</xdr:row>
      <xdr:rowOff>143933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994072"/>
          <a:ext cx="889000" cy="12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107738</xdr:rowOff>
    </xdr:from>
    <xdr:to>
      <xdr:col>19</xdr:col>
      <xdr:colOff>184150</xdr:colOff>
      <xdr:row>64</xdr:row>
      <xdr:rowOff>37888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9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48065</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677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74083</xdr:rowOff>
    </xdr:from>
    <xdr:to>
      <xdr:col>15</xdr:col>
      <xdr:colOff>82550</xdr:colOff>
      <xdr:row>64</xdr:row>
      <xdr:rowOff>21272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875433"/>
          <a:ext cx="889000" cy="11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101706</xdr:rowOff>
    </xdr:from>
    <xdr:to>
      <xdr:col>15</xdr:col>
      <xdr:colOff>133350</xdr:colOff>
      <xdr:row>64</xdr:row>
      <xdr:rowOff>31856</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90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42033</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67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163089</xdr:rowOff>
    </xdr:from>
    <xdr:to>
      <xdr:col>11</xdr:col>
      <xdr:colOff>31750</xdr:colOff>
      <xdr:row>63</xdr:row>
      <xdr:rowOff>74083</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792989"/>
          <a:ext cx="889000" cy="8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45403</xdr:rowOff>
    </xdr:from>
    <xdr:to>
      <xdr:col>11</xdr:col>
      <xdr:colOff>82550</xdr:colOff>
      <xdr:row>63</xdr:row>
      <xdr:rowOff>147003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131780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93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100224</xdr:rowOff>
    </xdr:from>
    <xdr:to>
      <xdr:col>7</xdr:col>
      <xdr:colOff>31750</xdr:colOff>
      <xdr:row>63</xdr:row>
      <xdr:rowOff>30374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73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40551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49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12700</xdr:rowOff>
    </xdr:from>
    <xdr:to>
      <xdr:col>23</xdr:col>
      <xdr:colOff>184150</xdr:colOff>
      <xdr:row>64</xdr:row>
      <xdr:rowOff>114300</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156227</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95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93133</xdr:rowOff>
    </xdr:from>
    <xdr:to>
      <xdr:col>19</xdr:col>
      <xdr:colOff>184150</xdr:colOff>
      <xdr:row>65</xdr:row>
      <xdr:rowOff>23283</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8060</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15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141922</xdr:rowOff>
    </xdr:from>
    <xdr:to>
      <xdr:col>15</xdr:col>
      <xdr:colOff>133350</xdr:colOff>
      <xdr:row>64</xdr:row>
      <xdr:rowOff>72072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94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56849</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02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23283</xdr:rowOff>
    </xdr:from>
    <xdr:to>
      <xdr:col>11</xdr:col>
      <xdr:colOff>82550</xdr:colOff>
      <xdr:row>63</xdr:row>
      <xdr:rowOff>124883</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135060</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112289</xdr:rowOff>
    </xdr:from>
    <xdr:to>
      <xdr:col>7</xdr:col>
      <xdr:colOff>31750</xdr:colOff>
      <xdr:row>63</xdr:row>
      <xdr:rowOff>42439</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74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27216</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828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[790,726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人口</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人あたりの人件費・物件費等</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決算額については類似団体平均を大きく上回っている。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年々人口の減少が進んでおり、今後も人口１人当たりの経費は高くなることが予想される。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今後についても行財政改革を進め、人件費・物件費の抑制に積極的に努めて、実態に即した行政運営を行う必要がある。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93357</xdr:rowOff>
    </xdr:from>
    <xdr:to>
      <xdr:col>23</xdr:col>
      <xdr:colOff>133350</xdr:colOff>
      <xdr:row>89</xdr:row>
      <xdr:rowOff>47619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80807"/>
          <a:ext cx="0" cy="13258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19696</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278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47619</xdr:rowOff>
    </xdr:from>
    <xdr:to>
      <xdr:col>24</xdr:col>
      <xdr:colOff>12700</xdr:colOff>
      <xdr:row>89</xdr:row>
      <xdr:rowOff>47619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306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8284</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724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93357</xdr:rowOff>
    </xdr:from>
    <xdr:to>
      <xdr:col>24</xdr:col>
      <xdr:colOff>12700</xdr:colOff>
      <xdr:row>81</xdr:row>
      <xdr:rowOff>93357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8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157393</xdr:rowOff>
    </xdr:from>
    <xdr:to>
      <xdr:col>23</xdr:col>
      <xdr:colOff>133350</xdr:colOff>
      <xdr:row>83</xdr:row>
      <xdr:rowOff>32355</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4216293"/>
          <a:ext cx="838200" cy="4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29196</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3916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12669</xdr:rowOff>
    </xdr:from>
    <xdr:to>
      <xdr:col>23</xdr:col>
      <xdr:colOff>184150</xdr:colOff>
      <xdr:row>82</xdr:row>
      <xdr:rowOff>114269</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130242</xdr:rowOff>
    </xdr:from>
    <xdr:to>
      <xdr:col>19</xdr:col>
      <xdr:colOff>133350</xdr:colOff>
      <xdr:row>82</xdr:row>
      <xdr:rowOff>157393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4189142"/>
          <a:ext cx="889000" cy="2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12274</xdr:rowOff>
    </xdr:from>
    <xdr:to>
      <xdr:col>19</xdr:col>
      <xdr:colOff>184150</xdr:colOff>
      <xdr:row>82</xdr:row>
      <xdr:rowOff>113874</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124051</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3840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121241</xdr:rowOff>
    </xdr:from>
    <xdr:to>
      <xdr:col>15</xdr:col>
      <xdr:colOff>82550</xdr:colOff>
      <xdr:row>82</xdr:row>
      <xdr:rowOff>130242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4180141"/>
          <a:ext cx="889000" cy="9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14717</xdr:rowOff>
    </xdr:from>
    <xdr:to>
      <xdr:col>15</xdr:col>
      <xdr:colOff>133350</xdr:colOff>
      <xdr:row>82</xdr:row>
      <xdr:rowOff>116317</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126494</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384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89364</xdr:rowOff>
    </xdr:from>
    <xdr:to>
      <xdr:col>11</xdr:col>
      <xdr:colOff>31750</xdr:colOff>
      <xdr:row>82</xdr:row>
      <xdr:rowOff>121241</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4148264"/>
          <a:ext cx="889000" cy="3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9320</xdr:rowOff>
    </xdr:from>
    <xdr:to>
      <xdr:col>11</xdr:col>
      <xdr:colOff>82550</xdr:colOff>
      <xdr:row>82</xdr:row>
      <xdr:rowOff>110920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121097</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38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10584</xdr:rowOff>
    </xdr:from>
    <xdr:to>
      <xdr:col>7</xdr:col>
      <xdr:colOff>31750</xdr:colOff>
      <xdr:row>82</xdr:row>
      <xdr:rowOff>112184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122361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3838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153005</xdr:rowOff>
    </xdr:from>
    <xdr:to>
      <xdr:col>23</xdr:col>
      <xdr:colOff>184150</xdr:colOff>
      <xdr:row>83</xdr:row>
      <xdr:rowOff>83155</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21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125082</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418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106593</xdr:rowOff>
    </xdr:from>
    <xdr:to>
      <xdr:col>19</xdr:col>
      <xdr:colOff>184150</xdr:colOff>
      <xdr:row>83</xdr:row>
      <xdr:rowOff>36743</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16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21520</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4251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79442</xdr:rowOff>
    </xdr:from>
    <xdr:to>
      <xdr:col>15</xdr:col>
      <xdr:colOff>133350</xdr:colOff>
      <xdr:row>83</xdr:row>
      <xdr:rowOff>9592</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413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165819</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4224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70441</xdr:rowOff>
    </xdr:from>
    <xdr:to>
      <xdr:col>11</xdr:col>
      <xdr:colOff>82550</xdr:colOff>
      <xdr:row>83</xdr:row>
      <xdr:rowOff>591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412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156818</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4215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38564</xdr:rowOff>
    </xdr:from>
    <xdr:to>
      <xdr:col>7</xdr:col>
      <xdr:colOff>31750</xdr:colOff>
      <xdr:row>82</xdr:row>
      <xdr:rowOff>140164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409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124941</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418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従前より職員給与の適正化に努め、適正な運営と管理を行っており、類似団体の平均を大きく下回っている。</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今後も引き続き給与等の適正化に努める。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68326</xdr:rowOff>
    </xdr:from>
    <xdr:to>
      <xdr:col>81</xdr:col>
      <xdr:colOff>44450</xdr:colOff>
      <xdr:row>89</xdr:row>
      <xdr:rowOff>161544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flipV="1">
          <a:off x="17018000" y="14127226"/>
          <a:ext cx="0" cy="12933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133621</xdr:rowOff>
    </xdr:from>
    <xdr:ext cx="762000" cy="259045"/>
    <xdr:sp macro="" textlink="">
      <xdr:nvSpPr>
        <xdr:cNvPr id="245" name="給与水準   （国との比較）最小値テキスト">
          <a:extLst>
            <a:ext uri="{FF2B5EF4-FFF2-40B4-BE49-F238E27FC236}">
              <a16:creationId xmlns:a16="http://schemas.microsoft.com/office/drawing/2014/main" id="{00000000-0008-0000-0300-0000F5000000}"/>
            </a:ext>
          </a:extLst>
        </xdr:cNvPr>
        <xdr:cNvSpPr txBox="1"/>
      </xdr:nvSpPr>
      <xdr:spPr>
        <a:xfrm>
          <a:off x="17106900" y="1539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161544</xdr:rowOff>
    </xdr:from>
    <xdr:to>
      <xdr:col>81</xdr:col>
      <xdr:colOff>133350</xdr:colOff>
      <xdr:row>89</xdr:row>
      <xdr:rowOff>161544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542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154703</xdr:rowOff>
    </xdr:from>
    <xdr:ext cx="762000" cy="259045"/>
    <xdr:sp macro="" textlink="">
      <xdr:nvSpPr>
        <xdr:cNvPr id="247" name="給与水準   （国との比較）最大値テキスト">
          <a:extLst>
            <a:ext uri="{FF2B5EF4-FFF2-40B4-BE49-F238E27FC236}">
              <a16:creationId xmlns:a16="http://schemas.microsoft.com/office/drawing/2014/main" id="{00000000-0008-0000-0300-0000F7000000}"/>
            </a:ext>
          </a:extLst>
        </xdr:cNvPr>
        <xdr:cNvSpPr txBox="1"/>
      </xdr:nvSpPr>
      <xdr:spPr>
        <a:xfrm>
          <a:off x="17106900" y="1387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68326</xdr:rowOff>
    </xdr:from>
    <xdr:to>
      <xdr:col>81</xdr:col>
      <xdr:colOff>133350</xdr:colOff>
      <xdr:row>82</xdr:row>
      <xdr:rowOff>68326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412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120904</xdr:rowOff>
    </xdr:from>
    <xdr:to>
      <xdr:col>81</xdr:col>
      <xdr:colOff>44450</xdr:colOff>
      <xdr:row>86</xdr:row>
      <xdr:rowOff>130556</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179800" y="1486560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29990</xdr:rowOff>
    </xdr:from>
    <xdr:ext cx="762000" cy="259045"/>
    <xdr:sp macro="" textlink="">
      <xdr:nvSpPr>
        <xdr:cNvPr id="250" name="給与水準   （国との比較）平均値テキスト">
          <a:extLst>
            <a:ext uri="{FF2B5EF4-FFF2-40B4-BE49-F238E27FC236}">
              <a16:creationId xmlns:a16="http://schemas.microsoft.com/office/drawing/2014/main" id="{00000000-0008-0000-0300-0000FA000000}"/>
            </a:ext>
          </a:extLst>
        </xdr:cNvPr>
        <xdr:cNvSpPr txBox="1"/>
      </xdr:nvSpPr>
      <xdr:spPr>
        <a:xfrm>
          <a:off x="17106900" y="149461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57913</xdr:rowOff>
    </xdr:from>
    <xdr:to>
      <xdr:col>81</xdr:col>
      <xdr:colOff>95250</xdr:colOff>
      <xdr:row>87</xdr:row>
      <xdr:rowOff>159513</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967200" y="149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72644</xdr:rowOff>
    </xdr:from>
    <xdr:to>
      <xdr:col>77</xdr:col>
      <xdr:colOff>44450</xdr:colOff>
      <xdr:row>86</xdr:row>
      <xdr:rowOff>120904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5290800" y="1481734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57913</xdr:rowOff>
    </xdr:from>
    <xdr:to>
      <xdr:col>77</xdr:col>
      <xdr:colOff>95250</xdr:colOff>
      <xdr:row>87</xdr:row>
      <xdr:rowOff>159513</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129000" y="149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144290</xdr:rowOff>
    </xdr:from>
    <xdr:ext cx="7366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5798800" y="15060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24385</xdr:rowOff>
    </xdr:from>
    <xdr:to>
      <xdr:col>72</xdr:col>
      <xdr:colOff>203200</xdr:colOff>
      <xdr:row>86</xdr:row>
      <xdr:rowOff>72644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4401800" y="14769085"/>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72389</xdr:rowOff>
    </xdr:from>
    <xdr:to>
      <xdr:col>73</xdr:col>
      <xdr:colOff>44450</xdr:colOff>
      <xdr:row>88</xdr:row>
      <xdr:rowOff>2539</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5240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158766</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909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24385</xdr:rowOff>
    </xdr:from>
    <xdr:to>
      <xdr:col>68</xdr:col>
      <xdr:colOff>152400</xdr:colOff>
      <xdr:row>86</xdr:row>
      <xdr:rowOff>48513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3512800" y="14769085"/>
          <a:ext cx="8890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82042</xdr:rowOff>
    </xdr:from>
    <xdr:to>
      <xdr:col>68</xdr:col>
      <xdr:colOff>203200</xdr:colOff>
      <xdr:row>88</xdr:row>
      <xdr:rowOff>12192</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4351000" y="1499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168419</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020800" y="1508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96520</xdr:rowOff>
    </xdr:from>
    <xdr:to>
      <xdr:col>64</xdr:col>
      <xdr:colOff>152400</xdr:colOff>
      <xdr:row>88</xdr:row>
      <xdr:rowOff>26670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3462000" y="1501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11447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3131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79756</xdr:rowOff>
    </xdr:from>
    <xdr:to>
      <xdr:col>81</xdr:col>
      <xdr:colOff>95250</xdr:colOff>
      <xdr:row>87</xdr:row>
      <xdr:rowOff>9906</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967200" y="1482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96283</xdr:rowOff>
    </xdr:from>
    <xdr:ext cx="762000" cy="259045"/>
    <xdr:sp macro="" textlink="">
      <xdr:nvSpPr>
        <xdr:cNvPr id="269" name="給与水準   （国との比較）該当値テキスト">
          <a:extLst>
            <a:ext uri="{FF2B5EF4-FFF2-40B4-BE49-F238E27FC236}">
              <a16:creationId xmlns:a16="http://schemas.microsoft.com/office/drawing/2014/main" id="{00000000-0008-0000-0300-00000D010000}"/>
            </a:ext>
          </a:extLst>
        </xdr:cNvPr>
        <xdr:cNvSpPr txBox="1"/>
      </xdr:nvSpPr>
      <xdr:spPr>
        <a:xfrm>
          <a:off x="17106900" y="1466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70104</xdr:rowOff>
    </xdr:from>
    <xdr:to>
      <xdr:col>77</xdr:col>
      <xdr:colOff>95250</xdr:colOff>
      <xdr:row>87</xdr:row>
      <xdr:rowOff>254</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129000" y="1481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10431</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4583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21844</xdr:rowOff>
    </xdr:from>
    <xdr:to>
      <xdr:col>73</xdr:col>
      <xdr:colOff>44450</xdr:colOff>
      <xdr:row>86</xdr:row>
      <xdr:rowOff>123444</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240000" y="1476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133621</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909800" y="1453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145035</xdr:rowOff>
    </xdr:from>
    <xdr:to>
      <xdr:col>68</xdr:col>
      <xdr:colOff>203200</xdr:colOff>
      <xdr:row>86</xdr:row>
      <xdr:rowOff>75185</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3510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85362</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020800" y="1448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169163</xdr:rowOff>
    </xdr:from>
    <xdr:to>
      <xdr:col>64</xdr:col>
      <xdr:colOff>152400</xdr:colOff>
      <xdr:row>86</xdr:row>
      <xdr:rowOff>99313</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462000" y="1474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109490</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131800" y="1451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人口千人あたりの職員数は類似団体の平均より数値が上回っている。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年々人口減少が進んでおり、この数値を下げることはなかなか困難ではあるが、事業等の効率化を図り、人口規模に応じた適正な定員管理に努める。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a:extLst>
            <a:ext uri="{FF2B5EF4-FFF2-40B4-BE49-F238E27FC236}">
              <a16:creationId xmlns:a16="http://schemas.microsoft.com/office/drawing/2014/main" id="{00000000-0008-0000-0300-000033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90920</xdr:rowOff>
    </xdr:from>
    <xdr:to>
      <xdr:col>81</xdr:col>
      <xdr:colOff>44450</xdr:colOff>
      <xdr:row>67</xdr:row>
      <xdr:rowOff>87594</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flipV="1">
          <a:off x="17018000" y="10035020"/>
          <a:ext cx="0" cy="1539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59671</xdr:rowOff>
    </xdr:from>
    <xdr:ext cx="762000" cy="259045"/>
    <xdr:sp macro="" textlink="">
      <xdr:nvSpPr>
        <xdr:cNvPr id="309" name="定員管理の状況最小値テキスト">
          <a:extLst>
            <a:ext uri="{FF2B5EF4-FFF2-40B4-BE49-F238E27FC236}">
              <a16:creationId xmlns:a16="http://schemas.microsoft.com/office/drawing/2014/main" id="{00000000-0008-0000-0300-000035010000}"/>
            </a:ext>
          </a:extLst>
        </xdr:cNvPr>
        <xdr:cNvSpPr txBox="1"/>
      </xdr:nvSpPr>
      <xdr:spPr>
        <a:xfrm>
          <a:off x="17106900" y="1154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87594</xdr:rowOff>
    </xdr:from>
    <xdr:to>
      <xdr:col>81</xdr:col>
      <xdr:colOff>133350</xdr:colOff>
      <xdr:row>67</xdr:row>
      <xdr:rowOff>87594</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157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5847</xdr:rowOff>
    </xdr:from>
    <xdr:ext cx="762000" cy="259045"/>
    <xdr:sp macro="" textlink="">
      <xdr:nvSpPr>
        <xdr:cNvPr id="311" name="定員管理の状況最大値テキスト">
          <a:extLst>
            <a:ext uri="{FF2B5EF4-FFF2-40B4-BE49-F238E27FC236}">
              <a16:creationId xmlns:a16="http://schemas.microsoft.com/office/drawing/2014/main" id="{00000000-0008-0000-0300-000037010000}"/>
            </a:ext>
          </a:extLst>
        </xdr:cNvPr>
        <xdr:cNvSpPr txBox="1"/>
      </xdr:nvSpPr>
      <xdr:spPr>
        <a:xfrm>
          <a:off x="17106900" y="977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90920</xdr:rowOff>
    </xdr:from>
    <xdr:to>
      <xdr:col>81</xdr:col>
      <xdr:colOff>133350</xdr:colOff>
      <xdr:row>58</xdr:row>
      <xdr:rowOff>90920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00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101123</xdr:rowOff>
    </xdr:from>
    <xdr:to>
      <xdr:col>81</xdr:col>
      <xdr:colOff>44450</xdr:colOff>
      <xdr:row>60</xdr:row>
      <xdr:rowOff>137547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6179800" y="10388123"/>
          <a:ext cx="838200" cy="36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75939</xdr:rowOff>
    </xdr:from>
    <xdr:ext cx="762000" cy="259045"/>
    <xdr:sp macro="" textlink="">
      <xdr:nvSpPr>
        <xdr:cNvPr id="314" name="定員管理の状況平均値テキスト">
          <a:extLst>
            <a:ext uri="{FF2B5EF4-FFF2-40B4-BE49-F238E27FC236}">
              <a16:creationId xmlns:a16="http://schemas.microsoft.com/office/drawing/2014/main" id="{00000000-0008-0000-0300-00003A010000}"/>
            </a:ext>
          </a:extLst>
        </xdr:cNvPr>
        <xdr:cNvSpPr txBox="1"/>
      </xdr:nvSpPr>
      <xdr:spPr>
        <a:xfrm>
          <a:off x="17106900" y="10020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59412</xdr:rowOff>
    </xdr:from>
    <xdr:to>
      <xdr:col>81</xdr:col>
      <xdr:colOff>95250</xdr:colOff>
      <xdr:row>59</xdr:row>
      <xdr:rowOff>161012</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9672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137547</xdr:rowOff>
    </xdr:from>
    <xdr:to>
      <xdr:col>77</xdr:col>
      <xdr:colOff>44450</xdr:colOff>
      <xdr:row>60</xdr:row>
      <xdr:rowOff>138351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5290800" y="10424547"/>
          <a:ext cx="889000" cy="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54815</xdr:rowOff>
    </xdr:from>
    <xdr:to>
      <xdr:col>77</xdr:col>
      <xdr:colOff>95250</xdr:colOff>
      <xdr:row>59</xdr:row>
      <xdr:rowOff>156415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129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166592</xdr:rowOff>
    </xdr:from>
    <xdr:ext cx="7366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5798800" y="9939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94458</xdr:rowOff>
    </xdr:from>
    <xdr:to>
      <xdr:col>72</xdr:col>
      <xdr:colOff>203200</xdr:colOff>
      <xdr:row>60</xdr:row>
      <xdr:rowOff>138351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4401800" y="10381458"/>
          <a:ext cx="889000" cy="43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59872</xdr:rowOff>
    </xdr:from>
    <xdr:to>
      <xdr:col>73</xdr:col>
      <xdr:colOff>44450</xdr:colOff>
      <xdr:row>59</xdr:row>
      <xdr:rowOff>161472</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5240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199</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909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69293</xdr:rowOff>
    </xdr:from>
    <xdr:to>
      <xdr:col>68</xdr:col>
      <xdr:colOff>152400</xdr:colOff>
      <xdr:row>60</xdr:row>
      <xdr:rowOff>94458</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3512800" y="10356293"/>
          <a:ext cx="889000" cy="25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50909</xdr:rowOff>
    </xdr:from>
    <xdr:to>
      <xdr:col>68</xdr:col>
      <xdr:colOff>203200</xdr:colOff>
      <xdr:row>59</xdr:row>
      <xdr:rowOff>152509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4351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162686</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020800" y="993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24711</xdr:rowOff>
    </xdr:from>
    <xdr:to>
      <xdr:col>64</xdr:col>
      <xdr:colOff>152400</xdr:colOff>
      <xdr:row>59</xdr:row>
      <xdr:rowOff>126311</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3462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136488</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3131800" y="990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50323</xdr:rowOff>
    </xdr:from>
    <xdr:to>
      <xdr:col>81</xdr:col>
      <xdr:colOff>95250</xdr:colOff>
      <xdr:row>60</xdr:row>
      <xdr:rowOff>151923</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967200" y="1033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22400</xdr:rowOff>
    </xdr:from>
    <xdr:ext cx="762000" cy="259045"/>
    <xdr:sp macro="" textlink="">
      <xdr:nvSpPr>
        <xdr:cNvPr id="333" name="定員管理の状況該当値テキスト">
          <a:extLst>
            <a:ext uri="{FF2B5EF4-FFF2-40B4-BE49-F238E27FC236}">
              <a16:creationId xmlns:a16="http://schemas.microsoft.com/office/drawing/2014/main" id="{00000000-0008-0000-0300-00004D010000}"/>
            </a:ext>
          </a:extLst>
        </xdr:cNvPr>
        <xdr:cNvSpPr txBox="1"/>
      </xdr:nvSpPr>
      <xdr:spPr>
        <a:xfrm>
          <a:off x="17106900" y="10309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86747</xdr:rowOff>
    </xdr:from>
    <xdr:to>
      <xdr:col>77</xdr:col>
      <xdr:colOff>95250</xdr:colOff>
      <xdr:row>61</xdr:row>
      <xdr:rowOff>16897</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129000" y="1037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1674</xdr:rowOff>
    </xdr:from>
    <xdr:ext cx="7366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798800" y="104601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87551</xdr:rowOff>
    </xdr:from>
    <xdr:to>
      <xdr:col>73</xdr:col>
      <xdr:colOff>44450</xdr:colOff>
      <xdr:row>61</xdr:row>
      <xdr:rowOff>17701</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5240000" y="1037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2478</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909800" y="10460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43658</xdr:rowOff>
    </xdr:from>
    <xdr:to>
      <xdr:col>68</xdr:col>
      <xdr:colOff>203200</xdr:colOff>
      <xdr:row>60</xdr:row>
      <xdr:rowOff>145258</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4351000" y="1033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130035</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020800" y="1041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18493</xdr:rowOff>
    </xdr:from>
    <xdr:to>
      <xdr:col>64</xdr:col>
      <xdr:colOff>152400</xdr:colOff>
      <xdr:row>60</xdr:row>
      <xdr:rowOff>120093</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3462000" y="1030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104870</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131800" y="1039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昨年同様に類似団体よりは若干比率が改善されているが、前年度と比較すると数値は上昇している。返済等も計画的に行っているが、次年度以降も計画的に実施する大規模な事業を控えている為、今後は比率自体は上昇する見込みであ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又、</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上昇することが見込まれる公債費については基金等を適切に活用しながら繰上償還等を実施し、抑制に努める。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今後は事業の見直し等も進めながらできる限り起債に大きく頼ることのない財政運営に努めたい。</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45</xdr:row>
      <xdr:rowOff>9737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7018000" y="6164580"/>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153264</xdr:rowOff>
    </xdr:from>
    <xdr:ext cx="762000" cy="259045"/>
    <xdr:sp macro="" textlink="">
      <xdr:nvSpPr>
        <xdr:cNvPr id="370" name="公債費負担の状況最小値テキスト">
          <a:extLst>
            <a:ext uri="{FF2B5EF4-FFF2-40B4-BE49-F238E27FC236}">
              <a16:creationId xmlns:a16="http://schemas.microsoft.com/office/drawing/2014/main" id="{00000000-0008-0000-0300-000072010000}"/>
            </a:ext>
          </a:extLst>
        </xdr:cNvPr>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9737</xdr:rowOff>
    </xdr:from>
    <xdr:to>
      <xdr:col>81</xdr:col>
      <xdr:colOff>133350</xdr:colOff>
      <xdr:row>45</xdr:row>
      <xdr:rowOff>9737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2" name="公債費負担の状況最大値テキスト">
          <a:extLst>
            <a:ext uri="{FF2B5EF4-FFF2-40B4-BE49-F238E27FC236}">
              <a16:creationId xmlns:a16="http://schemas.microsoft.com/office/drawing/2014/main" id="{00000000-0008-0000-0300-000074010000}"/>
            </a:ext>
          </a:extLst>
        </xdr:cNvPr>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3810</xdr:rowOff>
    </xdr:from>
    <xdr:to>
      <xdr:col>81</xdr:col>
      <xdr:colOff>44450</xdr:colOff>
      <xdr:row>41</xdr:row>
      <xdr:rowOff>35983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179800" y="7033260"/>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69867</xdr:rowOff>
    </xdr:from>
    <xdr:ext cx="762000" cy="259045"/>
    <xdr:sp macro="" textlink="">
      <xdr:nvSpPr>
        <xdr:cNvPr id="375" name="公債費負担の状況平均値テキスト">
          <a:extLst>
            <a:ext uri="{FF2B5EF4-FFF2-40B4-BE49-F238E27FC236}">
              <a16:creationId xmlns:a16="http://schemas.microsoft.com/office/drawing/2014/main" id="{00000000-0008-0000-0300-000077010000}"/>
            </a:ext>
          </a:extLst>
        </xdr:cNvPr>
        <xdr:cNvSpPr txBox="1"/>
      </xdr:nvSpPr>
      <xdr:spPr>
        <a:xfrm>
          <a:off x="17106900" y="709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167217</xdr:rowOff>
    </xdr:from>
    <xdr:to>
      <xdr:col>77</xdr:col>
      <xdr:colOff>44450</xdr:colOff>
      <xdr:row>41</xdr:row>
      <xdr:rowOff>3810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5290800" y="702521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159173</xdr:rowOff>
    </xdr:from>
    <xdr:to>
      <xdr:col>72</xdr:col>
      <xdr:colOff>203200</xdr:colOff>
      <xdr:row>40</xdr:row>
      <xdr:rowOff>167217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4401800" y="701717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159173</xdr:rowOff>
    </xdr:from>
    <xdr:to>
      <xdr:col>68</xdr:col>
      <xdr:colOff>152400</xdr:colOff>
      <xdr:row>41</xdr:row>
      <xdr:rowOff>52070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3512800" y="701717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143950</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020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103733</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131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967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1710</xdr:rowOff>
    </xdr:from>
    <xdr:ext cx="762000" cy="259045"/>
    <xdr:sp macro="" textlink="">
      <xdr:nvSpPr>
        <xdr:cNvPr id="394" name="公債費負担の状況該当値テキスト">
          <a:extLst>
            <a:ext uri="{FF2B5EF4-FFF2-40B4-BE49-F238E27FC236}">
              <a16:creationId xmlns:a16="http://schemas.microsoft.com/office/drawing/2014/main" id="{00000000-0008-0000-0300-00008A010000}"/>
            </a:ext>
          </a:extLst>
        </xdr:cNvPr>
        <xdr:cNvSpPr txBox="1"/>
      </xdr:nvSpPr>
      <xdr:spPr>
        <a:xfrm>
          <a:off x="171069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124460</xdr:rowOff>
    </xdr:from>
    <xdr:to>
      <xdr:col>77</xdr:col>
      <xdr:colOff>95250</xdr:colOff>
      <xdr:row>41</xdr:row>
      <xdr:rowOff>54610</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129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64787</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116417</xdr:rowOff>
    </xdr:from>
    <xdr:to>
      <xdr:col>73</xdr:col>
      <xdr:colOff>44450</xdr:colOff>
      <xdr:row>41</xdr:row>
      <xdr:rowOff>46567</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5240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56744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108373</xdr:rowOff>
    </xdr:from>
    <xdr:to>
      <xdr:col>68</xdr:col>
      <xdr:colOff>203200</xdr:colOff>
      <xdr:row>41</xdr:row>
      <xdr:rowOff>38523</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4351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48700</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673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462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将来負担額については前年度と同様健全な比率で推移している。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要因としては過疎債・辺地債などの交付税算入率の高い有利な地方債の借入の推進や財政調整基金の積立てによる充当可能財源の確保が要因として考えられる。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今後も事業実施の適正化を図り、財政の健全化に努める。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166573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flipV="1">
          <a:off x="17018000" y="2451100"/>
          <a:ext cx="0" cy="1487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138650</xdr:rowOff>
    </xdr:from>
    <xdr:ext cx="762000" cy="259045"/>
    <xdr:sp macro="" textlink="">
      <xdr:nvSpPr>
        <xdr:cNvPr id="430" name="将来負担の状況最小値テキスト">
          <a:extLst>
            <a:ext uri="{FF2B5EF4-FFF2-40B4-BE49-F238E27FC236}">
              <a16:creationId xmlns:a16="http://schemas.microsoft.com/office/drawing/2014/main" id="{00000000-0008-0000-0300-0000AE010000}"/>
            </a:ext>
          </a:extLst>
        </xdr:cNvPr>
        <xdr:cNvSpPr txBox="1"/>
      </xdr:nvSpPr>
      <xdr:spPr>
        <a:xfrm>
          <a:off x="17106900" y="3910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166573</xdr:rowOff>
    </xdr:from>
    <xdr:to>
      <xdr:col>81</xdr:col>
      <xdr:colOff>133350</xdr:colOff>
      <xdr:row>22</xdr:row>
      <xdr:rowOff>166573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393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2" name="将来負担の状況最大値テキスト">
          <a:extLst>
            <a:ext uri="{FF2B5EF4-FFF2-40B4-BE49-F238E27FC236}">
              <a16:creationId xmlns:a16="http://schemas.microsoft.com/office/drawing/2014/main" id="{00000000-0008-0000-0300-0000B0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34" name="将来負担の状況平均値テキスト">
          <a:extLst>
            <a:ext uri="{FF2B5EF4-FFF2-40B4-BE49-F238E27FC236}">
              <a16:creationId xmlns:a16="http://schemas.microsoft.com/office/drawing/2014/main" id="{00000000-0008-0000-0300-0000B2010000}"/>
            </a:ext>
          </a:extLst>
        </xdr:cNvPr>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奈良県下北山村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884
874
133.39
2,617,867
2,515,887
99,545
971,889
2,935,092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令和元年度においては職員数の減少及び退職者と入替わりに採用した職員の若返り等により数値が減少した。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しかし、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類似団体の平均を上回っている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為、今後も例年同様に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定員適正化計画に基づき職員数の適正化等に努め</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事務事業の効率化に取り組む必要がある。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a:extLst>
            <a:ext uri="{FF2B5EF4-FFF2-40B4-BE49-F238E27FC236}">
              <a16:creationId xmlns:a16="http://schemas.microsoft.com/office/drawing/2014/main" id="{00000000-0008-0000-0400-00003F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a:extLst>
            <a:ext uri="{FF2B5EF4-FFF2-40B4-BE49-F238E27FC236}">
              <a16:creationId xmlns:a16="http://schemas.microsoft.com/office/drawing/2014/main" id="{00000000-0008-0000-0400-000040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78422</xdr:rowOff>
    </xdr:from>
    <xdr:to>
      <xdr:col>24</xdr:col>
      <xdr:colOff>25400</xdr:colOff>
      <xdr:row>41</xdr:row>
      <xdr:rowOff>61278</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4826000" y="5736272"/>
          <a:ext cx="0" cy="1354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33355</xdr:rowOff>
    </xdr:from>
    <xdr:ext cx="762000" cy="259045"/>
    <xdr:sp macro="" textlink="">
      <xdr:nvSpPr>
        <xdr:cNvPr id="66" name="人件費最小値テキスト">
          <a:extLst>
            <a:ext uri="{FF2B5EF4-FFF2-40B4-BE49-F238E27FC236}">
              <a16:creationId xmlns:a16="http://schemas.microsoft.com/office/drawing/2014/main" id="{00000000-0008-0000-0400-000042000000}"/>
            </a:ext>
          </a:extLst>
        </xdr:cNvPr>
        <xdr:cNvSpPr txBox="1"/>
      </xdr:nvSpPr>
      <xdr:spPr>
        <a:xfrm>
          <a:off x="4914900" y="706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61278</xdr:rowOff>
    </xdr:from>
    <xdr:to>
      <xdr:col>24</xdr:col>
      <xdr:colOff>114300</xdr:colOff>
      <xdr:row>41</xdr:row>
      <xdr:rowOff>61278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709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164799</xdr:rowOff>
    </xdr:from>
    <xdr:ext cx="762000" cy="259045"/>
    <xdr:sp macro="" textlink="">
      <xdr:nvSpPr>
        <xdr:cNvPr id="68" name="人件費最大値テキスト">
          <a:extLst>
            <a:ext uri="{FF2B5EF4-FFF2-40B4-BE49-F238E27FC236}">
              <a16:creationId xmlns:a16="http://schemas.microsoft.com/office/drawing/2014/main" id="{00000000-0008-0000-0400-000044000000}"/>
            </a:ext>
          </a:extLst>
        </xdr:cNvPr>
        <xdr:cNvSpPr txBox="1"/>
      </xdr:nvSpPr>
      <xdr:spPr>
        <a:xfrm>
          <a:off x="4914900" y="5479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78422</xdr:rowOff>
    </xdr:from>
    <xdr:to>
      <xdr:col>24</xdr:col>
      <xdr:colOff>114300</xdr:colOff>
      <xdr:row>33</xdr:row>
      <xdr:rowOff>78422</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4737100" y="573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61278</xdr:rowOff>
    </xdr:from>
    <xdr:to>
      <xdr:col>24</xdr:col>
      <xdr:colOff>25400</xdr:colOff>
      <xdr:row>35</xdr:row>
      <xdr:rowOff>118428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3987800" y="6062028"/>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144162</xdr:rowOff>
    </xdr:from>
    <xdr:ext cx="762000" cy="259045"/>
    <xdr:sp macro="" textlink="">
      <xdr:nvSpPr>
        <xdr:cNvPr id="71" name="人件費平均値テキスト">
          <a:extLst>
            <a:ext uri="{FF2B5EF4-FFF2-40B4-BE49-F238E27FC236}">
              <a16:creationId xmlns:a16="http://schemas.microsoft.com/office/drawing/2014/main" id="{00000000-0008-0000-0400-000047000000}"/>
            </a:ext>
          </a:extLst>
        </xdr:cNvPr>
        <xdr:cNvSpPr txBox="1"/>
      </xdr:nvSpPr>
      <xdr:spPr>
        <a:xfrm>
          <a:off x="4914900" y="58020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127635</xdr:rowOff>
    </xdr:from>
    <xdr:to>
      <xdr:col>24</xdr:col>
      <xdr:colOff>76200</xdr:colOff>
      <xdr:row>35</xdr:row>
      <xdr:rowOff>57785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4775200" y="595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26988</xdr:rowOff>
    </xdr:from>
    <xdr:to>
      <xdr:col>19</xdr:col>
      <xdr:colOff>187325</xdr:colOff>
      <xdr:row>35</xdr:row>
      <xdr:rowOff>118428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3098800" y="602773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133350</xdr:rowOff>
    </xdr:from>
    <xdr:to>
      <xdr:col>20</xdr:col>
      <xdr:colOff>38100</xdr:colOff>
      <xdr:row>35</xdr:row>
      <xdr:rowOff>63500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937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73677</xdr:rowOff>
    </xdr:from>
    <xdr:ext cx="7366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3606800" y="573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26988</xdr:rowOff>
    </xdr:from>
    <xdr:to>
      <xdr:col>15</xdr:col>
      <xdr:colOff>98425</xdr:colOff>
      <xdr:row>35</xdr:row>
      <xdr:rowOff>46990</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flipV="1">
          <a:off x="2209800" y="6027738"/>
          <a:ext cx="8890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130492</xdr:rowOff>
    </xdr:from>
    <xdr:to>
      <xdr:col>15</xdr:col>
      <xdr:colOff>149225</xdr:colOff>
      <xdr:row>35</xdr:row>
      <xdr:rowOff>60642</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3048000" y="595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70819</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717800" y="5728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169863</xdr:rowOff>
    </xdr:from>
    <xdr:to>
      <xdr:col>11</xdr:col>
      <xdr:colOff>9525</xdr:colOff>
      <xdr:row>35</xdr:row>
      <xdr:rowOff>46990</xdr:rowOff>
    </xdr:to>
    <xdr:cxnSp macro="">
      <xdr:nvCxnSpPr>
        <xdr:cNvPr id="79" name="直線コネクタ 78">
          <a:extLst>
            <a:ext uri="{FF2B5EF4-FFF2-40B4-BE49-F238E27FC236}">
              <a16:creationId xmlns:a16="http://schemas.microsoft.com/office/drawing/2014/main" id="{00000000-0008-0000-0400-00004F000000}"/>
            </a:ext>
          </a:extLst>
        </xdr:cNvPr>
        <xdr:cNvCxnSpPr/>
      </xdr:nvCxnSpPr>
      <xdr:spPr>
        <a:xfrm>
          <a:off x="1320800" y="5999163"/>
          <a:ext cx="889000" cy="4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121920</xdr:rowOff>
    </xdr:from>
    <xdr:to>
      <xdr:col>11</xdr:col>
      <xdr:colOff>60325</xdr:colOff>
      <xdr:row>35</xdr:row>
      <xdr:rowOff>52070</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2159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62247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828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87630</xdr:rowOff>
    </xdr:from>
    <xdr:to>
      <xdr:col>6</xdr:col>
      <xdr:colOff>171450</xdr:colOff>
      <xdr:row>35</xdr:row>
      <xdr:rowOff>17780</xdr:rowOff>
    </xdr:to>
    <xdr:sp macro="" textlink="">
      <xdr:nvSpPr>
        <xdr:cNvPr id="82" name="フローチャート: 判断 81">
          <a:extLst>
            <a:ext uri="{FF2B5EF4-FFF2-40B4-BE49-F238E27FC236}">
              <a16:creationId xmlns:a16="http://schemas.microsoft.com/office/drawing/2014/main" id="{00000000-0008-0000-0400-000052000000}"/>
            </a:ext>
          </a:extLst>
        </xdr:cNvPr>
        <xdr:cNvSpPr/>
      </xdr:nvSpPr>
      <xdr:spPr>
        <a:xfrm>
          <a:off x="12700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27957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939800" y="5685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10478</xdr:rowOff>
    </xdr:from>
    <xdr:to>
      <xdr:col>24</xdr:col>
      <xdr:colOff>76200</xdr:colOff>
      <xdr:row>35</xdr:row>
      <xdr:rowOff>112078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4775200" y="601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154005</xdr:rowOff>
    </xdr:from>
    <xdr:ext cx="762000" cy="259045"/>
    <xdr:sp macro="" textlink="">
      <xdr:nvSpPr>
        <xdr:cNvPr id="90" name="人件費該当値テキスト">
          <a:extLst>
            <a:ext uri="{FF2B5EF4-FFF2-40B4-BE49-F238E27FC236}">
              <a16:creationId xmlns:a16="http://schemas.microsoft.com/office/drawing/2014/main" id="{00000000-0008-0000-0400-00005A000000}"/>
            </a:ext>
          </a:extLst>
        </xdr:cNvPr>
        <xdr:cNvSpPr txBox="1"/>
      </xdr:nvSpPr>
      <xdr:spPr>
        <a:xfrm>
          <a:off x="4914900" y="598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67628</xdr:rowOff>
    </xdr:from>
    <xdr:to>
      <xdr:col>20</xdr:col>
      <xdr:colOff>38100</xdr:colOff>
      <xdr:row>35</xdr:row>
      <xdr:rowOff>169228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937000" y="606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154005</xdr:rowOff>
    </xdr:from>
    <xdr:ext cx="7366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3606800" y="6154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147638</xdr:rowOff>
    </xdr:from>
    <xdr:to>
      <xdr:col>15</xdr:col>
      <xdr:colOff>149225</xdr:colOff>
      <xdr:row>35</xdr:row>
      <xdr:rowOff>77788</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3048000" y="597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62565</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2717800" y="606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167640</xdr:rowOff>
    </xdr:from>
    <xdr:to>
      <xdr:col>11</xdr:col>
      <xdr:colOff>60325</xdr:colOff>
      <xdr:row>35</xdr:row>
      <xdr:rowOff>97790</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2159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82567</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1828800" y="608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119063</xdr:rowOff>
    </xdr:from>
    <xdr:to>
      <xdr:col>6</xdr:col>
      <xdr:colOff>171450</xdr:colOff>
      <xdr:row>35</xdr:row>
      <xdr:rowOff>49213</xdr:rowOff>
    </xdr:to>
    <xdr:sp macro="" textlink="">
      <xdr:nvSpPr>
        <xdr:cNvPr id="97" name="楕円 96">
          <a:extLst>
            <a:ext uri="{FF2B5EF4-FFF2-40B4-BE49-F238E27FC236}">
              <a16:creationId xmlns:a16="http://schemas.microsoft.com/office/drawing/2014/main" id="{00000000-0008-0000-0400-000061000000}"/>
            </a:ext>
          </a:extLst>
        </xdr:cNvPr>
        <xdr:cNvSpPr/>
      </xdr:nvSpPr>
      <xdr:spPr>
        <a:xfrm>
          <a:off x="1270000" y="594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33990</xdr:rowOff>
    </xdr:from>
    <xdr:ext cx="762000" cy="259045"/>
    <xdr:sp macro="" textlink="">
      <xdr:nvSpPr>
        <xdr:cNvPr id="98" name="テキスト ボックス 97">
          <a:extLst>
            <a:ext uri="{FF2B5EF4-FFF2-40B4-BE49-F238E27FC236}">
              <a16:creationId xmlns:a16="http://schemas.microsoft.com/office/drawing/2014/main" id="{00000000-0008-0000-0400-000062000000}"/>
            </a:ext>
          </a:extLst>
        </xdr:cNvPr>
        <xdr:cNvSpPr txBox="1"/>
      </xdr:nvSpPr>
      <xdr:spPr>
        <a:xfrm>
          <a:off x="939800" y="603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a:extLst>
            <a:ext uri="{FF2B5EF4-FFF2-40B4-BE49-F238E27FC236}">
              <a16:creationId xmlns:a16="http://schemas.microsoft.com/office/drawing/2014/main" id="{00000000-0008-0000-0400-00006B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a:extLst>
            <a:ext uri="{FF2B5EF4-FFF2-40B4-BE49-F238E27FC236}">
              <a16:creationId xmlns:a16="http://schemas.microsoft.com/office/drawing/2014/main" id="{00000000-0008-0000-0400-00006C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行財政改革の意向に伴い、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不要な支出は控えているが、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事業の多様化による委託料等の増額により昨年よりも率は上昇した。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又、</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より上回っている事から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今後とも経常経費の削減に努め、数値の抑制・適正化を図る必要がある。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2" name="物件費グラフ枠">
          <a:extLst>
            <a:ext uri="{FF2B5EF4-FFF2-40B4-BE49-F238E27FC236}">
              <a16:creationId xmlns:a16="http://schemas.microsoft.com/office/drawing/2014/main" id="{00000000-0008-0000-0400-00007A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124714</xdr:rowOff>
    </xdr:from>
    <xdr:to>
      <xdr:col>82</xdr:col>
      <xdr:colOff>107950</xdr:colOff>
      <xdr:row>21</xdr:row>
      <xdr:rowOff>46990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6510000" y="2353564"/>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19067</xdr:rowOff>
    </xdr:from>
    <xdr:ext cx="762000" cy="259045"/>
    <xdr:sp macro="" textlink="">
      <xdr:nvSpPr>
        <xdr:cNvPr id="124" name="物件費最小値テキスト">
          <a:extLst>
            <a:ext uri="{FF2B5EF4-FFF2-40B4-BE49-F238E27FC236}">
              <a16:creationId xmlns:a16="http://schemas.microsoft.com/office/drawing/2014/main" id="{00000000-0008-0000-0400-00007C000000}"/>
            </a:ext>
          </a:extLst>
        </xdr:cNvPr>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46990</xdr:rowOff>
    </xdr:from>
    <xdr:to>
      <xdr:col>82</xdr:col>
      <xdr:colOff>196850</xdr:colOff>
      <xdr:row>21</xdr:row>
      <xdr:rowOff>46990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39641</xdr:rowOff>
    </xdr:from>
    <xdr:ext cx="762000" cy="259045"/>
    <xdr:sp macro="" textlink="">
      <xdr:nvSpPr>
        <xdr:cNvPr id="126" name="物件費最大値テキスト">
          <a:extLst>
            <a:ext uri="{FF2B5EF4-FFF2-40B4-BE49-F238E27FC236}">
              <a16:creationId xmlns:a16="http://schemas.microsoft.com/office/drawing/2014/main" id="{00000000-0008-0000-0400-00007E000000}"/>
            </a:ext>
          </a:extLst>
        </xdr:cNvPr>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124714</xdr:rowOff>
    </xdr:from>
    <xdr:to>
      <xdr:col>82</xdr:col>
      <xdr:colOff>196850</xdr:colOff>
      <xdr:row>13</xdr:row>
      <xdr:rowOff>124714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78994</xdr:rowOff>
    </xdr:from>
    <xdr:to>
      <xdr:col>82</xdr:col>
      <xdr:colOff>107950</xdr:colOff>
      <xdr:row>17</xdr:row>
      <xdr:rowOff>170434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5671800" y="2993644"/>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49293</xdr:rowOff>
    </xdr:from>
    <xdr:ext cx="762000" cy="259045"/>
    <xdr:sp macro="" textlink="">
      <xdr:nvSpPr>
        <xdr:cNvPr id="129" name="物件費平均値テキスト">
          <a:extLst>
            <a:ext uri="{FF2B5EF4-FFF2-40B4-BE49-F238E27FC236}">
              <a16:creationId xmlns:a16="http://schemas.microsoft.com/office/drawing/2014/main" id="{00000000-0008-0000-0400-000081000000}"/>
            </a:ext>
          </a:extLst>
        </xdr:cNvPr>
        <xdr:cNvSpPr txBox="1"/>
      </xdr:nvSpPr>
      <xdr:spPr>
        <a:xfrm>
          <a:off x="16598900" y="2792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32766</xdr:rowOff>
    </xdr:from>
    <xdr:to>
      <xdr:col>82</xdr:col>
      <xdr:colOff>158750</xdr:colOff>
      <xdr:row>17</xdr:row>
      <xdr:rowOff>134366</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64592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42418</xdr:rowOff>
    </xdr:from>
    <xdr:to>
      <xdr:col>78</xdr:col>
      <xdr:colOff>69850</xdr:colOff>
      <xdr:row>17</xdr:row>
      <xdr:rowOff>78994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4782800" y="29570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37338</xdr:rowOff>
    </xdr:from>
    <xdr:to>
      <xdr:col>78</xdr:col>
      <xdr:colOff>120650</xdr:colOff>
      <xdr:row>17</xdr:row>
      <xdr:rowOff>138938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5621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123715</xdr:rowOff>
    </xdr:from>
    <xdr:ext cx="7366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5290800" y="3038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85852</xdr:rowOff>
    </xdr:from>
    <xdr:to>
      <xdr:col>73</xdr:col>
      <xdr:colOff>180975</xdr:colOff>
      <xdr:row>17</xdr:row>
      <xdr:rowOff>42418</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893800" y="2829052"/>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23622</xdr:rowOff>
    </xdr:from>
    <xdr:to>
      <xdr:col>74</xdr:col>
      <xdr:colOff>31750</xdr:colOff>
      <xdr:row>17</xdr:row>
      <xdr:rowOff>125222</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4732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109999</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4401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21844</xdr:rowOff>
    </xdr:from>
    <xdr:to>
      <xdr:col>69</xdr:col>
      <xdr:colOff>92075</xdr:colOff>
      <xdr:row>16</xdr:row>
      <xdr:rowOff>85852</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004800" y="276504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100855</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512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126492</xdr:rowOff>
    </xdr:from>
    <xdr:to>
      <xdr:col>65</xdr:col>
      <xdr:colOff>53975</xdr:colOff>
      <xdr:row>17</xdr:row>
      <xdr:rowOff>56642</xdr:rowOff>
    </xdr:to>
    <xdr:sp macro="" textlink="">
      <xdr:nvSpPr>
        <xdr:cNvPr id="140" name="フローチャート: 判断 139">
          <a:extLst>
            <a:ext uri="{FF2B5EF4-FFF2-40B4-BE49-F238E27FC236}">
              <a16:creationId xmlns:a16="http://schemas.microsoft.com/office/drawing/2014/main" id="{00000000-0008-0000-0400-00008C000000}"/>
            </a:ext>
          </a:extLst>
        </xdr:cNvPr>
        <xdr:cNvSpPr/>
      </xdr:nvSpPr>
      <xdr:spPr>
        <a:xfrm>
          <a:off x="12954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41419</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623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119634</xdr:rowOff>
    </xdr:from>
    <xdr:to>
      <xdr:col>82</xdr:col>
      <xdr:colOff>158750</xdr:colOff>
      <xdr:row>18</xdr:row>
      <xdr:rowOff>49784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6459200" y="303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91711</xdr:rowOff>
    </xdr:from>
    <xdr:ext cx="762000" cy="259045"/>
    <xdr:sp macro="" textlink="">
      <xdr:nvSpPr>
        <xdr:cNvPr id="148" name="物件費該当値テキスト">
          <a:extLst>
            <a:ext uri="{FF2B5EF4-FFF2-40B4-BE49-F238E27FC236}">
              <a16:creationId xmlns:a16="http://schemas.microsoft.com/office/drawing/2014/main" id="{00000000-0008-0000-0400-000094000000}"/>
            </a:ext>
          </a:extLst>
        </xdr:cNvPr>
        <xdr:cNvSpPr txBox="1"/>
      </xdr:nvSpPr>
      <xdr:spPr>
        <a:xfrm>
          <a:off x="165989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28194</xdr:rowOff>
    </xdr:from>
    <xdr:to>
      <xdr:col>78</xdr:col>
      <xdr:colOff>120650</xdr:colOff>
      <xdr:row>17</xdr:row>
      <xdr:rowOff>129794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5621000" y="2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139971</xdr:rowOff>
    </xdr:from>
    <xdr:ext cx="7366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5290800" y="2711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163068</xdr:rowOff>
    </xdr:from>
    <xdr:to>
      <xdr:col>74</xdr:col>
      <xdr:colOff>31750</xdr:colOff>
      <xdr:row>17</xdr:row>
      <xdr:rowOff>93218</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47320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103395</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4401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35052</xdr:rowOff>
    </xdr:from>
    <xdr:to>
      <xdr:col>69</xdr:col>
      <xdr:colOff>142875</xdr:colOff>
      <xdr:row>16</xdr:row>
      <xdr:rowOff>136652</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38430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146829</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3512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142494</xdr:rowOff>
    </xdr:from>
    <xdr:to>
      <xdr:col>65</xdr:col>
      <xdr:colOff>53975</xdr:colOff>
      <xdr:row>16</xdr:row>
      <xdr:rowOff>72644</xdr:rowOff>
    </xdr:to>
    <xdr:sp macro="" textlink="">
      <xdr:nvSpPr>
        <xdr:cNvPr id="155" name="楕円 154">
          <a:extLst>
            <a:ext uri="{FF2B5EF4-FFF2-40B4-BE49-F238E27FC236}">
              <a16:creationId xmlns:a16="http://schemas.microsoft.com/office/drawing/2014/main" id="{00000000-0008-0000-0400-00009B000000}"/>
            </a:ext>
          </a:extLst>
        </xdr:cNvPr>
        <xdr:cNvSpPr/>
      </xdr:nvSpPr>
      <xdr:spPr>
        <a:xfrm>
          <a:off x="129540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82821</xdr:rowOff>
    </xdr:from>
    <xdr:ext cx="762000" cy="259045"/>
    <xdr:sp macro="" textlink="">
      <xdr:nvSpPr>
        <xdr:cNvPr id="156" name="テキスト ボックス 155">
          <a:extLst>
            <a:ext uri="{FF2B5EF4-FFF2-40B4-BE49-F238E27FC236}">
              <a16:creationId xmlns:a16="http://schemas.microsoft.com/office/drawing/2014/main" id="{00000000-0008-0000-0400-00009C000000}"/>
            </a:ext>
          </a:extLst>
        </xdr:cNvPr>
        <xdr:cNvSpPr txBox="1"/>
      </xdr:nvSpPr>
      <xdr:spPr>
        <a:xfrm>
          <a:off x="12623800" y="2483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過去５年の数値についても類似団体平均と比較して大きく下回っている。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今後も引き続き適正な支出に努める。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69850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186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41927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7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69850</xdr:rowOff>
    </xdr:from>
    <xdr:to>
      <xdr:col>24</xdr:col>
      <xdr:colOff>114300</xdr:colOff>
      <xdr:row>62</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9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31750</xdr:rowOff>
    </xdr:from>
    <xdr:to>
      <xdr:col>24</xdr:col>
      <xdr:colOff>25400</xdr:colOff>
      <xdr:row>54</xdr:row>
      <xdr:rowOff>31750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2900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143527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165100</xdr:rowOff>
    </xdr:from>
    <xdr:to>
      <xdr:col>19</xdr:col>
      <xdr:colOff>187325</xdr:colOff>
      <xdr:row>54</xdr:row>
      <xdr:rowOff>31750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2519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105427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165100</xdr:rowOff>
    </xdr:from>
    <xdr:to>
      <xdr:col>15</xdr:col>
      <xdr:colOff>98425</xdr:colOff>
      <xdr:row>53</xdr:row>
      <xdr:rowOff>165100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251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146050</xdr:rowOff>
    </xdr:from>
    <xdr:to>
      <xdr:col>11</xdr:col>
      <xdr:colOff>9525</xdr:colOff>
      <xdr:row>53</xdr:row>
      <xdr:rowOff>165100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232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152400</xdr:rowOff>
    </xdr:from>
    <xdr:to>
      <xdr:col>24</xdr:col>
      <xdr:colOff>76200</xdr:colOff>
      <xdr:row>54</xdr:row>
      <xdr:rowOff>82550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168927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152400</xdr:rowOff>
    </xdr:from>
    <xdr:to>
      <xdr:col>20</xdr:col>
      <xdr:colOff>38100</xdr:colOff>
      <xdr:row>54</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92727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00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114300</xdr:rowOff>
    </xdr:from>
    <xdr:to>
      <xdr:col>15</xdr:col>
      <xdr:colOff>149225</xdr:colOff>
      <xdr:row>54</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54627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114300</xdr:rowOff>
    </xdr:from>
    <xdr:to>
      <xdr:col>11</xdr:col>
      <xdr:colOff>60325</xdr:colOff>
      <xdr:row>54</xdr:row>
      <xdr:rowOff>44450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54627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95250</xdr:rowOff>
    </xdr:from>
    <xdr:to>
      <xdr:col>6</xdr:col>
      <xdr:colOff>171450</xdr:colOff>
      <xdr:row>54</xdr:row>
      <xdr:rowOff>25400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その他に係る経常収支比率が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令和元年度においては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とほぼ横ばいである。要因として公営</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企業会計の廃止による繰出金の減少が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考えられる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今後も運営の効率化に努め、財政の健全化を図る。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60</xdr:row>
      <xdr:rowOff>149860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2710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18415</xdr:rowOff>
    </xdr:from>
    <xdr:to>
      <xdr:col>82</xdr:col>
      <xdr:colOff>107950</xdr:colOff>
      <xdr:row>59</xdr:row>
      <xdr:rowOff>144145</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9962515"/>
          <a:ext cx="8382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47007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648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30480</xdr:rowOff>
    </xdr:from>
    <xdr:to>
      <xdr:col>82</xdr:col>
      <xdr:colOff>158750</xdr:colOff>
      <xdr:row>57</xdr:row>
      <xdr:rowOff>132080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92710</xdr:rowOff>
    </xdr:from>
    <xdr:to>
      <xdr:col>78</xdr:col>
      <xdr:colOff>69850</xdr:colOff>
      <xdr:row>59</xdr:row>
      <xdr:rowOff>144145</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4782800" y="1020826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70485</xdr:rowOff>
    </xdr:from>
    <xdr:to>
      <xdr:col>78</xdr:col>
      <xdr:colOff>120650</xdr:colOff>
      <xdr:row>58</xdr:row>
      <xdr:rowOff>635</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10812</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612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35560</xdr:rowOff>
    </xdr:from>
    <xdr:to>
      <xdr:col>73</xdr:col>
      <xdr:colOff>180975</xdr:colOff>
      <xdr:row>59</xdr:row>
      <xdr:rowOff>92710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1015111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76200</xdr:rowOff>
    </xdr:from>
    <xdr:to>
      <xdr:col>74</xdr:col>
      <xdr:colOff>31750</xdr:colOff>
      <xdr:row>58</xdr:row>
      <xdr:rowOff>6350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16527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35560</xdr:rowOff>
    </xdr:from>
    <xdr:to>
      <xdr:col>69</xdr:col>
      <xdr:colOff>92075</xdr:colOff>
      <xdr:row>59</xdr:row>
      <xdr:rowOff>58420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004800" y="1015111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64770</xdr:rowOff>
    </xdr:from>
    <xdr:to>
      <xdr:col>69</xdr:col>
      <xdr:colOff>142875</xdr:colOff>
      <xdr:row>57</xdr:row>
      <xdr:rowOff>166370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5097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47625</xdr:rowOff>
    </xdr:from>
    <xdr:to>
      <xdr:col>65</xdr:col>
      <xdr:colOff>53975</xdr:colOff>
      <xdr:row>57</xdr:row>
      <xdr:rowOff>149225</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82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159402</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58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139065</xdr:rowOff>
    </xdr:from>
    <xdr:to>
      <xdr:col>82</xdr:col>
      <xdr:colOff>158750</xdr:colOff>
      <xdr:row>58</xdr:row>
      <xdr:rowOff>69215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91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111142</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88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93345</xdr:rowOff>
    </xdr:from>
    <xdr:to>
      <xdr:col>78</xdr:col>
      <xdr:colOff>120650</xdr:colOff>
      <xdr:row>60</xdr:row>
      <xdr:rowOff>23495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1020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8272</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10295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41910</xdr:rowOff>
    </xdr:from>
    <xdr:to>
      <xdr:col>74</xdr:col>
      <xdr:colOff>31750</xdr:colOff>
      <xdr:row>59</xdr:row>
      <xdr:rowOff>143510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128287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156210</xdr:rowOff>
    </xdr:from>
    <xdr:to>
      <xdr:col>69</xdr:col>
      <xdr:colOff>142875</xdr:colOff>
      <xdr:row>59</xdr:row>
      <xdr:rowOff>86360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1010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71137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1018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7620</xdr:rowOff>
    </xdr:from>
    <xdr:to>
      <xdr:col>65</xdr:col>
      <xdr:colOff>53975</xdr:colOff>
      <xdr:row>59</xdr:row>
      <xdr:rowOff>109220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1012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93997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1020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小規模村である本村は、事務組合や広域連合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へ</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の依存度が高く、補助金等についても個々において増減はあるものの全体では毎年</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若干ではあるが増加傾向で</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ある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このようなことから、今後において補助金等において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事業目的や広域性、社会ニーズに適応しているのか等を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検証</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し、不適当な場合は随時見直し等を実施し、廃止若しくは抑制を実践する必要がある。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97282</xdr:rowOff>
    </xdr:from>
    <xdr:to>
      <xdr:col>82</xdr:col>
      <xdr:colOff>107950</xdr:colOff>
      <xdr:row>41</xdr:row>
      <xdr:rowOff>120142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755132"/>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92219</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712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120142</xdr:rowOff>
    </xdr:from>
    <xdr:to>
      <xdr:col>82</xdr:col>
      <xdr:colOff>196850</xdr:colOff>
      <xdr:row>41</xdr:row>
      <xdr:rowOff>120142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7149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12209</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97282</xdr:rowOff>
    </xdr:from>
    <xdr:to>
      <xdr:col>82</xdr:col>
      <xdr:colOff>196850</xdr:colOff>
      <xdr:row>33</xdr:row>
      <xdr:rowOff>97282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46990</xdr:rowOff>
    </xdr:from>
    <xdr:to>
      <xdr:col>82</xdr:col>
      <xdr:colOff>107950</xdr:colOff>
      <xdr:row>37</xdr:row>
      <xdr:rowOff>56134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5671800" y="639064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56134</xdr:rowOff>
    </xdr:from>
    <xdr:to>
      <xdr:col>78</xdr:col>
      <xdr:colOff>69850</xdr:colOff>
      <xdr:row>37</xdr:row>
      <xdr:rowOff>69850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4782800" y="63997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117348</xdr:rowOff>
    </xdr:from>
    <xdr:to>
      <xdr:col>78</xdr:col>
      <xdr:colOff>120650</xdr:colOff>
      <xdr:row>37</xdr:row>
      <xdr:rowOff>47498</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57675</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60706</xdr:rowOff>
    </xdr:from>
    <xdr:to>
      <xdr:col>73</xdr:col>
      <xdr:colOff>180975</xdr:colOff>
      <xdr:row>37</xdr:row>
      <xdr:rowOff>69850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64043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57675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168148</xdr:rowOff>
    </xdr:from>
    <xdr:to>
      <xdr:col>69</xdr:col>
      <xdr:colOff>92075</xdr:colOff>
      <xdr:row>37</xdr:row>
      <xdr:rowOff>60706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004800" y="634034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21099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167640</xdr:rowOff>
    </xdr:from>
    <xdr:to>
      <xdr:col>82</xdr:col>
      <xdr:colOff>158750</xdr:colOff>
      <xdr:row>37</xdr:row>
      <xdr:rowOff>97790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139717</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5334</xdr:rowOff>
    </xdr:from>
    <xdr:to>
      <xdr:col>78</xdr:col>
      <xdr:colOff>120650</xdr:colOff>
      <xdr:row>37</xdr:row>
      <xdr:rowOff>106934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91711</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435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19050</xdr:rowOff>
    </xdr:from>
    <xdr:to>
      <xdr:col>74</xdr:col>
      <xdr:colOff>31750</xdr:colOff>
      <xdr:row>37</xdr:row>
      <xdr:rowOff>120650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105427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9906</xdr:rowOff>
    </xdr:from>
    <xdr:to>
      <xdr:col>69</xdr:col>
      <xdr:colOff>142875</xdr:colOff>
      <xdr:row>37</xdr:row>
      <xdr:rowOff>111506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96283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昨年に引き続き類似団体より下回っている。毎年計画的に返済を実施しているが、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も計画的に実施する大規模な事業を控えている為、比率自体は上昇する見込みである。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上昇することが見込まれる公債費については基金等を適切に活用しながら繰上償還等を実施し、抑制に努める。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今後は事業の見直し等も進めながらできる限り起債に大きく頼ることのない財政運営に努めたい。</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113937</xdr:rowOff>
    </xdr:from>
    <xdr:to>
      <xdr:col>24</xdr:col>
      <xdr:colOff>25400</xdr:colOff>
      <xdr:row>80</xdr:row>
      <xdr:rowOff>143329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458337"/>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115406</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143329</xdr:rowOff>
    </xdr:from>
    <xdr:to>
      <xdr:col>24</xdr:col>
      <xdr:colOff>114300</xdr:colOff>
      <xdr:row>80</xdr:row>
      <xdr:rowOff>143329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28864</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01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113937</xdr:rowOff>
    </xdr:from>
    <xdr:to>
      <xdr:col>24</xdr:col>
      <xdr:colOff>114300</xdr:colOff>
      <xdr:row>72</xdr:row>
      <xdr:rowOff>113937</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458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xdr:rowOff>
    </xdr:from>
    <xdr:to>
      <xdr:col>24</xdr:col>
      <xdr:colOff>25400</xdr:colOff>
      <xdr:row>76</xdr:row>
      <xdr:rowOff>58420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0429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164209</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0229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20682</xdr:rowOff>
    </xdr:from>
    <xdr:to>
      <xdr:col>24</xdr:col>
      <xdr:colOff>76200</xdr:colOff>
      <xdr:row>76</xdr:row>
      <xdr:rowOff>122282</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5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141696</xdr:rowOff>
    </xdr:from>
    <xdr:to>
      <xdr:col>19</xdr:col>
      <xdr:colOff>187325</xdr:colOff>
      <xdr:row>76</xdr:row>
      <xdr:rowOff>12700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098800" y="1300044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7620</xdr:rowOff>
    </xdr:from>
    <xdr:to>
      <xdr:col>20</xdr:col>
      <xdr:colOff>38100</xdr:colOff>
      <xdr:row>76</xdr:row>
      <xdr:rowOff>109220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93997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56787</xdr:rowOff>
    </xdr:from>
    <xdr:to>
      <xdr:col>15</xdr:col>
      <xdr:colOff>98425</xdr:colOff>
      <xdr:row>75</xdr:row>
      <xdr:rowOff>141696</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2915537"/>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10886</xdr:rowOff>
    </xdr:from>
    <xdr:to>
      <xdr:col>15</xdr:col>
      <xdr:colOff>149225</xdr:colOff>
      <xdr:row>76</xdr:row>
      <xdr:rowOff>112486</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4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97263</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12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56787</xdr:rowOff>
    </xdr:from>
    <xdr:to>
      <xdr:col>11</xdr:col>
      <xdr:colOff>9525</xdr:colOff>
      <xdr:row>75</xdr:row>
      <xdr:rowOff>60053</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1320800" y="1291553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143147</xdr:rowOff>
    </xdr:from>
    <xdr:to>
      <xdr:col>11</xdr:col>
      <xdr:colOff>60325</xdr:colOff>
      <xdr:row>76</xdr:row>
      <xdr:rowOff>73298</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018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58075</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088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58238</xdr:rowOff>
    </xdr:from>
    <xdr:to>
      <xdr:col>6</xdr:col>
      <xdr:colOff>171450</xdr:colOff>
      <xdr:row>75</xdr:row>
      <xdr:rowOff>159838</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291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144615</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003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xdr:rowOff>
    </xdr:from>
    <xdr:to>
      <xdr:col>24</xdr:col>
      <xdr:colOff>76200</xdr:colOff>
      <xdr:row>76</xdr:row>
      <xdr:rowOff>109220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24147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133350</xdr:rowOff>
    </xdr:from>
    <xdr:to>
      <xdr:col>20</xdr:col>
      <xdr:colOff>38100</xdr:colOff>
      <xdr:row>76</xdr:row>
      <xdr:rowOff>63500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73677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90896</xdr:rowOff>
    </xdr:from>
    <xdr:to>
      <xdr:col>15</xdr:col>
      <xdr:colOff>149225</xdr:colOff>
      <xdr:row>76</xdr:row>
      <xdr:rowOff>21047</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294964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31223</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718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5987</xdr:rowOff>
    </xdr:from>
    <xdr:to>
      <xdr:col>11</xdr:col>
      <xdr:colOff>60325</xdr:colOff>
      <xdr:row>75</xdr:row>
      <xdr:rowOff>107587</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286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117764</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633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9253</xdr:rowOff>
    </xdr:from>
    <xdr:to>
      <xdr:col>6</xdr:col>
      <xdr:colOff>171450</xdr:colOff>
      <xdr:row>75</xdr:row>
      <xdr:rowOff>110853</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286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121030</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63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普通交付税等の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増加及び繰出金等の減少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を受け、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前年度より数値が減少し、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類似団体等の平均</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に近づく値と</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交付税等の影響を受けやすい本村の財政状況を考慮すると、今後も引き続き、歳出の抑制等に努め、適切な対応を実践することが必要である。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53848</xdr:rowOff>
    </xdr:from>
    <xdr:to>
      <xdr:col>82</xdr:col>
      <xdr:colOff>107950</xdr:colOff>
      <xdr:row>80</xdr:row>
      <xdr:rowOff>30987</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69698"/>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3064</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30987</xdr:rowOff>
    </xdr:from>
    <xdr:to>
      <xdr:col>82</xdr:col>
      <xdr:colOff>196850</xdr:colOff>
      <xdr:row>80</xdr:row>
      <xdr:rowOff>30987</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140225</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31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53848</xdr:rowOff>
    </xdr:from>
    <xdr:to>
      <xdr:col>82</xdr:col>
      <xdr:colOff>196850</xdr:colOff>
      <xdr:row>73</xdr:row>
      <xdr:rowOff>53848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6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129287</xdr:rowOff>
    </xdr:from>
    <xdr:to>
      <xdr:col>82</xdr:col>
      <xdr:colOff>107950</xdr:colOff>
      <xdr:row>78</xdr:row>
      <xdr:rowOff>81280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330937"/>
          <a:ext cx="838200" cy="1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143002</xdr:rowOff>
    </xdr:from>
    <xdr:to>
      <xdr:col>78</xdr:col>
      <xdr:colOff>69850</xdr:colOff>
      <xdr:row>78</xdr:row>
      <xdr:rowOff>81280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82800" y="1334465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163068</xdr:rowOff>
    </xdr:from>
    <xdr:to>
      <xdr:col>78</xdr:col>
      <xdr:colOff>120650</xdr:colOff>
      <xdr:row>77</xdr:row>
      <xdr:rowOff>93218</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103395</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962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67563</xdr:rowOff>
    </xdr:from>
    <xdr:to>
      <xdr:col>73</xdr:col>
      <xdr:colOff>180975</xdr:colOff>
      <xdr:row>77</xdr:row>
      <xdr:rowOff>143002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269213"/>
          <a:ext cx="889000" cy="7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94251</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143002</xdr:rowOff>
    </xdr:from>
    <xdr:to>
      <xdr:col>69</xdr:col>
      <xdr:colOff>92075</xdr:colOff>
      <xdr:row>77</xdr:row>
      <xdr:rowOff>67563</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173202"/>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57675</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44196</xdr:rowOff>
    </xdr:from>
    <xdr:to>
      <xdr:col>65</xdr:col>
      <xdr:colOff>53975</xdr:colOff>
      <xdr:row>76</xdr:row>
      <xdr:rowOff>145796</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155973</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78487</xdr:rowOff>
    </xdr:from>
    <xdr:to>
      <xdr:col>82</xdr:col>
      <xdr:colOff>158750</xdr:colOff>
      <xdr:row>78</xdr:row>
      <xdr:rowOff>8637</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50564</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30480</xdr:rowOff>
    </xdr:from>
    <xdr:to>
      <xdr:col>78</xdr:col>
      <xdr:colOff>120650</xdr:colOff>
      <xdr:row>78</xdr:row>
      <xdr:rowOff>132080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116857</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92202</xdr:rowOff>
    </xdr:from>
    <xdr:to>
      <xdr:col>74</xdr:col>
      <xdr:colOff>31750</xdr:colOff>
      <xdr:row>78</xdr:row>
      <xdr:rowOff>22352</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7129</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16763</xdr:rowOff>
    </xdr:from>
    <xdr:to>
      <xdr:col>69</xdr:col>
      <xdr:colOff>142875</xdr:colOff>
      <xdr:row>77</xdr:row>
      <xdr:rowOff>118363</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21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103140</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304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92202</xdr:rowOff>
    </xdr:from>
    <xdr:to>
      <xdr:col>65</xdr:col>
      <xdr:colOff>53975</xdr:colOff>
      <xdr:row>77</xdr:row>
      <xdr:rowOff>22352</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12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7129</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208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奈良県下北山村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130334</xdr:rowOff>
    </xdr:from>
    <xdr:to>
      <xdr:col>29</xdr:col>
      <xdr:colOff>127000</xdr:colOff>
      <xdr:row>19</xdr:row>
      <xdr:rowOff>144443</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2459"/>
          <a:ext cx="0" cy="15571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116520</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21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144443</xdr:rowOff>
    </xdr:from>
    <xdr:to>
      <xdr:col>30</xdr:col>
      <xdr:colOff>25400</xdr:colOff>
      <xdr:row>19</xdr:row>
      <xdr:rowOff>144443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496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45261</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130334</xdr:rowOff>
    </xdr:from>
    <xdr:to>
      <xdr:col>30</xdr:col>
      <xdr:colOff>25400</xdr:colOff>
      <xdr:row>10</xdr:row>
      <xdr:rowOff>130334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2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24786</xdr:rowOff>
    </xdr:from>
    <xdr:to>
      <xdr:col>29</xdr:col>
      <xdr:colOff>127000</xdr:colOff>
      <xdr:row>16</xdr:row>
      <xdr:rowOff>35894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2815611"/>
          <a:ext cx="647700" cy="111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126608</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08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154531</xdr:rowOff>
    </xdr:from>
    <xdr:to>
      <xdr:col>29</xdr:col>
      <xdr:colOff>177800</xdr:colOff>
      <xdr:row>18</xdr:row>
      <xdr:rowOff>84681</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35894</xdr:rowOff>
    </xdr:from>
    <xdr:to>
      <xdr:col>26</xdr:col>
      <xdr:colOff>50800</xdr:colOff>
      <xdr:row>16</xdr:row>
      <xdr:rowOff>84158</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2826719"/>
          <a:ext cx="698500" cy="482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160884</xdr:rowOff>
    </xdr:from>
    <xdr:to>
      <xdr:col>26</xdr:col>
      <xdr:colOff>101600</xdr:colOff>
      <xdr:row>18</xdr:row>
      <xdr:rowOff>91034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75811</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09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84158</xdr:rowOff>
    </xdr:from>
    <xdr:to>
      <xdr:col>22</xdr:col>
      <xdr:colOff>114300</xdr:colOff>
      <xdr:row>16</xdr:row>
      <xdr:rowOff>139795</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2874983"/>
          <a:ext cx="698500" cy="556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159284</xdr:rowOff>
    </xdr:from>
    <xdr:to>
      <xdr:col>22</xdr:col>
      <xdr:colOff>165100</xdr:colOff>
      <xdr:row>18</xdr:row>
      <xdr:rowOff>89434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74211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0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139795</xdr:rowOff>
    </xdr:from>
    <xdr:to>
      <xdr:col>18</xdr:col>
      <xdr:colOff>177800</xdr:colOff>
      <xdr:row>16</xdr:row>
      <xdr:rowOff>156539</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2930620"/>
          <a:ext cx="698500" cy="16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167324</xdr:rowOff>
    </xdr:from>
    <xdr:to>
      <xdr:col>19</xdr:col>
      <xdr:colOff>38100</xdr:colOff>
      <xdr:row>18</xdr:row>
      <xdr:rowOff>97474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82251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1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30819</xdr:rowOff>
    </xdr:from>
    <xdr:to>
      <xdr:col>15</xdr:col>
      <xdr:colOff>101600</xdr:colOff>
      <xdr:row>18</xdr:row>
      <xdr:rowOff>132419</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117196</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50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145436</xdr:rowOff>
    </xdr:from>
    <xdr:to>
      <xdr:col>29</xdr:col>
      <xdr:colOff>177800</xdr:colOff>
      <xdr:row>16</xdr:row>
      <xdr:rowOff>75586</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27648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161963</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60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156544</xdr:rowOff>
    </xdr:from>
    <xdr:to>
      <xdr:col>26</xdr:col>
      <xdr:colOff>101600</xdr:colOff>
      <xdr:row>16</xdr:row>
      <xdr:rowOff>86694</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27759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96871</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544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33358</xdr:rowOff>
    </xdr:from>
    <xdr:to>
      <xdr:col>22</xdr:col>
      <xdr:colOff>165100</xdr:colOff>
      <xdr:row>16</xdr:row>
      <xdr:rowOff>134958</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2824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145135</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593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88995</xdr:rowOff>
    </xdr:from>
    <xdr:to>
      <xdr:col>19</xdr:col>
      <xdr:colOff>38100</xdr:colOff>
      <xdr:row>17</xdr:row>
      <xdr:rowOff>19145</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2879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29322</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6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105739</xdr:rowOff>
    </xdr:from>
    <xdr:to>
      <xdr:col>15</xdr:col>
      <xdr:colOff>101600</xdr:colOff>
      <xdr:row>17</xdr:row>
      <xdr:rowOff>35889</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2896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46066</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66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180447</xdr:rowOff>
    </xdr:from>
    <xdr:to>
      <xdr:col>29</xdr:col>
      <xdr:colOff>127000</xdr:colOff>
      <xdr:row>38</xdr:row>
      <xdr:rowOff>6134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04997"/>
          <a:ext cx="0" cy="13687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321111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45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6134</xdr:rowOff>
    </xdr:from>
    <xdr:to>
      <xdr:col>30</xdr:col>
      <xdr:colOff>25400</xdr:colOff>
      <xdr:row>38</xdr:row>
      <xdr:rowOff>6134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737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95374</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4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180447</xdr:rowOff>
    </xdr:from>
    <xdr:to>
      <xdr:col>30</xdr:col>
      <xdr:colOff>25400</xdr:colOff>
      <xdr:row>33</xdr:row>
      <xdr:rowOff>180447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04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118067</xdr:rowOff>
    </xdr:from>
    <xdr:to>
      <xdr:col>29</xdr:col>
      <xdr:colOff>127000</xdr:colOff>
      <xdr:row>36</xdr:row>
      <xdr:rowOff>143836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7071317"/>
          <a:ext cx="647700" cy="257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102845</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70560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97609</xdr:rowOff>
    </xdr:from>
    <xdr:to>
      <xdr:col>29</xdr:col>
      <xdr:colOff>177800</xdr:colOff>
      <xdr:row>37</xdr:row>
      <xdr:rowOff>27759</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65244</xdr:rowOff>
    </xdr:from>
    <xdr:to>
      <xdr:col>26</xdr:col>
      <xdr:colOff>50800</xdr:colOff>
      <xdr:row>36</xdr:row>
      <xdr:rowOff>143836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7018494"/>
          <a:ext cx="698500" cy="785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102312</xdr:rowOff>
    </xdr:from>
    <xdr:to>
      <xdr:col>26</xdr:col>
      <xdr:colOff>101600</xdr:colOff>
      <xdr:row>37</xdr:row>
      <xdr:rowOff>32462</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17239</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7141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65244</xdr:rowOff>
    </xdr:from>
    <xdr:to>
      <xdr:col>22</xdr:col>
      <xdr:colOff>114300</xdr:colOff>
      <xdr:row>36</xdr:row>
      <xdr:rowOff>169108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7018494"/>
          <a:ext cx="698500" cy="1038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99460</xdr:rowOff>
    </xdr:from>
    <xdr:to>
      <xdr:col>22</xdr:col>
      <xdr:colOff>165100</xdr:colOff>
      <xdr:row>37</xdr:row>
      <xdr:rowOff>29610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14387</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713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122434</xdr:rowOff>
    </xdr:from>
    <xdr:to>
      <xdr:col>18</xdr:col>
      <xdr:colOff>177800</xdr:colOff>
      <xdr:row>36</xdr:row>
      <xdr:rowOff>169108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7075684"/>
          <a:ext cx="698500" cy="466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122548</xdr:rowOff>
    </xdr:from>
    <xdr:to>
      <xdr:col>19</xdr:col>
      <xdr:colOff>38100</xdr:colOff>
      <xdr:row>37</xdr:row>
      <xdr:rowOff>52698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75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37475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716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167308</xdr:rowOff>
    </xdr:from>
    <xdr:to>
      <xdr:col>15</xdr:col>
      <xdr:colOff>101600</xdr:colOff>
      <xdr:row>37</xdr:row>
      <xdr:rowOff>97458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1205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82235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7206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67267</xdr:rowOff>
    </xdr:from>
    <xdr:to>
      <xdr:col>29</xdr:col>
      <xdr:colOff>177800</xdr:colOff>
      <xdr:row>36</xdr:row>
      <xdr:rowOff>168867</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020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255244</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865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93036</xdr:rowOff>
    </xdr:from>
    <xdr:to>
      <xdr:col>26</xdr:col>
      <xdr:colOff>101600</xdr:colOff>
      <xdr:row>37</xdr:row>
      <xdr:rowOff>23186</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046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204813</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815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14444</xdr:rowOff>
    </xdr:from>
    <xdr:to>
      <xdr:col>22</xdr:col>
      <xdr:colOff>165100</xdr:colOff>
      <xdr:row>36</xdr:row>
      <xdr:rowOff>116044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9676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126221</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736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118308</xdr:rowOff>
    </xdr:from>
    <xdr:to>
      <xdr:col>19</xdr:col>
      <xdr:colOff>38100</xdr:colOff>
      <xdr:row>37</xdr:row>
      <xdr:rowOff>48458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071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230085</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84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71634</xdr:rowOff>
    </xdr:from>
    <xdr:to>
      <xdr:col>15</xdr:col>
      <xdr:colOff>101600</xdr:colOff>
      <xdr:row>37</xdr:row>
      <xdr:rowOff>1784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024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183411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79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奈良県下北山村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884
874
133.39
2,617,867
2,515,887
99,545
971,889
2,935,092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95458</xdr:rowOff>
    </xdr:from>
    <xdr:to>
      <xdr:col>24</xdr:col>
      <xdr:colOff>62865</xdr:colOff>
      <xdr:row>38</xdr:row>
      <xdr:rowOff>150185</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067508"/>
          <a:ext cx="1270" cy="159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154012</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6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150185</xdr:rowOff>
    </xdr:from>
    <xdr:to>
      <xdr:col>24</xdr:col>
      <xdr:colOff>152400</xdr:colOff>
      <xdr:row>38</xdr:row>
      <xdr:rowOff>150185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65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42135</xdr:rowOff>
    </xdr:from>
    <xdr:ext cx="690189"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8427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95458</xdr:rowOff>
    </xdr:from>
    <xdr:to>
      <xdr:col>24</xdr:col>
      <xdr:colOff>152400</xdr:colOff>
      <xdr:row>29</xdr:row>
      <xdr:rowOff>95458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06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40405</xdr:rowOff>
    </xdr:from>
    <xdr:to>
      <xdr:col>24</xdr:col>
      <xdr:colOff>63500</xdr:colOff>
      <xdr:row>36</xdr:row>
      <xdr:rowOff>41511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3797300" y="6212605"/>
          <a:ext cx="838200" cy="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13141</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3567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34714</xdr:rowOff>
    </xdr:from>
    <xdr:to>
      <xdr:col>24</xdr:col>
      <xdr:colOff>114300</xdr:colOff>
      <xdr:row>37</xdr:row>
      <xdr:rowOff>136314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40405</xdr:rowOff>
    </xdr:from>
    <xdr:to>
      <xdr:col>19</xdr:col>
      <xdr:colOff>177800</xdr:colOff>
      <xdr:row>36</xdr:row>
      <xdr:rowOff>89978</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212605"/>
          <a:ext cx="889000" cy="4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42243</xdr:rowOff>
    </xdr:from>
    <xdr:to>
      <xdr:col>20</xdr:col>
      <xdr:colOff>38100</xdr:colOff>
      <xdr:row>37</xdr:row>
      <xdr:rowOff>143843</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134969</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47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83198</xdr:rowOff>
    </xdr:from>
    <xdr:to>
      <xdr:col>15</xdr:col>
      <xdr:colOff>50800</xdr:colOff>
      <xdr:row>36</xdr:row>
      <xdr:rowOff>89978</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2019300" y="6255398"/>
          <a:ext cx="889000" cy="6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36807</xdr:rowOff>
    </xdr:from>
    <xdr:to>
      <xdr:col>15</xdr:col>
      <xdr:colOff>101600</xdr:colOff>
      <xdr:row>37</xdr:row>
      <xdr:rowOff>138407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8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129534</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47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83198</xdr:rowOff>
    </xdr:from>
    <xdr:to>
      <xdr:col>10</xdr:col>
      <xdr:colOff>114300</xdr:colOff>
      <xdr:row>36</xdr:row>
      <xdr:rowOff>88288</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255398"/>
          <a:ext cx="889000" cy="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40195</xdr:rowOff>
    </xdr:from>
    <xdr:to>
      <xdr:col>10</xdr:col>
      <xdr:colOff>165100</xdr:colOff>
      <xdr:row>37</xdr:row>
      <xdr:rowOff>141795</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132922</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476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65420</xdr:rowOff>
    </xdr:from>
    <xdr:to>
      <xdr:col>6</xdr:col>
      <xdr:colOff>38100</xdr:colOff>
      <xdr:row>37</xdr:row>
      <xdr:rowOff>167019</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40907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158146</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501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162161</xdr:rowOff>
    </xdr:from>
    <xdr:to>
      <xdr:col>24</xdr:col>
      <xdr:colOff>114300</xdr:colOff>
      <xdr:row>36</xdr:row>
      <xdr:rowOff>92311</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16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13588</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014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161055</xdr:rowOff>
    </xdr:from>
    <xdr:to>
      <xdr:col>20</xdr:col>
      <xdr:colOff>38100</xdr:colOff>
      <xdr:row>36</xdr:row>
      <xdr:rowOff>91205</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16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107732</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5937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39178</xdr:rowOff>
    </xdr:from>
    <xdr:to>
      <xdr:col>15</xdr:col>
      <xdr:colOff>101600</xdr:colOff>
      <xdr:row>36</xdr:row>
      <xdr:rowOff>140778</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21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157305</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5986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32398</xdr:rowOff>
    </xdr:from>
    <xdr:to>
      <xdr:col>10</xdr:col>
      <xdr:colOff>165100</xdr:colOff>
      <xdr:row>36</xdr:row>
      <xdr:rowOff>133998</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20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150525</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5979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37488</xdr:rowOff>
    </xdr:from>
    <xdr:to>
      <xdr:col>6</xdr:col>
      <xdr:colOff>38100</xdr:colOff>
      <xdr:row>36</xdr:row>
      <xdr:rowOff>139088</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20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155615</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5984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105197</xdr:rowOff>
    </xdr:from>
    <xdr:to>
      <xdr:col>24</xdr:col>
      <xdr:colOff>62865</xdr:colOff>
      <xdr:row>58</xdr:row>
      <xdr:rowOff>124096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49147"/>
          <a:ext cx="1270" cy="1219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127923</xdr:rowOff>
    </xdr:from>
    <xdr:ext cx="599010"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7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124096</xdr:rowOff>
    </xdr:from>
    <xdr:to>
      <xdr:col>24</xdr:col>
      <xdr:colOff>152400</xdr:colOff>
      <xdr:row>58</xdr:row>
      <xdr:rowOff>124096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51874</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6243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105197</xdr:rowOff>
    </xdr:from>
    <xdr:to>
      <xdr:col>24</xdr:col>
      <xdr:colOff>152400</xdr:colOff>
      <xdr:row>51</xdr:row>
      <xdr:rowOff>105197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49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50826</xdr:rowOff>
    </xdr:from>
    <xdr:to>
      <xdr:col>24</xdr:col>
      <xdr:colOff>63500</xdr:colOff>
      <xdr:row>57</xdr:row>
      <xdr:rowOff>108865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23476"/>
          <a:ext cx="838200" cy="5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105741</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878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127314</xdr:rowOff>
    </xdr:from>
    <xdr:to>
      <xdr:col>24</xdr:col>
      <xdr:colOff>114300</xdr:colOff>
      <xdr:row>58</xdr:row>
      <xdr:rowOff>57464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9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108865</xdr:rowOff>
    </xdr:from>
    <xdr:to>
      <xdr:col>19</xdr:col>
      <xdr:colOff>177800</xdr:colOff>
      <xdr:row>57</xdr:row>
      <xdr:rowOff>140057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81515"/>
          <a:ext cx="889000" cy="3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126237</xdr:rowOff>
    </xdr:from>
    <xdr:to>
      <xdr:col>20</xdr:col>
      <xdr:colOff>38100</xdr:colOff>
      <xdr:row>58</xdr:row>
      <xdr:rowOff>56387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47514</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99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140057</xdr:rowOff>
    </xdr:from>
    <xdr:to>
      <xdr:col>15</xdr:col>
      <xdr:colOff>50800</xdr:colOff>
      <xdr:row>57</xdr:row>
      <xdr:rowOff>150056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12707"/>
          <a:ext cx="889000" cy="9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123597</xdr:rowOff>
    </xdr:from>
    <xdr:to>
      <xdr:col>15</xdr:col>
      <xdr:colOff>101600</xdr:colOff>
      <xdr:row>58</xdr:row>
      <xdr:rowOff>53747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9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44874</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988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150056</xdr:rowOff>
    </xdr:from>
    <xdr:to>
      <xdr:col>10</xdr:col>
      <xdr:colOff>114300</xdr:colOff>
      <xdr:row>58</xdr:row>
      <xdr:rowOff>19881</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22706"/>
          <a:ext cx="889000" cy="4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128640</xdr:rowOff>
    </xdr:from>
    <xdr:to>
      <xdr:col>10</xdr:col>
      <xdr:colOff>165100</xdr:colOff>
      <xdr:row>58</xdr:row>
      <xdr:rowOff>58790</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0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49917</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994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112984</xdr:rowOff>
    </xdr:from>
    <xdr:to>
      <xdr:col>6</xdr:col>
      <xdr:colOff>38100</xdr:colOff>
      <xdr:row>58</xdr:row>
      <xdr:rowOff>43134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59661</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660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26</xdr:rowOff>
    </xdr:from>
    <xdr:to>
      <xdr:col>24</xdr:col>
      <xdr:colOff>114300</xdr:colOff>
      <xdr:row>57</xdr:row>
      <xdr:rowOff>101626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7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22903</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24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58065</xdr:rowOff>
    </xdr:from>
    <xdr:to>
      <xdr:col>20</xdr:col>
      <xdr:colOff>38100</xdr:colOff>
      <xdr:row>57</xdr:row>
      <xdr:rowOff>159665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3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4742</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605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89257</xdr:rowOff>
    </xdr:from>
    <xdr:to>
      <xdr:col>15</xdr:col>
      <xdr:colOff>101600</xdr:colOff>
      <xdr:row>58</xdr:row>
      <xdr:rowOff>19407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6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35934</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637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99256</xdr:rowOff>
    </xdr:from>
    <xdr:to>
      <xdr:col>10</xdr:col>
      <xdr:colOff>165100</xdr:colOff>
      <xdr:row>58</xdr:row>
      <xdr:rowOff>29406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7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45933</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647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140531</xdr:rowOff>
    </xdr:from>
    <xdr:to>
      <xdr:col>6</xdr:col>
      <xdr:colOff>38100</xdr:colOff>
      <xdr:row>58</xdr:row>
      <xdr:rowOff>70681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1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61808</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10005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107806</xdr:rowOff>
    </xdr:from>
    <xdr:to>
      <xdr:col>24</xdr:col>
      <xdr:colOff>62865</xdr:colOff>
      <xdr:row>78</xdr:row>
      <xdr:rowOff>134319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52206"/>
          <a:ext cx="1270" cy="105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138146</xdr:rowOff>
    </xdr:from>
    <xdr:ext cx="469744"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1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134319</xdr:rowOff>
    </xdr:from>
    <xdr:to>
      <xdr:col>24</xdr:col>
      <xdr:colOff>152400</xdr:colOff>
      <xdr:row>78</xdr:row>
      <xdr:rowOff>134319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07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54483</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227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107806</xdr:rowOff>
    </xdr:from>
    <xdr:to>
      <xdr:col>24</xdr:col>
      <xdr:colOff>152400</xdr:colOff>
      <xdr:row>72</xdr:row>
      <xdr:rowOff>107806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5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8351</xdr:rowOff>
    </xdr:from>
    <xdr:to>
      <xdr:col>24</xdr:col>
      <xdr:colOff>63500</xdr:colOff>
      <xdr:row>78</xdr:row>
      <xdr:rowOff>70059</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381451"/>
          <a:ext cx="838200" cy="6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144645</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346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166218</xdr:rowOff>
    </xdr:from>
    <xdr:to>
      <xdr:col>24</xdr:col>
      <xdr:colOff>114300</xdr:colOff>
      <xdr:row>78</xdr:row>
      <xdr:rowOff>96368</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62818</xdr:rowOff>
    </xdr:from>
    <xdr:to>
      <xdr:col>19</xdr:col>
      <xdr:colOff>177800</xdr:colOff>
      <xdr:row>78</xdr:row>
      <xdr:rowOff>70059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435918"/>
          <a:ext cx="889000" cy="7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149817</xdr:rowOff>
    </xdr:from>
    <xdr:to>
      <xdr:col>20</xdr:col>
      <xdr:colOff>38100</xdr:colOff>
      <xdr:row>78</xdr:row>
      <xdr:rowOff>79967</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5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96494</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12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62818</xdr:rowOff>
    </xdr:from>
    <xdr:to>
      <xdr:col>15</xdr:col>
      <xdr:colOff>50800</xdr:colOff>
      <xdr:row>78</xdr:row>
      <xdr:rowOff>63426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35918"/>
          <a:ext cx="889000" cy="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153603</xdr:rowOff>
    </xdr:from>
    <xdr:to>
      <xdr:col>15</xdr:col>
      <xdr:colOff>101600</xdr:colOff>
      <xdr:row>78</xdr:row>
      <xdr:rowOff>83753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100280</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63426</xdr:rowOff>
    </xdr:from>
    <xdr:to>
      <xdr:col>10</xdr:col>
      <xdr:colOff>114300</xdr:colOff>
      <xdr:row>78</xdr:row>
      <xdr:rowOff>100175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36526"/>
          <a:ext cx="889000" cy="3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158865</xdr:rowOff>
    </xdr:from>
    <xdr:to>
      <xdr:col>10</xdr:col>
      <xdr:colOff>165100</xdr:colOff>
      <xdr:row>78</xdr:row>
      <xdr:rowOff>89015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105542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3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5648</xdr:rowOff>
    </xdr:from>
    <xdr:to>
      <xdr:col>6</xdr:col>
      <xdr:colOff>38100</xdr:colOff>
      <xdr:row>78</xdr:row>
      <xdr:rowOff>107248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123775</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5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129001</xdr:rowOff>
    </xdr:from>
    <xdr:to>
      <xdr:col>24</xdr:col>
      <xdr:colOff>114300</xdr:colOff>
      <xdr:row>78</xdr:row>
      <xdr:rowOff>59151</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3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88378</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11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19259</xdr:rowOff>
    </xdr:from>
    <xdr:to>
      <xdr:col>20</xdr:col>
      <xdr:colOff>38100</xdr:colOff>
      <xdr:row>78</xdr:row>
      <xdr:rowOff>120859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9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111986</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48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12018</xdr:rowOff>
    </xdr:from>
    <xdr:to>
      <xdr:col>15</xdr:col>
      <xdr:colOff>101600</xdr:colOff>
      <xdr:row>78</xdr:row>
      <xdr:rowOff>113618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8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104745</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47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12626</xdr:rowOff>
    </xdr:from>
    <xdr:to>
      <xdr:col>10</xdr:col>
      <xdr:colOff>165100</xdr:colOff>
      <xdr:row>78</xdr:row>
      <xdr:rowOff>114226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8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105353</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47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49375</xdr:rowOff>
    </xdr:from>
    <xdr:to>
      <xdr:col>6</xdr:col>
      <xdr:colOff>38100</xdr:colOff>
      <xdr:row>78</xdr:row>
      <xdr:rowOff>150975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2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142102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51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165488</xdr:rowOff>
    </xdr:from>
    <xdr:to>
      <xdr:col>24</xdr:col>
      <xdr:colOff>62865</xdr:colOff>
      <xdr:row>98</xdr:row>
      <xdr:rowOff>136271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24538"/>
          <a:ext cx="1270" cy="1513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140098</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4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136271</xdr:rowOff>
    </xdr:from>
    <xdr:to>
      <xdr:col>24</xdr:col>
      <xdr:colOff>152400</xdr:colOff>
      <xdr:row>98</xdr:row>
      <xdr:rowOff>136271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3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112165</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99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165488</xdr:rowOff>
    </xdr:from>
    <xdr:to>
      <xdr:col>24</xdr:col>
      <xdr:colOff>152400</xdr:colOff>
      <xdr:row>89</xdr:row>
      <xdr:rowOff>165488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24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12021</xdr:rowOff>
    </xdr:from>
    <xdr:to>
      <xdr:col>24</xdr:col>
      <xdr:colOff>63500</xdr:colOff>
      <xdr:row>97</xdr:row>
      <xdr:rowOff>29122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642671"/>
          <a:ext cx="838200" cy="17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142398</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087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119521</xdr:rowOff>
    </xdr:from>
    <xdr:to>
      <xdr:col>24</xdr:col>
      <xdr:colOff>114300</xdr:colOff>
      <xdr:row>95</xdr:row>
      <xdr:rowOff>49671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3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153025</xdr:rowOff>
    </xdr:from>
    <xdr:to>
      <xdr:col>19</xdr:col>
      <xdr:colOff>177800</xdr:colOff>
      <xdr:row>97</xdr:row>
      <xdr:rowOff>29122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612225"/>
          <a:ext cx="889000" cy="4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137004</xdr:rowOff>
    </xdr:from>
    <xdr:to>
      <xdr:col>20</xdr:col>
      <xdr:colOff>38100</xdr:colOff>
      <xdr:row>95</xdr:row>
      <xdr:rowOff>67154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83681</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02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153025</xdr:rowOff>
    </xdr:from>
    <xdr:to>
      <xdr:col>15</xdr:col>
      <xdr:colOff>50800</xdr:colOff>
      <xdr:row>97</xdr:row>
      <xdr:rowOff>39551</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612225"/>
          <a:ext cx="889000" cy="57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148510</xdr:rowOff>
    </xdr:from>
    <xdr:to>
      <xdr:col>15</xdr:col>
      <xdr:colOff>101600</xdr:colOff>
      <xdr:row>95</xdr:row>
      <xdr:rowOff>78660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95187</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0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29928</xdr:rowOff>
    </xdr:from>
    <xdr:to>
      <xdr:col>10</xdr:col>
      <xdr:colOff>114300</xdr:colOff>
      <xdr:row>97</xdr:row>
      <xdr:rowOff>39551</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660578"/>
          <a:ext cx="889000" cy="9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135491</xdr:rowOff>
    </xdr:from>
    <xdr:to>
      <xdr:col>10</xdr:col>
      <xdr:colOff>165100</xdr:colOff>
      <xdr:row>95</xdr:row>
      <xdr:rowOff>65641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82168</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57386</xdr:rowOff>
    </xdr:from>
    <xdr:to>
      <xdr:col>6</xdr:col>
      <xdr:colOff>38100</xdr:colOff>
      <xdr:row>95</xdr:row>
      <xdr:rowOff>158986</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4063</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12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132671</xdr:rowOff>
    </xdr:from>
    <xdr:to>
      <xdr:col>24</xdr:col>
      <xdr:colOff>114300</xdr:colOff>
      <xdr:row>97</xdr:row>
      <xdr:rowOff>62821</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59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111098</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57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149772</xdr:rowOff>
    </xdr:from>
    <xdr:to>
      <xdr:col>20</xdr:col>
      <xdr:colOff>38100</xdr:colOff>
      <xdr:row>97</xdr:row>
      <xdr:rowOff>79922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60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71049</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70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102225</xdr:rowOff>
    </xdr:from>
    <xdr:to>
      <xdr:col>15</xdr:col>
      <xdr:colOff>101600</xdr:colOff>
      <xdr:row>97</xdr:row>
      <xdr:rowOff>32375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56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23502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65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160201</xdr:rowOff>
    </xdr:from>
    <xdr:to>
      <xdr:col>10</xdr:col>
      <xdr:colOff>165100</xdr:colOff>
      <xdr:row>97</xdr:row>
      <xdr:rowOff>90351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61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81478</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71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150578</xdr:rowOff>
    </xdr:from>
    <xdr:to>
      <xdr:col>6</xdr:col>
      <xdr:colOff>38100</xdr:colOff>
      <xdr:row>97</xdr:row>
      <xdr:rowOff>80728</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60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71855</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70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103465</xdr:rowOff>
    </xdr:from>
    <xdr:to>
      <xdr:col>54</xdr:col>
      <xdr:colOff>189865</xdr:colOff>
      <xdr:row>38</xdr:row>
      <xdr:rowOff>123399</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46965"/>
          <a:ext cx="1270" cy="139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127226</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4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123399</xdr:rowOff>
    </xdr:from>
    <xdr:to>
      <xdr:col>55</xdr:col>
      <xdr:colOff>88900</xdr:colOff>
      <xdr:row>38</xdr:row>
      <xdr:rowOff>123399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3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50142</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2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103465</xdr:rowOff>
    </xdr:from>
    <xdr:to>
      <xdr:col>55</xdr:col>
      <xdr:colOff>88900</xdr:colOff>
      <xdr:row>30</xdr:row>
      <xdr:rowOff>103465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4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66603</xdr:rowOff>
    </xdr:from>
    <xdr:to>
      <xdr:col>55</xdr:col>
      <xdr:colOff>0</xdr:colOff>
      <xdr:row>36</xdr:row>
      <xdr:rowOff>72734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238803"/>
          <a:ext cx="838200" cy="6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119200</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914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140773</xdr:rowOff>
    </xdr:from>
    <xdr:to>
      <xdr:col>55</xdr:col>
      <xdr:colOff>50800</xdr:colOff>
      <xdr:row>37</xdr:row>
      <xdr:rowOff>70923</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42892</xdr:rowOff>
    </xdr:from>
    <xdr:to>
      <xdr:col>50</xdr:col>
      <xdr:colOff>114300</xdr:colOff>
      <xdr:row>36</xdr:row>
      <xdr:rowOff>66603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215092"/>
          <a:ext cx="889000" cy="2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136531</xdr:rowOff>
    </xdr:from>
    <xdr:to>
      <xdr:col>50</xdr:col>
      <xdr:colOff>165100</xdr:colOff>
      <xdr:row>37</xdr:row>
      <xdr:rowOff>66681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57808</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40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169925</xdr:rowOff>
    </xdr:from>
    <xdr:to>
      <xdr:col>45</xdr:col>
      <xdr:colOff>177800</xdr:colOff>
      <xdr:row>36</xdr:row>
      <xdr:rowOff>42892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170675"/>
          <a:ext cx="889000" cy="4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163841</xdr:rowOff>
    </xdr:from>
    <xdr:to>
      <xdr:col>46</xdr:col>
      <xdr:colOff>38100</xdr:colOff>
      <xdr:row>37</xdr:row>
      <xdr:rowOff>93991</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85118</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42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88589</xdr:rowOff>
    </xdr:from>
    <xdr:to>
      <xdr:col>41</xdr:col>
      <xdr:colOff>50800</xdr:colOff>
      <xdr:row>35</xdr:row>
      <xdr:rowOff>169925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089339"/>
          <a:ext cx="889000" cy="8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167344</xdr:rowOff>
    </xdr:from>
    <xdr:to>
      <xdr:col>41</xdr:col>
      <xdr:colOff>101600</xdr:colOff>
      <xdr:row>37</xdr:row>
      <xdr:rowOff>97494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88621</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43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9999</xdr:rowOff>
    </xdr:from>
    <xdr:to>
      <xdr:col>36</xdr:col>
      <xdr:colOff>165100</xdr:colOff>
      <xdr:row>37</xdr:row>
      <xdr:rowOff>111599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102726</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44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21934</xdr:rowOff>
    </xdr:from>
    <xdr:to>
      <xdr:col>55</xdr:col>
      <xdr:colOff>50800</xdr:colOff>
      <xdr:row>36</xdr:row>
      <xdr:rowOff>123534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19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44811</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045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15803</xdr:rowOff>
    </xdr:from>
    <xdr:to>
      <xdr:col>50</xdr:col>
      <xdr:colOff>165100</xdr:colOff>
      <xdr:row>36</xdr:row>
      <xdr:rowOff>117403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18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133930</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963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163542</xdr:rowOff>
    </xdr:from>
    <xdr:to>
      <xdr:col>46</xdr:col>
      <xdr:colOff>38100</xdr:colOff>
      <xdr:row>36</xdr:row>
      <xdr:rowOff>93692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16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110219</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939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119125</xdr:rowOff>
    </xdr:from>
    <xdr:to>
      <xdr:col>41</xdr:col>
      <xdr:colOff>101600</xdr:colOff>
      <xdr:row>36</xdr:row>
      <xdr:rowOff>49275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11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65802</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5895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37789</xdr:rowOff>
    </xdr:from>
    <xdr:to>
      <xdr:col>36</xdr:col>
      <xdr:colOff>165100</xdr:colOff>
      <xdr:row>35</xdr:row>
      <xdr:rowOff>139389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03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155916</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5813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45606</xdr:rowOff>
    </xdr:from>
    <xdr:to>
      <xdr:col>54</xdr:col>
      <xdr:colOff>189865</xdr:colOff>
      <xdr:row>58</xdr:row>
      <xdr:rowOff>134101</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89556"/>
          <a:ext cx="1270" cy="1288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137928</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134101</xdr:rowOff>
    </xdr:from>
    <xdr:to>
      <xdr:col>55</xdr:col>
      <xdr:colOff>88900</xdr:colOff>
      <xdr:row>58</xdr:row>
      <xdr:rowOff>134101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78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163733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647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45606</xdr:rowOff>
    </xdr:from>
    <xdr:to>
      <xdr:col>55</xdr:col>
      <xdr:colOff>88900</xdr:colOff>
      <xdr:row>51</xdr:row>
      <xdr:rowOff>45606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8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100124</xdr:rowOff>
    </xdr:from>
    <xdr:to>
      <xdr:col>55</xdr:col>
      <xdr:colOff>0</xdr:colOff>
      <xdr:row>57</xdr:row>
      <xdr:rowOff>169855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529874"/>
          <a:ext cx="838200" cy="41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93873</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66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115446</xdr:rowOff>
    </xdr:from>
    <xdr:to>
      <xdr:col>55</xdr:col>
      <xdr:colOff>50800</xdr:colOff>
      <xdr:row>58</xdr:row>
      <xdr:rowOff>45596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88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131425</xdr:rowOff>
    </xdr:from>
    <xdr:to>
      <xdr:col>50</xdr:col>
      <xdr:colOff>114300</xdr:colOff>
      <xdr:row>57</xdr:row>
      <xdr:rowOff>169855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904075"/>
          <a:ext cx="889000" cy="38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127882</xdr:rowOff>
    </xdr:from>
    <xdr:to>
      <xdr:col>50</xdr:col>
      <xdr:colOff>165100</xdr:colOff>
      <xdr:row>58</xdr:row>
      <xdr:rowOff>58032</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90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49159</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993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131425</xdr:rowOff>
    </xdr:from>
    <xdr:to>
      <xdr:col>45</xdr:col>
      <xdr:colOff>177800</xdr:colOff>
      <xdr:row>58</xdr:row>
      <xdr:rowOff>6222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904075"/>
          <a:ext cx="889000" cy="46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115272</xdr:rowOff>
    </xdr:from>
    <xdr:to>
      <xdr:col>46</xdr:col>
      <xdr:colOff>38100</xdr:colOff>
      <xdr:row>58</xdr:row>
      <xdr:rowOff>45422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8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36549</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98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6222</xdr:rowOff>
    </xdr:from>
    <xdr:to>
      <xdr:col>41</xdr:col>
      <xdr:colOff>50800</xdr:colOff>
      <xdr:row>58</xdr:row>
      <xdr:rowOff>26493</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950322"/>
          <a:ext cx="889000" cy="2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118481</xdr:rowOff>
    </xdr:from>
    <xdr:to>
      <xdr:col>41</xdr:col>
      <xdr:colOff>101600</xdr:colOff>
      <xdr:row>58</xdr:row>
      <xdr:rowOff>48631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891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65158</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666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128715</xdr:rowOff>
    </xdr:from>
    <xdr:to>
      <xdr:col>36</xdr:col>
      <xdr:colOff>165100</xdr:colOff>
      <xdr:row>58</xdr:row>
      <xdr:rowOff>58865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0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75392</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676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49324</xdr:rowOff>
    </xdr:from>
    <xdr:to>
      <xdr:col>55</xdr:col>
      <xdr:colOff>50800</xdr:colOff>
      <xdr:row>55</xdr:row>
      <xdr:rowOff>150924</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47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72201</xdr:rowOff>
    </xdr:from>
    <xdr:ext cx="690189"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3305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119055</xdr:rowOff>
    </xdr:from>
    <xdr:to>
      <xdr:col>50</xdr:col>
      <xdr:colOff>165100</xdr:colOff>
      <xdr:row>58</xdr:row>
      <xdr:rowOff>49205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89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65732</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666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80625</xdr:rowOff>
    </xdr:from>
    <xdr:to>
      <xdr:col>46</xdr:col>
      <xdr:colOff>38100</xdr:colOff>
      <xdr:row>58</xdr:row>
      <xdr:rowOff>10775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85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27302</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628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126872</xdr:rowOff>
    </xdr:from>
    <xdr:to>
      <xdr:col>41</xdr:col>
      <xdr:colOff>101600</xdr:colOff>
      <xdr:row>58</xdr:row>
      <xdr:rowOff>57022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89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48149</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992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147143</xdr:rowOff>
    </xdr:from>
    <xdr:to>
      <xdr:col>36</xdr:col>
      <xdr:colOff>165100</xdr:colOff>
      <xdr:row>58</xdr:row>
      <xdr:rowOff>77293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1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68420</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10012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133965</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306915"/>
          <a:ext cx="1270" cy="128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80642</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821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133965</xdr:rowOff>
    </xdr:from>
    <xdr:to>
      <xdr:col>55</xdr:col>
      <xdr:colOff>88900</xdr:colOff>
      <xdr:row>71</xdr:row>
      <xdr:rowOff>133965</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3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1918</xdr:rowOff>
    </xdr:from>
    <xdr:to>
      <xdr:col>55</xdr:col>
      <xdr:colOff>0</xdr:colOff>
      <xdr:row>79</xdr:row>
      <xdr:rowOff>34251</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546468"/>
          <a:ext cx="838200" cy="32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32585</xdr:rowOff>
    </xdr:from>
    <xdr:ext cx="599010"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234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9708</xdr:rowOff>
    </xdr:from>
    <xdr:to>
      <xdr:col>55</xdr:col>
      <xdr:colOff>50800</xdr:colOff>
      <xdr:row>78</xdr:row>
      <xdr:rowOff>111308</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33513</xdr:rowOff>
    </xdr:from>
    <xdr:to>
      <xdr:col>50</xdr:col>
      <xdr:colOff>114300</xdr:colOff>
      <xdr:row>79</xdr:row>
      <xdr:rowOff>34251</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578063"/>
          <a:ext cx="889000" cy="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21755</xdr:rowOff>
    </xdr:from>
    <xdr:to>
      <xdr:col>50</xdr:col>
      <xdr:colOff>165100</xdr:colOff>
      <xdr:row>78</xdr:row>
      <xdr:rowOff>123355</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139882</xdr:rowOff>
    </xdr:from>
    <xdr:ext cx="59901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39795" y="13170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25115</xdr:rowOff>
    </xdr:from>
    <xdr:to>
      <xdr:col>45</xdr:col>
      <xdr:colOff>177800</xdr:colOff>
      <xdr:row>79</xdr:row>
      <xdr:rowOff>33513</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569665"/>
          <a:ext cx="889000" cy="8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8692</xdr:rowOff>
    </xdr:from>
    <xdr:to>
      <xdr:col>46</xdr:col>
      <xdr:colOff>38100</xdr:colOff>
      <xdr:row>78</xdr:row>
      <xdr:rowOff>110292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8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126819</xdr:rowOff>
    </xdr:from>
    <xdr:ext cx="59901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50795" y="13157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69059</xdr:rowOff>
    </xdr:from>
    <xdr:to>
      <xdr:col>41</xdr:col>
      <xdr:colOff>50800</xdr:colOff>
      <xdr:row>79</xdr:row>
      <xdr:rowOff>25115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442159"/>
          <a:ext cx="889000" cy="12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13072</xdr:rowOff>
    </xdr:from>
    <xdr:to>
      <xdr:col>41</xdr:col>
      <xdr:colOff>101600</xdr:colOff>
      <xdr:row>78</xdr:row>
      <xdr:rowOff>114672</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131199</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61795" y="1316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8493</xdr:rowOff>
    </xdr:from>
    <xdr:to>
      <xdr:col>36</xdr:col>
      <xdr:colOff>165100</xdr:colOff>
      <xdr:row>78</xdr:row>
      <xdr:rowOff>110093</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38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126620</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672795" y="1315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122568</xdr:rowOff>
    </xdr:from>
    <xdr:to>
      <xdr:col>55</xdr:col>
      <xdr:colOff>50800</xdr:colOff>
      <xdr:row>79</xdr:row>
      <xdr:rowOff>52718</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9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37495</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1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154901</xdr:rowOff>
    </xdr:from>
    <xdr:to>
      <xdr:col>50</xdr:col>
      <xdr:colOff>165100</xdr:colOff>
      <xdr:row>79</xdr:row>
      <xdr:rowOff>85051</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52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76178</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04428" y="13620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154163</xdr:rowOff>
    </xdr:from>
    <xdr:to>
      <xdr:col>46</xdr:col>
      <xdr:colOff>38100</xdr:colOff>
      <xdr:row>79</xdr:row>
      <xdr:rowOff>84313</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52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75440</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15428" y="13619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145765</xdr:rowOff>
    </xdr:from>
    <xdr:to>
      <xdr:col>41</xdr:col>
      <xdr:colOff>101600</xdr:colOff>
      <xdr:row>79</xdr:row>
      <xdr:rowOff>75915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51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67042</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61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18259</xdr:rowOff>
    </xdr:from>
    <xdr:to>
      <xdr:col>36</xdr:col>
      <xdr:colOff>165100</xdr:colOff>
      <xdr:row>78</xdr:row>
      <xdr:rowOff>119859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39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110986</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672795" y="1348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26222</xdr:rowOff>
    </xdr:from>
    <xdr:to>
      <xdr:col>54</xdr:col>
      <xdr:colOff>189865</xdr:colOff>
      <xdr:row>98</xdr:row>
      <xdr:rowOff>138246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799622"/>
          <a:ext cx="1270" cy="114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142073</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4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138246</xdr:rowOff>
    </xdr:from>
    <xdr:to>
      <xdr:col>55</xdr:col>
      <xdr:colOff>88900</xdr:colOff>
      <xdr:row>98</xdr:row>
      <xdr:rowOff>138246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4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144349</xdr:rowOff>
    </xdr:from>
    <xdr:ext cx="690189"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5748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26222</xdr:rowOff>
    </xdr:from>
    <xdr:to>
      <xdr:col>55</xdr:col>
      <xdr:colOff>88900</xdr:colOff>
      <xdr:row>92</xdr:row>
      <xdr:rowOff>26222</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799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121856</xdr:rowOff>
    </xdr:from>
    <xdr:to>
      <xdr:col>55</xdr:col>
      <xdr:colOff>0</xdr:colOff>
      <xdr:row>98</xdr:row>
      <xdr:rowOff>10251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409606"/>
          <a:ext cx="838200" cy="40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161014</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7916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11137</xdr:rowOff>
    </xdr:from>
    <xdr:to>
      <xdr:col>55</xdr:col>
      <xdr:colOff>50800</xdr:colOff>
      <xdr:row>98</xdr:row>
      <xdr:rowOff>112737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144149</xdr:rowOff>
    </xdr:from>
    <xdr:to>
      <xdr:col>50</xdr:col>
      <xdr:colOff>114300</xdr:colOff>
      <xdr:row>98</xdr:row>
      <xdr:rowOff>10251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774799"/>
          <a:ext cx="889000" cy="37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18607</xdr:rowOff>
    </xdr:from>
    <xdr:to>
      <xdr:col>50</xdr:col>
      <xdr:colOff>165100</xdr:colOff>
      <xdr:row>98</xdr:row>
      <xdr:rowOff>120207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111334</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91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144149</xdr:rowOff>
    </xdr:from>
    <xdr:to>
      <xdr:col>45</xdr:col>
      <xdr:colOff>177800</xdr:colOff>
      <xdr:row>98</xdr:row>
      <xdr:rowOff>16757</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774799"/>
          <a:ext cx="889000" cy="4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12579</xdr:rowOff>
    </xdr:from>
    <xdr:to>
      <xdr:col>46</xdr:col>
      <xdr:colOff>38100</xdr:colOff>
      <xdr:row>98</xdr:row>
      <xdr:rowOff>114179</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105306</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90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16757</xdr:rowOff>
    </xdr:from>
    <xdr:to>
      <xdr:col>41</xdr:col>
      <xdr:colOff>50800</xdr:colOff>
      <xdr:row>98</xdr:row>
      <xdr:rowOff>85065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818857"/>
          <a:ext cx="889000" cy="6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16725</xdr:rowOff>
    </xdr:from>
    <xdr:to>
      <xdr:col>41</xdr:col>
      <xdr:colOff>101600</xdr:colOff>
      <xdr:row>98</xdr:row>
      <xdr:rowOff>118325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81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109452</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911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29101</xdr:rowOff>
    </xdr:from>
    <xdr:to>
      <xdr:col>36</xdr:col>
      <xdr:colOff>165100</xdr:colOff>
      <xdr:row>98</xdr:row>
      <xdr:rowOff>130701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83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147228</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672795" y="16606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71056</xdr:rowOff>
    </xdr:from>
    <xdr:to>
      <xdr:col>55</xdr:col>
      <xdr:colOff>50800</xdr:colOff>
      <xdr:row>96</xdr:row>
      <xdr:rowOff>1206</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35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93933</xdr:rowOff>
    </xdr:from>
    <xdr:ext cx="690189"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2102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130901</xdr:rowOff>
    </xdr:from>
    <xdr:to>
      <xdr:col>50</xdr:col>
      <xdr:colOff>165100</xdr:colOff>
      <xdr:row>98</xdr:row>
      <xdr:rowOff>61051</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76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77578</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39795" y="16536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93349</xdr:rowOff>
    </xdr:from>
    <xdr:to>
      <xdr:col>46</xdr:col>
      <xdr:colOff>38100</xdr:colOff>
      <xdr:row>98</xdr:row>
      <xdr:rowOff>23499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72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40026</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50795" y="16499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137407</xdr:rowOff>
    </xdr:from>
    <xdr:to>
      <xdr:col>41</xdr:col>
      <xdr:colOff>101600</xdr:colOff>
      <xdr:row>98</xdr:row>
      <xdr:rowOff>67557</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76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84084</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61795" y="16543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34265</xdr:rowOff>
    </xdr:from>
    <xdr:to>
      <xdr:col>36</xdr:col>
      <xdr:colOff>165100</xdr:colOff>
      <xdr:row>98</xdr:row>
      <xdr:rowOff>135865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83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126992</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672795" y="16929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81949</xdr:rowOff>
    </xdr:from>
    <xdr:to>
      <xdr:col>85</xdr:col>
      <xdr:colOff>126364</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396899"/>
          <a:ext cx="1269" cy="125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153755</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66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28626</xdr:rowOff>
    </xdr:from>
    <xdr:ext cx="599010"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5172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81949</xdr:rowOff>
    </xdr:from>
    <xdr:to>
      <xdr:col>86</xdr:col>
      <xdr:colOff>25400</xdr:colOff>
      <xdr:row>31</xdr:row>
      <xdr:rowOff>81949</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39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74885</xdr:rowOff>
    </xdr:from>
    <xdr:to>
      <xdr:col>85</xdr:col>
      <xdr:colOff>127000</xdr:colOff>
      <xdr:row>38</xdr:row>
      <xdr:rowOff>136799</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5481300" y="6589985"/>
          <a:ext cx="838200" cy="6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26755</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541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48328</xdr:rowOff>
    </xdr:from>
    <xdr:to>
      <xdr:col>85</xdr:col>
      <xdr:colOff>177800</xdr:colOff>
      <xdr:row>38</xdr:row>
      <xdr:rowOff>149928</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5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136799</xdr:rowOff>
    </xdr:from>
    <xdr:to>
      <xdr:col>81</xdr:col>
      <xdr:colOff>50800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4592300" y="6651899"/>
          <a:ext cx="889000" cy="2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51519</xdr:rowOff>
    </xdr:from>
    <xdr:to>
      <xdr:col>81</xdr:col>
      <xdr:colOff>101600</xdr:colOff>
      <xdr:row>38</xdr:row>
      <xdr:rowOff>153119</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169646</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14111" y="634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53959</xdr:rowOff>
    </xdr:from>
    <xdr:to>
      <xdr:col>76</xdr:col>
      <xdr:colOff>165100</xdr:colOff>
      <xdr:row>38</xdr:row>
      <xdr:rowOff>155559</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5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635</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25111" y="634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63953</xdr:rowOff>
    </xdr:from>
    <xdr:to>
      <xdr:col>72</xdr:col>
      <xdr:colOff>38100</xdr:colOff>
      <xdr:row>38</xdr:row>
      <xdr:rowOff>165553</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57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10630</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36111" y="635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50319</xdr:rowOff>
    </xdr:from>
    <xdr:to>
      <xdr:col>67</xdr:col>
      <xdr:colOff>101600</xdr:colOff>
      <xdr:row>38</xdr:row>
      <xdr:rowOff>151919</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56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168446</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47111" y="634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24085</xdr:rowOff>
    </xdr:from>
    <xdr:to>
      <xdr:col>85</xdr:col>
      <xdr:colOff>177800</xdr:colOff>
      <xdr:row>38</xdr:row>
      <xdr:rowOff>125685</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53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154912</xdr:rowOff>
    </xdr:from>
    <xdr:ext cx="534377"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32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85999</xdr:rowOff>
    </xdr:from>
    <xdr:to>
      <xdr:col>81</xdr:col>
      <xdr:colOff>101600</xdr:colOff>
      <xdr:row>39</xdr:row>
      <xdr:rowOff>16149</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60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7276</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46428" y="6693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129442</xdr:rowOff>
    </xdr:from>
    <xdr:to>
      <xdr:col>85</xdr:col>
      <xdr:colOff>126364</xdr:colOff>
      <xdr:row>79</xdr:row>
      <xdr:rowOff>24416</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130942"/>
          <a:ext cx="1269" cy="143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28243</xdr:rowOff>
    </xdr:from>
    <xdr:ext cx="534377"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5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24416</xdr:rowOff>
    </xdr:from>
    <xdr:to>
      <xdr:col>86</xdr:col>
      <xdr:colOff>25400</xdr:colOff>
      <xdr:row>79</xdr:row>
      <xdr:rowOff>24416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5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76119</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906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129442</xdr:rowOff>
    </xdr:from>
    <xdr:to>
      <xdr:col>86</xdr:col>
      <xdr:colOff>25400</xdr:colOff>
      <xdr:row>70</xdr:row>
      <xdr:rowOff>129442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130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116098</xdr:rowOff>
    </xdr:from>
    <xdr:to>
      <xdr:col>85</xdr:col>
      <xdr:colOff>127000</xdr:colOff>
      <xdr:row>76</xdr:row>
      <xdr:rowOff>162802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146298"/>
          <a:ext cx="838200" cy="4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170694</xdr:rowOff>
    </xdr:from>
    <xdr:ext cx="599010"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3200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20817</xdr:rowOff>
    </xdr:from>
    <xdr:to>
      <xdr:col>85</xdr:col>
      <xdr:colOff>177800</xdr:colOff>
      <xdr:row>77</xdr:row>
      <xdr:rowOff>122417</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162802</xdr:rowOff>
    </xdr:from>
    <xdr:to>
      <xdr:col>81</xdr:col>
      <xdr:colOff>50800</xdr:colOff>
      <xdr:row>76</xdr:row>
      <xdr:rowOff>166602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193002"/>
          <a:ext cx="889000" cy="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42956</xdr:rowOff>
    </xdr:from>
    <xdr:to>
      <xdr:col>81</xdr:col>
      <xdr:colOff>101600</xdr:colOff>
      <xdr:row>77</xdr:row>
      <xdr:rowOff>144556</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135683</xdr:rowOff>
    </xdr:from>
    <xdr:ext cx="59901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181795" y="13337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166602</xdr:rowOff>
    </xdr:from>
    <xdr:to>
      <xdr:col>76</xdr:col>
      <xdr:colOff>114300</xdr:colOff>
      <xdr:row>77</xdr:row>
      <xdr:rowOff>59679</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3196802"/>
          <a:ext cx="889000" cy="6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32449</xdr:rowOff>
    </xdr:from>
    <xdr:to>
      <xdr:col>76</xdr:col>
      <xdr:colOff>165100</xdr:colOff>
      <xdr:row>77</xdr:row>
      <xdr:rowOff>134049</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125176</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292795" y="1332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37630</xdr:rowOff>
    </xdr:from>
    <xdr:to>
      <xdr:col>71</xdr:col>
      <xdr:colOff>177800</xdr:colOff>
      <xdr:row>77</xdr:row>
      <xdr:rowOff>59679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814300" y="13239280"/>
          <a:ext cx="889000" cy="2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46951</xdr:rowOff>
    </xdr:from>
    <xdr:to>
      <xdr:col>72</xdr:col>
      <xdr:colOff>38100</xdr:colOff>
      <xdr:row>77</xdr:row>
      <xdr:rowOff>148551</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139678</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03795" y="1334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107307</xdr:rowOff>
    </xdr:from>
    <xdr:to>
      <xdr:col>67</xdr:col>
      <xdr:colOff>101600</xdr:colOff>
      <xdr:row>78</xdr:row>
      <xdr:rowOff>37457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28584</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14795" y="1340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65298</xdr:rowOff>
    </xdr:from>
    <xdr:to>
      <xdr:col>85</xdr:col>
      <xdr:colOff>177800</xdr:colOff>
      <xdr:row>76</xdr:row>
      <xdr:rowOff>166898</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09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88176</xdr:rowOff>
    </xdr:from>
    <xdr:ext cx="599010"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2946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112002</xdr:rowOff>
    </xdr:from>
    <xdr:to>
      <xdr:col>81</xdr:col>
      <xdr:colOff>101600</xdr:colOff>
      <xdr:row>77</xdr:row>
      <xdr:rowOff>42152</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14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58679</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181795" y="12917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115802</xdr:rowOff>
    </xdr:from>
    <xdr:to>
      <xdr:col>76</xdr:col>
      <xdr:colOff>165100</xdr:colOff>
      <xdr:row>77</xdr:row>
      <xdr:rowOff>45952</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14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62479</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292795" y="12921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8879</xdr:rowOff>
    </xdr:from>
    <xdr:to>
      <xdr:col>72</xdr:col>
      <xdr:colOff>38100</xdr:colOff>
      <xdr:row>77</xdr:row>
      <xdr:rowOff>110479</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21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127006</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03795" y="12985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158280</xdr:rowOff>
    </xdr:from>
    <xdr:to>
      <xdr:col>67</xdr:col>
      <xdr:colOff>101600</xdr:colOff>
      <xdr:row>77</xdr:row>
      <xdr:rowOff>88430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18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104957</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14795" y="12963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45670</xdr:rowOff>
    </xdr:from>
    <xdr:to>
      <xdr:col>85</xdr:col>
      <xdr:colOff>126364</xdr:colOff>
      <xdr:row>98</xdr:row>
      <xdr:rowOff>139698</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476170"/>
          <a:ext cx="1269" cy="1465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143525</xdr:rowOff>
    </xdr:from>
    <xdr:ext cx="249299"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69456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139698</xdr:rowOff>
    </xdr:from>
    <xdr:to>
      <xdr:col>86</xdr:col>
      <xdr:colOff>25400</xdr:colOff>
      <xdr:row>98</xdr:row>
      <xdr:rowOff>139698</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6941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163797</xdr:rowOff>
    </xdr:from>
    <xdr:ext cx="690189"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2513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45670</xdr:rowOff>
    </xdr:from>
    <xdr:to>
      <xdr:col>86</xdr:col>
      <xdr:colOff>25400</xdr:colOff>
      <xdr:row>90</xdr:row>
      <xdr:rowOff>45670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47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35700</xdr:rowOff>
    </xdr:from>
    <xdr:to>
      <xdr:col>85</xdr:col>
      <xdr:colOff>127000</xdr:colOff>
      <xdr:row>98</xdr:row>
      <xdr:rowOff>127150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6837800"/>
          <a:ext cx="838200" cy="9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160165</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790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10288</xdr:rowOff>
    </xdr:from>
    <xdr:to>
      <xdr:col>85</xdr:col>
      <xdr:colOff>177800</xdr:colOff>
      <xdr:row>98</xdr:row>
      <xdr:rowOff>111888</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81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88038</xdr:rowOff>
    </xdr:from>
    <xdr:to>
      <xdr:col>81</xdr:col>
      <xdr:colOff>50800</xdr:colOff>
      <xdr:row>98</xdr:row>
      <xdr:rowOff>127150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4592300" y="16890138"/>
          <a:ext cx="889000" cy="39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10832</xdr:rowOff>
    </xdr:from>
    <xdr:to>
      <xdr:col>81</xdr:col>
      <xdr:colOff>101600</xdr:colOff>
      <xdr:row>98</xdr:row>
      <xdr:rowOff>112432</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81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128959</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58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52065</xdr:rowOff>
    </xdr:from>
    <xdr:to>
      <xdr:col>76</xdr:col>
      <xdr:colOff>114300</xdr:colOff>
      <xdr:row>98</xdr:row>
      <xdr:rowOff>88038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3703300" y="16682715"/>
          <a:ext cx="889000" cy="207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23471</xdr:rowOff>
    </xdr:from>
    <xdr:to>
      <xdr:col>76</xdr:col>
      <xdr:colOff>165100</xdr:colOff>
      <xdr:row>98</xdr:row>
      <xdr:rowOff>125071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8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141598</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600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52065</xdr:rowOff>
    </xdr:from>
    <xdr:to>
      <xdr:col>71</xdr:col>
      <xdr:colOff>177800</xdr:colOff>
      <xdr:row>97</xdr:row>
      <xdr:rowOff>64973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2814300" y="16682715"/>
          <a:ext cx="889000" cy="1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8404</xdr:rowOff>
    </xdr:from>
    <xdr:to>
      <xdr:col>72</xdr:col>
      <xdr:colOff>38100</xdr:colOff>
      <xdr:row>98</xdr:row>
      <xdr:rowOff>110004</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8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101131</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90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107683</xdr:rowOff>
    </xdr:from>
    <xdr:to>
      <xdr:col>67</xdr:col>
      <xdr:colOff>101600</xdr:colOff>
      <xdr:row>98</xdr:row>
      <xdr:rowOff>37833</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738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28960</xdr:rowOff>
    </xdr:from>
    <xdr:ext cx="59901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14795" y="16831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156350</xdr:rowOff>
    </xdr:from>
    <xdr:to>
      <xdr:col>85</xdr:col>
      <xdr:colOff>177800</xdr:colOff>
      <xdr:row>98</xdr:row>
      <xdr:rowOff>86500</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7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115727</xdr:rowOff>
    </xdr:from>
    <xdr:ext cx="599010"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574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76350</xdr:rowOff>
    </xdr:from>
    <xdr:to>
      <xdr:col>81</xdr:col>
      <xdr:colOff>101600</xdr:colOff>
      <xdr:row>99</xdr:row>
      <xdr:rowOff>6500</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87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169077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97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37238</xdr:rowOff>
    </xdr:from>
    <xdr:to>
      <xdr:col>76</xdr:col>
      <xdr:colOff>165100</xdr:colOff>
      <xdr:row>98</xdr:row>
      <xdr:rowOff>138838</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83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129965</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93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1265</xdr:rowOff>
    </xdr:from>
    <xdr:to>
      <xdr:col>72</xdr:col>
      <xdr:colOff>38100</xdr:colOff>
      <xdr:row>97</xdr:row>
      <xdr:rowOff>102865</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6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119392</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03795" y="16407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14173</xdr:rowOff>
    </xdr:from>
    <xdr:to>
      <xdr:col>67</xdr:col>
      <xdr:colOff>101600</xdr:colOff>
      <xdr:row>97</xdr:row>
      <xdr:rowOff>115773</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64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132300</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14795" y="16420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99238</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414188"/>
          <a:ext cx="1269" cy="1316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63511</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50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45915</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8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99238</xdr:rowOff>
    </xdr:from>
    <xdr:to>
      <xdr:col>116</xdr:col>
      <xdr:colOff>152400</xdr:colOff>
      <xdr:row>31</xdr:row>
      <xdr:rowOff>99238</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414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152411</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96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129534</xdr:rowOff>
    </xdr:from>
    <xdr:to>
      <xdr:col>116</xdr:col>
      <xdr:colOff>114300</xdr:colOff>
      <xdr:row>39</xdr:row>
      <xdr:rowOff>59684</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64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121285</xdr:rowOff>
    </xdr:from>
    <xdr:to>
      <xdr:col>112</xdr:col>
      <xdr:colOff>38100</xdr:colOff>
      <xdr:row>39</xdr:row>
      <xdr:rowOff>51435</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63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67962</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411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152832</xdr:rowOff>
    </xdr:from>
    <xdr:to>
      <xdr:col>107</xdr:col>
      <xdr:colOff>101600</xdr:colOff>
      <xdr:row>39</xdr:row>
      <xdr:rowOff>82982</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66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99509</xdr:rowOff>
    </xdr:from>
    <xdr:ext cx="378565"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245017" y="6443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143402</xdr:rowOff>
    </xdr:from>
    <xdr:to>
      <xdr:col>102</xdr:col>
      <xdr:colOff>165100</xdr:colOff>
      <xdr:row>39</xdr:row>
      <xdr:rowOff>73552</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65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90079</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43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143726</xdr:rowOff>
    </xdr:from>
    <xdr:to>
      <xdr:col>98</xdr:col>
      <xdr:colOff>38100</xdr:colOff>
      <xdr:row>39</xdr:row>
      <xdr:rowOff>73876</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65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90403</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434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107961</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623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119355</xdr:rowOff>
    </xdr:from>
    <xdr:to>
      <xdr:col>116</xdr:col>
      <xdr:colOff>62864</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63305"/>
          <a:ext cx="1269" cy="122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66032</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3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119355</xdr:rowOff>
    </xdr:from>
    <xdr:to>
      <xdr:col>116</xdr:col>
      <xdr:colOff>152400</xdr:colOff>
      <xdr:row>51</xdr:row>
      <xdr:rowOff>119355</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6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37424</xdr:rowOff>
    </xdr:from>
    <xdr:to>
      <xdr:col>116</xdr:col>
      <xdr:colOff>63500</xdr:colOff>
      <xdr:row>58</xdr:row>
      <xdr:rowOff>59027</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1323300" y="9981524"/>
          <a:ext cx="838200" cy="2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151645</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7528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128768</xdr:rowOff>
    </xdr:from>
    <xdr:to>
      <xdr:col>116</xdr:col>
      <xdr:colOff>114300</xdr:colOff>
      <xdr:row>58</xdr:row>
      <xdr:rowOff>58918</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990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37424</xdr:rowOff>
    </xdr:from>
    <xdr:to>
      <xdr:col>111</xdr:col>
      <xdr:colOff>177800</xdr:colOff>
      <xdr:row>58</xdr:row>
      <xdr:rowOff>57472</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0434300" y="9981524"/>
          <a:ext cx="889000" cy="20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3175</xdr:rowOff>
    </xdr:from>
    <xdr:to>
      <xdr:col>112</xdr:col>
      <xdr:colOff>38100</xdr:colOff>
      <xdr:row>58</xdr:row>
      <xdr:rowOff>104775</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94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95902</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1004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55210</xdr:rowOff>
    </xdr:from>
    <xdr:to>
      <xdr:col>107</xdr:col>
      <xdr:colOff>50800</xdr:colOff>
      <xdr:row>58</xdr:row>
      <xdr:rowOff>57472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9545300" y="9999310"/>
          <a:ext cx="889000" cy="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11930</xdr:rowOff>
    </xdr:from>
    <xdr:to>
      <xdr:col>107</xdr:col>
      <xdr:colOff>101600</xdr:colOff>
      <xdr:row>58</xdr:row>
      <xdr:rowOff>113530</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995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104657</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10048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25057</xdr:rowOff>
    </xdr:from>
    <xdr:to>
      <xdr:col>102</xdr:col>
      <xdr:colOff>114300</xdr:colOff>
      <xdr:row>58</xdr:row>
      <xdr:rowOff>55210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656300" y="9969157"/>
          <a:ext cx="889000" cy="30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154737</xdr:rowOff>
    </xdr:from>
    <xdr:to>
      <xdr:col>102</xdr:col>
      <xdr:colOff>165100</xdr:colOff>
      <xdr:row>57</xdr:row>
      <xdr:rowOff>84887</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975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101414</xdr:rowOff>
    </xdr:from>
    <xdr:ext cx="534377"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278111" y="953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134231</xdr:rowOff>
    </xdr:from>
    <xdr:to>
      <xdr:col>98</xdr:col>
      <xdr:colOff>38100</xdr:colOff>
      <xdr:row>58</xdr:row>
      <xdr:rowOff>64381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990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80908</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9682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8227</xdr:rowOff>
    </xdr:from>
    <xdr:to>
      <xdr:col>116</xdr:col>
      <xdr:colOff>114300</xdr:colOff>
      <xdr:row>58</xdr:row>
      <xdr:rowOff>109827</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995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107195</xdr:rowOff>
    </xdr:from>
    <xdr:ext cx="469744"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87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158074</xdr:rowOff>
    </xdr:from>
    <xdr:to>
      <xdr:col>112</xdr:col>
      <xdr:colOff>38100</xdr:colOff>
      <xdr:row>58</xdr:row>
      <xdr:rowOff>88224</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993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104751</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705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6672</xdr:rowOff>
    </xdr:from>
    <xdr:to>
      <xdr:col>107</xdr:col>
      <xdr:colOff>101600</xdr:colOff>
      <xdr:row>58</xdr:row>
      <xdr:rowOff>108272</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995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124799</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2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4410</xdr:rowOff>
    </xdr:from>
    <xdr:to>
      <xdr:col>102</xdr:col>
      <xdr:colOff>165100</xdr:colOff>
      <xdr:row>58</xdr:row>
      <xdr:rowOff>106010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994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97137</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10041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145707</xdr:rowOff>
    </xdr:from>
    <xdr:to>
      <xdr:col>98</xdr:col>
      <xdr:colOff>38100</xdr:colOff>
      <xdr:row>58</xdr:row>
      <xdr:rowOff>75857</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991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66984</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10011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124635</xdr:rowOff>
    </xdr:from>
    <xdr:to>
      <xdr:col>116</xdr:col>
      <xdr:colOff>62864</xdr:colOff>
      <xdr:row>78</xdr:row>
      <xdr:rowOff>127741</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22159595" y="11954685"/>
          <a:ext cx="1269" cy="1546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131568</xdr:rowOff>
    </xdr:from>
    <xdr:ext cx="534377" cy="259045"/>
    <xdr:sp macro="" textlink="">
      <xdr:nvSpPr>
        <xdr:cNvPr id="840" name="繰出金最小値テキスト">
          <a:extLst>
            <a:ext uri="{FF2B5EF4-FFF2-40B4-BE49-F238E27FC236}">
              <a16:creationId xmlns:a16="http://schemas.microsoft.com/office/drawing/2014/main" id="{00000000-0008-0000-0600-000048030000}"/>
            </a:ext>
          </a:extLst>
        </xdr:cNvPr>
        <xdr:cNvSpPr txBox="1"/>
      </xdr:nvSpPr>
      <xdr:spPr>
        <a:xfrm>
          <a:off x="22212300" y="1350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127741</xdr:rowOff>
    </xdr:from>
    <xdr:to>
      <xdr:col>116</xdr:col>
      <xdr:colOff>152400</xdr:colOff>
      <xdr:row>78</xdr:row>
      <xdr:rowOff>127741</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3500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71312</xdr:rowOff>
    </xdr:from>
    <xdr:ext cx="599010" cy="259045"/>
    <xdr:sp macro="" textlink="">
      <xdr:nvSpPr>
        <xdr:cNvPr id="842" name="繰出金最大値テキスト">
          <a:extLst>
            <a:ext uri="{FF2B5EF4-FFF2-40B4-BE49-F238E27FC236}">
              <a16:creationId xmlns:a16="http://schemas.microsoft.com/office/drawing/2014/main" id="{00000000-0008-0000-0600-00004A030000}"/>
            </a:ext>
          </a:extLst>
        </xdr:cNvPr>
        <xdr:cNvSpPr txBox="1"/>
      </xdr:nvSpPr>
      <xdr:spPr>
        <a:xfrm>
          <a:off x="22212300" y="11729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124635</xdr:rowOff>
    </xdr:from>
    <xdr:to>
      <xdr:col>116</xdr:col>
      <xdr:colOff>152400</xdr:colOff>
      <xdr:row>69</xdr:row>
      <xdr:rowOff>124635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195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81936</xdr:rowOff>
    </xdr:from>
    <xdr:to>
      <xdr:col>116</xdr:col>
      <xdr:colOff>63500</xdr:colOff>
      <xdr:row>76</xdr:row>
      <xdr:rowOff>151682</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1323300" y="12940686"/>
          <a:ext cx="838200" cy="241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138340</xdr:rowOff>
    </xdr:from>
    <xdr:ext cx="599010" cy="259045"/>
    <xdr:sp macro="" textlink="">
      <xdr:nvSpPr>
        <xdr:cNvPr id="845" name="繰出金平均値テキスト">
          <a:extLst>
            <a:ext uri="{FF2B5EF4-FFF2-40B4-BE49-F238E27FC236}">
              <a16:creationId xmlns:a16="http://schemas.microsoft.com/office/drawing/2014/main" id="{00000000-0008-0000-0600-00004D030000}"/>
            </a:ext>
          </a:extLst>
        </xdr:cNvPr>
        <xdr:cNvSpPr txBox="1"/>
      </xdr:nvSpPr>
      <xdr:spPr>
        <a:xfrm>
          <a:off x="22212300" y="13168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159913</xdr:rowOff>
    </xdr:from>
    <xdr:to>
      <xdr:col>116</xdr:col>
      <xdr:colOff>114300</xdr:colOff>
      <xdr:row>77</xdr:row>
      <xdr:rowOff>90063</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21107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81936</xdr:rowOff>
    </xdr:from>
    <xdr:to>
      <xdr:col>111</xdr:col>
      <xdr:colOff>177800</xdr:colOff>
      <xdr:row>75</xdr:row>
      <xdr:rowOff>125876</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0434300" y="12940686"/>
          <a:ext cx="889000" cy="43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145557</xdr:rowOff>
    </xdr:from>
    <xdr:to>
      <xdr:col>112</xdr:col>
      <xdr:colOff>38100</xdr:colOff>
      <xdr:row>77</xdr:row>
      <xdr:rowOff>75707</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1272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66834</xdr:rowOff>
    </xdr:from>
    <xdr:ext cx="59901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023795" y="13268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125876</xdr:rowOff>
    </xdr:from>
    <xdr:to>
      <xdr:col>107</xdr:col>
      <xdr:colOff>50800</xdr:colOff>
      <xdr:row>76</xdr:row>
      <xdr:rowOff>29378</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19545300" y="12984626"/>
          <a:ext cx="889000" cy="74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2054</xdr:rowOff>
    </xdr:from>
    <xdr:to>
      <xdr:col>107</xdr:col>
      <xdr:colOff>101600</xdr:colOff>
      <xdr:row>77</xdr:row>
      <xdr:rowOff>103654</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0383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94781</xdr:rowOff>
    </xdr:from>
    <xdr:ext cx="59901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134795" y="1329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150239</xdr:rowOff>
    </xdr:from>
    <xdr:to>
      <xdr:col>102</xdr:col>
      <xdr:colOff>114300</xdr:colOff>
      <xdr:row>76</xdr:row>
      <xdr:rowOff>29378</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656300" y="13008989"/>
          <a:ext cx="889000" cy="5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168760</xdr:rowOff>
    </xdr:from>
    <xdr:to>
      <xdr:col>102</xdr:col>
      <xdr:colOff>165100</xdr:colOff>
      <xdr:row>77</xdr:row>
      <xdr:rowOff>98910</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9494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90037</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245795" y="132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8466</xdr:rowOff>
    </xdr:from>
    <xdr:to>
      <xdr:col>98</xdr:col>
      <xdr:colOff>38100</xdr:colOff>
      <xdr:row>77</xdr:row>
      <xdr:rowOff>110066</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8605500" y="1321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101193</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356795" y="1330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100882</xdr:rowOff>
    </xdr:from>
    <xdr:to>
      <xdr:col>116</xdr:col>
      <xdr:colOff>114300</xdr:colOff>
      <xdr:row>77</xdr:row>
      <xdr:rowOff>31032</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2110700" y="1313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123759</xdr:rowOff>
    </xdr:from>
    <xdr:ext cx="599010" cy="259045"/>
    <xdr:sp macro="" textlink="">
      <xdr:nvSpPr>
        <xdr:cNvPr id="864" name="繰出金該当値テキスト">
          <a:extLst>
            <a:ext uri="{FF2B5EF4-FFF2-40B4-BE49-F238E27FC236}">
              <a16:creationId xmlns:a16="http://schemas.microsoft.com/office/drawing/2014/main" id="{00000000-0008-0000-0600-000060030000}"/>
            </a:ext>
          </a:extLst>
        </xdr:cNvPr>
        <xdr:cNvSpPr txBox="1"/>
      </xdr:nvSpPr>
      <xdr:spPr>
        <a:xfrm>
          <a:off x="22212300" y="12982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31136</xdr:rowOff>
    </xdr:from>
    <xdr:to>
      <xdr:col>112</xdr:col>
      <xdr:colOff>38100</xdr:colOff>
      <xdr:row>75</xdr:row>
      <xdr:rowOff>132736</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1272500" y="1288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149263</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23795" y="12665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75076</xdr:rowOff>
    </xdr:from>
    <xdr:to>
      <xdr:col>107</xdr:col>
      <xdr:colOff>101600</xdr:colOff>
      <xdr:row>76</xdr:row>
      <xdr:rowOff>5226</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0383500" y="129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21753</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34795" y="12709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150028</xdr:rowOff>
    </xdr:from>
    <xdr:to>
      <xdr:col>102</xdr:col>
      <xdr:colOff>165100</xdr:colOff>
      <xdr:row>76</xdr:row>
      <xdr:rowOff>80178</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9494500" y="1300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96704</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45795" y="12784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99438</xdr:rowOff>
    </xdr:from>
    <xdr:to>
      <xdr:col>98</xdr:col>
      <xdr:colOff>38100</xdr:colOff>
      <xdr:row>76</xdr:row>
      <xdr:rowOff>29589</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8605500" y="1295818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46115</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56795" y="12733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a:extLst>
            <a:ext uri="{FF2B5EF4-FFF2-40B4-BE49-F238E27FC236}">
              <a16:creationId xmlns:a16="http://schemas.microsoft.com/office/drawing/2014/main" id="{00000000-0008-0000-0600-00007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a:extLst>
            <a:ext uri="{FF2B5EF4-FFF2-40B4-BE49-F238E27FC236}">
              <a16:creationId xmlns:a16="http://schemas.microsoft.com/office/drawing/2014/main" id="{00000000-0008-0000-0600-00007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a:extLst>
            <a:ext uri="{FF2B5EF4-FFF2-40B4-BE49-F238E27FC236}">
              <a16:creationId xmlns:a16="http://schemas.microsoft.com/office/drawing/2014/main" id="{00000000-0008-0000-0600-00007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a:extLst>
            <a:ext uri="{FF2B5EF4-FFF2-40B4-BE49-F238E27FC236}">
              <a16:creationId xmlns:a16="http://schemas.microsoft.com/office/drawing/2014/main" id="{00000000-0008-0000-0600-00009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人口一人当たりのコストについては、毎年人口も減少しており、平均的に類似団体よりもコストが高くなっている。人件費は毎年少額であるが増加して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おり、昨年は人員の関係で大きく増加していたが、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本年度は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微減</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た。物件費は類似団体とほぼ同水準であると考えるが、事業の多様化による委託料等の増額で年々上昇している。維持補修費についても類似団体とほぼ同水準と考えるが、施設等の老朽化に対する修繕等を実施した為、</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又、公営企業会計の廃止に伴い、同事業の施設維持修繕分が増加した為、</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より数値が上昇</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している。扶助費は施設入所等の方も類似団体よりは少ないと考える。補助費等は事務組合や広域連合への依存性も高く、毎年多額の費用を支出している。普通建設事業については老朽化している施設等の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更新や集約・複合化施設</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整備の関係で類似団体より高く推移している。災害復旧事業費については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及び令和元年度で</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事業費を支出した。公債費については類似団体より高く推移しているが、毎年計画的に返済しており、問題ないと考える。但し、次年度以降も計画的に実施する大規模な事業を控えている為、今後は比率自体、上昇する見込みである。積立金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近年</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類似団体より低く推移して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いた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元年度は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災害など不測の事態等に備えるために計画的に積立てを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行った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。投資及び出資金については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年度及び</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元</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年度での支出はない現状である。</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貸付金は類似団体とほぼ同水準であると考える。繰出金は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公営企業会計の廃止による繰出金の減少が主な原因である</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と考える。失業対策事業費及び前年度繰上充用金につ</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いても不</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支出であった。</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奈良県下北山村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884
874
133.39
2,617,867
2,515,887
99,545
971,889
2,935,092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15570</xdr:rowOff>
    </xdr:from>
    <xdr:to>
      <xdr:col>24</xdr:col>
      <xdr:colOff>62865</xdr:colOff>
      <xdr:row>38</xdr:row>
      <xdr:rowOff>88188</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30520"/>
          <a:ext cx="1270" cy="12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92015</xdr:rowOff>
    </xdr:from>
    <xdr:ext cx="534377"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0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88188</xdr:rowOff>
    </xdr:from>
    <xdr:to>
      <xdr:col>24</xdr:col>
      <xdr:colOff>152400</xdr:colOff>
      <xdr:row>38</xdr:row>
      <xdr:rowOff>88188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133697</xdr:rowOff>
    </xdr:from>
    <xdr:ext cx="599010"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105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110,274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15570</xdr:rowOff>
    </xdr:from>
    <xdr:to>
      <xdr:col>24</xdr:col>
      <xdr:colOff>152400</xdr:colOff>
      <xdr:row>31</xdr:row>
      <xdr:rowOff>15570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79947</xdr:rowOff>
    </xdr:from>
    <xdr:to>
      <xdr:col>24</xdr:col>
      <xdr:colOff>63500</xdr:colOff>
      <xdr:row>36</xdr:row>
      <xdr:rowOff>81902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252147"/>
          <a:ext cx="838200" cy="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60888</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404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82461</xdr:rowOff>
    </xdr:from>
    <xdr:to>
      <xdr:col>24</xdr:col>
      <xdr:colOff>114300</xdr:colOff>
      <xdr:row>38</xdr:row>
      <xdr:rowOff>12612</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4261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79947</xdr:rowOff>
    </xdr:from>
    <xdr:to>
      <xdr:col>19</xdr:col>
      <xdr:colOff>177800</xdr:colOff>
      <xdr:row>36</xdr:row>
      <xdr:rowOff>115507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252147"/>
          <a:ext cx="88900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87185</xdr:rowOff>
    </xdr:from>
    <xdr:to>
      <xdr:col>20</xdr:col>
      <xdr:colOff>38100</xdr:colOff>
      <xdr:row>38</xdr:row>
      <xdr:rowOff>17335</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8462</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52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88087</xdr:rowOff>
    </xdr:from>
    <xdr:to>
      <xdr:col>15</xdr:col>
      <xdr:colOff>50800</xdr:colOff>
      <xdr:row>36</xdr:row>
      <xdr:rowOff>115507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260287"/>
          <a:ext cx="889000" cy="27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79489</xdr:rowOff>
    </xdr:from>
    <xdr:to>
      <xdr:col>15</xdr:col>
      <xdr:colOff>101600</xdr:colOff>
      <xdr:row>38</xdr:row>
      <xdr:rowOff>9640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766</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51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69482</xdr:rowOff>
    </xdr:from>
    <xdr:to>
      <xdr:col>10</xdr:col>
      <xdr:colOff>114300</xdr:colOff>
      <xdr:row>36</xdr:row>
      <xdr:rowOff>88087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241682"/>
          <a:ext cx="889000" cy="1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75806</xdr:rowOff>
    </xdr:from>
    <xdr:to>
      <xdr:col>10</xdr:col>
      <xdr:colOff>165100</xdr:colOff>
      <xdr:row>38</xdr:row>
      <xdr:rowOff>5956</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168533</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51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73736</xdr:rowOff>
    </xdr:from>
    <xdr:to>
      <xdr:col>6</xdr:col>
      <xdr:colOff>38100</xdr:colOff>
      <xdr:row>38</xdr:row>
      <xdr:rowOff>3887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166464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51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31102</xdr:rowOff>
    </xdr:from>
    <xdr:to>
      <xdr:col>24</xdr:col>
      <xdr:colOff>114300</xdr:colOff>
      <xdr:row>36</xdr:row>
      <xdr:rowOff>132702</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20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53979</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05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29147</xdr:rowOff>
    </xdr:from>
    <xdr:to>
      <xdr:col>20</xdr:col>
      <xdr:colOff>38100</xdr:colOff>
      <xdr:row>36</xdr:row>
      <xdr:rowOff>130747</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20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147274</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97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64707</xdr:rowOff>
    </xdr:from>
    <xdr:to>
      <xdr:col>15</xdr:col>
      <xdr:colOff>101600</xdr:colOff>
      <xdr:row>36</xdr:row>
      <xdr:rowOff>166307</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23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11384</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01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37287</xdr:rowOff>
    </xdr:from>
    <xdr:to>
      <xdr:col>10</xdr:col>
      <xdr:colOff>165100</xdr:colOff>
      <xdr:row>36</xdr:row>
      <xdr:rowOff>138887</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20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155414</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98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18682</xdr:rowOff>
    </xdr:from>
    <xdr:to>
      <xdr:col>6</xdr:col>
      <xdr:colOff>38100</xdr:colOff>
      <xdr:row>36</xdr:row>
      <xdr:rowOff>120282</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19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136809</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96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124098</xdr:rowOff>
    </xdr:from>
    <xdr:to>
      <xdr:col>24</xdr:col>
      <xdr:colOff>62865</xdr:colOff>
      <xdr:row>58</xdr:row>
      <xdr:rowOff>97135</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96598"/>
          <a:ext cx="1270" cy="1344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100962</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4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97135</xdr:rowOff>
    </xdr:from>
    <xdr:to>
      <xdr:col>24</xdr:col>
      <xdr:colOff>152400</xdr:colOff>
      <xdr:row>58</xdr:row>
      <xdr:rowOff>97135</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41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70775</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4718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3,034,125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124098</xdr:rowOff>
    </xdr:from>
    <xdr:to>
      <xdr:col>24</xdr:col>
      <xdr:colOff>152400</xdr:colOff>
      <xdr:row>50</xdr:row>
      <xdr:rowOff>124098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96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77039</xdr:rowOff>
    </xdr:from>
    <xdr:to>
      <xdr:col>24</xdr:col>
      <xdr:colOff>63500</xdr:colOff>
      <xdr:row>57</xdr:row>
      <xdr:rowOff>152123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849689"/>
          <a:ext cx="838200" cy="7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87278</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8599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108851</xdr:rowOff>
    </xdr:from>
    <xdr:to>
      <xdr:col>24</xdr:col>
      <xdr:colOff>114300</xdr:colOff>
      <xdr:row>58</xdr:row>
      <xdr:rowOff>39001</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8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147191</xdr:rowOff>
    </xdr:from>
    <xdr:to>
      <xdr:col>19</xdr:col>
      <xdr:colOff>177800</xdr:colOff>
      <xdr:row>57</xdr:row>
      <xdr:rowOff>152123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2908300" y="9919841"/>
          <a:ext cx="889000" cy="4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105152</xdr:rowOff>
    </xdr:from>
    <xdr:to>
      <xdr:col>20</xdr:col>
      <xdr:colOff>38100</xdr:colOff>
      <xdr:row>58</xdr:row>
      <xdr:rowOff>35302</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87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26429</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97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28723</xdr:rowOff>
    </xdr:from>
    <xdr:to>
      <xdr:col>15</xdr:col>
      <xdr:colOff>50800</xdr:colOff>
      <xdr:row>57</xdr:row>
      <xdr:rowOff>147191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9801373"/>
          <a:ext cx="889000" cy="118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105404</xdr:rowOff>
    </xdr:from>
    <xdr:to>
      <xdr:col>15</xdr:col>
      <xdr:colOff>101600</xdr:colOff>
      <xdr:row>58</xdr:row>
      <xdr:rowOff>35554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8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26681</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970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28723</xdr:rowOff>
    </xdr:from>
    <xdr:to>
      <xdr:col>10</xdr:col>
      <xdr:colOff>114300</xdr:colOff>
      <xdr:row>57</xdr:row>
      <xdr:rowOff>59095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9801373"/>
          <a:ext cx="889000" cy="3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95850</xdr:rowOff>
    </xdr:from>
    <xdr:to>
      <xdr:col>10</xdr:col>
      <xdr:colOff>165100</xdr:colOff>
      <xdr:row>58</xdr:row>
      <xdr:rowOff>26000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86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17127</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961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81175</xdr:rowOff>
    </xdr:from>
    <xdr:to>
      <xdr:col>6</xdr:col>
      <xdr:colOff>38100</xdr:colOff>
      <xdr:row>58</xdr:row>
      <xdr:rowOff>11325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85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2452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946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26239</xdr:rowOff>
    </xdr:from>
    <xdr:to>
      <xdr:col>24</xdr:col>
      <xdr:colOff>114300</xdr:colOff>
      <xdr:row>57</xdr:row>
      <xdr:rowOff>127839</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79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49116</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650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101323</xdr:rowOff>
    </xdr:from>
    <xdr:to>
      <xdr:col>20</xdr:col>
      <xdr:colOff>38100</xdr:colOff>
      <xdr:row>58</xdr:row>
      <xdr:rowOff>31473</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87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48000</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649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96391</xdr:rowOff>
    </xdr:from>
    <xdr:to>
      <xdr:col>15</xdr:col>
      <xdr:colOff>101600</xdr:colOff>
      <xdr:row>58</xdr:row>
      <xdr:rowOff>26541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86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43068</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64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149373</xdr:rowOff>
    </xdr:from>
    <xdr:to>
      <xdr:col>10</xdr:col>
      <xdr:colOff>165100</xdr:colOff>
      <xdr:row>57</xdr:row>
      <xdr:rowOff>79523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75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96050</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525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8295</xdr:rowOff>
    </xdr:from>
    <xdr:to>
      <xdr:col>6</xdr:col>
      <xdr:colOff>38100</xdr:colOff>
      <xdr:row>57</xdr:row>
      <xdr:rowOff>109895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78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126422</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556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35910</xdr:rowOff>
    </xdr:from>
    <xdr:to>
      <xdr:col>24</xdr:col>
      <xdr:colOff>62865</xdr:colOff>
      <xdr:row>77</xdr:row>
      <xdr:rowOff>132873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08860"/>
          <a:ext cx="1270" cy="1125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136700</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33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132873</xdr:rowOff>
    </xdr:from>
    <xdr:to>
      <xdr:col>24</xdr:col>
      <xdr:colOff>152400</xdr:colOff>
      <xdr:row>77</xdr:row>
      <xdr:rowOff>132873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334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154037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1984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724,483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35910</xdr:rowOff>
    </xdr:from>
    <xdr:to>
      <xdr:col>24</xdr:col>
      <xdr:colOff>152400</xdr:colOff>
      <xdr:row>71</xdr:row>
      <xdr:rowOff>35910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0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99774</xdr:rowOff>
    </xdr:from>
    <xdr:to>
      <xdr:col>24</xdr:col>
      <xdr:colOff>63500</xdr:colOff>
      <xdr:row>76</xdr:row>
      <xdr:rowOff>107753</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129974"/>
          <a:ext cx="838200" cy="7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38185</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30683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59758</xdr:rowOff>
    </xdr:from>
    <xdr:to>
      <xdr:col>24</xdr:col>
      <xdr:colOff>114300</xdr:colOff>
      <xdr:row>76</xdr:row>
      <xdr:rowOff>161358</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61451</xdr:rowOff>
    </xdr:from>
    <xdr:to>
      <xdr:col>19</xdr:col>
      <xdr:colOff>177800</xdr:colOff>
      <xdr:row>76</xdr:row>
      <xdr:rowOff>107753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2908300" y="13091651"/>
          <a:ext cx="889000" cy="4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56029</xdr:rowOff>
    </xdr:from>
    <xdr:to>
      <xdr:col>20</xdr:col>
      <xdr:colOff>38100</xdr:colOff>
      <xdr:row>76</xdr:row>
      <xdr:rowOff>157629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08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2706</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861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61451</xdr:rowOff>
    </xdr:from>
    <xdr:to>
      <xdr:col>15</xdr:col>
      <xdr:colOff>50800</xdr:colOff>
      <xdr:row>76</xdr:row>
      <xdr:rowOff>149800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091651"/>
          <a:ext cx="889000" cy="88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66475</xdr:rowOff>
    </xdr:from>
    <xdr:to>
      <xdr:col>15</xdr:col>
      <xdr:colOff>101600</xdr:colOff>
      <xdr:row>76</xdr:row>
      <xdr:rowOff>168075</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09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159202</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318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149800</xdr:rowOff>
    </xdr:from>
    <xdr:to>
      <xdr:col>10</xdr:col>
      <xdr:colOff>114300</xdr:colOff>
      <xdr:row>76</xdr:row>
      <xdr:rowOff>170704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180000"/>
          <a:ext cx="889000" cy="2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83979</xdr:rowOff>
    </xdr:from>
    <xdr:to>
      <xdr:col>10</xdr:col>
      <xdr:colOff>165100</xdr:colOff>
      <xdr:row>77</xdr:row>
      <xdr:rowOff>14129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1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30656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2889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6944</xdr:rowOff>
    </xdr:from>
    <xdr:to>
      <xdr:col>6</xdr:col>
      <xdr:colOff>38100</xdr:colOff>
      <xdr:row>76</xdr:row>
      <xdr:rowOff>108544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03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125070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2812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48974</xdr:rowOff>
    </xdr:from>
    <xdr:to>
      <xdr:col>24</xdr:col>
      <xdr:colOff>114300</xdr:colOff>
      <xdr:row>76</xdr:row>
      <xdr:rowOff>150574</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07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71850</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2930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56953</xdr:rowOff>
    </xdr:from>
    <xdr:to>
      <xdr:col>20</xdr:col>
      <xdr:colOff>38100</xdr:colOff>
      <xdr:row>76</xdr:row>
      <xdr:rowOff>158553</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08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149680</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179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10651</xdr:rowOff>
    </xdr:from>
    <xdr:to>
      <xdr:col>15</xdr:col>
      <xdr:colOff>101600</xdr:colOff>
      <xdr:row>76</xdr:row>
      <xdr:rowOff>112251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04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128778</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2816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99000</xdr:rowOff>
    </xdr:from>
    <xdr:to>
      <xdr:col>10</xdr:col>
      <xdr:colOff>165100</xdr:colOff>
      <xdr:row>77</xdr:row>
      <xdr:rowOff>29150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12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20277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221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119904</xdr:rowOff>
    </xdr:from>
    <xdr:to>
      <xdr:col>6</xdr:col>
      <xdr:colOff>38100</xdr:colOff>
      <xdr:row>77</xdr:row>
      <xdr:rowOff>50054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15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41181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242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59458</xdr:rowOff>
    </xdr:from>
    <xdr:to>
      <xdr:col>24</xdr:col>
      <xdr:colOff>62865</xdr:colOff>
      <xdr:row>98</xdr:row>
      <xdr:rowOff>80566</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489958"/>
          <a:ext cx="1270" cy="13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84393</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88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80566</xdr:rowOff>
    </xdr:from>
    <xdr:to>
      <xdr:col>24</xdr:col>
      <xdr:colOff>152400</xdr:colOff>
      <xdr:row>98</xdr:row>
      <xdr:rowOff>80566</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88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6135</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265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59458</xdr:rowOff>
    </xdr:from>
    <xdr:to>
      <xdr:col>24</xdr:col>
      <xdr:colOff>152400</xdr:colOff>
      <xdr:row>90</xdr:row>
      <xdr:rowOff>59458</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489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116435</xdr:rowOff>
    </xdr:from>
    <xdr:to>
      <xdr:col>24</xdr:col>
      <xdr:colOff>63500</xdr:colOff>
      <xdr:row>96</xdr:row>
      <xdr:rowOff>123675</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3797300" y="16575635"/>
          <a:ext cx="838200" cy="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99379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5585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120952</xdr:rowOff>
    </xdr:from>
    <xdr:to>
      <xdr:col>24</xdr:col>
      <xdr:colOff>114300</xdr:colOff>
      <xdr:row>97</xdr:row>
      <xdr:rowOff>51102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58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39781</xdr:rowOff>
    </xdr:from>
    <xdr:to>
      <xdr:col>19</xdr:col>
      <xdr:colOff>177800</xdr:colOff>
      <xdr:row>96</xdr:row>
      <xdr:rowOff>116435</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2908300" y="16498981"/>
          <a:ext cx="889000" cy="76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91049</xdr:rowOff>
    </xdr:from>
    <xdr:to>
      <xdr:col>20</xdr:col>
      <xdr:colOff>38100</xdr:colOff>
      <xdr:row>97</xdr:row>
      <xdr:rowOff>21199</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55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12326</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642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10406</xdr:rowOff>
    </xdr:from>
    <xdr:to>
      <xdr:col>15</xdr:col>
      <xdr:colOff>50800</xdr:colOff>
      <xdr:row>96</xdr:row>
      <xdr:rowOff>39781</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2019300" y="16469606"/>
          <a:ext cx="889000" cy="2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80552</xdr:rowOff>
    </xdr:from>
    <xdr:to>
      <xdr:col>15</xdr:col>
      <xdr:colOff>101600</xdr:colOff>
      <xdr:row>97</xdr:row>
      <xdr:rowOff>10702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53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1829</xdr:rowOff>
    </xdr:from>
    <xdr:ext cx="59901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08795" y="16632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85001</xdr:rowOff>
    </xdr:from>
    <xdr:to>
      <xdr:col>10</xdr:col>
      <xdr:colOff>114300</xdr:colOff>
      <xdr:row>96</xdr:row>
      <xdr:rowOff>10406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1130300" y="16372751"/>
          <a:ext cx="889000" cy="96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102084</xdr:rowOff>
    </xdr:from>
    <xdr:to>
      <xdr:col>10</xdr:col>
      <xdr:colOff>165100</xdr:colOff>
      <xdr:row>97</xdr:row>
      <xdr:rowOff>32234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56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23361</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19795" y="16654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133497</xdr:rowOff>
    </xdr:from>
    <xdr:to>
      <xdr:col>6</xdr:col>
      <xdr:colOff>38100</xdr:colOff>
      <xdr:row>97</xdr:row>
      <xdr:rowOff>63647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59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54774</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30795" y="16685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72875</xdr:rowOff>
    </xdr:from>
    <xdr:to>
      <xdr:col>24</xdr:col>
      <xdr:colOff>114300</xdr:colOff>
      <xdr:row>97</xdr:row>
      <xdr:rowOff>3025</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53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95752</xdr:rowOff>
    </xdr:from>
    <xdr:ext cx="599010"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383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65635</xdr:rowOff>
    </xdr:from>
    <xdr:to>
      <xdr:col>20</xdr:col>
      <xdr:colOff>38100</xdr:colOff>
      <xdr:row>96</xdr:row>
      <xdr:rowOff>167235</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52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12312</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497795" y="16300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160431</xdr:rowOff>
    </xdr:from>
    <xdr:to>
      <xdr:col>15</xdr:col>
      <xdr:colOff>101600</xdr:colOff>
      <xdr:row>96</xdr:row>
      <xdr:rowOff>90581</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44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107108</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08795" y="16223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131056</xdr:rowOff>
    </xdr:from>
    <xdr:to>
      <xdr:col>10</xdr:col>
      <xdr:colOff>165100</xdr:colOff>
      <xdr:row>96</xdr:row>
      <xdr:rowOff>61206</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41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77733</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19795" y="16194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34201</xdr:rowOff>
    </xdr:from>
    <xdr:to>
      <xdr:col>6</xdr:col>
      <xdr:colOff>38100</xdr:colOff>
      <xdr:row>95</xdr:row>
      <xdr:rowOff>135801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32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152328</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30795" y="16097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101994</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416944"/>
          <a:ext cx="1270"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54995</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4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48671</xdr:rowOff>
    </xdr:from>
    <xdr:ext cx="599010"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192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103,469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101994</xdr:rowOff>
    </xdr:from>
    <xdr:to>
      <xdr:col>55</xdr:col>
      <xdr:colOff>88900</xdr:colOff>
      <xdr:row>31</xdr:row>
      <xdr:rowOff>101994</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416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143895</xdr:rowOff>
    </xdr:from>
    <xdr:ext cx="469744"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487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121018</xdr:rowOff>
    </xdr:from>
    <xdr:to>
      <xdr:col>55</xdr:col>
      <xdr:colOff>50800</xdr:colOff>
      <xdr:row>39</xdr:row>
      <xdr:rowOff>51168</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129934</xdr:rowOff>
    </xdr:from>
    <xdr:to>
      <xdr:col>50</xdr:col>
      <xdr:colOff>165100</xdr:colOff>
      <xdr:row>39</xdr:row>
      <xdr:rowOff>60084</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4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76611</xdr:rowOff>
    </xdr:from>
    <xdr:ext cx="469744"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04428" y="642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41072</xdr:rowOff>
    </xdr:from>
    <xdr:to>
      <xdr:col>45</xdr:col>
      <xdr:colOff>177800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727622"/>
          <a:ext cx="8890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142545</xdr:rowOff>
    </xdr:from>
    <xdr:to>
      <xdr:col>46</xdr:col>
      <xdr:colOff>38100</xdr:colOff>
      <xdr:row>39</xdr:row>
      <xdr:rowOff>72695</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89222</xdr:rowOff>
    </xdr:from>
    <xdr:ext cx="469744"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15428" y="643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36982</xdr:rowOff>
    </xdr:from>
    <xdr:to>
      <xdr:col>41</xdr:col>
      <xdr:colOff>50800</xdr:colOff>
      <xdr:row>39</xdr:row>
      <xdr:rowOff>41072</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723532"/>
          <a:ext cx="889000" cy="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138608</xdr:rowOff>
    </xdr:from>
    <xdr:to>
      <xdr:col>41</xdr:col>
      <xdr:colOff>101600</xdr:colOff>
      <xdr:row>39</xdr:row>
      <xdr:rowOff>68758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6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85285</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26428" y="642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123165</xdr:rowOff>
    </xdr:from>
    <xdr:to>
      <xdr:col>36</xdr:col>
      <xdr:colOff>165100</xdr:colOff>
      <xdr:row>39</xdr:row>
      <xdr:rowOff>53315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6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69842</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413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99445</xdr:rowOff>
    </xdr:from>
    <xdr:ext cx="249299"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614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161722</xdr:rowOff>
    </xdr:from>
    <xdr:to>
      <xdr:col>41</xdr:col>
      <xdr:colOff>101600</xdr:colOff>
      <xdr:row>39</xdr:row>
      <xdr:rowOff>91872</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7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82999</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2017" y="6769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157632</xdr:rowOff>
    </xdr:from>
    <xdr:to>
      <xdr:col>36</xdr:col>
      <xdr:colOff>165100</xdr:colOff>
      <xdr:row>39</xdr:row>
      <xdr:rowOff>87782</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7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78909</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3017" y="6765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137131</xdr:rowOff>
    </xdr:from>
    <xdr:to>
      <xdr:col>54</xdr:col>
      <xdr:colOff>189865</xdr:colOff>
      <xdr:row>59</xdr:row>
      <xdr:rowOff>97190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709631"/>
          <a:ext cx="1270" cy="1503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101017</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21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97190</xdr:rowOff>
    </xdr:from>
    <xdr:to>
      <xdr:col>55</xdr:col>
      <xdr:colOff>88900</xdr:colOff>
      <xdr:row>59</xdr:row>
      <xdr:rowOff>97190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21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83808</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484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921,573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137131</xdr:rowOff>
    </xdr:from>
    <xdr:to>
      <xdr:col>55</xdr:col>
      <xdr:colOff>88900</xdr:colOff>
      <xdr:row>50</xdr:row>
      <xdr:rowOff>137131</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70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55490</xdr:rowOff>
    </xdr:from>
    <xdr:to>
      <xdr:col>55</xdr:col>
      <xdr:colOff>0</xdr:colOff>
      <xdr:row>58</xdr:row>
      <xdr:rowOff>63710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639300" y="9999590"/>
          <a:ext cx="838200" cy="8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8972</xdr:rowOff>
    </xdr:from>
    <xdr:ext cx="599010"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9530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30545</xdr:rowOff>
    </xdr:from>
    <xdr:to>
      <xdr:col>55</xdr:col>
      <xdr:colOff>50800</xdr:colOff>
      <xdr:row>58</xdr:row>
      <xdr:rowOff>132145</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97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94937</xdr:rowOff>
    </xdr:from>
    <xdr:to>
      <xdr:col>50</xdr:col>
      <xdr:colOff>114300</xdr:colOff>
      <xdr:row>58</xdr:row>
      <xdr:rowOff>63710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8750300" y="9867587"/>
          <a:ext cx="889000" cy="14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39903</xdr:rowOff>
    </xdr:from>
    <xdr:to>
      <xdr:col>50</xdr:col>
      <xdr:colOff>165100</xdr:colOff>
      <xdr:row>58</xdr:row>
      <xdr:rowOff>141503</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984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132630</xdr:rowOff>
    </xdr:from>
    <xdr:ext cx="599010"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39795" y="1007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94937</xdr:rowOff>
    </xdr:from>
    <xdr:to>
      <xdr:col>45</xdr:col>
      <xdr:colOff>177800</xdr:colOff>
      <xdr:row>58</xdr:row>
      <xdr:rowOff>113736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7861300" y="9867587"/>
          <a:ext cx="889000" cy="19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41325</xdr:rowOff>
    </xdr:from>
    <xdr:to>
      <xdr:col>46</xdr:col>
      <xdr:colOff>38100</xdr:colOff>
      <xdr:row>58</xdr:row>
      <xdr:rowOff>142925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98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134052</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50795" y="10078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113736</xdr:rowOff>
    </xdr:from>
    <xdr:to>
      <xdr:col>41</xdr:col>
      <xdr:colOff>50800</xdr:colOff>
      <xdr:row>58</xdr:row>
      <xdr:rowOff>130489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10057836"/>
          <a:ext cx="889000" cy="1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64299</xdr:rowOff>
    </xdr:from>
    <xdr:to>
      <xdr:col>41</xdr:col>
      <xdr:colOff>101600</xdr:colOff>
      <xdr:row>58</xdr:row>
      <xdr:rowOff>165899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1000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157026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1010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57998</xdr:rowOff>
    </xdr:from>
    <xdr:to>
      <xdr:col>36</xdr:col>
      <xdr:colOff>165100</xdr:colOff>
      <xdr:row>58</xdr:row>
      <xdr:rowOff>159598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1000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4675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77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4690</xdr:rowOff>
    </xdr:from>
    <xdr:to>
      <xdr:col>55</xdr:col>
      <xdr:colOff>50800</xdr:colOff>
      <xdr:row>58</xdr:row>
      <xdr:rowOff>106290</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94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27567</xdr:rowOff>
    </xdr:from>
    <xdr:ext cx="599010"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800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12910</xdr:rowOff>
    </xdr:from>
    <xdr:to>
      <xdr:col>50</xdr:col>
      <xdr:colOff>165100</xdr:colOff>
      <xdr:row>58</xdr:row>
      <xdr:rowOff>114510</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95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131037</xdr:rowOff>
    </xdr:from>
    <xdr:ext cx="59901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39795" y="973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44137</xdr:rowOff>
    </xdr:from>
    <xdr:to>
      <xdr:col>46</xdr:col>
      <xdr:colOff>38100</xdr:colOff>
      <xdr:row>57</xdr:row>
      <xdr:rowOff>145737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81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162264</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50795" y="9592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62936</xdr:rowOff>
    </xdr:from>
    <xdr:to>
      <xdr:col>41</xdr:col>
      <xdr:colOff>101600</xdr:colOff>
      <xdr:row>58</xdr:row>
      <xdr:rowOff>164536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1000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9613</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978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79689</xdr:rowOff>
    </xdr:from>
    <xdr:to>
      <xdr:col>36</xdr:col>
      <xdr:colOff>165100</xdr:colOff>
      <xdr:row>59</xdr:row>
      <xdr:rowOff>9839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1002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966</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1011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85440</xdr:rowOff>
    </xdr:from>
    <xdr:to>
      <xdr:col>54</xdr:col>
      <xdr:colOff>189865</xdr:colOff>
      <xdr:row>78</xdr:row>
      <xdr:rowOff>136792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58390"/>
          <a:ext cx="1270" cy="125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140619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1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136792</xdr:rowOff>
    </xdr:from>
    <xdr:to>
      <xdr:col>55</xdr:col>
      <xdr:colOff>88900</xdr:colOff>
      <xdr:row>78</xdr:row>
      <xdr:rowOff>136792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09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32117</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33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548,736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85440</xdr:rowOff>
    </xdr:from>
    <xdr:to>
      <xdr:col>55</xdr:col>
      <xdr:colOff>88900</xdr:colOff>
      <xdr:row>71</xdr:row>
      <xdr:rowOff>85440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5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85739</xdr:rowOff>
    </xdr:from>
    <xdr:to>
      <xdr:col>55</xdr:col>
      <xdr:colOff>0</xdr:colOff>
      <xdr:row>76</xdr:row>
      <xdr:rowOff>114756</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3115939"/>
          <a:ext cx="838200" cy="2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54120</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255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75693</xdr:rowOff>
    </xdr:from>
    <xdr:to>
      <xdr:col>55</xdr:col>
      <xdr:colOff>50800</xdr:colOff>
      <xdr:row>78</xdr:row>
      <xdr:rowOff>5843</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27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80359</xdr:rowOff>
    </xdr:from>
    <xdr:to>
      <xdr:col>50</xdr:col>
      <xdr:colOff>114300</xdr:colOff>
      <xdr:row>76</xdr:row>
      <xdr:rowOff>85739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8750300" y="13110559"/>
          <a:ext cx="889000" cy="5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84424</xdr:rowOff>
    </xdr:from>
    <xdr:to>
      <xdr:col>50</xdr:col>
      <xdr:colOff>165100</xdr:colOff>
      <xdr:row>78</xdr:row>
      <xdr:rowOff>14574</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28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5701</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37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80359</xdr:rowOff>
    </xdr:from>
    <xdr:to>
      <xdr:col>45</xdr:col>
      <xdr:colOff>177800</xdr:colOff>
      <xdr:row>77</xdr:row>
      <xdr:rowOff>47909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110559"/>
          <a:ext cx="889000" cy="139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92942</xdr:rowOff>
    </xdr:from>
    <xdr:to>
      <xdr:col>46</xdr:col>
      <xdr:colOff>38100</xdr:colOff>
      <xdr:row>78</xdr:row>
      <xdr:rowOff>23092</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29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14219</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38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47909</xdr:rowOff>
    </xdr:from>
    <xdr:to>
      <xdr:col>41</xdr:col>
      <xdr:colOff>50800</xdr:colOff>
      <xdr:row>77</xdr:row>
      <xdr:rowOff>55009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249559"/>
          <a:ext cx="889000" cy="7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75730</xdr:rowOff>
    </xdr:from>
    <xdr:to>
      <xdr:col>41</xdr:col>
      <xdr:colOff>101600</xdr:colOff>
      <xdr:row>78</xdr:row>
      <xdr:rowOff>5880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27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168457</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37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125696</xdr:rowOff>
    </xdr:from>
    <xdr:to>
      <xdr:col>36</xdr:col>
      <xdr:colOff>165100</xdr:colOff>
      <xdr:row>78</xdr:row>
      <xdr:rowOff>55846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2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46973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42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63956</xdr:rowOff>
    </xdr:from>
    <xdr:to>
      <xdr:col>55</xdr:col>
      <xdr:colOff>50800</xdr:colOff>
      <xdr:row>76</xdr:row>
      <xdr:rowOff>165556</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09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86832</xdr:rowOff>
    </xdr:from>
    <xdr:ext cx="599010"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2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34939</xdr:rowOff>
    </xdr:from>
    <xdr:to>
      <xdr:col>50</xdr:col>
      <xdr:colOff>165100</xdr:colOff>
      <xdr:row>76</xdr:row>
      <xdr:rowOff>136539</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06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153066</xdr:rowOff>
    </xdr:from>
    <xdr:ext cx="59901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39795" y="12840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29559</xdr:rowOff>
    </xdr:from>
    <xdr:to>
      <xdr:col>46</xdr:col>
      <xdr:colOff>38100</xdr:colOff>
      <xdr:row>76</xdr:row>
      <xdr:rowOff>131159</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05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147687</xdr:rowOff>
    </xdr:from>
    <xdr:ext cx="59901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50795" y="12834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168559</xdr:rowOff>
    </xdr:from>
    <xdr:to>
      <xdr:col>41</xdr:col>
      <xdr:colOff>101600</xdr:colOff>
      <xdr:row>77</xdr:row>
      <xdr:rowOff>98709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19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115236</xdr:rowOff>
    </xdr:from>
    <xdr:ext cx="59901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61795" y="12973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4209</xdr:rowOff>
    </xdr:from>
    <xdr:to>
      <xdr:col>36</xdr:col>
      <xdr:colOff>165100</xdr:colOff>
      <xdr:row>77</xdr:row>
      <xdr:rowOff>105809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20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122336</xdr:rowOff>
    </xdr:from>
    <xdr:ext cx="59901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672795" y="12981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109547</xdr:rowOff>
    </xdr:from>
    <xdr:to>
      <xdr:col>54</xdr:col>
      <xdr:colOff>189865</xdr:colOff>
      <xdr:row>99</xdr:row>
      <xdr:rowOff>21975</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540047"/>
          <a:ext cx="1270" cy="1455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25802</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99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21975</xdr:rowOff>
    </xdr:from>
    <xdr:to>
      <xdr:col>55</xdr:col>
      <xdr:colOff>88900</xdr:colOff>
      <xdr:row>99</xdr:row>
      <xdr:rowOff>21975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99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56224</xdr:rowOff>
    </xdr:from>
    <xdr:ext cx="690189"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3152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1,163,743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109547</xdr:rowOff>
    </xdr:from>
    <xdr:to>
      <xdr:col>55</xdr:col>
      <xdr:colOff>88900</xdr:colOff>
      <xdr:row>90</xdr:row>
      <xdr:rowOff>109547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54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141235</xdr:rowOff>
    </xdr:from>
    <xdr:to>
      <xdr:col>55</xdr:col>
      <xdr:colOff>0</xdr:colOff>
      <xdr:row>97</xdr:row>
      <xdr:rowOff>159465</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9639300" y="16771885"/>
          <a:ext cx="838200" cy="1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102951</xdr:rowOff>
    </xdr:from>
    <xdr:ext cx="599010"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7336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124524</xdr:rowOff>
    </xdr:from>
    <xdr:to>
      <xdr:col>55</xdr:col>
      <xdr:colOff>50800</xdr:colOff>
      <xdr:row>98</xdr:row>
      <xdr:rowOff>54674</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75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141235</xdr:rowOff>
    </xdr:from>
    <xdr:to>
      <xdr:col>50</xdr:col>
      <xdr:colOff>114300</xdr:colOff>
      <xdr:row>97</xdr:row>
      <xdr:rowOff>170799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771885"/>
          <a:ext cx="889000" cy="2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131852</xdr:rowOff>
    </xdr:from>
    <xdr:to>
      <xdr:col>50</xdr:col>
      <xdr:colOff>165100</xdr:colOff>
      <xdr:row>98</xdr:row>
      <xdr:rowOff>62002</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76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53129</xdr:rowOff>
    </xdr:from>
    <xdr:ext cx="599010"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39795" y="16855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113720</xdr:rowOff>
    </xdr:from>
    <xdr:to>
      <xdr:col>45</xdr:col>
      <xdr:colOff>177800</xdr:colOff>
      <xdr:row>97</xdr:row>
      <xdr:rowOff>170799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7861300" y="16744370"/>
          <a:ext cx="889000" cy="57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130959</xdr:rowOff>
    </xdr:from>
    <xdr:to>
      <xdr:col>46</xdr:col>
      <xdr:colOff>38100</xdr:colOff>
      <xdr:row>98</xdr:row>
      <xdr:rowOff>61109</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76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52236</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50795" y="1685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97913</xdr:rowOff>
    </xdr:from>
    <xdr:to>
      <xdr:col>41</xdr:col>
      <xdr:colOff>50800</xdr:colOff>
      <xdr:row>97</xdr:row>
      <xdr:rowOff>113720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972300" y="16728563"/>
          <a:ext cx="889000" cy="1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140089</xdr:rowOff>
    </xdr:from>
    <xdr:to>
      <xdr:col>41</xdr:col>
      <xdr:colOff>101600</xdr:colOff>
      <xdr:row>98</xdr:row>
      <xdr:rowOff>70239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77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61366</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61795" y="16863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147338</xdr:rowOff>
    </xdr:from>
    <xdr:to>
      <xdr:col>36</xdr:col>
      <xdr:colOff>165100</xdr:colOff>
      <xdr:row>98</xdr:row>
      <xdr:rowOff>77488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77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68615</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672795" y="16870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108665</xdr:rowOff>
    </xdr:from>
    <xdr:to>
      <xdr:col>55</xdr:col>
      <xdr:colOff>50800</xdr:colOff>
      <xdr:row>98</xdr:row>
      <xdr:rowOff>38815</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73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131542</xdr:rowOff>
    </xdr:from>
    <xdr:ext cx="599010"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590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90435</xdr:rowOff>
    </xdr:from>
    <xdr:to>
      <xdr:col>50</xdr:col>
      <xdr:colOff>165100</xdr:colOff>
      <xdr:row>98</xdr:row>
      <xdr:rowOff>20585</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72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37112</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39795" y="16496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119999</xdr:rowOff>
    </xdr:from>
    <xdr:to>
      <xdr:col>46</xdr:col>
      <xdr:colOff>38100</xdr:colOff>
      <xdr:row>98</xdr:row>
      <xdr:rowOff>50149</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75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66676</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50795" y="16525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62920</xdr:rowOff>
    </xdr:from>
    <xdr:to>
      <xdr:col>41</xdr:col>
      <xdr:colOff>101600</xdr:colOff>
      <xdr:row>97</xdr:row>
      <xdr:rowOff>164520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69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9597</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61795" y="1646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47113</xdr:rowOff>
    </xdr:from>
    <xdr:to>
      <xdr:col>36</xdr:col>
      <xdr:colOff>165100</xdr:colOff>
      <xdr:row>97</xdr:row>
      <xdr:rowOff>148713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67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165240</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672795" y="16452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78938</xdr:rowOff>
    </xdr:from>
    <xdr:to>
      <xdr:col>85</xdr:col>
      <xdr:colOff>126364</xdr:colOff>
      <xdr:row>39</xdr:row>
      <xdr:rowOff>55911</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22438"/>
          <a:ext cx="1269" cy="1520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59738</xdr:rowOff>
    </xdr:from>
    <xdr:ext cx="534377"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4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55911</xdr:rowOff>
    </xdr:from>
    <xdr:to>
      <xdr:col>86</xdr:col>
      <xdr:colOff>25400</xdr:colOff>
      <xdr:row>39</xdr:row>
      <xdr:rowOff>55911</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4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25615</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4997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78938</xdr:rowOff>
    </xdr:from>
    <xdr:to>
      <xdr:col>86</xdr:col>
      <xdr:colOff>25400</xdr:colOff>
      <xdr:row>30</xdr:row>
      <xdr:rowOff>78938</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22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42754</xdr:rowOff>
    </xdr:from>
    <xdr:to>
      <xdr:col>85</xdr:col>
      <xdr:colOff>127000</xdr:colOff>
      <xdr:row>37</xdr:row>
      <xdr:rowOff>125559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043504"/>
          <a:ext cx="838200" cy="42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120346</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463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141919</xdr:rowOff>
    </xdr:from>
    <xdr:to>
      <xdr:col>85</xdr:col>
      <xdr:colOff>177800</xdr:colOff>
      <xdr:row>38</xdr:row>
      <xdr:rowOff>72068</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4855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125559</xdr:rowOff>
    </xdr:from>
    <xdr:to>
      <xdr:col>81</xdr:col>
      <xdr:colOff>50800</xdr:colOff>
      <xdr:row>37</xdr:row>
      <xdr:rowOff>160463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469209"/>
          <a:ext cx="889000" cy="3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4621</xdr:rowOff>
    </xdr:from>
    <xdr:to>
      <xdr:col>81</xdr:col>
      <xdr:colOff>101600</xdr:colOff>
      <xdr:row>38</xdr:row>
      <xdr:rowOff>106221</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51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97348</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61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102977</xdr:rowOff>
    </xdr:from>
    <xdr:to>
      <xdr:col>76</xdr:col>
      <xdr:colOff>114300</xdr:colOff>
      <xdr:row>37</xdr:row>
      <xdr:rowOff>160463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703300" y="6446627"/>
          <a:ext cx="889000" cy="57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16404</xdr:rowOff>
    </xdr:from>
    <xdr:to>
      <xdr:col>76</xdr:col>
      <xdr:colOff>165100</xdr:colOff>
      <xdr:row>38</xdr:row>
      <xdr:rowOff>118004</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53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109131</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62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102977</xdr:rowOff>
    </xdr:from>
    <xdr:to>
      <xdr:col>71</xdr:col>
      <xdr:colOff>177800</xdr:colOff>
      <xdr:row>37</xdr:row>
      <xdr:rowOff>171234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446627"/>
          <a:ext cx="889000" cy="6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3175</xdr:rowOff>
    </xdr:from>
    <xdr:to>
      <xdr:col>72</xdr:col>
      <xdr:colOff>38100</xdr:colOff>
      <xdr:row>38</xdr:row>
      <xdr:rowOff>104775</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95902</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61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1741</xdr:rowOff>
    </xdr:from>
    <xdr:to>
      <xdr:col>67</xdr:col>
      <xdr:colOff>101600</xdr:colOff>
      <xdr:row>38</xdr:row>
      <xdr:rowOff>103341</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94468</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60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163404</xdr:rowOff>
    </xdr:from>
    <xdr:to>
      <xdr:col>85</xdr:col>
      <xdr:colOff>177800</xdr:colOff>
      <xdr:row>35</xdr:row>
      <xdr:rowOff>93554</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599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14831</xdr:rowOff>
    </xdr:from>
    <xdr:ext cx="599010"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5844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74759</xdr:rowOff>
    </xdr:from>
    <xdr:to>
      <xdr:col>81</xdr:col>
      <xdr:colOff>101600</xdr:colOff>
      <xdr:row>38</xdr:row>
      <xdr:rowOff>4910</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4184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21436</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19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109663</xdr:rowOff>
    </xdr:from>
    <xdr:to>
      <xdr:col>76</xdr:col>
      <xdr:colOff>165100</xdr:colOff>
      <xdr:row>38</xdr:row>
      <xdr:rowOff>39813</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45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56340</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22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52177</xdr:rowOff>
    </xdr:from>
    <xdr:to>
      <xdr:col>72</xdr:col>
      <xdr:colOff>38100</xdr:colOff>
      <xdr:row>37</xdr:row>
      <xdr:rowOff>153777</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39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35</xdr:row>
      <xdr:rowOff>170304</xdr:rowOff>
    </xdr:from>
    <xdr:ext cx="59901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03795" y="617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120434</xdr:rowOff>
    </xdr:from>
    <xdr:to>
      <xdr:col>67</xdr:col>
      <xdr:colOff>101600</xdr:colOff>
      <xdr:row>38</xdr:row>
      <xdr:rowOff>50584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4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67111</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23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109322</xdr:rowOff>
    </xdr:from>
    <xdr:to>
      <xdr:col>85</xdr:col>
      <xdr:colOff>126364</xdr:colOff>
      <xdr:row>59</xdr:row>
      <xdr:rowOff>14073</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681822"/>
          <a:ext cx="1269"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17900</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1013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14073</xdr:rowOff>
    </xdr:from>
    <xdr:to>
      <xdr:col>86</xdr:col>
      <xdr:colOff>25400</xdr:colOff>
      <xdr:row>59</xdr:row>
      <xdr:rowOff>14073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1012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55999</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457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938,604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109322</xdr:rowOff>
    </xdr:from>
    <xdr:to>
      <xdr:col>86</xdr:col>
      <xdr:colOff>25400</xdr:colOff>
      <xdr:row>50</xdr:row>
      <xdr:rowOff>109322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68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109322</xdr:rowOff>
    </xdr:from>
    <xdr:to>
      <xdr:col>85</xdr:col>
      <xdr:colOff>127000</xdr:colOff>
      <xdr:row>57</xdr:row>
      <xdr:rowOff>120146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5481300" y="8681822"/>
          <a:ext cx="838200" cy="1210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131823</xdr:rowOff>
    </xdr:from>
    <xdr:ext cx="599010"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9044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153396</xdr:rowOff>
    </xdr:from>
    <xdr:to>
      <xdr:col>85</xdr:col>
      <xdr:colOff>177800</xdr:colOff>
      <xdr:row>58</xdr:row>
      <xdr:rowOff>83546</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9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120146</xdr:rowOff>
    </xdr:from>
    <xdr:to>
      <xdr:col>81</xdr:col>
      <xdr:colOff>50800</xdr:colOff>
      <xdr:row>58</xdr:row>
      <xdr:rowOff>47463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9892796"/>
          <a:ext cx="889000" cy="98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26243</xdr:rowOff>
    </xdr:from>
    <xdr:to>
      <xdr:col>81</xdr:col>
      <xdr:colOff>101600</xdr:colOff>
      <xdr:row>58</xdr:row>
      <xdr:rowOff>127843</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97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118970</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181795" y="1006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47463</xdr:rowOff>
    </xdr:from>
    <xdr:to>
      <xdr:col>76</xdr:col>
      <xdr:colOff>114300</xdr:colOff>
      <xdr:row>58</xdr:row>
      <xdr:rowOff>49950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991563"/>
          <a:ext cx="889000" cy="2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15060</xdr:rowOff>
    </xdr:from>
    <xdr:to>
      <xdr:col>76</xdr:col>
      <xdr:colOff>165100</xdr:colOff>
      <xdr:row>58</xdr:row>
      <xdr:rowOff>116660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95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107787</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292795" y="1005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49950</xdr:rowOff>
    </xdr:from>
    <xdr:to>
      <xdr:col>71</xdr:col>
      <xdr:colOff>177800</xdr:colOff>
      <xdr:row>58</xdr:row>
      <xdr:rowOff>63532</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994050"/>
          <a:ext cx="889000" cy="1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155611</xdr:rowOff>
    </xdr:from>
    <xdr:to>
      <xdr:col>72</xdr:col>
      <xdr:colOff>38100</xdr:colOff>
      <xdr:row>58</xdr:row>
      <xdr:rowOff>85761</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92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102288</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03795" y="9703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164168</xdr:rowOff>
    </xdr:from>
    <xdr:to>
      <xdr:col>67</xdr:col>
      <xdr:colOff>101600</xdr:colOff>
      <xdr:row>58</xdr:row>
      <xdr:rowOff>94318</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93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110845</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14795" y="971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58522</xdr:rowOff>
    </xdr:from>
    <xdr:to>
      <xdr:col>85</xdr:col>
      <xdr:colOff>177800</xdr:colOff>
      <xdr:row>50</xdr:row>
      <xdr:rowOff>160122</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863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11549</xdr:rowOff>
    </xdr:from>
    <xdr:ext cx="599010"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8584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69346</xdr:rowOff>
    </xdr:from>
    <xdr:to>
      <xdr:col>81</xdr:col>
      <xdr:colOff>101600</xdr:colOff>
      <xdr:row>57</xdr:row>
      <xdr:rowOff>170946</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84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16023</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181795" y="9617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168113</xdr:rowOff>
    </xdr:from>
    <xdr:to>
      <xdr:col>76</xdr:col>
      <xdr:colOff>165100</xdr:colOff>
      <xdr:row>58</xdr:row>
      <xdr:rowOff>98263</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94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114790</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292795" y="9715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170600</xdr:rowOff>
    </xdr:from>
    <xdr:to>
      <xdr:col>72</xdr:col>
      <xdr:colOff>38100</xdr:colOff>
      <xdr:row>58</xdr:row>
      <xdr:rowOff>100750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94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91877</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03795" y="10035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12732</xdr:rowOff>
    </xdr:from>
    <xdr:to>
      <xdr:col>67</xdr:col>
      <xdr:colOff>101600</xdr:colOff>
      <xdr:row>58</xdr:row>
      <xdr:rowOff>114332</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95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105459</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14795" y="10049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81948</xdr:rowOff>
    </xdr:from>
    <xdr:to>
      <xdr:col>85</xdr:col>
      <xdr:colOff>126364</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254898"/>
          <a:ext cx="1269" cy="1257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153755</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26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28625</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2030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81948</xdr:rowOff>
    </xdr:from>
    <xdr:to>
      <xdr:col>86</xdr:col>
      <xdr:colOff>25400</xdr:colOff>
      <xdr:row>71</xdr:row>
      <xdr:rowOff>81948</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25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74885</xdr:rowOff>
    </xdr:from>
    <xdr:to>
      <xdr:col>85</xdr:col>
      <xdr:colOff>127000</xdr:colOff>
      <xdr:row>78</xdr:row>
      <xdr:rowOff>136799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5481300" y="13447985"/>
          <a:ext cx="838200" cy="6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26756</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399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48329</xdr:rowOff>
    </xdr:from>
    <xdr:to>
      <xdr:col>85</xdr:col>
      <xdr:colOff>177800</xdr:colOff>
      <xdr:row>78</xdr:row>
      <xdr:rowOff>149929</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136799</xdr:rowOff>
    </xdr:from>
    <xdr:to>
      <xdr:col>81</xdr:col>
      <xdr:colOff>50800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4592300" y="13509899"/>
          <a:ext cx="889000" cy="2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51505</xdr:rowOff>
    </xdr:from>
    <xdr:to>
      <xdr:col>81</xdr:col>
      <xdr:colOff>101600</xdr:colOff>
      <xdr:row>78</xdr:row>
      <xdr:rowOff>153105</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169632</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19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53958</xdr:rowOff>
    </xdr:from>
    <xdr:to>
      <xdr:col>76</xdr:col>
      <xdr:colOff>165100</xdr:colOff>
      <xdr:row>78</xdr:row>
      <xdr:rowOff>155558</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4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635</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2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63943</xdr:rowOff>
    </xdr:from>
    <xdr:to>
      <xdr:col>72</xdr:col>
      <xdr:colOff>38100</xdr:colOff>
      <xdr:row>78</xdr:row>
      <xdr:rowOff>165543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43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10620</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21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50315</xdr:rowOff>
    </xdr:from>
    <xdr:to>
      <xdr:col>67</xdr:col>
      <xdr:colOff>101600</xdr:colOff>
      <xdr:row>78</xdr:row>
      <xdr:rowOff>151915</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42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168442</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19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24085</xdr:rowOff>
    </xdr:from>
    <xdr:to>
      <xdr:col>85</xdr:col>
      <xdr:colOff>177800</xdr:colOff>
      <xdr:row>78</xdr:row>
      <xdr:rowOff>125685</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39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154912</xdr:rowOff>
    </xdr:from>
    <xdr:ext cx="534377"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185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85999</xdr:rowOff>
    </xdr:from>
    <xdr:to>
      <xdr:col>81</xdr:col>
      <xdr:colOff>101600</xdr:colOff>
      <xdr:row>79</xdr:row>
      <xdr:rowOff>16149</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45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7276</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46428" y="1355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129442</xdr:rowOff>
    </xdr:from>
    <xdr:to>
      <xdr:col>85</xdr:col>
      <xdr:colOff>126364</xdr:colOff>
      <xdr:row>99</xdr:row>
      <xdr:rowOff>24416</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6317595" y="15559942"/>
          <a:ext cx="1269" cy="143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28243</xdr:rowOff>
    </xdr:from>
    <xdr:ext cx="534377" cy="259045"/>
    <xdr:sp macro="" textlink="">
      <xdr:nvSpPr>
        <xdr:cNvPr id="681" name="公債費最小値テキスト">
          <a:extLst>
            <a:ext uri="{FF2B5EF4-FFF2-40B4-BE49-F238E27FC236}">
              <a16:creationId xmlns:a16="http://schemas.microsoft.com/office/drawing/2014/main" id="{00000000-0008-0000-0700-0000A9020000}"/>
            </a:ext>
          </a:extLst>
        </xdr:cNvPr>
        <xdr:cNvSpPr txBox="1"/>
      </xdr:nvSpPr>
      <xdr:spPr>
        <a:xfrm>
          <a:off x="16370300" y="1700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24416</xdr:rowOff>
    </xdr:from>
    <xdr:to>
      <xdr:col>86</xdr:col>
      <xdr:colOff>25400</xdr:colOff>
      <xdr:row>99</xdr:row>
      <xdr:rowOff>24416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6997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76119</xdr:rowOff>
    </xdr:from>
    <xdr:ext cx="599010" cy="259045"/>
    <xdr:sp macro="" textlink="">
      <xdr:nvSpPr>
        <xdr:cNvPr id="683" name="公債費最大値テキスト">
          <a:extLst>
            <a:ext uri="{FF2B5EF4-FFF2-40B4-BE49-F238E27FC236}">
              <a16:creationId xmlns:a16="http://schemas.microsoft.com/office/drawing/2014/main" id="{00000000-0008-0000-0700-0000AB020000}"/>
            </a:ext>
          </a:extLst>
        </xdr:cNvPr>
        <xdr:cNvSpPr txBox="1"/>
      </xdr:nvSpPr>
      <xdr:spPr>
        <a:xfrm>
          <a:off x="16370300" y="15335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765,385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129442</xdr:rowOff>
    </xdr:from>
    <xdr:to>
      <xdr:col>86</xdr:col>
      <xdr:colOff>25400</xdr:colOff>
      <xdr:row>90</xdr:row>
      <xdr:rowOff>129442</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5559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116098</xdr:rowOff>
    </xdr:from>
    <xdr:to>
      <xdr:col>85</xdr:col>
      <xdr:colOff>127000</xdr:colOff>
      <xdr:row>96</xdr:row>
      <xdr:rowOff>162802</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5481300" y="16575298"/>
          <a:ext cx="838200" cy="4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170595</xdr:rowOff>
    </xdr:from>
    <xdr:ext cx="599010" cy="259045"/>
    <xdr:sp macro="" textlink="">
      <xdr:nvSpPr>
        <xdr:cNvPr id="686" name="公債費平均値テキスト">
          <a:extLst>
            <a:ext uri="{FF2B5EF4-FFF2-40B4-BE49-F238E27FC236}">
              <a16:creationId xmlns:a16="http://schemas.microsoft.com/office/drawing/2014/main" id="{00000000-0008-0000-0700-0000AE020000}"/>
            </a:ext>
          </a:extLst>
        </xdr:cNvPr>
        <xdr:cNvSpPr txBox="1"/>
      </xdr:nvSpPr>
      <xdr:spPr>
        <a:xfrm>
          <a:off x="16370300" y="166297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20718</xdr:rowOff>
    </xdr:from>
    <xdr:to>
      <xdr:col>85</xdr:col>
      <xdr:colOff>177800</xdr:colOff>
      <xdr:row>97</xdr:row>
      <xdr:rowOff>122318</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62687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162802</xdr:rowOff>
    </xdr:from>
    <xdr:to>
      <xdr:col>81</xdr:col>
      <xdr:colOff>50800</xdr:colOff>
      <xdr:row>96</xdr:row>
      <xdr:rowOff>166602</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4592300" y="16622002"/>
          <a:ext cx="889000" cy="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42956</xdr:rowOff>
    </xdr:from>
    <xdr:to>
      <xdr:col>81</xdr:col>
      <xdr:colOff>101600</xdr:colOff>
      <xdr:row>97</xdr:row>
      <xdr:rowOff>144556</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5430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135683</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181795" y="1676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166602</xdr:rowOff>
    </xdr:from>
    <xdr:to>
      <xdr:col>76</xdr:col>
      <xdr:colOff>114300</xdr:colOff>
      <xdr:row>97</xdr:row>
      <xdr:rowOff>59679</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3703300" y="16625802"/>
          <a:ext cx="889000" cy="6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32339</xdr:rowOff>
    </xdr:from>
    <xdr:to>
      <xdr:col>76</xdr:col>
      <xdr:colOff>165100</xdr:colOff>
      <xdr:row>97</xdr:row>
      <xdr:rowOff>133939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4541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125066</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292795" y="1675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37630</xdr:rowOff>
    </xdr:from>
    <xdr:to>
      <xdr:col>71</xdr:col>
      <xdr:colOff>177800</xdr:colOff>
      <xdr:row>97</xdr:row>
      <xdr:rowOff>59679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814300" y="16668280"/>
          <a:ext cx="889000" cy="2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46951</xdr:rowOff>
    </xdr:from>
    <xdr:to>
      <xdr:col>72</xdr:col>
      <xdr:colOff>38100</xdr:colOff>
      <xdr:row>97</xdr:row>
      <xdr:rowOff>148551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3652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139678</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403795" y="1677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107307</xdr:rowOff>
    </xdr:from>
    <xdr:to>
      <xdr:col>67</xdr:col>
      <xdr:colOff>101600</xdr:colOff>
      <xdr:row>98</xdr:row>
      <xdr:rowOff>37457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2763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28584</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514795" y="16830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65298</xdr:rowOff>
    </xdr:from>
    <xdr:to>
      <xdr:col>85</xdr:col>
      <xdr:colOff>177800</xdr:colOff>
      <xdr:row>96</xdr:row>
      <xdr:rowOff>166898</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6268700" y="1652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88175</xdr:rowOff>
    </xdr:from>
    <xdr:ext cx="599010" cy="259045"/>
    <xdr:sp macro="" textlink="">
      <xdr:nvSpPr>
        <xdr:cNvPr id="705" name="公債費該当値テキスト">
          <a:extLst>
            <a:ext uri="{FF2B5EF4-FFF2-40B4-BE49-F238E27FC236}">
              <a16:creationId xmlns:a16="http://schemas.microsoft.com/office/drawing/2014/main" id="{00000000-0008-0000-0700-0000C1020000}"/>
            </a:ext>
          </a:extLst>
        </xdr:cNvPr>
        <xdr:cNvSpPr txBox="1"/>
      </xdr:nvSpPr>
      <xdr:spPr>
        <a:xfrm>
          <a:off x="16370300" y="16375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112002</xdr:rowOff>
    </xdr:from>
    <xdr:to>
      <xdr:col>81</xdr:col>
      <xdr:colOff>101600</xdr:colOff>
      <xdr:row>97</xdr:row>
      <xdr:rowOff>42152</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5430500" y="1657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58679</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181795" y="16346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115802</xdr:rowOff>
    </xdr:from>
    <xdr:to>
      <xdr:col>76</xdr:col>
      <xdr:colOff>165100</xdr:colOff>
      <xdr:row>97</xdr:row>
      <xdr:rowOff>45952</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4541500" y="1657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62479</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292795" y="16350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8879</xdr:rowOff>
    </xdr:from>
    <xdr:to>
      <xdr:col>72</xdr:col>
      <xdr:colOff>38100</xdr:colOff>
      <xdr:row>97</xdr:row>
      <xdr:rowOff>110479</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3652500" y="1663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127006</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03795" y="16414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158280</xdr:rowOff>
    </xdr:from>
    <xdr:to>
      <xdr:col>67</xdr:col>
      <xdr:colOff>101600</xdr:colOff>
      <xdr:row>97</xdr:row>
      <xdr:rowOff>88430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2763500" y="166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104957</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14795" y="16392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109677</xdr:rowOff>
    </xdr:from>
    <xdr:to>
      <xdr:col>116</xdr:col>
      <xdr:colOff>62864</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flipV="1">
          <a:off x="22159595" y="5424627"/>
          <a:ext cx="1269" cy="1306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90124</xdr:rowOff>
    </xdr:from>
    <xdr:ext cx="249299" cy="259045"/>
    <xdr:sp macro="" textlink="">
      <xdr:nvSpPr>
        <xdr:cNvPr id="738" name="諸支出金最小値テキスト">
          <a:extLst>
            <a:ext uri="{FF2B5EF4-FFF2-40B4-BE49-F238E27FC236}">
              <a16:creationId xmlns:a16="http://schemas.microsoft.com/office/drawing/2014/main" id="{00000000-0008-0000-0700-0000E2020000}"/>
            </a:ext>
          </a:extLst>
        </xdr:cNvPr>
        <xdr:cNvSpPr txBox="1"/>
      </xdr:nvSpPr>
      <xdr:spPr>
        <a:xfrm>
          <a:off x="22212300" y="67766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56354</xdr:rowOff>
    </xdr:from>
    <xdr:ext cx="599010" cy="259045"/>
    <xdr:sp macro="" textlink="">
      <xdr:nvSpPr>
        <xdr:cNvPr id="740" name="諸支出金最大値テキスト">
          <a:extLst>
            <a:ext uri="{FF2B5EF4-FFF2-40B4-BE49-F238E27FC236}">
              <a16:creationId xmlns:a16="http://schemas.microsoft.com/office/drawing/2014/main" id="{00000000-0008-0000-0700-0000E4020000}"/>
            </a:ext>
          </a:extLst>
        </xdr:cNvPr>
        <xdr:cNvSpPr txBox="1"/>
      </xdr:nvSpPr>
      <xdr:spPr>
        <a:xfrm>
          <a:off x="22212300" y="5199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102,864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109677</xdr:rowOff>
    </xdr:from>
    <xdr:to>
      <xdr:col>116</xdr:col>
      <xdr:colOff>152400</xdr:colOff>
      <xdr:row>31</xdr:row>
      <xdr:rowOff>109677</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542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7573</xdr:rowOff>
    </xdr:from>
    <xdr:ext cx="378565" cy="259045"/>
    <xdr:sp macro="" textlink="">
      <xdr:nvSpPr>
        <xdr:cNvPr id="743" name="諸支出金平均値テキスト">
          <a:extLst>
            <a:ext uri="{FF2B5EF4-FFF2-40B4-BE49-F238E27FC236}">
              <a16:creationId xmlns:a16="http://schemas.microsoft.com/office/drawing/2014/main" id="{00000000-0008-0000-0700-0000E7020000}"/>
            </a:ext>
          </a:extLst>
        </xdr:cNvPr>
        <xdr:cNvSpPr txBox="1"/>
      </xdr:nvSpPr>
      <xdr:spPr>
        <a:xfrm>
          <a:off x="22212300" y="65226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156146</xdr:rowOff>
    </xdr:from>
    <xdr:to>
      <xdr:col>116</xdr:col>
      <xdr:colOff>114300</xdr:colOff>
      <xdr:row>39</xdr:row>
      <xdr:rowOff>86296</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2110700" y="667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68008</xdr:rowOff>
    </xdr:from>
    <xdr:to>
      <xdr:col>112</xdr:col>
      <xdr:colOff>38100</xdr:colOff>
      <xdr:row>38</xdr:row>
      <xdr:rowOff>169608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1272500" y="658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14686</xdr:rowOff>
    </xdr:from>
    <xdr:ext cx="469744"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088428" y="6358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116713</xdr:rowOff>
    </xdr:from>
    <xdr:to>
      <xdr:col>107</xdr:col>
      <xdr:colOff>101600</xdr:colOff>
      <xdr:row>39</xdr:row>
      <xdr:rowOff>46863</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0383500" y="663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63390</xdr:rowOff>
    </xdr:from>
    <xdr:ext cx="469744"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199428" y="6407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147345</xdr:rowOff>
    </xdr:from>
    <xdr:to>
      <xdr:col>102</xdr:col>
      <xdr:colOff>165100</xdr:colOff>
      <xdr:row>39</xdr:row>
      <xdr:rowOff>77495</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9494500" y="666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94022</xdr:rowOff>
    </xdr:from>
    <xdr:ext cx="469744"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10428" y="643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147689</xdr:rowOff>
    </xdr:from>
    <xdr:to>
      <xdr:col>98</xdr:col>
      <xdr:colOff>38100</xdr:colOff>
      <xdr:row>39</xdr:row>
      <xdr:rowOff>77839</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8605500" y="666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94365</xdr:rowOff>
    </xdr:from>
    <xdr:ext cx="469744"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21428" y="643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134574</xdr:rowOff>
    </xdr:from>
    <xdr:ext cx="249299" cy="259045"/>
    <xdr:sp macro="" textlink="">
      <xdr:nvSpPr>
        <xdr:cNvPr id="762" name="諸支出金該当値テキスト">
          <a:extLst>
            <a:ext uri="{FF2B5EF4-FFF2-40B4-BE49-F238E27FC236}">
              <a16:creationId xmlns:a16="http://schemas.microsoft.com/office/drawing/2014/main" id="{00000000-0008-0000-0700-0000FA020000}"/>
            </a:ext>
          </a:extLst>
        </xdr:cNvPr>
        <xdr:cNvSpPr txBox="1"/>
      </xdr:nvSpPr>
      <xdr:spPr>
        <a:xfrm>
          <a:off x="22212300" y="66496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人口一人当たりのコストについては、毎年人口も減少しており、平均的に類似団体よりコストが高くなっている。議会費は議員報酬は低水準だが、定数は類似団体より多めであると考える。総務費は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事業の多様化による委託料等が</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多額である。民生費については</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人口減少の関係で前年度比較で</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類似団体より</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増加して</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いる。衛生費は南和広域医療関係分等の支出が減額した結果、費用が抑制されている。労働費は失業対策費である</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平成３０</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度は不支出であった。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農林水産業費では</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施設整備関連等で増加していた対類似団体比率も</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前年度並みで推移</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商工費では本村は観光立村を目指しており、経年劣化等の観光施設の整備に計画的に力を入れているため、上昇傾向である。土木費についてもより良い村づくりの為、村道整備等に力を入れている。又、商工費・土木費等の施設整備に係る財源については国庫補助や地方債を確保している。消防費は奈良県広域消防組合への支出が多額であ</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る。又、令和元年度は防災行政放送システム等の整備を実施した為</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、類似団体より高水準で推移している。教育費は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着手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保小中合同校舎建設関連</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整備により大幅な増加である。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災害復旧事業費については３０年度及び令和元年度で事業費を支出した。公債費については類似団体より高く推移しているが、毎年計画的に返済しており、問題ないと考える。但し、次年度以降に計画的に実施する大規模な事業を控えている為、今後は上昇する見込みである。諸支出金や前年度繰上充用金の支出は現状ではなかった。</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奈良県下北山村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財政調整基金については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、平成３０年度より着手している集約・複合化施設の整備等を行った為、財政調整基金の取り崩しを実施した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不測の事態に備えるために適切な積立等を行う予定であるが、村税の確保等、自主財源の確保が難しくなっている昨今では基金の取り崩し額の増加も懸念される。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今後は各事務事業の見直し等の取り組みを推進し、出来る限り基金に依存することなく、効果的かつ適正な財政運営を目指す。</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奈良県下北山村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常に黒字額を維持し、計画的な運用を心がけている状況ではあるが、今後も計画的な運営を図り、財政の健全化に努める。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294501_&#19979;&#21271;&#23665;&#26449;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row>
        <row r="53">
          <cell r="BP53">
            <v>57.6</v>
          </cell>
          <cell r="BX53">
            <v>59.2</v>
          </cell>
          <cell r="CF53">
            <v>60</v>
          </cell>
          <cell r="CN53">
            <v>61.7</v>
          </cell>
          <cell r="CV53">
            <v>63.3</v>
          </cell>
        </row>
        <row r="55">
          <cell r="AN55" t="str">
            <v>類似団体内平均値</v>
          </cell>
          <cell r="BP55">
            <v>0</v>
          </cell>
          <cell r="BX55">
            <v>0</v>
          </cell>
          <cell r="CF55">
            <v>0</v>
          </cell>
          <cell r="CN55">
            <v>0</v>
          </cell>
          <cell r="CV55">
            <v>0</v>
          </cell>
        </row>
        <row r="57">
          <cell r="BP57">
            <v>57.1</v>
          </cell>
          <cell r="BX57">
            <v>57.9</v>
          </cell>
          <cell r="CF57">
            <v>58.2</v>
          </cell>
          <cell r="CN57">
            <v>59.4</v>
          </cell>
          <cell r="CV57">
            <v>60.3</v>
          </cell>
        </row>
        <row r="72">
          <cell r="BP72" t="str">
            <v>H27</v>
          </cell>
          <cell r="BX72" t="str">
            <v>H28</v>
          </cell>
          <cell r="CF72" t="str">
            <v>H29</v>
          </cell>
          <cell r="CN72" t="str">
            <v>H30</v>
          </cell>
          <cell r="CV72" t="str">
            <v>R01</v>
          </cell>
        </row>
        <row r="73">
          <cell r="AN73" t="str">
            <v>当該団体値</v>
          </cell>
        </row>
        <row r="75">
          <cell r="BP75">
            <v>6.2</v>
          </cell>
          <cell r="BX75">
            <v>5.4</v>
          </cell>
          <cell r="CF75">
            <v>5.5</v>
          </cell>
          <cell r="CN75">
            <v>5.6</v>
          </cell>
          <cell r="CV75">
            <v>6</v>
          </cell>
        </row>
        <row r="77">
          <cell r="AN77" t="str">
            <v>類似団体内平均値</v>
          </cell>
          <cell r="BP77">
            <v>0</v>
          </cell>
          <cell r="BX77">
            <v>0</v>
          </cell>
          <cell r="CF77">
            <v>0</v>
          </cell>
          <cell r="CN77">
            <v>0</v>
          </cell>
          <cell r="CV77">
            <v>0</v>
          </cell>
        </row>
        <row r="79">
          <cell r="BP79">
            <v>6.4</v>
          </cell>
          <cell r="BX79">
            <v>6.9</v>
          </cell>
          <cell r="CF79">
            <v>7.1</v>
          </cell>
          <cell r="CN79">
            <v>7.4</v>
          </cell>
          <cell r="CV79">
            <v>7.4</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610" t="s">
        <v>79</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 thickBot="1" x14ac:dyDescent="0.25">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11" t="s">
        <v>81</v>
      </c>
      <c r="C3" s="612"/>
      <c r="D3" s="612"/>
      <c r="E3" s="613"/>
      <c r="F3" s="613"/>
      <c r="G3" s="613"/>
      <c r="H3" s="613"/>
      <c r="I3" s="613"/>
      <c r="J3" s="613"/>
      <c r="K3" s="613"/>
      <c r="L3" s="613" t="s">
        <v>82</v>
      </c>
      <c r="M3" s="613"/>
      <c r="N3" s="613"/>
      <c r="O3" s="613"/>
      <c r="P3" s="613"/>
      <c r="Q3" s="613"/>
      <c r="R3" s="616"/>
      <c r="S3" s="616"/>
      <c r="T3" s="616"/>
      <c r="U3" s="616"/>
      <c r="V3" s="617"/>
      <c r="W3" s="507" t="s">
        <v>83</v>
      </c>
      <c r="X3" s="508"/>
      <c r="Y3" s="508"/>
      <c r="Z3" s="508"/>
      <c r="AA3" s="508"/>
      <c r="AB3" s="612"/>
      <c r="AC3" s="616" t="s">
        <v>84</v>
      </c>
      <c r="AD3" s="508"/>
      <c r="AE3" s="508"/>
      <c r="AF3" s="508"/>
      <c r="AG3" s="508"/>
      <c r="AH3" s="508"/>
      <c r="AI3" s="508"/>
      <c r="AJ3" s="508"/>
      <c r="AK3" s="508"/>
      <c r="AL3" s="578"/>
      <c r="AM3" s="507" t="s">
        <v>85</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86</v>
      </c>
      <c r="BO3" s="508"/>
      <c r="BP3" s="508"/>
      <c r="BQ3" s="508"/>
      <c r="BR3" s="508"/>
      <c r="BS3" s="508"/>
      <c r="BT3" s="508"/>
      <c r="BU3" s="578"/>
      <c r="BV3" s="507" t="s">
        <v>87</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88</v>
      </c>
      <c r="CU3" s="508"/>
      <c r="CV3" s="508"/>
      <c r="CW3" s="508"/>
      <c r="CX3" s="508"/>
      <c r="CY3" s="508"/>
      <c r="CZ3" s="508"/>
      <c r="DA3" s="578"/>
      <c r="DB3" s="507" t="s">
        <v>89</v>
      </c>
      <c r="DC3" s="508"/>
      <c r="DD3" s="508"/>
      <c r="DE3" s="508"/>
      <c r="DF3" s="508"/>
      <c r="DG3" s="508"/>
      <c r="DH3" s="508"/>
      <c r="DI3" s="578"/>
      <c r="DJ3" s="186"/>
      <c r="DK3" s="186"/>
      <c r="DL3" s="186"/>
      <c r="DM3" s="186"/>
      <c r="DN3" s="186"/>
      <c r="DO3" s="186"/>
    </row>
    <row r="4" spans="1:119" ht="18.75" customHeight="1" x14ac:dyDescent="0.2">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90</v>
      </c>
      <c r="AZ4" s="421"/>
      <c r="BA4" s="421"/>
      <c r="BB4" s="421"/>
      <c r="BC4" s="421"/>
      <c r="BD4" s="421"/>
      <c r="BE4" s="421"/>
      <c r="BF4" s="421"/>
      <c r="BG4" s="421"/>
      <c r="BH4" s="421"/>
      <c r="BI4" s="421"/>
      <c r="BJ4" s="421"/>
      <c r="BK4" s="421"/>
      <c r="BL4" s="421"/>
      <c r="BM4" s="422"/>
      <c r="BN4" s="423">
        <v>2617867</v>
      </c>
      <c r="BO4" s="424"/>
      <c r="BP4" s="424"/>
      <c r="BQ4" s="424"/>
      <c r="BR4" s="424"/>
      <c r="BS4" s="424"/>
      <c r="BT4" s="424"/>
      <c r="BU4" s="425"/>
      <c r="BV4" s="423">
        <v>1690413</v>
      </c>
      <c r="BW4" s="424"/>
      <c r="BX4" s="424"/>
      <c r="BY4" s="424"/>
      <c r="BZ4" s="424"/>
      <c r="CA4" s="424"/>
      <c r="CB4" s="424"/>
      <c r="CC4" s="425"/>
      <c r="CD4" s="604" t="s">
        <v>91</v>
      </c>
      <c r="CE4" s="605"/>
      <c r="CF4" s="605"/>
      <c r="CG4" s="605"/>
      <c r="CH4" s="605"/>
      <c r="CI4" s="605"/>
      <c r="CJ4" s="605"/>
      <c r="CK4" s="605"/>
      <c r="CL4" s="605"/>
      <c r="CM4" s="605"/>
      <c r="CN4" s="605"/>
      <c r="CO4" s="605"/>
      <c r="CP4" s="605"/>
      <c r="CQ4" s="605"/>
      <c r="CR4" s="605"/>
      <c r="CS4" s="606"/>
      <c r="CT4" s="607">
        <v>10.199999999999999</v>
      </c>
      <c r="CU4" s="608"/>
      <c r="CV4" s="608"/>
      <c r="CW4" s="608"/>
      <c r="CX4" s="608"/>
      <c r="CY4" s="608"/>
      <c r="CZ4" s="608"/>
      <c r="DA4" s="609"/>
      <c r="DB4" s="607">
        <v>7.1</v>
      </c>
      <c r="DC4" s="608"/>
      <c r="DD4" s="608"/>
      <c r="DE4" s="608"/>
      <c r="DF4" s="608"/>
      <c r="DG4" s="608"/>
      <c r="DH4" s="608"/>
      <c r="DI4" s="609"/>
      <c r="DJ4" s="186"/>
      <c r="DK4" s="186"/>
      <c r="DL4" s="186"/>
      <c r="DM4" s="186"/>
      <c r="DN4" s="186"/>
      <c r="DO4" s="186"/>
    </row>
    <row r="5" spans="1:119" ht="18.75" customHeight="1" x14ac:dyDescent="0.2">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92</v>
      </c>
      <c r="AN5" s="402"/>
      <c r="AO5" s="402"/>
      <c r="AP5" s="402"/>
      <c r="AQ5" s="402"/>
      <c r="AR5" s="402"/>
      <c r="AS5" s="402"/>
      <c r="AT5" s="403"/>
      <c r="AU5" s="485" t="s">
        <v>93</v>
      </c>
      <c r="AV5" s="486"/>
      <c r="AW5" s="486"/>
      <c r="AX5" s="486"/>
      <c r="AY5" s="408" t="s">
        <v>94</v>
      </c>
      <c r="AZ5" s="409"/>
      <c r="BA5" s="409"/>
      <c r="BB5" s="409"/>
      <c r="BC5" s="409"/>
      <c r="BD5" s="409"/>
      <c r="BE5" s="409"/>
      <c r="BF5" s="409"/>
      <c r="BG5" s="409"/>
      <c r="BH5" s="409"/>
      <c r="BI5" s="409"/>
      <c r="BJ5" s="409"/>
      <c r="BK5" s="409"/>
      <c r="BL5" s="409"/>
      <c r="BM5" s="410"/>
      <c r="BN5" s="428">
        <v>2515887</v>
      </c>
      <c r="BO5" s="429"/>
      <c r="BP5" s="429"/>
      <c r="BQ5" s="429"/>
      <c r="BR5" s="429"/>
      <c r="BS5" s="429"/>
      <c r="BT5" s="429"/>
      <c r="BU5" s="430"/>
      <c r="BV5" s="428">
        <v>1622776</v>
      </c>
      <c r="BW5" s="429"/>
      <c r="BX5" s="429"/>
      <c r="BY5" s="429"/>
      <c r="BZ5" s="429"/>
      <c r="CA5" s="429"/>
      <c r="CB5" s="429"/>
      <c r="CC5" s="430"/>
      <c r="CD5" s="437" t="s">
        <v>95</v>
      </c>
      <c r="CE5" s="438"/>
      <c r="CF5" s="438"/>
      <c r="CG5" s="438"/>
      <c r="CH5" s="438"/>
      <c r="CI5" s="438"/>
      <c r="CJ5" s="438"/>
      <c r="CK5" s="438"/>
      <c r="CL5" s="438"/>
      <c r="CM5" s="438"/>
      <c r="CN5" s="438"/>
      <c r="CO5" s="438"/>
      <c r="CP5" s="438"/>
      <c r="CQ5" s="438"/>
      <c r="CR5" s="438"/>
      <c r="CS5" s="439"/>
      <c r="CT5" s="398">
        <v>92</v>
      </c>
      <c r="CU5" s="399"/>
      <c r="CV5" s="399"/>
      <c r="CW5" s="399"/>
      <c r="CX5" s="399"/>
      <c r="CY5" s="399"/>
      <c r="CZ5" s="399"/>
      <c r="DA5" s="400"/>
      <c r="DB5" s="398">
        <v>96</v>
      </c>
      <c r="DC5" s="399"/>
      <c r="DD5" s="399"/>
      <c r="DE5" s="399"/>
      <c r="DF5" s="399"/>
      <c r="DG5" s="399"/>
      <c r="DH5" s="399"/>
      <c r="DI5" s="400"/>
      <c r="DJ5" s="186"/>
      <c r="DK5" s="186"/>
      <c r="DL5" s="186"/>
      <c r="DM5" s="186"/>
      <c r="DN5" s="186"/>
      <c r="DO5" s="186"/>
    </row>
    <row r="6" spans="1:119" ht="18.75" customHeight="1" x14ac:dyDescent="0.2">
      <c r="A6" s="187"/>
      <c r="B6" s="584" t="s">
        <v>96</v>
      </c>
      <c r="C6" s="442"/>
      <c r="D6" s="442"/>
      <c r="E6" s="585"/>
      <c r="F6" s="585"/>
      <c r="G6" s="585"/>
      <c r="H6" s="585"/>
      <c r="I6" s="585"/>
      <c r="J6" s="585"/>
      <c r="K6" s="585"/>
      <c r="L6" s="585" t="s">
        <v>97</v>
      </c>
      <c r="M6" s="585"/>
      <c r="N6" s="585"/>
      <c r="O6" s="585"/>
      <c r="P6" s="585"/>
      <c r="Q6" s="585"/>
      <c r="R6" s="466"/>
      <c r="S6" s="466"/>
      <c r="T6" s="466"/>
      <c r="U6" s="466"/>
      <c r="V6" s="591"/>
      <c r="W6" s="519" t="s">
        <v>98</v>
      </c>
      <c r="X6" s="441"/>
      <c r="Y6" s="441"/>
      <c r="Z6" s="441"/>
      <c r="AA6" s="441"/>
      <c r="AB6" s="442"/>
      <c r="AC6" s="596" t="s">
        <v>99</v>
      </c>
      <c r="AD6" s="597"/>
      <c r="AE6" s="597"/>
      <c r="AF6" s="597"/>
      <c r="AG6" s="597"/>
      <c r="AH6" s="597"/>
      <c r="AI6" s="597"/>
      <c r="AJ6" s="597"/>
      <c r="AK6" s="597"/>
      <c r="AL6" s="598"/>
      <c r="AM6" s="497" t="s">
        <v>100</v>
      </c>
      <c r="AN6" s="402"/>
      <c r="AO6" s="402"/>
      <c r="AP6" s="402"/>
      <c r="AQ6" s="402"/>
      <c r="AR6" s="402"/>
      <c r="AS6" s="402"/>
      <c r="AT6" s="403"/>
      <c r="AU6" s="485" t="s">
        <v>101</v>
      </c>
      <c r="AV6" s="486"/>
      <c r="AW6" s="486"/>
      <c r="AX6" s="486"/>
      <c r="AY6" s="408" t="s">
        <v>102</v>
      </c>
      <c r="AZ6" s="409"/>
      <c r="BA6" s="409"/>
      <c r="BB6" s="409"/>
      <c r="BC6" s="409"/>
      <c r="BD6" s="409"/>
      <c r="BE6" s="409"/>
      <c r="BF6" s="409"/>
      <c r="BG6" s="409"/>
      <c r="BH6" s="409"/>
      <c r="BI6" s="409"/>
      <c r="BJ6" s="409"/>
      <c r="BK6" s="409"/>
      <c r="BL6" s="409"/>
      <c r="BM6" s="410"/>
      <c r="BN6" s="428">
        <v>101980</v>
      </c>
      <c r="BO6" s="429"/>
      <c r="BP6" s="429"/>
      <c r="BQ6" s="429"/>
      <c r="BR6" s="429"/>
      <c r="BS6" s="429"/>
      <c r="BT6" s="429"/>
      <c r="BU6" s="430"/>
      <c r="BV6" s="428">
        <v>67637</v>
      </c>
      <c r="BW6" s="429"/>
      <c r="BX6" s="429"/>
      <c r="BY6" s="429"/>
      <c r="BZ6" s="429"/>
      <c r="CA6" s="429"/>
      <c r="CB6" s="429"/>
      <c r="CC6" s="430"/>
      <c r="CD6" s="437" t="s">
        <v>103</v>
      </c>
      <c r="CE6" s="438"/>
      <c r="CF6" s="438"/>
      <c r="CG6" s="438"/>
      <c r="CH6" s="438"/>
      <c r="CI6" s="438"/>
      <c r="CJ6" s="438"/>
      <c r="CK6" s="438"/>
      <c r="CL6" s="438"/>
      <c r="CM6" s="438"/>
      <c r="CN6" s="438"/>
      <c r="CO6" s="438"/>
      <c r="CP6" s="438"/>
      <c r="CQ6" s="438"/>
      <c r="CR6" s="438"/>
      <c r="CS6" s="439"/>
      <c r="CT6" s="581">
        <v>94.6</v>
      </c>
      <c r="CU6" s="582"/>
      <c r="CV6" s="582"/>
      <c r="CW6" s="582"/>
      <c r="CX6" s="582"/>
      <c r="CY6" s="582"/>
      <c r="CZ6" s="582"/>
      <c r="DA6" s="583"/>
      <c r="DB6" s="581">
        <v>99.7</v>
      </c>
      <c r="DC6" s="582"/>
      <c r="DD6" s="582"/>
      <c r="DE6" s="582"/>
      <c r="DF6" s="582"/>
      <c r="DG6" s="582"/>
      <c r="DH6" s="582"/>
      <c r="DI6" s="583"/>
      <c r="DJ6" s="186"/>
      <c r="DK6" s="186"/>
      <c r="DL6" s="186"/>
      <c r="DM6" s="186"/>
      <c r="DN6" s="186"/>
      <c r="DO6" s="186"/>
    </row>
    <row r="7" spans="1:119" ht="18.75" customHeight="1" x14ac:dyDescent="0.2">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104</v>
      </c>
      <c r="AN7" s="402"/>
      <c r="AO7" s="402"/>
      <c r="AP7" s="402"/>
      <c r="AQ7" s="402"/>
      <c r="AR7" s="402"/>
      <c r="AS7" s="402"/>
      <c r="AT7" s="403"/>
      <c r="AU7" s="485" t="s">
        <v>105</v>
      </c>
      <c r="AV7" s="486"/>
      <c r="AW7" s="486"/>
      <c r="AX7" s="486"/>
      <c r="AY7" s="408" t="s">
        <v>106</v>
      </c>
      <c r="AZ7" s="409"/>
      <c r="BA7" s="409"/>
      <c r="BB7" s="409"/>
      <c r="BC7" s="409"/>
      <c r="BD7" s="409"/>
      <c r="BE7" s="409"/>
      <c r="BF7" s="409"/>
      <c r="BG7" s="409"/>
      <c r="BH7" s="409"/>
      <c r="BI7" s="409"/>
      <c r="BJ7" s="409"/>
      <c r="BK7" s="409"/>
      <c r="BL7" s="409"/>
      <c r="BM7" s="410"/>
      <c r="BN7" s="428">
        <v>2435</v>
      </c>
      <c r="BO7" s="429"/>
      <c r="BP7" s="429"/>
      <c r="BQ7" s="429"/>
      <c r="BR7" s="429"/>
      <c r="BS7" s="429"/>
      <c r="BT7" s="429"/>
      <c r="BU7" s="430"/>
      <c r="BV7" s="428">
        <v>220</v>
      </c>
      <c r="BW7" s="429"/>
      <c r="BX7" s="429"/>
      <c r="BY7" s="429"/>
      <c r="BZ7" s="429"/>
      <c r="CA7" s="429"/>
      <c r="CB7" s="429"/>
      <c r="CC7" s="430"/>
      <c r="CD7" s="437" t="s">
        <v>107</v>
      </c>
      <c r="CE7" s="438"/>
      <c r="CF7" s="438"/>
      <c r="CG7" s="438"/>
      <c r="CH7" s="438"/>
      <c r="CI7" s="438"/>
      <c r="CJ7" s="438"/>
      <c r="CK7" s="438"/>
      <c r="CL7" s="438"/>
      <c r="CM7" s="438"/>
      <c r="CN7" s="438"/>
      <c r="CO7" s="438"/>
      <c r="CP7" s="438"/>
      <c r="CQ7" s="438"/>
      <c r="CR7" s="438"/>
      <c r="CS7" s="439"/>
      <c r="CT7" s="428">
        <v>971889</v>
      </c>
      <c r="CU7" s="429"/>
      <c r="CV7" s="429"/>
      <c r="CW7" s="429"/>
      <c r="CX7" s="429"/>
      <c r="CY7" s="429"/>
      <c r="CZ7" s="429"/>
      <c r="DA7" s="430"/>
      <c r="DB7" s="428">
        <v>954515</v>
      </c>
      <c r="DC7" s="429"/>
      <c r="DD7" s="429"/>
      <c r="DE7" s="429"/>
      <c r="DF7" s="429"/>
      <c r="DG7" s="429"/>
      <c r="DH7" s="429"/>
      <c r="DI7" s="430"/>
      <c r="DJ7" s="186"/>
      <c r="DK7" s="186"/>
      <c r="DL7" s="186"/>
      <c r="DM7" s="186"/>
      <c r="DN7" s="186"/>
      <c r="DO7" s="186"/>
    </row>
    <row r="8" spans="1:119" ht="18.75" customHeight="1" thickBot="1" x14ac:dyDescent="0.25">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108</v>
      </c>
      <c r="AN8" s="402"/>
      <c r="AO8" s="402"/>
      <c r="AP8" s="402"/>
      <c r="AQ8" s="402"/>
      <c r="AR8" s="402"/>
      <c r="AS8" s="402"/>
      <c r="AT8" s="403"/>
      <c r="AU8" s="485" t="s">
        <v>109</v>
      </c>
      <c r="AV8" s="486"/>
      <c r="AW8" s="486"/>
      <c r="AX8" s="486"/>
      <c r="AY8" s="408" t="s">
        <v>110</v>
      </c>
      <c r="AZ8" s="409"/>
      <c r="BA8" s="409"/>
      <c r="BB8" s="409"/>
      <c r="BC8" s="409"/>
      <c r="BD8" s="409"/>
      <c r="BE8" s="409"/>
      <c r="BF8" s="409"/>
      <c r="BG8" s="409"/>
      <c r="BH8" s="409"/>
      <c r="BI8" s="409"/>
      <c r="BJ8" s="409"/>
      <c r="BK8" s="409"/>
      <c r="BL8" s="409"/>
      <c r="BM8" s="410"/>
      <c r="BN8" s="428">
        <v>99545</v>
      </c>
      <c r="BO8" s="429"/>
      <c r="BP8" s="429"/>
      <c r="BQ8" s="429"/>
      <c r="BR8" s="429"/>
      <c r="BS8" s="429"/>
      <c r="BT8" s="429"/>
      <c r="BU8" s="430"/>
      <c r="BV8" s="428">
        <v>67417</v>
      </c>
      <c r="BW8" s="429"/>
      <c r="BX8" s="429"/>
      <c r="BY8" s="429"/>
      <c r="BZ8" s="429"/>
      <c r="CA8" s="429"/>
      <c r="CB8" s="429"/>
      <c r="CC8" s="430"/>
      <c r="CD8" s="437" t="s">
        <v>111</v>
      </c>
      <c r="CE8" s="438"/>
      <c r="CF8" s="438"/>
      <c r="CG8" s="438"/>
      <c r="CH8" s="438"/>
      <c r="CI8" s="438"/>
      <c r="CJ8" s="438"/>
      <c r="CK8" s="438"/>
      <c r="CL8" s="438"/>
      <c r="CM8" s="438"/>
      <c r="CN8" s="438"/>
      <c r="CO8" s="438"/>
      <c r="CP8" s="438"/>
      <c r="CQ8" s="438"/>
      <c r="CR8" s="438"/>
      <c r="CS8" s="439"/>
      <c r="CT8" s="541">
        <v>0.23</v>
      </c>
      <c r="CU8" s="542"/>
      <c r="CV8" s="542"/>
      <c r="CW8" s="542"/>
      <c r="CX8" s="542"/>
      <c r="CY8" s="542"/>
      <c r="CZ8" s="542"/>
      <c r="DA8" s="543"/>
      <c r="DB8" s="541">
        <v>0.22</v>
      </c>
      <c r="DC8" s="542"/>
      <c r="DD8" s="542"/>
      <c r="DE8" s="542"/>
      <c r="DF8" s="542"/>
      <c r="DG8" s="542"/>
      <c r="DH8" s="542"/>
      <c r="DI8" s="543"/>
      <c r="DJ8" s="186"/>
      <c r="DK8" s="186"/>
      <c r="DL8" s="186"/>
      <c r="DM8" s="186"/>
      <c r="DN8" s="186"/>
      <c r="DO8" s="186"/>
    </row>
    <row r="9" spans="1:119" ht="18.75" customHeight="1" thickBot="1" x14ac:dyDescent="0.25">
      <c r="A9" s="187"/>
      <c r="B9" s="570" t="s">
        <v>112</v>
      </c>
      <c r="C9" s="571"/>
      <c r="D9" s="571"/>
      <c r="E9" s="571"/>
      <c r="F9" s="571"/>
      <c r="G9" s="571"/>
      <c r="H9" s="571"/>
      <c r="I9" s="571"/>
      <c r="J9" s="571"/>
      <c r="K9" s="491"/>
      <c r="L9" s="572" t="s">
        <v>113</v>
      </c>
      <c r="M9" s="573"/>
      <c r="N9" s="573"/>
      <c r="O9" s="573"/>
      <c r="P9" s="573"/>
      <c r="Q9" s="574"/>
      <c r="R9" s="575">
        <v>895</v>
      </c>
      <c r="S9" s="576"/>
      <c r="T9" s="576"/>
      <c r="U9" s="576"/>
      <c r="V9" s="577"/>
      <c r="W9" s="507" t="s">
        <v>114</v>
      </c>
      <c r="X9" s="508"/>
      <c r="Y9" s="508"/>
      <c r="Z9" s="508"/>
      <c r="AA9" s="508"/>
      <c r="AB9" s="508"/>
      <c r="AC9" s="508"/>
      <c r="AD9" s="508"/>
      <c r="AE9" s="508"/>
      <c r="AF9" s="508"/>
      <c r="AG9" s="508"/>
      <c r="AH9" s="508"/>
      <c r="AI9" s="508"/>
      <c r="AJ9" s="508"/>
      <c r="AK9" s="508"/>
      <c r="AL9" s="578"/>
      <c r="AM9" s="497" t="s">
        <v>115</v>
      </c>
      <c r="AN9" s="402"/>
      <c r="AO9" s="402"/>
      <c r="AP9" s="402"/>
      <c r="AQ9" s="402"/>
      <c r="AR9" s="402"/>
      <c r="AS9" s="402"/>
      <c r="AT9" s="403"/>
      <c r="AU9" s="485" t="s">
        <v>116</v>
      </c>
      <c r="AV9" s="486"/>
      <c r="AW9" s="486"/>
      <c r="AX9" s="486"/>
      <c r="AY9" s="408" t="s">
        <v>117</v>
      </c>
      <c r="AZ9" s="409"/>
      <c r="BA9" s="409"/>
      <c r="BB9" s="409"/>
      <c r="BC9" s="409"/>
      <c r="BD9" s="409"/>
      <c r="BE9" s="409"/>
      <c r="BF9" s="409"/>
      <c r="BG9" s="409"/>
      <c r="BH9" s="409"/>
      <c r="BI9" s="409"/>
      <c r="BJ9" s="409"/>
      <c r="BK9" s="409"/>
      <c r="BL9" s="409"/>
      <c r="BM9" s="410"/>
      <c r="BN9" s="428">
        <v>32128</v>
      </c>
      <c r="BO9" s="429"/>
      <c r="BP9" s="429"/>
      <c r="BQ9" s="429"/>
      <c r="BR9" s="429"/>
      <c r="BS9" s="429"/>
      <c r="BT9" s="429"/>
      <c r="BU9" s="430"/>
      <c r="BV9" s="428">
        <v>-23097</v>
      </c>
      <c r="BW9" s="429"/>
      <c r="BX9" s="429"/>
      <c r="BY9" s="429"/>
      <c r="BZ9" s="429"/>
      <c r="CA9" s="429"/>
      <c r="CB9" s="429"/>
      <c r="CC9" s="430"/>
      <c r="CD9" s="437" t="s">
        <v>118</v>
      </c>
      <c r="CE9" s="438"/>
      <c r="CF9" s="438"/>
      <c r="CG9" s="438"/>
      <c r="CH9" s="438"/>
      <c r="CI9" s="438"/>
      <c r="CJ9" s="438"/>
      <c r="CK9" s="438"/>
      <c r="CL9" s="438"/>
      <c r="CM9" s="438"/>
      <c r="CN9" s="438"/>
      <c r="CO9" s="438"/>
      <c r="CP9" s="438"/>
      <c r="CQ9" s="438"/>
      <c r="CR9" s="438"/>
      <c r="CS9" s="439"/>
      <c r="CT9" s="398">
        <v>14.6</v>
      </c>
      <c r="CU9" s="399"/>
      <c r="CV9" s="399"/>
      <c r="CW9" s="399"/>
      <c r="CX9" s="399"/>
      <c r="CY9" s="399"/>
      <c r="CZ9" s="399"/>
      <c r="DA9" s="400"/>
      <c r="DB9" s="398">
        <v>14.6</v>
      </c>
      <c r="DC9" s="399"/>
      <c r="DD9" s="399"/>
      <c r="DE9" s="399"/>
      <c r="DF9" s="399"/>
      <c r="DG9" s="399"/>
      <c r="DH9" s="399"/>
      <c r="DI9" s="400"/>
      <c r="DJ9" s="186"/>
      <c r="DK9" s="186"/>
      <c r="DL9" s="186"/>
      <c r="DM9" s="186"/>
      <c r="DN9" s="186"/>
      <c r="DO9" s="186"/>
    </row>
    <row r="10" spans="1:119" ht="18.75" customHeight="1" thickBot="1" x14ac:dyDescent="0.25">
      <c r="A10" s="187"/>
      <c r="B10" s="570"/>
      <c r="C10" s="571"/>
      <c r="D10" s="571"/>
      <c r="E10" s="571"/>
      <c r="F10" s="571"/>
      <c r="G10" s="571"/>
      <c r="H10" s="571"/>
      <c r="I10" s="571"/>
      <c r="J10" s="571"/>
      <c r="K10" s="491"/>
      <c r="L10" s="401" t="s">
        <v>119</v>
      </c>
      <c r="M10" s="402"/>
      <c r="N10" s="402"/>
      <c r="O10" s="402"/>
      <c r="P10" s="402"/>
      <c r="Q10" s="403"/>
      <c r="R10" s="404">
        <v>1039</v>
      </c>
      <c r="S10" s="405"/>
      <c r="T10" s="405"/>
      <c r="U10" s="405"/>
      <c r="V10" s="407"/>
      <c r="W10" s="579"/>
      <c r="X10" s="390"/>
      <c r="Y10" s="390"/>
      <c r="Z10" s="390"/>
      <c r="AA10" s="390"/>
      <c r="AB10" s="390"/>
      <c r="AC10" s="390"/>
      <c r="AD10" s="390"/>
      <c r="AE10" s="390"/>
      <c r="AF10" s="390"/>
      <c r="AG10" s="390"/>
      <c r="AH10" s="390"/>
      <c r="AI10" s="390"/>
      <c r="AJ10" s="390"/>
      <c r="AK10" s="390"/>
      <c r="AL10" s="580"/>
      <c r="AM10" s="497" t="s">
        <v>120</v>
      </c>
      <c r="AN10" s="402"/>
      <c r="AO10" s="402"/>
      <c r="AP10" s="402"/>
      <c r="AQ10" s="402"/>
      <c r="AR10" s="402"/>
      <c r="AS10" s="402"/>
      <c r="AT10" s="403"/>
      <c r="AU10" s="485" t="s">
        <v>109</v>
      </c>
      <c r="AV10" s="486"/>
      <c r="AW10" s="486"/>
      <c r="AX10" s="486"/>
      <c r="AY10" s="408" t="s">
        <v>121</v>
      </c>
      <c r="AZ10" s="409"/>
      <c r="BA10" s="409"/>
      <c r="BB10" s="409"/>
      <c r="BC10" s="409"/>
      <c r="BD10" s="409"/>
      <c r="BE10" s="409"/>
      <c r="BF10" s="409"/>
      <c r="BG10" s="409"/>
      <c r="BH10" s="409"/>
      <c r="BI10" s="409"/>
      <c r="BJ10" s="409"/>
      <c r="BK10" s="409"/>
      <c r="BL10" s="409"/>
      <c r="BM10" s="410"/>
      <c r="BN10" s="428">
        <v>51108</v>
      </c>
      <c r="BO10" s="429"/>
      <c r="BP10" s="429"/>
      <c r="BQ10" s="429"/>
      <c r="BR10" s="429"/>
      <c r="BS10" s="429"/>
      <c r="BT10" s="429"/>
      <c r="BU10" s="430"/>
      <c r="BV10" s="428">
        <v>1189</v>
      </c>
      <c r="BW10" s="429"/>
      <c r="BX10" s="429"/>
      <c r="BY10" s="429"/>
      <c r="BZ10" s="429"/>
      <c r="CA10" s="429"/>
      <c r="CB10" s="429"/>
      <c r="CC10" s="43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570"/>
      <c r="C11" s="571"/>
      <c r="D11" s="571"/>
      <c r="E11" s="571"/>
      <c r="F11" s="571"/>
      <c r="G11" s="571"/>
      <c r="H11" s="571"/>
      <c r="I11" s="571"/>
      <c r="J11" s="571"/>
      <c r="K11" s="491"/>
      <c r="L11" s="474" t="s">
        <v>123</v>
      </c>
      <c r="M11" s="475"/>
      <c r="N11" s="475"/>
      <c r="O11" s="475"/>
      <c r="P11" s="475"/>
      <c r="Q11" s="476"/>
      <c r="R11" s="567" t="s">
        <v>124</v>
      </c>
      <c r="S11" s="568"/>
      <c r="T11" s="568"/>
      <c r="U11" s="568"/>
      <c r="V11" s="569"/>
      <c r="W11" s="579"/>
      <c r="X11" s="390"/>
      <c r="Y11" s="390"/>
      <c r="Z11" s="390"/>
      <c r="AA11" s="390"/>
      <c r="AB11" s="390"/>
      <c r="AC11" s="390"/>
      <c r="AD11" s="390"/>
      <c r="AE11" s="390"/>
      <c r="AF11" s="390"/>
      <c r="AG11" s="390"/>
      <c r="AH11" s="390"/>
      <c r="AI11" s="390"/>
      <c r="AJ11" s="390"/>
      <c r="AK11" s="390"/>
      <c r="AL11" s="580"/>
      <c r="AM11" s="497" t="s">
        <v>125</v>
      </c>
      <c r="AN11" s="402"/>
      <c r="AO11" s="402"/>
      <c r="AP11" s="402"/>
      <c r="AQ11" s="402"/>
      <c r="AR11" s="402"/>
      <c r="AS11" s="402"/>
      <c r="AT11" s="403"/>
      <c r="AU11" s="485" t="s">
        <v>109</v>
      </c>
      <c r="AV11" s="486"/>
      <c r="AW11" s="486"/>
      <c r="AX11" s="486"/>
      <c r="AY11" s="408" t="s">
        <v>126</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127</v>
      </c>
      <c r="CE11" s="438"/>
      <c r="CF11" s="438"/>
      <c r="CG11" s="438"/>
      <c r="CH11" s="438"/>
      <c r="CI11" s="438"/>
      <c r="CJ11" s="438"/>
      <c r="CK11" s="438"/>
      <c r="CL11" s="438"/>
      <c r="CM11" s="438"/>
      <c r="CN11" s="438"/>
      <c r="CO11" s="438"/>
      <c r="CP11" s="438"/>
      <c r="CQ11" s="438"/>
      <c r="CR11" s="438"/>
      <c r="CS11" s="439"/>
      <c r="CT11" s="541" t="s">
        <v>128</v>
      </c>
      <c r="CU11" s="542"/>
      <c r="CV11" s="542"/>
      <c r="CW11" s="542"/>
      <c r="CX11" s="542"/>
      <c r="CY11" s="542"/>
      <c r="CZ11" s="542"/>
      <c r="DA11" s="543"/>
      <c r="DB11" s="541" t="s">
        <v>128</v>
      </c>
      <c r="DC11" s="542"/>
      <c r="DD11" s="542"/>
      <c r="DE11" s="542"/>
      <c r="DF11" s="542"/>
      <c r="DG11" s="542"/>
      <c r="DH11" s="542"/>
      <c r="DI11" s="543"/>
      <c r="DJ11" s="186"/>
      <c r="DK11" s="186"/>
      <c r="DL11" s="186"/>
      <c r="DM11" s="186"/>
      <c r="DN11" s="186"/>
      <c r="DO11" s="186"/>
    </row>
    <row r="12" spans="1:119" ht="18.75" customHeight="1" x14ac:dyDescent="0.2">
      <c r="A12" s="187"/>
      <c r="B12" s="544" t="s">
        <v>129</v>
      </c>
      <c r="C12" s="545"/>
      <c r="D12" s="545"/>
      <c r="E12" s="545"/>
      <c r="F12" s="545"/>
      <c r="G12" s="545"/>
      <c r="H12" s="545"/>
      <c r="I12" s="545"/>
      <c r="J12" s="545"/>
      <c r="K12" s="546"/>
      <c r="L12" s="553" t="s">
        <v>130</v>
      </c>
      <c r="M12" s="554"/>
      <c r="N12" s="554"/>
      <c r="O12" s="554"/>
      <c r="P12" s="554"/>
      <c r="Q12" s="555"/>
      <c r="R12" s="556">
        <v>884</v>
      </c>
      <c r="S12" s="557"/>
      <c r="T12" s="557"/>
      <c r="U12" s="557"/>
      <c r="V12" s="558"/>
      <c r="W12" s="559" t="s">
        <v>1</v>
      </c>
      <c r="X12" s="486"/>
      <c r="Y12" s="486"/>
      <c r="Z12" s="486"/>
      <c r="AA12" s="486"/>
      <c r="AB12" s="560"/>
      <c r="AC12" s="561" t="s">
        <v>131</v>
      </c>
      <c r="AD12" s="562"/>
      <c r="AE12" s="562"/>
      <c r="AF12" s="562"/>
      <c r="AG12" s="563"/>
      <c r="AH12" s="561" t="s">
        <v>132</v>
      </c>
      <c r="AI12" s="562"/>
      <c r="AJ12" s="562"/>
      <c r="AK12" s="562"/>
      <c r="AL12" s="564"/>
      <c r="AM12" s="497" t="s">
        <v>133</v>
      </c>
      <c r="AN12" s="402"/>
      <c r="AO12" s="402"/>
      <c r="AP12" s="402"/>
      <c r="AQ12" s="402"/>
      <c r="AR12" s="402"/>
      <c r="AS12" s="402"/>
      <c r="AT12" s="403"/>
      <c r="AU12" s="485" t="s">
        <v>93</v>
      </c>
      <c r="AV12" s="486"/>
      <c r="AW12" s="486"/>
      <c r="AX12" s="486"/>
      <c r="AY12" s="408" t="s">
        <v>134</v>
      </c>
      <c r="AZ12" s="409"/>
      <c r="BA12" s="409"/>
      <c r="BB12" s="409"/>
      <c r="BC12" s="409"/>
      <c r="BD12" s="409"/>
      <c r="BE12" s="409"/>
      <c r="BF12" s="409"/>
      <c r="BG12" s="409"/>
      <c r="BH12" s="409"/>
      <c r="BI12" s="409"/>
      <c r="BJ12" s="409"/>
      <c r="BK12" s="409"/>
      <c r="BL12" s="409"/>
      <c r="BM12" s="410"/>
      <c r="BN12" s="428">
        <v>125000</v>
      </c>
      <c r="BO12" s="429"/>
      <c r="BP12" s="429"/>
      <c r="BQ12" s="429"/>
      <c r="BR12" s="429"/>
      <c r="BS12" s="429"/>
      <c r="BT12" s="429"/>
      <c r="BU12" s="430"/>
      <c r="BV12" s="428">
        <v>0</v>
      </c>
      <c r="BW12" s="429"/>
      <c r="BX12" s="429"/>
      <c r="BY12" s="429"/>
      <c r="BZ12" s="429"/>
      <c r="CA12" s="429"/>
      <c r="CB12" s="429"/>
      <c r="CC12" s="430"/>
      <c r="CD12" s="437" t="s">
        <v>135</v>
      </c>
      <c r="CE12" s="438"/>
      <c r="CF12" s="438"/>
      <c r="CG12" s="438"/>
      <c r="CH12" s="438"/>
      <c r="CI12" s="438"/>
      <c r="CJ12" s="438"/>
      <c r="CK12" s="438"/>
      <c r="CL12" s="438"/>
      <c r="CM12" s="438"/>
      <c r="CN12" s="438"/>
      <c r="CO12" s="438"/>
      <c r="CP12" s="438"/>
      <c r="CQ12" s="438"/>
      <c r="CR12" s="438"/>
      <c r="CS12" s="439"/>
      <c r="CT12" s="541" t="s">
        <v>136</v>
      </c>
      <c r="CU12" s="542"/>
      <c r="CV12" s="542"/>
      <c r="CW12" s="542"/>
      <c r="CX12" s="542"/>
      <c r="CY12" s="542"/>
      <c r="CZ12" s="542"/>
      <c r="DA12" s="543"/>
      <c r="DB12" s="541" t="s">
        <v>137</v>
      </c>
      <c r="DC12" s="542"/>
      <c r="DD12" s="542"/>
      <c r="DE12" s="542"/>
      <c r="DF12" s="542"/>
      <c r="DG12" s="542"/>
      <c r="DH12" s="542"/>
      <c r="DI12" s="543"/>
      <c r="DJ12" s="186"/>
      <c r="DK12" s="186"/>
      <c r="DL12" s="186"/>
      <c r="DM12" s="186"/>
      <c r="DN12" s="186"/>
      <c r="DO12" s="186"/>
    </row>
    <row r="13" spans="1:119" ht="18.75" customHeight="1" x14ac:dyDescent="0.2">
      <c r="A13" s="187"/>
      <c r="B13" s="547"/>
      <c r="C13" s="548"/>
      <c r="D13" s="548"/>
      <c r="E13" s="548"/>
      <c r="F13" s="548"/>
      <c r="G13" s="548"/>
      <c r="H13" s="548"/>
      <c r="I13" s="548"/>
      <c r="J13" s="548"/>
      <c r="K13" s="549"/>
      <c r="L13" s="197"/>
      <c r="M13" s="528" t="s">
        <v>138</v>
      </c>
      <c r="N13" s="529"/>
      <c r="O13" s="529"/>
      <c r="P13" s="529"/>
      <c r="Q13" s="530"/>
      <c r="R13" s="531">
        <v>874</v>
      </c>
      <c r="S13" s="532"/>
      <c r="T13" s="532"/>
      <c r="U13" s="532"/>
      <c r="V13" s="533"/>
      <c r="W13" s="519" t="s">
        <v>139</v>
      </c>
      <c r="X13" s="441"/>
      <c r="Y13" s="441"/>
      <c r="Z13" s="441"/>
      <c r="AA13" s="441"/>
      <c r="AB13" s="442"/>
      <c r="AC13" s="404">
        <v>35</v>
      </c>
      <c r="AD13" s="405"/>
      <c r="AE13" s="405"/>
      <c r="AF13" s="405"/>
      <c r="AG13" s="406"/>
      <c r="AH13" s="404">
        <v>29</v>
      </c>
      <c r="AI13" s="405"/>
      <c r="AJ13" s="405"/>
      <c r="AK13" s="405"/>
      <c r="AL13" s="407"/>
      <c r="AM13" s="497" t="s">
        <v>140</v>
      </c>
      <c r="AN13" s="402"/>
      <c r="AO13" s="402"/>
      <c r="AP13" s="402"/>
      <c r="AQ13" s="402"/>
      <c r="AR13" s="402"/>
      <c r="AS13" s="402"/>
      <c r="AT13" s="403"/>
      <c r="AU13" s="485" t="s">
        <v>109</v>
      </c>
      <c r="AV13" s="486"/>
      <c r="AW13" s="486"/>
      <c r="AX13" s="486"/>
      <c r="AY13" s="408" t="s">
        <v>141</v>
      </c>
      <c r="AZ13" s="409"/>
      <c r="BA13" s="409"/>
      <c r="BB13" s="409"/>
      <c r="BC13" s="409"/>
      <c r="BD13" s="409"/>
      <c r="BE13" s="409"/>
      <c r="BF13" s="409"/>
      <c r="BG13" s="409"/>
      <c r="BH13" s="409"/>
      <c r="BI13" s="409"/>
      <c r="BJ13" s="409"/>
      <c r="BK13" s="409"/>
      <c r="BL13" s="409"/>
      <c r="BM13" s="410"/>
      <c r="BN13" s="428">
        <v>-41764</v>
      </c>
      <c r="BO13" s="429"/>
      <c r="BP13" s="429"/>
      <c r="BQ13" s="429"/>
      <c r="BR13" s="429"/>
      <c r="BS13" s="429"/>
      <c r="BT13" s="429"/>
      <c r="BU13" s="430"/>
      <c r="BV13" s="428">
        <v>-21908</v>
      </c>
      <c r="BW13" s="429"/>
      <c r="BX13" s="429"/>
      <c r="BY13" s="429"/>
      <c r="BZ13" s="429"/>
      <c r="CA13" s="429"/>
      <c r="CB13" s="429"/>
      <c r="CC13" s="430"/>
      <c r="CD13" s="437" t="s">
        <v>142</v>
      </c>
      <c r="CE13" s="438"/>
      <c r="CF13" s="438"/>
      <c r="CG13" s="438"/>
      <c r="CH13" s="438"/>
      <c r="CI13" s="438"/>
      <c r="CJ13" s="438"/>
      <c r="CK13" s="438"/>
      <c r="CL13" s="438"/>
      <c r="CM13" s="438"/>
      <c r="CN13" s="438"/>
      <c r="CO13" s="438"/>
      <c r="CP13" s="438"/>
      <c r="CQ13" s="438"/>
      <c r="CR13" s="438"/>
      <c r="CS13" s="439"/>
      <c r="CT13" s="398">
        <v>6</v>
      </c>
      <c r="CU13" s="399"/>
      <c r="CV13" s="399"/>
      <c r="CW13" s="399"/>
      <c r="CX13" s="399"/>
      <c r="CY13" s="399"/>
      <c r="CZ13" s="399"/>
      <c r="DA13" s="400"/>
      <c r="DB13" s="398">
        <v>5.6</v>
      </c>
      <c r="DC13" s="399"/>
      <c r="DD13" s="399"/>
      <c r="DE13" s="399"/>
      <c r="DF13" s="399"/>
      <c r="DG13" s="399"/>
      <c r="DH13" s="399"/>
      <c r="DI13" s="400"/>
      <c r="DJ13" s="186"/>
      <c r="DK13" s="186"/>
      <c r="DL13" s="186"/>
      <c r="DM13" s="186"/>
      <c r="DN13" s="186"/>
      <c r="DO13" s="186"/>
    </row>
    <row r="14" spans="1:119" ht="18.75" customHeight="1" thickBot="1" x14ac:dyDescent="0.25">
      <c r="A14" s="187"/>
      <c r="B14" s="547"/>
      <c r="C14" s="548"/>
      <c r="D14" s="548"/>
      <c r="E14" s="548"/>
      <c r="F14" s="548"/>
      <c r="G14" s="548"/>
      <c r="H14" s="548"/>
      <c r="I14" s="548"/>
      <c r="J14" s="548"/>
      <c r="K14" s="549"/>
      <c r="L14" s="521" t="s">
        <v>143</v>
      </c>
      <c r="M14" s="565"/>
      <c r="N14" s="565"/>
      <c r="O14" s="565"/>
      <c r="P14" s="565"/>
      <c r="Q14" s="566"/>
      <c r="R14" s="531">
        <v>912</v>
      </c>
      <c r="S14" s="532"/>
      <c r="T14" s="532"/>
      <c r="U14" s="532"/>
      <c r="V14" s="533"/>
      <c r="W14" s="534"/>
      <c r="X14" s="444"/>
      <c r="Y14" s="444"/>
      <c r="Z14" s="444"/>
      <c r="AA14" s="444"/>
      <c r="AB14" s="445"/>
      <c r="AC14" s="524">
        <v>9.1</v>
      </c>
      <c r="AD14" s="525"/>
      <c r="AE14" s="525"/>
      <c r="AF14" s="525"/>
      <c r="AG14" s="526"/>
      <c r="AH14" s="524">
        <v>6.8</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144</v>
      </c>
      <c r="CE14" s="435"/>
      <c r="CF14" s="435"/>
      <c r="CG14" s="435"/>
      <c r="CH14" s="435"/>
      <c r="CI14" s="435"/>
      <c r="CJ14" s="435"/>
      <c r="CK14" s="435"/>
      <c r="CL14" s="435"/>
      <c r="CM14" s="435"/>
      <c r="CN14" s="435"/>
      <c r="CO14" s="435"/>
      <c r="CP14" s="435"/>
      <c r="CQ14" s="435"/>
      <c r="CR14" s="435"/>
      <c r="CS14" s="436"/>
      <c r="CT14" s="535" t="s">
        <v>145</v>
      </c>
      <c r="CU14" s="536"/>
      <c r="CV14" s="536"/>
      <c r="CW14" s="536"/>
      <c r="CX14" s="536"/>
      <c r="CY14" s="536"/>
      <c r="CZ14" s="536"/>
      <c r="DA14" s="537"/>
      <c r="DB14" s="535" t="s">
        <v>136</v>
      </c>
      <c r="DC14" s="536"/>
      <c r="DD14" s="536"/>
      <c r="DE14" s="536"/>
      <c r="DF14" s="536"/>
      <c r="DG14" s="536"/>
      <c r="DH14" s="536"/>
      <c r="DI14" s="537"/>
      <c r="DJ14" s="186"/>
      <c r="DK14" s="186"/>
      <c r="DL14" s="186"/>
      <c r="DM14" s="186"/>
      <c r="DN14" s="186"/>
      <c r="DO14" s="186"/>
    </row>
    <row r="15" spans="1:119" ht="18.75" customHeight="1" x14ac:dyDescent="0.2">
      <c r="A15" s="187"/>
      <c r="B15" s="547"/>
      <c r="C15" s="548"/>
      <c r="D15" s="548"/>
      <c r="E15" s="548"/>
      <c r="F15" s="548"/>
      <c r="G15" s="548"/>
      <c r="H15" s="548"/>
      <c r="I15" s="548"/>
      <c r="J15" s="548"/>
      <c r="K15" s="549"/>
      <c r="L15" s="197"/>
      <c r="M15" s="528" t="s">
        <v>146</v>
      </c>
      <c r="N15" s="529"/>
      <c r="O15" s="529"/>
      <c r="P15" s="529"/>
      <c r="Q15" s="530"/>
      <c r="R15" s="531">
        <v>903</v>
      </c>
      <c r="S15" s="532"/>
      <c r="T15" s="532"/>
      <c r="U15" s="532"/>
      <c r="V15" s="533"/>
      <c r="W15" s="519" t="s">
        <v>147</v>
      </c>
      <c r="X15" s="441"/>
      <c r="Y15" s="441"/>
      <c r="Z15" s="441"/>
      <c r="AA15" s="441"/>
      <c r="AB15" s="442"/>
      <c r="AC15" s="404">
        <v>62</v>
      </c>
      <c r="AD15" s="405"/>
      <c r="AE15" s="405"/>
      <c r="AF15" s="405"/>
      <c r="AG15" s="406"/>
      <c r="AH15" s="404">
        <v>92</v>
      </c>
      <c r="AI15" s="405"/>
      <c r="AJ15" s="405"/>
      <c r="AK15" s="405"/>
      <c r="AL15" s="407"/>
      <c r="AM15" s="497"/>
      <c r="AN15" s="402"/>
      <c r="AO15" s="402"/>
      <c r="AP15" s="402"/>
      <c r="AQ15" s="402"/>
      <c r="AR15" s="402"/>
      <c r="AS15" s="402"/>
      <c r="AT15" s="403"/>
      <c r="AU15" s="485"/>
      <c r="AV15" s="486"/>
      <c r="AW15" s="486"/>
      <c r="AX15" s="486"/>
      <c r="AY15" s="420" t="s">
        <v>148</v>
      </c>
      <c r="AZ15" s="421"/>
      <c r="BA15" s="421"/>
      <c r="BB15" s="421"/>
      <c r="BC15" s="421"/>
      <c r="BD15" s="421"/>
      <c r="BE15" s="421"/>
      <c r="BF15" s="421"/>
      <c r="BG15" s="421"/>
      <c r="BH15" s="421"/>
      <c r="BI15" s="421"/>
      <c r="BJ15" s="421"/>
      <c r="BK15" s="421"/>
      <c r="BL15" s="421"/>
      <c r="BM15" s="422"/>
      <c r="BN15" s="423">
        <v>207182</v>
      </c>
      <c r="BO15" s="424"/>
      <c r="BP15" s="424"/>
      <c r="BQ15" s="424"/>
      <c r="BR15" s="424"/>
      <c r="BS15" s="424"/>
      <c r="BT15" s="424"/>
      <c r="BU15" s="425"/>
      <c r="BV15" s="423">
        <v>200493</v>
      </c>
      <c r="BW15" s="424"/>
      <c r="BX15" s="424"/>
      <c r="BY15" s="424"/>
      <c r="BZ15" s="424"/>
      <c r="CA15" s="424"/>
      <c r="CB15" s="424"/>
      <c r="CC15" s="425"/>
      <c r="CD15" s="538" t="s">
        <v>149</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47"/>
      <c r="C16" s="548"/>
      <c r="D16" s="548"/>
      <c r="E16" s="548"/>
      <c r="F16" s="548"/>
      <c r="G16" s="548"/>
      <c r="H16" s="548"/>
      <c r="I16" s="548"/>
      <c r="J16" s="548"/>
      <c r="K16" s="549"/>
      <c r="L16" s="521" t="s">
        <v>150</v>
      </c>
      <c r="M16" s="522"/>
      <c r="N16" s="522"/>
      <c r="O16" s="522"/>
      <c r="P16" s="522"/>
      <c r="Q16" s="523"/>
      <c r="R16" s="516" t="s">
        <v>151</v>
      </c>
      <c r="S16" s="517"/>
      <c r="T16" s="517"/>
      <c r="U16" s="517"/>
      <c r="V16" s="518"/>
      <c r="W16" s="534"/>
      <c r="X16" s="444"/>
      <c r="Y16" s="444"/>
      <c r="Z16" s="444"/>
      <c r="AA16" s="444"/>
      <c r="AB16" s="445"/>
      <c r="AC16" s="524">
        <v>16.100000000000001</v>
      </c>
      <c r="AD16" s="525"/>
      <c r="AE16" s="525"/>
      <c r="AF16" s="525"/>
      <c r="AG16" s="526"/>
      <c r="AH16" s="524">
        <v>21.5</v>
      </c>
      <c r="AI16" s="525"/>
      <c r="AJ16" s="525"/>
      <c r="AK16" s="525"/>
      <c r="AL16" s="527"/>
      <c r="AM16" s="497"/>
      <c r="AN16" s="402"/>
      <c r="AO16" s="402"/>
      <c r="AP16" s="402"/>
      <c r="AQ16" s="402"/>
      <c r="AR16" s="402"/>
      <c r="AS16" s="402"/>
      <c r="AT16" s="403"/>
      <c r="AU16" s="485"/>
      <c r="AV16" s="486"/>
      <c r="AW16" s="486"/>
      <c r="AX16" s="486"/>
      <c r="AY16" s="408" t="s">
        <v>152</v>
      </c>
      <c r="AZ16" s="409"/>
      <c r="BA16" s="409"/>
      <c r="BB16" s="409"/>
      <c r="BC16" s="409"/>
      <c r="BD16" s="409"/>
      <c r="BE16" s="409"/>
      <c r="BF16" s="409"/>
      <c r="BG16" s="409"/>
      <c r="BH16" s="409"/>
      <c r="BI16" s="409"/>
      <c r="BJ16" s="409"/>
      <c r="BK16" s="409"/>
      <c r="BL16" s="409"/>
      <c r="BM16" s="410"/>
      <c r="BN16" s="428">
        <v>894552</v>
      </c>
      <c r="BO16" s="429"/>
      <c r="BP16" s="429"/>
      <c r="BQ16" s="429"/>
      <c r="BR16" s="429"/>
      <c r="BS16" s="429"/>
      <c r="BT16" s="429"/>
      <c r="BU16" s="430"/>
      <c r="BV16" s="428">
        <v>860607</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5">
      <c r="A17" s="187"/>
      <c r="B17" s="550"/>
      <c r="C17" s="551"/>
      <c r="D17" s="551"/>
      <c r="E17" s="551"/>
      <c r="F17" s="551"/>
      <c r="G17" s="551"/>
      <c r="H17" s="551"/>
      <c r="I17" s="551"/>
      <c r="J17" s="551"/>
      <c r="K17" s="552"/>
      <c r="L17" s="202"/>
      <c r="M17" s="513" t="s">
        <v>153</v>
      </c>
      <c r="N17" s="514"/>
      <c r="O17" s="514"/>
      <c r="P17" s="514"/>
      <c r="Q17" s="515"/>
      <c r="R17" s="516" t="s">
        <v>154</v>
      </c>
      <c r="S17" s="517"/>
      <c r="T17" s="517"/>
      <c r="U17" s="517"/>
      <c r="V17" s="518"/>
      <c r="W17" s="519" t="s">
        <v>155</v>
      </c>
      <c r="X17" s="441"/>
      <c r="Y17" s="441"/>
      <c r="Z17" s="441"/>
      <c r="AA17" s="441"/>
      <c r="AB17" s="442"/>
      <c r="AC17" s="404">
        <v>288</v>
      </c>
      <c r="AD17" s="405"/>
      <c r="AE17" s="405"/>
      <c r="AF17" s="405"/>
      <c r="AG17" s="406"/>
      <c r="AH17" s="404">
        <v>307</v>
      </c>
      <c r="AI17" s="405"/>
      <c r="AJ17" s="405"/>
      <c r="AK17" s="405"/>
      <c r="AL17" s="407"/>
      <c r="AM17" s="497"/>
      <c r="AN17" s="402"/>
      <c r="AO17" s="402"/>
      <c r="AP17" s="402"/>
      <c r="AQ17" s="402"/>
      <c r="AR17" s="402"/>
      <c r="AS17" s="402"/>
      <c r="AT17" s="403"/>
      <c r="AU17" s="485"/>
      <c r="AV17" s="486"/>
      <c r="AW17" s="486"/>
      <c r="AX17" s="486"/>
      <c r="AY17" s="408" t="s">
        <v>156</v>
      </c>
      <c r="AZ17" s="409"/>
      <c r="BA17" s="409"/>
      <c r="BB17" s="409"/>
      <c r="BC17" s="409"/>
      <c r="BD17" s="409"/>
      <c r="BE17" s="409"/>
      <c r="BF17" s="409"/>
      <c r="BG17" s="409"/>
      <c r="BH17" s="409"/>
      <c r="BI17" s="409"/>
      <c r="BJ17" s="409"/>
      <c r="BK17" s="409"/>
      <c r="BL17" s="409"/>
      <c r="BM17" s="410"/>
      <c r="BN17" s="428">
        <v>264124</v>
      </c>
      <c r="BO17" s="429"/>
      <c r="BP17" s="429"/>
      <c r="BQ17" s="429"/>
      <c r="BR17" s="429"/>
      <c r="BS17" s="429"/>
      <c r="BT17" s="429"/>
      <c r="BU17" s="430"/>
      <c r="BV17" s="428">
        <v>258096</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5">
      <c r="A18" s="187"/>
      <c r="B18" s="490" t="s">
        <v>157</v>
      </c>
      <c r="C18" s="491"/>
      <c r="D18" s="491"/>
      <c r="E18" s="492"/>
      <c r="F18" s="492"/>
      <c r="G18" s="492"/>
      <c r="H18" s="492"/>
      <c r="I18" s="492"/>
      <c r="J18" s="492"/>
      <c r="K18" s="492"/>
      <c r="L18" s="493">
        <v>133.38999999999999</v>
      </c>
      <c r="M18" s="493"/>
      <c r="N18" s="493"/>
      <c r="O18" s="493"/>
      <c r="P18" s="493"/>
      <c r="Q18" s="493"/>
      <c r="R18" s="494"/>
      <c r="S18" s="494"/>
      <c r="T18" s="494"/>
      <c r="U18" s="494"/>
      <c r="V18" s="495"/>
      <c r="W18" s="509"/>
      <c r="X18" s="510"/>
      <c r="Y18" s="510"/>
      <c r="Z18" s="510"/>
      <c r="AA18" s="510"/>
      <c r="AB18" s="520"/>
      <c r="AC18" s="392">
        <v>74.8</v>
      </c>
      <c r="AD18" s="393"/>
      <c r="AE18" s="393"/>
      <c r="AF18" s="393"/>
      <c r="AG18" s="496"/>
      <c r="AH18" s="392">
        <v>71.7</v>
      </c>
      <c r="AI18" s="393"/>
      <c r="AJ18" s="393"/>
      <c r="AK18" s="393"/>
      <c r="AL18" s="394"/>
      <c r="AM18" s="497"/>
      <c r="AN18" s="402"/>
      <c r="AO18" s="402"/>
      <c r="AP18" s="402"/>
      <c r="AQ18" s="402"/>
      <c r="AR18" s="402"/>
      <c r="AS18" s="402"/>
      <c r="AT18" s="403"/>
      <c r="AU18" s="485"/>
      <c r="AV18" s="486"/>
      <c r="AW18" s="486"/>
      <c r="AX18" s="486"/>
      <c r="AY18" s="408" t="s">
        <v>158</v>
      </c>
      <c r="AZ18" s="409"/>
      <c r="BA18" s="409"/>
      <c r="BB18" s="409"/>
      <c r="BC18" s="409"/>
      <c r="BD18" s="409"/>
      <c r="BE18" s="409"/>
      <c r="BF18" s="409"/>
      <c r="BG18" s="409"/>
      <c r="BH18" s="409"/>
      <c r="BI18" s="409"/>
      <c r="BJ18" s="409"/>
      <c r="BK18" s="409"/>
      <c r="BL18" s="409"/>
      <c r="BM18" s="410"/>
      <c r="BN18" s="428">
        <v>932849</v>
      </c>
      <c r="BO18" s="429"/>
      <c r="BP18" s="429"/>
      <c r="BQ18" s="429"/>
      <c r="BR18" s="429"/>
      <c r="BS18" s="429"/>
      <c r="BT18" s="429"/>
      <c r="BU18" s="430"/>
      <c r="BV18" s="428">
        <v>958081</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5">
      <c r="A19" s="187"/>
      <c r="B19" s="490" t="s">
        <v>159</v>
      </c>
      <c r="C19" s="491"/>
      <c r="D19" s="491"/>
      <c r="E19" s="492"/>
      <c r="F19" s="492"/>
      <c r="G19" s="492"/>
      <c r="H19" s="492"/>
      <c r="I19" s="492"/>
      <c r="J19" s="492"/>
      <c r="K19" s="492"/>
      <c r="L19" s="498">
        <v>7</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160</v>
      </c>
      <c r="AZ19" s="409"/>
      <c r="BA19" s="409"/>
      <c r="BB19" s="409"/>
      <c r="BC19" s="409"/>
      <c r="BD19" s="409"/>
      <c r="BE19" s="409"/>
      <c r="BF19" s="409"/>
      <c r="BG19" s="409"/>
      <c r="BH19" s="409"/>
      <c r="BI19" s="409"/>
      <c r="BJ19" s="409"/>
      <c r="BK19" s="409"/>
      <c r="BL19" s="409"/>
      <c r="BM19" s="410"/>
      <c r="BN19" s="428">
        <v>1354830</v>
      </c>
      <c r="BO19" s="429"/>
      <c r="BP19" s="429"/>
      <c r="BQ19" s="429"/>
      <c r="BR19" s="429"/>
      <c r="BS19" s="429"/>
      <c r="BT19" s="429"/>
      <c r="BU19" s="430"/>
      <c r="BV19" s="428">
        <v>1224390</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5">
      <c r="A20" s="187"/>
      <c r="B20" s="490" t="s">
        <v>161</v>
      </c>
      <c r="C20" s="491"/>
      <c r="D20" s="491"/>
      <c r="E20" s="492"/>
      <c r="F20" s="492"/>
      <c r="G20" s="492"/>
      <c r="H20" s="492"/>
      <c r="I20" s="492"/>
      <c r="J20" s="492"/>
      <c r="K20" s="492"/>
      <c r="L20" s="498">
        <v>517</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2">
      <c r="A21" s="187"/>
      <c r="B21" s="487" t="s">
        <v>162</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5">
      <c r="A22" s="187"/>
      <c r="B22" s="457" t="s">
        <v>163</v>
      </c>
      <c r="C22" s="458"/>
      <c r="D22" s="459"/>
      <c r="E22" s="466" t="s">
        <v>1</v>
      </c>
      <c r="F22" s="441"/>
      <c r="G22" s="441"/>
      <c r="H22" s="441"/>
      <c r="I22" s="441"/>
      <c r="J22" s="441"/>
      <c r="K22" s="442"/>
      <c r="L22" s="466" t="s">
        <v>164</v>
      </c>
      <c r="M22" s="441"/>
      <c r="N22" s="441"/>
      <c r="O22" s="441"/>
      <c r="P22" s="442"/>
      <c r="Q22" s="451" t="s">
        <v>165</v>
      </c>
      <c r="R22" s="452"/>
      <c r="S22" s="452"/>
      <c r="T22" s="452"/>
      <c r="U22" s="452"/>
      <c r="V22" s="467"/>
      <c r="W22" s="469" t="s">
        <v>166</v>
      </c>
      <c r="X22" s="458"/>
      <c r="Y22" s="459"/>
      <c r="Z22" s="466" t="s">
        <v>1</v>
      </c>
      <c r="AA22" s="441"/>
      <c r="AB22" s="441"/>
      <c r="AC22" s="441"/>
      <c r="AD22" s="441"/>
      <c r="AE22" s="441"/>
      <c r="AF22" s="441"/>
      <c r="AG22" s="442"/>
      <c r="AH22" s="440" t="s">
        <v>167</v>
      </c>
      <c r="AI22" s="441"/>
      <c r="AJ22" s="441"/>
      <c r="AK22" s="441"/>
      <c r="AL22" s="442"/>
      <c r="AM22" s="440" t="s">
        <v>168</v>
      </c>
      <c r="AN22" s="446"/>
      <c r="AO22" s="446"/>
      <c r="AP22" s="446"/>
      <c r="AQ22" s="446"/>
      <c r="AR22" s="447"/>
      <c r="AS22" s="451" t="s">
        <v>165</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2">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169</v>
      </c>
      <c r="AZ23" s="421"/>
      <c r="BA23" s="421"/>
      <c r="BB23" s="421"/>
      <c r="BC23" s="421"/>
      <c r="BD23" s="421"/>
      <c r="BE23" s="421"/>
      <c r="BF23" s="421"/>
      <c r="BG23" s="421"/>
      <c r="BH23" s="421"/>
      <c r="BI23" s="421"/>
      <c r="BJ23" s="421"/>
      <c r="BK23" s="421"/>
      <c r="BL23" s="421"/>
      <c r="BM23" s="422"/>
      <c r="BN23" s="428">
        <v>2935092</v>
      </c>
      <c r="BO23" s="429"/>
      <c r="BP23" s="429"/>
      <c r="BQ23" s="429"/>
      <c r="BR23" s="429"/>
      <c r="BS23" s="429"/>
      <c r="BT23" s="429"/>
      <c r="BU23" s="430"/>
      <c r="BV23" s="428">
        <v>2138160</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5">
      <c r="A24" s="187"/>
      <c r="B24" s="460"/>
      <c r="C24" s="461"/>
      <c r="D24" s="462"/>
      <c r="E24" s="401" t="s">
        <v>170</v>
      </c>
      <c r="F24" s="402"/>
      <c r="G24" s="402"/>
      <c r="H24" s="402"/>
      <c r="I24" s="402"/>
      <c r="J24" s="402"/>
      <c r="K24" s="403"/>
      <c r="L24" s="404">
        <v>1</v>
      </c>
      <c r="M24" s="405"/>
      <c r="N24" s="405"/>
      <c r="O24" s="405"/>
      <c r="P24" s="406"/>
      <c r="Q24" s="404">
        <v>6600</v>
      </c>
      <c r="R24" s="405"/>
      <c r="S24" s="405"/>
      <c r="T24" s="405"/>
      <c r="U24" s="405"/>
      <c r="V24" s="406"/>
      <c r="W24" s="470"/>
      <c r="X24" s="461"/>
      <c r="Y24" s="462"/>
      <c r="Z24" s="401" t="s">
        <v>171</v>
      </c>
      <c r="AA24" s="402"/>
      <c r="AB24" s="402"/>
      <c r="AC24" s="402"/>
      <c r="AD24" s="402"/>
      <c r="AE24" s="402"/>
      <c r="AF24" s="402"/>
      <c r="AG24" s="403"/>
      <c r="AH24" s="404">
        <v>35</v>
      </c>
      <c r="AI24" s="405"/>
      <c r="AJ24" s="405"/>
      <c r="AK24" s="405"/>
      <c r="AL24" s="406"/>
      <c r="AM24" s="404">
        <v>95235</v>
      </c>
      <c r="AN24" s="405"/>
      <c r="AO24" s="405"/>
      <c r="AP24" s="405"/>
      <c r="AQ24" s="405"/>
      <c r="AR24" s="406"/>
      <c r="AS24" s="404">
        <v>2721</v>
      </c>
      <c r="AT24" s="405"/>
      <c r="AU24" s="405"/>
      <c r="AV24" s="405"/>
      <c r="AW24" s="405"/>
      <c r="AX24" s="407"/>
      <c r="AY24" s="395" t="s">
        <v>172</v>
      </c>
      <c r="AZ24" s="396"/>
      <c r="BA24" s="396"/>
      <c r="BB24" s="396"/>
      <c r="BC24" s="396"/>
      <c r="BD24" s="396"/>
      <c r="BE24" s="396"/>
      <c r="BF24" s="396"/>
      <c r="BG24" s="396"/>
      <c r="BH24" s="396"/>
      <c r="BI24" s="396"/>
      <c r="BJ24" s="396"/>
      <c r="BK24" s="396"/>
      <c r="BL24" s="396"/>
      <c r="BM24" s="397"/>
      <c r="BN24" s="428">
        <v>2873473</v>
      </c>
      <c r="BO24" s="429"/>
      <c r="BP24" s="429"/>
      <c r="BQ24" s="429"/>
      <c r="BR24" s="429"/>
      <c r="BS24" s="429"/>
      <c r="BT24" s="429"/>
      <c r="BU24" s="430"/>
      <c r="BV24" s="428">
        <v>2064519</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2">
      <c r="A25" s="187"/>
      <c r="B25" s="460"/>
      <c r="C25" s="461"/>
      <c r="D25" s="462"/>
      <c r="E25" s="401" t="s">
        <v>173</v>
      </c>
      <c r="F25" s="402"/>
      <c r="G25" s="402"/>
      <c r="H25" s="402"/>
      <c r="I25" s="402"/>
      <c r="J25" s="402"/>
      <c r="K25" s="403"/>
      <c r="L25" s="404">
        <v>1</v>
      </c>
      <c r="M25" s="405"/>
      <c r="N25" s="405"/>
      <c r="O25" s="405"/>
      <c r="P25" s="406"/>
      <c r="Q25" s="404">
        <v>5650</v>
      </c>
      <c r="R25" s="405"/>
      <c r="S25" s="405"/>
      <c r="T25" s="405"/>
      <c r="U25" s="405"/>
      <c r="V25" s="406"/>
      <c r="W25" s="470"/>
      <c r="X25" s="461"/>
      <c r="Y25" s="462"/>
      <c r="Z25" s="401" t="s">
        <v>174</v>
      </c>
      <c r="AA25" s="402"/>
      <c r="AB25" s="402"/>
      <c r="AC25" s="402"/>
      <c r="AD25" s="402"/>
      <c r="AE25" s="402"/>
      <c r="AF25" s="402"/>
      <c r="AG25" s="403"/>
      <c r="AH25" s="404" t="s">
        <v>136</v>
      </c>
      <c r="AI25" s="405"/>
      <c r="AJ25" s="405"/>
      <c r="AK25" s="405"/>
      <c r="AL25" s="406"/>
      <c r="AM25" s="404" t="s">
        <v>145</v>
      </c>
      <c r="AN25" s="405"/>
      <c r="AO25" s="405"/>
      <c r="AP25" s="405"/>
      <c r="AQ25" s="405"/>
      <c r="AR25" s="406"/>
      <c r="AS25" s="404" t="s">
        <v>145</v>
      </c>
      <c r="AT25" s="405"/>
      <c r="AU25" s="405"/>
      <c r="AV25" s="405"/>
      <c r="AW25" s="405"/>
      <c r="AX25" s="407"/>
      <c r="AY25" s="420" t="s">
        <v>175</v>
      </c>
      <c r="AZ25" s="421"/>
      <c r="BA25" s="421"/>
      <c r="BB25" s="421"/>
      <c r="BC25" s="421"/>
      <c r="BD25" s="421"/>
      <c r="BE25" s="421"/>
      <c r="BF25" s="421"/>
      <c r="BG25" s="421"/>
      <c r="BH25" s="421"/>
      <c r="BI25" s="421"/>
      <c r="BJ25" s="421"/>
      <c r="BK25" s="421"/>
      <c r="BL25" s="421"/>
      <c r="BM25" s="422"/>
      <c r="BN25" s="423">
        <v>574492</v>
      </c>
      <c r="BO25" s="424"/>
      <c r="BP25" s="424"/>
      <c r="BQ25" s="424"/>
      <c r="BR25" s="424"/>
      <c r="BS25" s="424"/>
      <c r="BT25" s="424"/>
      <c r="BU25" s="425"/>
      <c r="BV25" s="423">
        <v>13065</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2">
      <c r="A26" s="187"/>
      <c r="B26" s="460"/>
      <c r="C26" s="461"/>
      <c r="D26" s="462"/>
      <c r="E26" s="401" t="s">
        <v>176</v>
      </c>
      <c r="F26" s="402"/>
      <c r="G26" s="402"/>
      <c r="H26" s="402"/>
      <c r="I26" s="402"/>
      <c r="J26" s="402"/>
      <c r="K26" s="403"/>
      <c r="L26" s="404">
        <v>1</v>
      </c>
      <c r="M26" s="405"/>
      <c r="N26" s="405"/>
      <c r="O26" s="405"/>
      <c r="P26" s="406"/>
      <c r="Q26" s="404">
        <v>5150</v>
      </c>
      <c r="R26" s="405"/>
      <c r="S26" s="405"/>
      <c r="T26" s="405"/>
      <c r="U26" s="405"/>
      <c r="V26" s="406"/>
      <c r="W26" s="470"/>
      <c r="X26" s="461"/>
      <c r="Y26" s="462"/>
      <c r="Z26" s="401" t="s">
        <v>177</v>
      </c>
      <c r="AA26" s="483"/>
      <c r="AB26" s="483"/>
      <c r="AC26" s="483"/>
      <c r="AD26" s="483"/>
      <c r="AE26" s="483"/>
      <c r="AF26" s="483"/>
      <c r="AG26" s="484"/>
      <c r="AH26" s="404">
        <v>1</v>
      </c>
      <c r="AI26" s="405"/>
      <c r="AJ26" s="405"/>
      <c r="AK26" s="405"/>
      <c r="AL26" s="406"/>
      <c r="AM26" s="404" t="s">
        <v>178</v>
      </c>
      <c r="AN26" s="405"/>
      <c r="AO26" s="405"/>
      <c r="AP26" s="405"/>
      <c r="AQ26" s="405"/>
      <c r="AR26" s="406"/>
      <c r="AS26" s="404" t="s">
        <v>179</v>
      </c>
      <c r="AT26" s="405"/>
      <c r="AU26" s="405"/>
      <c r="AV26" s="405"/>
      <c r="AW26" s="405"/>
      <c r="AX26" s="407"/>
      <c r="AY26" s="437" t="s">
        <v>180</v>
      </c>
      <c r="AZ26" s="438"/>
      <c r="BA26" s="438"/>
      <c r="BB26" s="438"/>
      <c r="BC26" s="438"/>
      <c r="BD26" s="438"/>
      <c r="BE26" s="438"/>
      <c r="BF26" s="438"/>
      <c r="BG26" s="438"/>
      <c r="BH26" s="438"/>
      <c r="BI26" s="438"/>
      <c r="BJ26" s="438"/>
      <c r="BK26" s="438"/>
      <c r="BL26" s="438"/>
      <c r="BM26" s="439"/>
      <c r="BN26" s="428" t="s">
        <v>145</v>
      </c>
      <c r="BO26" s="429"/>
      <c r="BP26" s="429"/>
      <c r="BQ26" s="429"/>
      <c r="BR26" s="429"/>
      <c r="BS26" s="429"/>
      <c r="BT26" s="429"/>
      <c r="BU26" s="430"/>
      <c r="BV26" s="428" t="s">
        <v>145</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5">
      <c r="A27" s="187"/>
      <c r="B27" s="460"/>
      <c r="C27" s="461"/>
      <c r="D27" s="462"/>
      <c r="E27" s="401" t="s">
        <v>181</v>
      </c>
      <c r="F27" s="402"/>
      <c r="G27" s="402"/>
      <c r="H27" s="402"/>
      <c r="I27" s="402"/>
      <c r="J27" s="402"/>
      <c r="K27" s="403"/>
      <c r="L27" s="404">
        <v>1</v>
      </c>
      <c r="M27" s="405"/>
      <c r="N27" s="405"/>
      <c r="O27" s="405"/>
      <c r="P27" s="406"/>
      <c r="Q27" s="404">
        <v>2100</v>
      </c>
      <c r="R27" s="405"/>
      <c r="S27" s="405"/>
      <c r="T27" s="405"/>
      <c r="U27" s="405"/>
      <c r="V27" s="406"/>
      <c r="W27" s="470"/>
      <c r="X27" s="461"/>
      <c r="Y27" s="462"/>
      <c r="Z27" s="401" t="s">
        <v>182</v>
      </c>
      <c r="AA27" s="402"/>
      <c r="AB27" s="402"/>
      <c r="AC27" s="402"/>
      <c r="AD27" s="402"/>
      <c r="AE27" s="402"/>
      <c r="AF27" s="402"/>
      <c r="AG27" s="403"/>
      <c r="AH27" s="404" t="s">
        <v>145</v>
      </c>
      <c r="AI27" s="405"/>
      <c r="AJ27" s="405"/>
      <c r="AK27" s="405"/>
      <c r="AL27" s="406"/>
      <c r="AM27" s="404" t="s">
        <v>136</v>
      </c>
      <c r="AN27" s="405"/>
      <c r="AO27" s="405"/>
      <c r="AP27" s="405"/>
      <c r="AQ27" s="405"/>
      <c r="AR27" s="406"/>
      <c r="AS27" s="404" t="s">
        <v>145</v>
      </c>
      <c r="AT27" s="405"/>
      <c r="AU27" s="405"/>
      <c r="AV27" s="405"/>
      <c r="AW27" s="405"/>
      <c r="AX27" s="407"/>
      <c r="AY27" s="434" t="s">
        <v>183</v>
      </c>
      <c r="AZ27" s="435"/>
      <c r="BA27" s="435"/>
      <c r="BB27" s="435"/>
      <c r="BC27" s="435"/>
      <c r="BD27" s="435"/>
      <c r="BE27" s="435"/>
      <c r="BF27" s="435"/>
      <c r="BG27" s="435"/>
      <c r="BH27" s="435"/>
      <c r="BI27" s="435"/>
      <c r="BJ27" s="435"/>
      <c r="BK27" s="435"/>
      <c r="BL27" s="435"/>
      <c r="BM27" s="436"/>
      <c r="BN27" s="431">
        <v>33223</v>
      </c>
      <c r="BO27" s="432"/>
      <c r="BP27" s="432"/>
      <c r="BQ27" s="432"/>
      <c r="BR27" s="432"/>
      <c r="BS27" s="432"/>
      <c r="BT27" s="432"/>
      <c r="BU27" s="433"/>
      <c r="BV27" s="431">
        <v>33220</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2">
      <c r="A28" s="187"/>
      <c r="B28" s="460"/>
      <c r="C28" s="461"/>
      <c r="D28" s="462"/>
      <c r="E28" s="401" t="s">
        <v>184</v>
      </c>
      <c r="F28" s="402"/>
      <c r="G28" s="402"/>
      <c r="H28" s="402"/>
      <c r="I28" s="402"/>
      <c r="J28" s="402"/>
      <c r="K28" s="403"/>
      <c r="L28" s="404">
        <v>1</v>
      </c>
      <c r="M28" s="405"/>
      <c r="N28" s="405"/>
      <c r="O28" s="405"/>
      <c r="P28" s="406"/>
      <c r="Q28" s="404">
        <v>1700</v>
      </c>
      <c r="R28" s="405"/>
      <c r="S28" s="405"/>
      <c r="T28" s="405"/>
      <c r="U28" s="405"/>
      <c r="V28" s="406"/>
      <c r="W28" s="470"/>
      <c r="X28" s="461"/>
      <c r="Y28" s="462"/>
      <c r="Z28" s="401" t="s">
        <v>185</v>
      </c>
      <c r="AA28" s="402"/>
      <c r="AB28" s="402"/>
      <c r="AC28" s="402"/>
      <c r="AD28" s="402"/>
      <c r="AE28" s="402"/>
      <c r="AF28" s="402"/>
      <c r="AG28" s="403"/>
      <c r="AH28" s="404" t="s">
        <v>145</v>
      </c>
      <c r="AI28" s="405"/>
      <c r="AJ28" s="405"/>
      <c r="AK28" s="405"/>
      <c r="AL28" s="406"/>
      <c r="AM28" s="404" t="s">
        <v>145</v>
      </c>
      <c r="AN28" s="405"/>
      <c r="AO28" s="405"/>
      <c r="AP28" s="405"/>
      <c r="AQ28" s="405"/>
      <c r="AR28" s="406"/>
      <c r="AS28" s="404" t="s">
        <v>136</v>
      </c>
      <c r="AT28" s="405"/>
      <c r="AU28" s="405"/>
      <c r="AV28" s="405"/>
      <c r="AW28" s="405"/>
      <c r="AX28" s="407"/>
      <c r="AY28" s="411" t="s">
        <v>186</v>
      </c>
      <c r="AZ28" s="412"/>
      <c r="BA28" s="412"/>
      <c r="BB28" s="413"/>
      <c r="BC28" s="420" t="s">
        <v>47</v>
      </c>
      <c r="BD28" s="421"/>
      <c r="BE28" s="421"/>
      <c r="BF28" s="421"/>
      <c r="BG28" s="421"/>
      <c r="BH28" s="421"/>
      <c r="BI28" s="421"/>
      <c r="BJ28" s="421"/>
      <c r="BK28" s="421"/>
      <c r="BL28" s="421"/>
      <c r="BM28" s="422"/>
      <c r="BN28" s="423">
        <v>1790322</v>
      </c>
      <c r="BO28" s="424"/>
      <c r="BP28" s="424"/>
      <c r="BQ28" s="424"/>
      <c r="BR28" s="424"/>
      <c r="BS28" s="424"/>
      <c r="BT28" s="424"/>
      <c r="BU28" s="425"/>
      <c r="BV28" s="423">
        <v>1864214</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2">
      <c r="A29" s="187"/>
      <c r="B29" s="460"/>
      <c r="C29" s="461"/>
      <c r="D29" s="462"/>
      <c r="E29" s="401" t="s">
        <v>187</v>
      </c>
      <c r="F29" s="402"/>
      <c r="G29" s="402"/>
      <c r="H29" s="402"/>
      <c r="I29" s="402"/>
      <c r="J29" s="402"/>
      <c r="K29" s="403"/>
      <c r="L29" s="404">
        <v>6</v>
      </c>
      <c r="M29" s="405"/>
      <c r="N29" s="405"/>
      <c r="O29" s="405"/>
      <c r="P29" s="406"/>
      <c r="Q29" s="404">
        <v>1600</v>
      </c>
      <c r="R29" s="405"/>
      <c r="S29" s="405"/>
      <c r="T29" s="405"/>
      <c r="U29" s="405"/>
      <c r="V29" s="406"/>
      <c r="W29" s="471"/>
      <c r="X29" s="472"/>
      <c r="Y29" s="473"/>
      <c r="Z29" s="401" t="s">
        <v>188</v>
      </c>
      <c r="AA29" s="402"/>
      <c r="AB29" s="402"/>
      <c r="AC29" s="402"/>
      <c r="AD29" s="402"/>
      <c r="AE29" s="402"/>
      <c r="AF29" s="402"/>
      <c r="AG29" s="403"/>
      <c r="AH29" s="404">
        <v>35</v>
      </c>
      <c r="AI29" s="405"/>
      <c r="AJ29" s="405"/>
      <c r="AK29" s="405"/>
      <c r="AL29" s="406"/>
      <c r="AM29" s="404">
        <v>95235</v>
      </c>
      <c r="AN29" s="405"/>
      <c r="AO29" s="405"/>
      <c r="AP29" s="405"/>
      <c r="AQ29" s="405"/>
      <c r="AR29" s="406"/>
      <c r="AS29" s="404">
        <v>2721</v>
      </c>
      <c r="AT29" s="405"/>
      <c r="AU29" s="405"/>
      <c r="AV29" s="405"/>
      <c r="AW29" s="405"/>
      <c r="AX29" s="407"/>
      <c r="AY29" s="414"/>
      <c r="AZ29" s="415"/>
      <c r="BA29" s="415"/>
      <c r="BB29" s="416"/>
      <c r="BC29" s="408" t="s">
        <v>189</v>
      </c>
      <c r="BD29" s="409"/>
      <c r="BE29" s="409"/>
      <c r="BF29" s="409"/>
      <c r="BG29" s="409"/>
      <c r="BH29" s="409"/>
      <c r="BI29" s="409"/>
      <c r="BJ29" s="409"/>
      <c r="BK29" s="409"/>
      <c r="BL29" s="409"/>
      <c r="BM29" s="410"/>
      <c r="BN29" s="428">
        <v>123552</v>
      </c>
      <c r="BO29" s="429"/>
      <c r="BP29" s="429"/>
      <c r="BQ29" s="429"/>
      <c r="BR29" s="429"/>
      <c r="BS29" s="429"/>
      <c r="BT29" s="429"/>
      <c r="BU29" s="430"/>
      <c r="BV29" s="428">
        <v>108022</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5">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190</v>
      </c>
      <c r="X30" s="481"/>
      <c r="Y30" s="481"/>
      <c r="Z30" s="481"/>
      <c r="AA30" s="481"/>
      <c r="AB30" s="481"/>
      <c r="AC30" s="481"/>
      <c r="AD30" s="481"/>
      <c r="AE30" s="481"/>
      <c r="AF30" s="481"/>
      <c r="AG30" s="482"/>
      <c r="AH30" s="392">
        <v>90.6</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49</v>
      </c>
      <c r="BD30" s="396"/>
      <c r="BE30" s="396"/>
      <c r="BF30" s="396"/>
      <c r="BG30" s="396"/>
      <c r="BH30" s="396"/>
      <c r="BI30" s="396"/>
      <c r="BJ30" s="396"/>
      <c r="BK30" s="396"/>
      <c r="BL30" s="396"/>
      <c r="BM30" s="397"/>
      <c r="BN30" s="431">
        <v>778186</v>
      </c>
      <c r="BO30" s="432"/>
      <c r="BP30" s="432"/>
      <c r="BQ30" s="432"/>
      <c r="BR30" s="432"/>
      <c r="BS30" s="432"/>
      <c r="BT30" s="432"/>
      <c r="BU30" s="433"/>
      <c r="BV30" s="431">
        <v>778074</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391" t="s">
        <v>197</v>
      </c>
      <c r="D33" s="391"/>
      <c r="E33" s="390" t="s">
        <v>198</v>
      </c>
      <c r="F33" s="390"/>
      <c r="G33" s="390"/>
      <c r="H33" s="390"/>
      <c r="I33" s="390"/>
      <c r="J33" s="390"/>
      <c r="K33" s="390"/>
      <c r="L33" s="390"/>
      <c r="M33" s="390"/>
      <c r="N33" s="390"/>
      <c r="O33" s="390"/>
      <c r="P33" s="390"/>
      <c r="Q33" s="390"/>
      <c r="R33" s="390"/>
      <c r="S33" s="390"/>
      <c r="T33" s="216"/>
      <c r="U33" s="391" t="s">
        <v>199</v>
      </c>
      <c r="V33" s="391"/>
      <c r="W33" s="390" t="s">
        <v>198</v>
      </c>
      <c r="X33" s="390"/>
      <c r="Y33" s="390"/>
      <c r="Z33" s="390"/>
      <c r="AA33" s="390"/>
      <c r="AB33" s="390"/>
      <c r="AC33" s="390"/>
      <c r="AD33" s="390"/>
      <c r="AE33" s="390"/>
      <c r="AF33" s="390"/>
      <c r="AG33" s="390"/>
      <c r="AH33" s="390"/>
      <c r="AI33" s="390"/>
      <c r="AJ33" s="390"/>
      <c r="AK33" s="390"/>
      <c r="AL33" s="216"/>
      <c r="AM33" s="391" t="s">
        <v>197</v>
      </c>
      <c r="AN33" s="391"/>
      <c r="AO33" s="390" t="s">
        <v>200</v>
      </c>
      <c r="AP33" s="390"/>
      <c r="AQ33" s="390"/>
      <c r="AR33" s="390"/>
      <c r="AS33" s="390"/>
      <c r="AT33" s="390"/>
      <c r="AU33" s="390"/>
      <c r="AV33" s="390"/>
      <c r="AW33" s="390"/>
      <c r="AX33" s="390"/>
      <c r="AY33" s="390"/>
      <c r="AZ33" s="390"/>
      <c r="BA33" s="390"/>
      <c r="BB33" s="390"/>
      <c r="BC33" s="390"/>
      <c r="BD33" s="217"/>
      <c r="BE33" s="390" t="s">
        <v>201</v>
      </c>
      <c r="BF33" s="390"/>
      <c r="BG33" s="390" t="s">
        <v>202</v>
      </c>
      <c r="BH33" s="390"/>
      <c r="BI33" s="390"/>
      <c r="BJ33" s="390"/>
      <c r="BK33" s="390"/>
      <c r="BL33" s="390"/>
      <c r="BM33" s="390"/>
      <c r="BN33" s="390"/>
      <c r="BO33" s="390"/>
      <c r="BP33" s="390"/>
      <c r="BQ33" s="390"/>
      <c r="BR33" s="390"/>
      <c r="BS33" s="390"/>
      <c r="BT33" s="390"/>
      <c r="BU33" s="390"/>
      <c r="BV33" s="217"/>
      <c r="BW33" s="391" t="s">
        <v>201</v>
      </c>
      <c r="BX33" s="391"/>
      <c r="BY33" s="390" t="s">
        <v>203</v>
      </c>
      <c r="BZ33" s="390"/>
      <c r="CA33" s="390"/>
      <c r="CB33" s="390"/>
      <c r="CC33" s="390"/>
      <c r="CD33" s="390"/>
      <c r="CE33" s="390"/>
      <c r="CF33" s="390"/>
      <c r="CG33" s="390"/>
      <c r="CH33" s="390"/>
      <c r="CI33" s="390"/>
      <c r="CJ33" s="390"/>
      <c r="CK33" s="390"/>
      <c r="CL33" s="390"/>
      <c r="CM33" s="390"/>
      <c r="CN33" s="216"/>
      <c r="CO33" s="391" t="s">
        <v>204</v>
      </c>
      <c r="CP33" s="391"/>
      <c r="CQ33" s="390" t="s">
        <v>205</v>
      </c>
      <c r="CR33" s="390"/>
      <c r="CS33" s="390"/>
      <c r="CT33" s="390"/>
      <c r="CU33" s="390"/>
      <c r="CV33" s="390"/>
      <c r="CW33" s="390"/>
      <c r="CX33" s="390"/>
      <c r="CY33" s="390"/>
      <c r="CZ33" s="390"/>
      <c r="DA33" s="390"/>
      <c r="DB33" s="390"/>
      <c r="DC33" s="390"/>
      <c r="DD33" s="390"/>
      <c r="DE33" s="390"/>
      <c r="DF33" s="216"/>
      <c r="DG33" s="389" t="s">
        <v>206</v>
      </c>
      <c r="DH33" s="389"/>
      <c r="DI33" s="218"/>
      <c r="DJ33" s="186"/>
      <c r="DK33" s="186"/>
      <c r="DL33" s="186"/>
      <c r="DM33" s="186"/>
      <c r="DN33" s="186"/>
      <c r="DO33" s="186"/>
    </row>
    <row r="34" spans="1:119" ht="32.25" customHeight="1" x14ac:dyDescent="0.2">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4</v>
      </c>
      <c r="V34" s="387"/>
      <c r="W34" s="386" t="str">
        <f>IF('各会計、関係団体の財政状況及び健全化判断比率'!B28="","",'各会計、関係団体の財政状況及び健全化判断比率'!B28)</f>
        <v>国民健康保険事業会計（事業勘定）</v>
      </c>
      <c r="X34" s="386"/>
      <c r="Y34" s="386"/>
      <c r="Z34" s="386"/>
      <c r="AA34" s="386"/>
      <c r="AB34" s="386"/>
      <c r="AC34" s="386"/>
      <c r="AD34" s="386"/>
      <c r="AE34" s="386"/>
      <c r="AF34" s="386"/>
      <c r="AG34" s="386"/>
      <c r="AH34" s="386"/>
      <c r="AI34" s="386"/>
      <c r="AJ34" s="386"/>
      <c r="AK34" s="386"/>
      <c r="AL34" s="214"/>
      <c r="AM34" s="387" t="str">
        <f>IF(AO34="","",MAX(C34:D43,U34:V43)+1)</f>
        <v/>
      </c>
      <c r="AN34" s="387"/>
      <c r="AO34" s="386"/>
      <c r="AP34" s="386"/>
      <c r="AQ34" s="386"/>
      <c r="AR34" s="386"/>
      <c r="AS34" s="386"/>
      <c r="AT34" s="386"/>
      <c r="AU34" s="386"/>
      <c r="AV34" s="386"/>
      <c r="AW34" s="386"/>
      <c r="AX34" s="386"/>
      <c r="AY34" s="386"/>
      <c r="AZ34" s="386"/>
      <c r="BA34" s="386"/>
      <c r="BB34" s="386"/>
      <c r="BC34" s="386"/>
      <c r="BD34" s="214"/>
      <c r="BE34" s="387">
        <f>IF(BG34="","",MAX(C34:D43,U34:V43,AM34:AN43)+1)</f>
        <v>8</v>
      </c>
      <c r="BF34" s="387"/>
      <c r="BG34" s="386" t="str">
        <f>IF('各会計、関係団体の財政状況及び健全化判断比率'!B32="","",'各会計、関係団体の財政状況及び健全化判断比率'!B32)</f>
        <v>簡易水道事業会計</v>
      </c>
      <c r="BH34" s="386"/>
      <c r="BI34" s="386"/>
      <c r="BJ34" s="386"/>
      <c r="BK34" s="386"/>
      <c r="BL34" s="386"/>
      <c r="BM34" s="386"/>
      <c r="BN34" s="386"/>
      <c r="BO34" s="386"/>
      <c r="BP34" s="386"/>
      <c r="BQ34" s="386"/>
      <c r="BR34" s="386"/>
      <c r="BS34" s="386"/>
      <c r="BT34" s="386"/>
      <c r="BU34" s="386"/>
      <c r="BV34" s="214"/>
      <c r="BW34" s="387">
        <f>IF(BY34="","",MAX(C34:D43,U34:V43,AM34:AN43,BE34:BF43)+1)</f>
        <v>9</v>
      </c>
      <c r="BX34" s="387"/>
      <c r="BY34" s="386" t="str">
        <f>IF('各会計、関係団体の財政状況及び健全化判断比率'!B68="","",'各会計、関係団体の財政状況及び健全化判断比率'!B68)</f>
        <v>奈良県市町村総合事務組合</v>
      </c>
      <c r="BZ34" s="386"/>
      <c r="CA34" s="386"/>
      <c r="CB34" s="386"/>
      <c r="CC34" s="386"/>
      <c r="CD34" s="386"/>
      <c r="CE34" s="386"/>
      <c r="CF34" s="386"/>
      <c r="CG34" s="386"/>
      <c r="CH34" s="386"/>
      <c r="CI34" s="386"/>
      <c r="CJ34" s="386"/>
      <c r="CK34" s="386"/>
      <c r="CL34" s="386"/>
      <c r="CM34" s="386"/>
      <c r="CN34" s="214"/>
      <c r="CO34" s="387">
        <f>IF(CQ34="","",MAX(C34:D43,U34:V43,AM34:AN43,BE34:BF43,BW34:BX43)+1)</f>
        <v>15</v>
      </c>
      <c r="CP34" s="387"/>
      <c r="CQ34" s="386" t="str">
        <f>IF('各会計、関係団体の財政状況及び健全化判断比率'!BS7="","",'各会計、関係団体の財政状況及び健全化判断比率'!BS7)</f>
        <v>下北山むらづくりセンター</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2">
      <c r="A35" s="187"/>
      <c r="B35" s="213"/>
      <c r="C35" s="387">
        <f>IF(E35="","",C34+1)</f>
        <v>2</v>
      </c>
      <c r="D35" s="387"/>
      <c r="E35" s="386" t="str">
        <f>IF('各会計、関係団体の財政状況及び健全化判断比率'!B8="","",'各会計、関係団体の財政状況及び健全化判断比率'!B8)</f>
        <v>池の平公園管理運営特別会計</v>
      </c>
      <c r="F35" s="386"/>
      <c r="G35" s="386"/>
      <c r="H35" s="386"/>
      <c r="I35" s="386"/>
      <c r="J35" s="386"/>
      <c r="K35" s="386"/>
      <c r="L35" s="386"/>
      <c r="M35" s="386"/>
      <c r="N35" s="386"/>
      <c r="O35" s="386"/>
      <c r="P35" s="386"/>
      <c r="Q35" s="386"/>
      <c r="R35" s="386"/>
      <c r="S35" s="386"/>
      <c r="T35" s="214"/>
      <c r="U35" s="387">
        <f>IF(W35="","",U34+1)</f>
        <v>5</v>
      </c>
      <c r="V35" s="387"/>
      <c r="W35" s="386" t="str">
        <f>IF('各会計、関係団体の財政状況及び健全化判断比率'!B29="","",'各会計、関係団体の財政状況及び健全化判断比率'!B29)</f>
        <v>国民健康保険事業会計（直診勘定）</v>
      </c>
      <c r="X35" s="386"/>
      <c r="Y35" s="386"/>
      <c r="Z35" s="386"/>
      <c r="AA35" s="386"/>
      <c r="AB35" s="386"/>
      <c r="AC35" s="386"/>
      <c r="AD35" s="386"/>
      <c r="AE35" s="386"/>
      <c r="AF35" s="386"/>
      <c r="AG35" s="386"/>
      <c r="AH35" s="386"/>
      <c r="AI35" s="386"/>
      <c r="AJ35" s="386"/>
      <c r="AK35" s="386"/>
      <c r="AL35" s="214"/>
      <c r="AM35" s="387" t="str">
        <f t="shared" ref="AM35:AM43" si="0">IF(AO35="","",AM34+1)</f>
        <v/>
      </c>
      <c r="AN35" s="387"/>
      <c r="AO35" s="386"/>
      <c r="AP35" s="386"/>
      <c r="AQ35" s="386"/>
      <c r="AR35" s="386"/>
      <c r="AS35" s="386"/>
      <c r="AT35" s="386"/>
      <c r="AU35" s="386"/>
      <c r="AV35" s="386"/>
      <c r="AW35" s="386"/>
      <c r="AX35" s="386"/>
      <c r="AY35" s="386"/>
      <c r="AZ35" s="386"/>
      <c r="BA35" s="386"/>
      <c r="BB35" s="386"/>
      <c r="BC35" s="386"/>
      <c r="BD35" s="214"/>
      <c r="BE35" s="387" t="str">
        <f t="shared" ref="BE35:BE43" si="1">IF(BG35="","",BE34+1)</f>
        <v/>
      </c>
      <c r="BF35" s="387"/>
      <c r="BG35" s="386"/>
      <c r="BH35" s="386"/>
      <c r="BI35" s="386"/>
      <c r="BJ35" s="386"/>
      <c r="BK35" s="386"/>
      <c r="BL35" s="386"/>
      <c r="BM35" s="386"/>
      <c r="BN35" s="386"/>
      <c r="BO35" s="386"/>
      <c r="BP35" s="386"/>
      <c r="BQ35" s="386"/>
      <c r="BR35" s="386"/>
      <c r="BS35" s="386"/>
      <c r="BT35" s="386"/>
      <c r="BU35" s="386"/>
      <c r="BV35" s="214"/>
      <c r="BW35" s="387">
        <f t="shared" ref="BW35:BW43" si="2">IF(BY35="","",BW34+1)</f>
        <v>10</v>
      </c>
      <c r="BX35" s="387"/>
      <c r="BY35" s="386" t="str">
        <f>IF('各会計、関係団体の財政状況及び健全化判断比率'!B69="","",'各会計、関係団体の財政状況及び健全化判断比率'!B69)</f>
        <v>上・下北山衛生一部事務組合</v>
      </c>
      <c r="BZ35" s="386"/>
      <c r="CA35" s="386"/>
      <c r="CB35" s="386"/>
      <c r="CC35" s="386"/>
      <c r="CD35" s="386"/>
      <c r="CE35" s="386"/>
      <c r="CF35" s="386"/>
      <c r="CG35" s="386"/>
      <c r="CH35" s="386"/>
      <c r="CI35" s="386"/>
      <c r="CJ35" s="386"/>
      <c r="CK35" s="386"/>
      <c r="CL35" s="386"/>
      <c r="CM35" s="386"/>
      <c r="CN35" s="214"/>
      <c r="CO35" s="387" t="str">
        <f t="shared" ref="CO35:CO43" si="3">IF(CQ35="","",CO34+1)</f>
        <v/>
      </c>
      <c r="CP35" s="387"/>
      <c r="CQ35" s="386" t="str">
        <f>IF('各会計、関係団体の財政状況及び健全化判断比率'!BS8="","",'各会計、関係団体の財政状況及び健全化判断比率'!BS8)</f>
        <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2">
      <c r="A36" s="187"/>
      <c r="B36" s="213"/>
      <c r="C36" s="387">
        <f>IF(E36="","",C35+1)</f>
        <v>3</v>
      </c>
      <c r="D36" s="387"/>
      <c r="E36" s="386" t="str">
        <f>IF('各会計、関係団体の財政状況及び健全化判断比率'!B9="","",'各会計、関係団体の財政状況及び健全化判断比率'!B9)</f>
        <v>スポーツ公園管理運営特別会計</v>
      </c>
      <c r="F36" s="386"/>
      <c r="G36" s="386"/>
      <c r="H36" s="386"/>
      <c r="I36" s="386"/>
      <c r="J36" s="386"/>
      <c r="K36" s="386"/>
      <c r="L36" s="386"/>
      <c r="M36" s="386"/>
      <c r="N36" s="386"/>
      <c r="O36" s="386"/>
      <c r="P36" s="386"/>
      <c r="Q36" s="386"/>
      <c r="R36" s="386"/>
      <c r="S36" s="386"/>
      <c r="T36" s="214"/>
      <c r="U36" s="387">
        <f t="shared" ref="U36:U43" si="4">IF(W36="","",U35+1)</f>
        <v>6</v>
      </c>
      <c r="V36" s="387"/>
      <c r="W36" s="386" t="str">
        <f>IF('各会計、関係団体の財政状況及び健全化判断比率'!B30="","",'各会計、関係団体の財政状況及び健全化判断比率'!B30)</f>
        <v>介護保険事業会計（保険事業勘定）</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11</v>
      </c>
      <c r="BX36" s="387"/>
      <c r="BY36" s="386" t="str">
        <f>IF('各会計、関係団体の財政状況及び健全化判断比率'!B70="","",'各会計、関係団体の財政状況及び健全化判断比率'!B70)</f>
        <v>奈良広域水質検査センター組合</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2">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f t="shared" si="4"/>
        <v>7</v>
      </c>
      <c r="V37" s="387"/>
      <c r="W37" s="386" t="str">
        <f>IF('各会計、関係団体の財政状況及び健全化判断比率'!B31="","",'各会計、関係団体の財政状況及び健全化判断比率'!B31)</f>
        <v>後期高齢者医療事業会計</v>
      </c>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12</v>
      </c>
      <c r="BX37" s="387"/>
      <c r="BY37" s="386" t="str">
        <f>IF('各会計、関係団体の財政状況及び健全化判断比率'!B71="","",'各会計、関係団体の財政状況及び健全化判断比率'!B71)</f>
        <v>奈良県後期高齢者医療広域連合</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2">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13</v>
      </c>
      <c r="BX38" s="387"/>
      <c r="BY38" s="386" t="str">
        <f>IF('各会計、関係団体の財政状況及び健全化判断比率'!B72="","",'各会計、関係団体の財政状況及び健全化判断比率'!B72)</f>
        <v>奈良県広域消防組合</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2">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14</v>
      </c>
      <c r="BX39" s="387"/>
      <c r="BY39" s="386" t="str">
        <f>IF('各会計、関係団体の財政状況及び健全化判断比率'!B73="","",'各会計、関係団体の財政状況及び健全化判断比率'!B73)</f>
        <v>南和広域医療企業団</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2">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t="str">
        <f t="shared" si="2"/>
        <v/>
      </c>
      <c r="BX40" s="387"/>
      <c r="BY40" s="386" t="str">
        <f>IF('各会計、関係団体の財政状況及び健全化判断比率'!B74="","",'各会計、関係団体の財政状況及び健全化判断比率'!B74)</f>
        <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2">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t="str">
        <f t="shared" si="2"/>
        <v/>
      </c>
      <c r="BX41" s="387"/>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2">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2">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211</v>
      </c>
    </row>
    <row r="50" spans="5:5" x14ac:dyDescent="0.2">
      <c r="E50" s="188" t="s">
        <v>212</v>
      </c>
    </row>
    <row r="51" spans="5:5" x14ac:dyDescent="0.2">
      <c r="E51" s="188" t="s">
        <v>213</v>
      </c>
    </row>
    <row r="52" spans="5:5" x14ac:dyDescent="0.2">
      <c r="E52" s="188" t="s">
        <v>214</v>
      </c>
    </row>
    <row r="53" spans="5:5" x14ac:dyDescent="0.2"/>
    <row r="54" spans="5:5" x14ac:dyDescent="0.2"/>
    <row r="55" spans="5:5" x14ac:dyDescent="0.2"/>
    <row r="56" spans="5:5" x14ac:dyDescent="0.2"/>
  </sheetData>
  <sheetProtection algorithmName="SHA-512" hashValue="ZftQSn1Ibb+5nnw4bYr3l2J2m2iXWWydhDjaisYLwHh7IFeRxyeubtdkcrk4xaPTgUtK9EaXsC3T75CqN/ADGw==" saltValue="GcjeMNFUMw9UKXTIxqe55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560</v>
      </c>
      <c r="G33" s="29" t="s">
        <v>561</v>
      </c>
      <c r="H33" s="29" t="s">
        <v>562</v>
      </c>
      <c r="I33" s="29" t="s">
        <v>563</v>
      </c>
      <c r="J33" s="30" t="s">
        <v>564</v>
      </c>
      <c r="K33" s="22"/>
      <c r="L33" s="22"/>
      <c r="M33" s="22"/>
      <c r="N33" s="22"/>
      <c r="O33" s="22"/>
      <c r="P33" s="22"/>
    </row>
    <row r="34" spans="1:16" ht="39" customHeight="1" x14ac:dyDescent="0.2">
      <c r="A34" s="22"/>
      <c r="B34" s="31"/>
      <c r="C34" s="1210" t="s">
        <v>567</v>
      </c>
      <c r="D34" s="1210"/>
      <c r="E34" s="1211"/>
      <c r="F34" s="32">
        <v>4.4400000000000004</v>
      </c>
      <c r="G34" s="33">
        <v>3.59</v>
      </c>
      <c r="H34" s="33">
        <v>8.8000000000000007</v>
      </c>
      <c r="I34" s="33">
        <v>7.06</v>
      </c>
      <c r="J34" s="34">
        <v>9.94</v>
      </c>
      <c r="K34" s="22"/>
      <c r="L34" s="22"/>
      <c r="M34" s="22"/>
      <c r="N34" s="22"/>
      <c r="O34" s="22"/>
      <c r="P34" s="22"/>
    </row>
    <row r="35" spans="1:16" ht="39" customHeight="1" x14ac:dyDescent="0.2">
      <c r="A35" s="22"/>
      <c r="B35" s="35"/>
      <c r="C35" s="1204" t="s">
        <v>568</v>
      </c>
      <c r="D35" s="1205"/>
      <c r="E35" s="1206"/>
      <c r="F35" s="36">
        <v>0.6</v>
      </c>
      <c r="G35" s="37">
        <v>0.63</v>
      </c>
      <c r="H35" s="37">
        <v>0.47</v>
      </c>
      <c r="I35" s="37">
        <v>0.66</v>
      </c>
      <c r="J35" s="38">
        <v>0.53</v>
      </c>
      <c r="K35" s="22"/>
      <c r="L35" s="22"/>
      <c r="M35" s="22"/>
      <c r="N35" s="22"/>
      <c r="O35" s="22"/>
      <c r="P35" s="22"/>
    </row>
    <row r="36" spans="1:16" ht="39" customHeight="1" x14ac:dyDescent="0.2">
      <c r="A36" s="22"/>
      <c r="B36" s="35"/>
      <c r="C36" s="1204" t="s">
        <v>569</v>
      </c>
      <c r="D36" s="1205"/>
      <c r="E36" s="1206"/>
      <c r="F36" s="36">
        <v>0.32</v>
      </c>
      <c r="G36" s="37">
        <v>0.53</v>
      </c>
      <c r="H36" s="37">
        <v>0.49</v>
      </c>
      <c r="I36" s="37">
        <v>0.88</v>
      </c>
      <c r="J36" s="38">
        <v>0.26</v>
      </c>
      <c r="K36" s="22"/>
      <c r="L36" s="22"/>
      <c r="M36" s="22"/>
      <c r="N36" s="22"/>
      <c r="O36" s="22"/>
      <c r="P36" s="22"/>
    </row>
    <row r="37" spans="1:16" ht="39" customHeight="1" x14ac:dyDescent="0.2">
      <c r="A37" s="22"/>
      <c r="B37" s="35"/>
      <c r="C37" s="1204" t="s">
        <v>570</v>
      </c>
      <c r="D37" s="1205"/>
      <c r="E37" s="1206"/>
      <c r="F37" s="36" t="s">
        <v>518</v>
      </c>
      <c r="G37" s="37" t="s">
        <v>518</v>
      </c>
      <c r="H37" s="37" t="s">
        <v>518</v>
      </c>
      <c r="I37" s="37" t="s">
        <v>518</v>
      </c>
      <c r="J37" s="38">
        <v>0.23</v>
      </c>
      <c r="K37" s="22"/>
      <c r="L37" s="22"/>
      <c r="M37" s="22"/>
      <c r="N37" s="22"/>
      <c r="O37" s="22"/>
      <c r="P37" s="22"/>
    </row>
    <row r="38" spans="1:16" ht="39" customHeight="1" x14ac:dyDescent="0.2">
      <c r="A38" s="22"/>
      <c r="B38" s="35"/>
      <c r="C38" s="1204" t="s">
        <v>571</v>
      </c>
      <c r="D38" s="1205"/>
      <c r="E38" s="1206"/>
      <c r="F38" s="36">
        <v>0.17</v>
      </c>
      <c r="G38" s="37">
        <v>0.14000000000000001</v>
      </c>
      <c r="H38" s="37">
        <v>0.11</v>
      </c>
      <c r="I38" s="37">
        <v>0.11</v>
      </c>
      <c r="J38" s="38">
        <v>0.06</v>
      </c>
      <c r="K38" s="22"/>
      <c r="L38" s="22"/>
      <c r="M38" s="22"/>
      <c r="N38" s="22"/>
      <c r="O38" s="22"/>
      <c r="P38" s="22"/>
    </row>
    <row r="39" spans="1:16" ht="39" customHeight="1" x14ac:dyDescent="0.2">
      <c r="A39" s="22"/>
      <c r="B39" s="35"/>
      <c r="C39" s="1204" t="s">
        <v>572</v>
      </c>
      <c r="D39" s="1205"/>
      <c r="E39" s="1206"/>
      <c r="F39" s="36">
        <v>1.08</v>
      </c>
      <c r="G39" s="37">
        <v>1.02</v>
      </c>
      <c r="H39" s="37">
        <v>0.46</v>
      </c>
      <c r="I39" s="37">
        <v>0.74</v>
      </c>
      <c r="J39" s="38">
        <v>0.05</v>
      </c>
      <c r="K39" s="22"/>
      <c r="L39" s="22"/>
      <c r="M39" s="22"/>
      <c r="N39" s="22"/>
      <c r="O39" s="22"/>
      <c r="P39" s="22"/>
    </row>
    <row r="40" spans="1:16" ht="39" customHeight="1" x14ac:dyDescent="0.2">
      <c r="A40" s="22"/>
      <c r="B40" s="35"/>
      <c r="C40" s="1204" t="s">
        <v>573</v>
      </c>
      <c r="D40" s="1205"/>
      <c r="E40" s="1206"/>
      <c r="F40" s="36" t="s">
        <v>518</v>
      </c>
      <c r="G40" s="37" t="s">
        <v>518</v>
      </c>
      <c r="H40" s="37" t="s">
        <v>518</v>
      </c>
      <c r="I40" s="37" t="s">
        <v>518</v>
      </c>
      <c r="J40" s="38">
        <v>0.05</v>
      </c>
      <c r="K40" s="22"/>
      <c r="L40" s="22"/>
      <c r="M40" s="22"/>
      <c r="N40" s="22"/>
      <c r="O40" s="22"/>
      <c r="P40" s="22"/>
    </row>
    <row r="41" spans="1:16" ht="39" customHeight="1" x14ac:dyDescent="0.2">
      <c r="A41" s="22"/>
      <c r="B41" s="35"/>
      <c r="C41" s="1204" t="s">
        <v>574</v>
      </c>
      <c r="D41" s="1205"/>
      <c r="E41" s="1206"/>
      <c r="F41" s="36">
        <v>0.04</v>
      </c>
      <c r="G41" s="37">
        <v>0.03</v>
      </c>
      <c r="H41" s="37">
        <v>0.03</v>
      </c>
      <c r="I41" s="37">
        <v>0.03</v>
      </c>
      <c r="J41" s="38">
        <v>0.02</v>
      </c>
      <c r="K41" s="22"/>
      <c r="L41" s="22"/>
      <c r="M41" s="22"/>
      <c r="N41" s="22"/>
      <c r="O41" s="22"/>
      <c r="P41" s="22"/>
    </row>
    <row r="42" spans="1:16" ht="39" customHeight="1" x14ac:dyDescent="0.2">
      <c r="A42" s="22"/>
      <c r="B42" s="39"/>
      <c r="C42" s="1204" t="s">
        <v>575</v>
      </c>
      <c r="D42" s="1205"/>
      <c r="E42" s="1206"/>
      <c r="F42" s="36" t="s">
        <v>518</v>
      </c>
      <c r="G42" s="37" t="s">
        <v>518</v>
      </c>
      <c r="H42" s="37" t="s">
        <v>518</v>
      </c>
      <c r="I42" s="37" t="s">
        <v>518</v>
      </c>
      <c r="J42" s="38" t="s">
        <v>518</v>
      </c>
      <c r="K42" s="22"/>
      <c r="L42" s="22"/>
      <c r="M42" s="22"/>
      <c r="N42" s="22"/>
      <c r="O42" s="22"/>
      <c r="P42" s="22"/>
    </row>
    <row r="43" spans="1:16" ht="39" customHeight="1" thickBot="1" x14ac:dyDescent="0.25">
      <c r="A43" s="22"/>
      <c r="B43" s="40"/>
      <c r="C43" s="1207" t="s">
        <v>576</v>
      </c>
      <c r="D43" s="1208"/>
      <c r="E43" s="1209"/>
      <c r="F43" s="41">
        <v>0.34</v>
      </c>
      <c r="G43" s="42">
        <v>0.19</v>
      </c>
      <c r="H43" s="42">
        <v>0.15</v>
      </c>
      <c r="I43" s="42">
        <v>0.2</v>
      </c>
      <c r="J43" s="43" t="s">
        <v>518</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gp75owGoGLaj6ZbKztfDo+g2x3i0J9ipzl01S67xa4kTxyMn5mFACWe0/8SzrNBsGcDO9xNzjBxdjgifulw4ew==" saltValue="v1LIZf0z0nS1RaH5iphVF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2">
      <c r="A45" s="48"/>
      <c r="B45" s="1230" t="s">
        <v>10</v>
      </c>
      <c r="C45" s="1231"/>
      <c r="D45" s="58"/>
      <c r="E45" s="1236" t="s">
        <v>11</v>
      </c>
      <c r="F45" s="1236"/>
      <c r="G45" s="1236"/>
      <c r="H45" s="1236"/>
      <c r="I45" s="1236"/>
      <c r="J45" s="1237"/>
      <c r="K45" s="59">
        <v>184</v>
      </c>
      <c r="L45" s="60">
        <v>168</v>
      </c>
      <c r="M45" s="60">
        <v>192</v>
      </c>
      <c r="N45" s="60">
        <v>190</v>
      </c>
      <c r="O45" s="61">
        <v>205</v>
      </c>
      <c r="P45" s="48"/>
      <c r="Q45" s="48"/>
      <c r="R45" s="48"/>
      <c r="S45" s="48"/>
      <c r="T45" s="48"/>
      <c r="U45" s="48"/>
    </row>
    <row r="46" spans="1:21" ht="30.75" customHeight="1" x14ac:dyDescent="0.2">
      <c r="A46" s="48"/>
      <c r="B46" s="1232"/>
      <c r="C46" s="1233"/>
      <c r="D46" s="62"/>
      <c r="E46" s="1214" t="s">
        <v>12</v>
      </c>
      <c r="F46" s="1214"/>
      <c r="G46" s="1214"/>
      <c r="H46" s="1214"/>
      <c r="I46" s="1214"/>
      <c r="J46" s="1215"/>
      <c r="K46" s="63" t="s">
        <v>518</v>
      </c>
      <c r="L46" s="64" t="s">
        <v>518</v>
      </c>
      <c r="M46" s="64" t="s">
        <v>518</v>
      </c>
      <c r="N46" s="64" t="s">
        <v>518</v>
      </c>
      <c r="O46" s="65" t="s">
        <v>518</v>
      </c>
      <c r="P46" s="48"/>
      <c r="Q46" s="48"/>
      <c r="R46" s="48"/>
      <c r="S46" s="48"/>
      <c r="T46" s="48"/>
      <c r="U46" s="48"/>
    </row>
    <row r="47" spans="1:21" ht="30.75" customHeight="1" x14ac:dyDescent="0.2">
      <c r="A47" s="48"/>
      <c r="B47" s="1232"/>
      <c r="C47" s="1233"/>
      <c r="D47" s="62"/>
      <c r="E47" s="1214" t="s">
        <v>13</v>
      </c>
      <c r="F47" s="1214"/>
      <c r="G47" s="1214"/>
      <c r="H47" s="1214"/>
      <c r="I47" s="1214"/>
      <c r="J47" s="1215"/>
      <c r="K47" s="63" t="s">
        <v>518</v>
      </c>
      <c r="L47" s="64" t="s">
        <v>518</v>
      </c>
      <c r="M47" s="64" t="s">
        <v>518</v>
      </c>
      <c r="N47" s="64" t="s">
        <v>518</v>
      </c>
      <c r="O47" s="65" t="s">
        <v>518</v>
      </c>
      <c r="P47" s="48"/>
      <c r="Q47" s="48"/>
      <c r="R47" s="48"/>
      <c r="S47" s="48"/>
      <c r="T47" s="48"/>
      <c r="U47" s="48"/>
    </row>
    <row r="48" spans="1:21" ht="30.75" customHeight="1" x14ac:dyDescent="0.2">
      <c r="A48" s="48"/>
      <c r="B48" s="1232"/>
      <c r="C48" s="1233"/>
      <c r="D48" s="62"/>
      <c r="E48" s="1214" t="s">
        <v>14</v>
      </c>
      <c r="F48" s="1214"/>
      <c r="G48" s="1214"/>
      <c r="H48" s="1214"/>
      <c r="I48" s="1214"/>
      <c r="J48" s="1215"/>
      <c r="K48" s="63">
        <v>21</v>
      </c>
      <c r="L48" s="64">
        <v>21</v>
      </c>
      <c r="M48" s="64">
        <v>21</v>
      </c>
      <c r="N48" s="64">
        <v>20</v>
      </c>
      <c r="O48" s="65">
        <v>19</v>
      </c>
      <c r="P48" s="48"/>
      <c r="Q48" s="48"/>
      <c r="R48" s="48"/>
      <c r="S48" s="48"/>
      <c r="T48" s="48"/>
      <c r="U48" s="48"/>
    </row>
    <row r="49" spans="1:21" ht="30.75" customHeight="1" x14ac:dyDescent="0.2">
      <c r="A49" s="48"/>
      <c r="B49" s="1232"/>
      <c r="C49" s="1233"/>
      <c r="D49" s="62"/>
      <c r="E49" s="1214" t="s">
        <v>15</v>
      </c>
      <c r="F49" s="1214"/>
      <c r="G49" s="1214"/>
      <c r="H49" s="1214"/>
      <c r="I49" s="1214"/>
      <c r="J49" s="1215"/>
      <c r="K49" s="63">
        <v>30</v>
      </c>
      <c r="L49" s="64">
        <v>32</v>
      </c>
      <c r="M49" s="64">
        <v>37</v>
      </c>
      <c r="N49" s="64">
        <v>16</v>
      </c>
      <c r="O49" s="65">
        <v>17</v>
      </c>
      <c r="P49" s="48"/>
      <c r="Q49" s="48"/>
      <c r="R49" s="48"/>
      <c r="S49" s="48"/>
      <c r="T49" s="48"/>
      <c r="U49" s="48"/>
    </row>
    <row r="50" spans="1:21" ht="30.75" customHeight="1" x14ac:dyDescent="0.2">
      <c r="A50" s="48"/>
      <c r="B50" s="1232"/>
      <c r="C50" s="1233"/>
      <c r="D50" s="62"/>
      <c r="E50" s="1214" t="s">
        <v>16</v>
      </c>
      <c r="F50" s="1214"/>
      <c r="G50" s="1214"/>
      <c r="H50" s="1214"/>
      <c r="I50" s="1214"/>
      <c r="J50" s="1215"/>
      <c r="K50" s="63" t="s">
        <v>518</v>
      </c>
      <c r="L50" s="64" t="s">
        <v>518</v>
      </c>
      <c r="M50" s="64" t="s">
        <v>518</v>
      </c>
      <c r="N50" s="64" t="s">
        <v>518</v>
      </c>
      <c r="O50" s="65" t="s">
        <v>518</v>
      </c>
      <c r="P50" s="48"/>
      <c r="Q50" s="48"/>
      <c r="R50" s="48"/>
      <c r="S50" s="48"/>
      <c r="T50" s="48"/>
      <c r="U50" s="48"/>
    </row>
    <row r="51" spans="1:21" ht="30.75" customHeight="1" x14ac:dyDescent="0.2">
      <c r="A51" s="48"/>
      <c r="B51" s="1234"/>
      <c r="C51" s="1235"/>
      <c r="D51" s="66"/>
      <c r="E51" s="1214" t="s">
        <v>17</v>
      </c>
      <c r="F51" s="1214"/>
      <c r="G51" s="1214"/>
      <c r="H51" s="1214"/>
      <c r="I51" s="1214"/>
      <c r="J51" s="1215"/>
      <c r="K51" s="63">
        <v>0</v>
      </c>
      <c r="L51" s="64">
        <v>0</v>
      </c>
      <c r="M51" s="64" t="s">
        <v>518</v>
      </c>
      <c r="N51" s="64">
        <v>0</v>
      </c>
      <c r="O51" s="65">
        <v>0</v>
      </c>
      <c r="P51" s="48"/>
      <c r="Q51" s="48"/>
      <c r="R51" s="48"/>
      <c r="S51" s="48"/>
      <c r="T51" s="48"/>
      <c r="U51" s="48"/>
    </row>
    <row r="52" spans="1:21" ht="30.75" customHeight="1" x14ac:dyDescent="0.2">
      <c r="A52" s="48"/>
      <c r="B52" s="1212" t="s">
        <v>18</v>
      </c>
      <c r="C52" s="1213"/>
      <c r="D52" s="66"/>
      <c r="E52" s="1214" t="s">
        <v>19</v>
      </c>
      <c r="F52" s="1214"/>
      <c r="G52" s="1214"/>
      <c r="H52" s="1214"/>
      <c r="I52" s="1214"/>
      <c r="J52" s="1215"/>
      <c r="K52" s="63">
        <v>186</v>
      </c>
      <c r="L52" s="64">
        <v>179</v>
      </c>
      <c r="M52" s="64">
        <v>193</v>
      </c>
      <c r="N52" s="64">
        <v>182</v>
      </c>
      <c r="O52" s="65">
        <v>197</v>
      </c>
      <c r="P52" s="48"/>
      <c r="Q52" s="48"/>
      <c r="R52" s="48"/>
      <c r="S52" s="48"/>
      <c r="T52" s="48"/>
      <c r="U52" s="48"/>
    </row>
    <row r="53" spans="1:21" ht="30.75" customHeight="1" thickBot="1" x14ac:dyDescent="0.25">
      <c r="A53" s="48"/>
      <c r="B53" s="1216" t="s">
        <v>20</v>
      </c>
      <c r="C53" s="1217"/>
      <c r="D53" s="67"/>
      <c r="E53" s="1218" t="s">
        <v>21</v>
      </c>
      <c r="F53" s="1218"/>
      <c r="G53" s="1218"/>
      <c r="H53" s="1218"/>
      <c r="I53" s="1218"/>
      <c r="J53" s="1219"/>
      <c r="K53" s="68">
        <v>49</v>
      </c>
      <c r="L53" s="69">
        <v>42</v>
      </c>
      <c r="M53" s="69">
        <v>57</v>
      </c>
      <c r="N53" s="69">
        <v>44</v>
      </c>
      <c r="O53" s="70">
        <v>44</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5">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2">
      <c r="B57" s="1220" t="s">
        <v>24</v>
      </c>
      <c r="C57" s="1221"/>
      <c r="D57" s="1224" t="s">
        <v>25</v>
      </c>
      <c r="E57" s="1225"/>
      <c r="F57" s="1225"/>
      <c r="G57" s="1225"/>
      <c r="H57" s="1225"/>
      <c r="I57" s="1225"/>
      <c r="J57" s="1226"/>
      <c r="K57" s="83"/>
      <c r="L57" s="84"/>
      <c r="M57" s="84"/>
      <c r="N57" s="84"/>
      <c r="O57" s="85"/>
    </row>
    <row r="58" spans="1:21" ht="31.5" customHeight="1" thickBot="1" x14ac:dyDescent="0.25">
      <c r="B58" s="1222"/>
      <c r="C58" s="1223"/>
      <c r="D58" s="1227" t="s">
        <v>26</v>
      </c>
      <c r="E58" s="1228"/>
      <c r="F58" s="1228"/>
      <c r="G58" s="1228"/>
      <c r="H58" s="1228"/>
      <c r="I58" s="1228"/>
      <c r="J58" s="1229"/>
      <c r="K58" s="86"/>
      <c r="L58" s="87"/>
      <c r="M58" s="87"/>
      <c r="N58" s="87"/>
      <c r="O58" s="88"/>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l0qk72dPDjbuTeEvnxm6HavF9coXIQJymD565A0bkptMBxiS2TXCI/r2ylJxNFdYXK5mIwYQvX985A+wQ79g==" saltValue="exsdIJ7zm1H90irD+of0V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25">
      <c r="B40" s="95" t="s">
        <v>9</v>
      </c>
      <c r="C40" s="96"/>
      <c r="D40" s="96"/>
      <c r="E40" s="97"/>
      <c r="F40" s="97"/>
      <c r="G40" s="97"/>
      <c r="H40" s="98" t="s">
        <v>2</v>
      </c>
      <c r="I40" s="99" t="s">
        <v>560</v>
      </c>
      <c r="J40" s="100" t="s">
        <v>561</v>
      </c>
      <c r="K40" s="100" t="s">
        <v>562</v>
      </c>
      <c r="L40" s="100" t="s">
        <v>563</v>
      </c>
      <c r="M40" s="101" t="s">
        <v>564</v>
      </c>
    </row>
    <row r="41" spans="2:13" ht="27.75" customHeight="1" x14ac:dyDescent="0.2">
      <c r="B41" s="1250" t="s">
        <v>29</v>
      </c>
      <c r="C41" s="1251"/>
      <c r="D41" s="102"/>
      <c r="E41" s="1252" t="s">
        <v>30</v>
      </c>
      <c r="F41" s="1252"/>
      <c r="G41" s="1252"/>
      <c r="H41" s="1253"/>
      <c r="I41" s="103">
        <v>1787</v>
      </c>
      <c r="J41" s="104">
        <v>1889</v>
      </c>
      <c r="K41" s="104">
        <v>2054</v>
      </c>
      <c r="L41" s="104">
        <v>2138</v>
      </c>
      <c r="M41" s="105">
        <v>2935</v>
      </c>
    </row>
    <row r="42" spans="2:13" ht="27.75" customHeight="1" x14ac:dyDescent="0.2">
      <c r="B42" s="1240"/>
      <c r="C42" s="1241"/>
      <c r="D42" s="106"/>
      <c r="E42" s="1244" t="s">
        <v>31</v>
      </c>
      <c r="F42" s="1244"/>
      <c r="G42" s="1244"/>
      <c r="H42" s="1245"/>
      <c r="I42" s="107" t="s">
        <v>518</v>
      </c>
      <c r="J42" s="108" t="s">
        <v>518</v>
      </c>
      <c r="K42" s="108" t="s">
        <v>518</v>
      </c>
      <c r="L42" s="108" t="s">
        <v>518</v>
      </c>
      <c r="M42" s="109" t="s">
        <v>518</v>
      </c>
    </row>
    <row r="43" spans="2:13" ht="27.75" customHeight="1" x14ac:dyDescent="0.2">
      <c r="B43" s="1240"/>
      <c r="C43" s="1241"/>
      <c r="D43" s="106"/>
      <c r="E43" s="1244" t="s">
        <v>32</v>
      </c>
      <c r="F43" s="1244"/>
      <c r="G43" s="1244"/>
      <c r="H43" s="1245"/>
      <c r="I43" s="107">
        <v>218</v>
      </c>
      <c r="J43" s="108">
        <v>249</v>
      </c>
      <c r="K43" s="108">
        <v>292</v>
      </c>
      <c r="L43" s="108">
        <v>266</v>
      </c>
      <c r="M43" s="109">
        <v>245</v>
      </c>
    </row>
    <row r="44" spans="2:13" ht="27.75" customHeight="1" x14ac:dyDescent="0.2">
      <c r="B44" s="1240"/>
      <c r="C44" s="1241"/>
      <c r="D44" s="106"/>
      <c r="E44" s="1244" t="s">
        <v>33</v>
      </c>
      <c r="F44" s="1244"/>
      <c r="G44" s="1244"/>
      <c r="H44" s="1245"/>
      <c r="I44" s="107">
        <v>141</v>
      </c>
      <c r="J44" s="108">
        <v>196</v>
      </c>
      <c r="K44" s="108">
        <v>180</v>
      </c>
      <c r="L44" s="108">
        <v>184</v>
      </c>
      <c r="M44" s="109">
        <v>147</v>
      </c>
    </row>
    <row r="45" spans="2:13" ht="27.75" customHeight="1" x14ac:dyDescent="0.2">
      <c r="B45" s="1240"/>
      <c r="C45" s="1241"/>
      <c r="D45" s="106"/>
      <c r="E45" s="1244" t="s">
        <v>34</v>
      </c>
      <c r="F45" s="1244"/>
      <c r="G45" s="1244"/>
      <c r="H45" s="1245"/>
      <c r="I45" s="107">
        <v>344</v>
      </c>
      <c r="J45" s="108">
        <v>376</v>
      </c>
      <c r="K45" s="108">
        <v>336</v>
      </c>
      <c r="L45" s="108">
        <v>329</v>
      </c>
      <c r="M45" s="109">
        <v>322</v>
      </c>
    </row>
    <row r="46" spans="2:13" ht="27.75" customHeight="1" x14ac:dyDescent="0.2">
      <c r="B46" s="1240"/>
      <c r="C46" s="1241"/>
      <c r="D46" s="110"/>
      <c r="E46" s="1244" t="s">
        <v>35</v>
      </c>
      <c r="F46" s="1244"/>
      <c r="G46" s="1244"/>
      <c r="H46" s="1245"/>
      <c r="I46" s="107" t="s">
        <v>518</v>
      </c>
      <c r="J46" s="108" t="s">
        <v>518</v>
      </c>
      <c r="K46" s="108" t="s">
        <v>518</v>
      </c>
      <c r="L46" s="108" t="s">
        <v>518</v>
      </c>
      <c r="M46" s="109" t="s">
        <v>518</v>
      </c>
    </row>
    <row r="47" spans="2:13" ht="27.75" customHeight="1" x14ac:dyDescent="0.2">
      <c r="B47" s="1240"/>
      <c r="C47" s="1241"/>
      <c r="D47" s="111"/>
      <c r="E47" s="1254" t="s">
        <v>36</v>
      </c>
      <c r="F47" s="1255"/>
      <c r="G47" s="1255"/>
      <c r="H47" s="1256"/>
      <c r="I47" s="107" t="s">
        <v>518</v>
      </c>
      <c r="J47" s="108" t="s">
        <v>518</v>
      </c>
      <c r="K47" s="108" t="s">
        <v>518</v>
      </c>
      <c r="L47" s="108" t="s">
        <v>518</v>
      </c>
      <c r="M47" s="109" t="s">
        <v>518</v>
      </c>
    </row>
    <row r="48" spans="2:13" ht="27.75" customHeight="1" x14ac:dyDescent="0.2">
      <c r="B48" s="1240"/>
      <c r="C48" s="1241"/>
      <c r="D48" s="106"/>
      <c r="E48" s="1244" t="s">
        <v>37</v>
      </c>
      <c r="F48" s="1244"/>
      <c r="G48" s="1244"/>
      <c r="H48" s="1245"/>
      <c r="I48" s="107" t="s">
        <v>518</v>
      </c>
      <c r="J48" s="108" t="s">
        <v>518</v>
      </c>
      <c r="K48" s="108" t="s">
        <v>518</v>
      </c>
      <c r="L48" s="108" t="s">
        <v>518</v>
      </c>
      <c r="M48" s="109" t="s">
        <v>518</v>
      </c>
    </row>
    <row r="49" spans="2:13" ht="27.75" customHeight="1" x14ac:dyDescent="0.2">
      <c r="B49" s="1242"/>
      <c r="C49" s="1243"/>
      <c r="D49" s="106"/>
      <c r="E49" s="1244" t="s">
        <v>38</v>
      </c>
      <c r="F49" s="1244"/>
      <c r="G49" s="1244"/>
      <c r="H49" s="1245"/>
      <c r="I49" s="107" t="s">
        <v>518</v>
      </c>
      <c r="J49" s="108" t="s">
        <v>518</v>
      </c>
      <c r="K49" s="108" t="s">
        <v>518</v>
      </c>
      <c r="L49" s="108" t="s">
        <v>518</v>
      </c>
      <c r="M49" s="109" t="s">
        <v>518</v>
      </c>
    </row>
    <row r="50" spans="2:13" ht="27.75" customHeight="1" x14ac:dyDescent="0.2">
      <c r="B50" s="1238" t="s">
        <v>39</v>
      </c>
      <c r="C50" s="1239"/>
      <c r="D50" s="112"/>
      <c r="E50" s="1244" t="s">
        <v>40</v>
      </c>
      <c r="F50" s="1244"/>
      <c r="G50" s="1244"/>
      <c r="H50" s="1245"/>
      <c r="I50" s="107">
        <v>2511</v>
      </c>
      <c r="J50" s="108">
        <v>2720</v>
      </c>
      <c r="K50" s="108">
        <v>2762</v>
      </c>
      <c r="L50" s="108">
        <v>2738</v>
      </c>
      <c r="M50" s="109">
        <v>2753</v>
      </c>
    </row>
    <row r="51" spans="2:13" ht="27.75" customHeight="1" x14ac:dyDescent="0.2">
      <c r="B51" s="1240"/>
      <c r="C51" s="1241"/>
      <c r="D51" s="106"/>
      <c r="E51" s="1244" t="s">
        <v>41</v>
      </c>
      <c r="F51" s="1244"/>
      <c r="G51" s="1244"/>
      <c r="H51" s="1245"/>
      <c r="I51" s="107">
        <v>50</v>
      </c>
      <c r="J51" s="108">
        <v>75</v>
      </c>
      <c r="K51" s="108">
        <v>65</v>
      </c>
      <c r="L51" s="108">
        <v>55</v>
      </c>
      <c r="M51" s="109">
        <v>47</v>
      </c>
    </row>
    <row r="52" spans="2:13" ht="27.75" customHeight="1" x14ac:dyDescent="0.2">
      <c r="B52" s="1242"/>
      <c r="C52" s="1243"/>
      <c r="D52" s="106"/>
      <c r="E52" s="1244" t="s">
        <v>42</v>
      </c>
      <c r="F52" s="1244"/>
      <c r="G52" s="1244"/>
      <c r="H52" s="1245"/>
      <c r="I52" s="107">
        <v>1636</v>
      </c>
      <c r="J52" s="108">
        <v>1712</v>
      </c>
      <c r="K52" s="108">
        <v>1791</v>
      </c>
      <c r="L52" s="108">
        <v>2072</v>
      </c>
      <c r="M52" s="109">
        <v>2546</v>
      </c>
    </row>
    <row r="53" spans="2:13" ht="27.75" customHeight="1" thickBot="1" x14ac:dyDescent="0.25">
      <c r="B53" s="1246" t="s">
        <v>43</v>
      </c>
      <c r="C53" s="1247"/>
      <c r="D53" s="113"/>
      <c r="E53" s="1248" t="s">
        <v>44</v>
      </c>
      <c r="F53" s="1248"/>
      <c r="G53" s="1248"/>
      <c r="H53" s="1249"/>
      <c r="I53" s="114">
        <v>-1707</v>
      </c>
      <c r="J53" s="115">
        <v>-1798</v>
      </c>
      <c r="K53" s="115">
        <v>-1756</v>
      </c>
      <c r="L53" s="115">
        <v>-1948</v>
      </c>
      <c r="M53" s="116">
        <v>-1697</v>
      </c>
    </row>
    <row r="54" spans="2:13" ht="27.75" customHeight="1" x14ac:dyDescent="0.2">
      <c r="B54" s="117" t="s">
        <v>45</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goSVtQPmq0x9fTi9FADzIo4QvYB/z5gkicOLwcKupTWs0NWdOHjo92bSmmMVSJTBbBrZ1BdN53mvtLUMVXYLUg==" saltValue="T5I9/MS6OEM8Ms0C4V/6n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46</v>
      </c>
    </row>
    <row r="54" spans="2:8" ht="29.25" customHeight="1" thickBot="1" x14ac:dyDescent="0.3">
      <c r="B54" s="122" t="s">
        <v>1</v>
      </c>
      <c r="C54" s="123"/>
      <c r="D54" s="123"/>
      <c r="E54" s="124" t="s">
        <v>2</v>
      </c>
      <c r="F54" s="125" t="s">
        <v>562</v>
      </c>
      <c r="G54" s="125" t="s">
        <v>563</v>
      </c>
      <c r="H54" s="126" t="s">
        <v>564</v>
      </c>
    </row>
    <row r="55" spans="2:8" ht="52.5" customHeight="1" x14ac:dyDescent="0.2">
      <c r="B55" s="127"/>
      <c r="C55" s="1265" t="s">
        <v>47</v>
      </c>
      <c r="D55" s="1265"/>
      <c r="E55" s="1266"/>
      <c r="F55" s="128">
        <v>1863</v>
      </c>
      <c r="G55" s="128">
        <v>1864</v>
      </c>
      <c r="H55" s="129">
        <v>1790</v>
      </c>
    </row>
    <row r="56" spans="2:8" ht="52.5" customHeight="1" x14ac:dyDescent="0.2">
      <c r="B56" s="130"/>
      <c r="C56" s="1267" t="s">
        <v>48</v>
      </c>
      <c r="D56" s="1267"/>
      <c r="E56" s="1268"/>
      <c r="F56" s="131">
        <v>108</v>
      </c>
      <c r="G56" s="131">
        <v>108</v>
      </c>
      <c r="H56" s="132">
        <v>124</v>
      </c>
    </row>
    <row r="57" spans="2:8" ht="53.25" customHeight="1" x14ac:dyDescent="0.2">
      <c r="B57" s="130"/>
      <c r="C57" s="1269" t="s">
        <v>49</v>
      </c>
      <c r="D57" s="1269"/>
      <c r="E57" s="1270"/>
      <c r="F57" s="133">
        <v>734</v>
      </c>
      <c r="G57" s="133">
        <v>778</v>
      </c>
      <c r="H57" s="134">
        <v>778</v>
      </c>
    </row>
    <row r="58" spans="2:8" ht="45.75" customHeight="1" x14ac:dyDescent="0.2">
      <c r="B58" s="135"/>
      <c r="C58" s="1257" t="s">
        <v>591</v>
      </c>
      <c r="D58" s="1258"/>
      <c r="E58" s="1259"/>
      <c r="F58" s="136">
        <v>300</v>
      </c>
      <c r="G58" s="136">
        <v>300</v>
      </c>
      <c r="H58" s="137">
        <v>300</v>
      </c>
    </row>
    <row r="59" spans="2:8" ht="45.75" customHeight="1" x14ac:dyDescent="0.2">
      <c r="B59" s="135"/>
      <c r="C59" s="1257" t="s">
        <v>592</v>
      </c>
      <c r="D59" s="1258"/>
      <c r="E59" s="1259"/>
      <c r="F59" s="136">
        <v>254</v>
      </c>
      <c r="G59" s="136">
        <v>255</v>
      </c>
      <c r="H59" s="137">
        <v>256</v>
      </c>
    </row>
    <row r="60" spans="2:8" ht="45.75" customHeight="1" x14ac:dyDescent="0.2">
      <c r="B60" s="135"/>
      <c r="C60" s="1257" t="s">
        <v>593</v>
      </c>
      <c r="D60" s="1258"/>
      <c r="E60" s="1259"/>
      <c r="F60" s="136">
        <v>60</v>
      </c>
      <c r="G60" s="136">
        <v>60</v>
      </c>
      <c r="H60" s="137">
        <v>60</v>
      </c>
    </row>
    <row r="61" spans="2:8" ht="45.75" customHeight="1" x14ac:dyDescent="0.2">
      <c r="B61" s="135"/>
      <c r="C61" s="1257" t="s">
        <v>594</v>
      </c>
      <c r="D61" s="1258"/>
      <c r="E61" s="1259"/>
      <c r="F61" s="136" t="s">
        <v>596</v>
      </c>
      <c r="G61" s="136" t="s">
        <v>596</v>
      </c>
      <c r="H61" s="137">
        <v>57</v>
      </c>
    </row>
    <row r="62" spans="2:8" ht="45.75" customHeight="1" thickBot="1" x14ac:dyDescent="0.25">
      <c r="B62" s="138"/>
      <c r="C62" s="1260" t="s">
        <v>595</v>
      </c>
      <c r="D62" s="1261"/>
      <c r="E62" s="1262"/>
      <c r="F62" s="139" t="s">
        <v>596</v>
      </c>
      <c r="G62" s="139" t="s">
        <v>596</v>
      </c>
      <c r="H62" s="140">
        <v>39</v>
      </c>
    </row>
    <row r="63" spans="2:8" ht="52.5" customHeight="1" thickBot="1" x14ac:dyDescent="0.25">
      <c r="B63" s="141"/>
      <c r="C63" s="1263" t="s">
        <v>50</v>
      </c>
      <c r="D63" s="1263"/>
      <c r="E63" s="1264"/>
      <c r="F63" s="142">
        <v>2705</v>
      </c>
      <c r="G63" s="142">
        <v>2750</v>
      </c>
      <c r="H63" s="143">
        <v>2692</v>
      </c>
    </row>
    <row r="64" spans="2:8" ht="15" customHeight="1" x14ac:dyDescent="0.2"/>
  </sheetData>
  <sheetProtection algorithmName="SHA-512" hashValue="OSa8tncSrFQjEJF8k7ZSaa2I0XeL0TIKJPIa1kd5FQolHg3bBbO/QISXUpgZ6NZOPg8yfWkv9Xcg+ww8ryD0wg==" saltValue="rF0fMDdVSAzuzuGepYly/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9725A2-DE05-4ADA-8806-038809E64954}">
  <sheetPr>
    <pageSetUpPr fitToPage="1"/>
  </sheetPr>
  <dimension ref="A1:WZM160"/>
  <sheetViews>
    <sheetView showGridLines="0" zoomScaleNormal="100" zoomScaleSheetLayoutView="55" workbookViewId="0"/>
  </sheetViews>
  <sheetFormatPr defaultColWidth="0" defaultRowHeight="13.5" customHeight="1" zeroHeight="1" x14ac:dyDescent="0.2"/>
  <cols>
    <col min="1" max="1" width="6.33203125" style="1273" customWidth="1"/>
    <col min="2" max="107" width="2.44140625" style="1273" customWidth="1"/>
    <col min="108" max="108" width="6.109375" style="1281" customWidth="1"/>
    <col min="109" max="109" width="5.88671875" style="1280" customWidth="1"/>
    <col min="110" max="110" width="19.109375" style="1273" hidden="1"/>
    <col min="111" max="115" width="12.6640625" style="1273" hidden="1"/>
    <col min="116" max="349" width="8.6640625" style="1273" hidden="1"/>
    <col min="350" max="355" width="14.88671875" style="1273" hidden="1"/>
    <col min="356" max="357" width="15.88671875" style="1273" hidden="1"/>
    <col min="358" max="363" width="16.109375" style="1273" hidden="1"/>
    <col min="364" max="364" width="6.109375" style="1273" hidden="1"/>
    <col min="365" max="365" width="3" style="1273" hidden="1"/>
    <col min="366" max="605" width="8.6640625" style="1273" hidden="1"/>
    <col min="606" max="611" width="14.88671875" style="1273" hidden="1"/>
    <col min="612" max="613" width="15.88671875" style="1273" hidden="1"/>
    <col min="614" max="619" width="16.109375" style="1273" hidden="1"/>
    <col min="620" max="620" width="6.109375" style="1273" hidden="1"/>
    <col min="621" max="621" width="3" style="1273" hidden="1"/>
    <col min="622" max="861" width="8.6640625" style="1273" hidden="1"/>
    <col min="862" max="867" width="14.88671875" style="1273" hidden="1"/>
    <col min="868" max="869" width="15.88671875" style="1273" hidden="1"/>
    <col min="870" max="875" width="16.109375" style="1273" hidden="1"/>
    <col min="876" max="876" width="6.109375" style="1273" hidden="1"/>
    <col min="877" max="877" width="3" style="1273" hidden="1"/>
    <col min="878" max="1117" width="8.6640625" style="1273" hidden="1"/>
    <col min="1118" max="1123" width="14.88671875" style="1273" hidden="1"/>
    <col min="1124" max="1125" width="15.88671875" style="1273" hidden="1"/>
    <col min="1126" max="1131" width="16.109375" style="1273" hidden="1"/>
    <col min="1132" max="1132" width="6.109375" style="1273" hidden="1"/>
    <col min="1133" max="1133" width="3" style="1273" hidden="1"/>
    <col min="1134" max="1373" width="8.6640625" style="1273" hidden="1"/>
    <col min="1374" max="1379" width="14.88671875" style="1273" hidden="1"/>
    <col min="1380" max="1381" width="15.88671875" style="1273" hidden="1"/>
    <col min="1382" max="1387" width="16.109375" style="1273" hidden="1"/>
    <col min="1388" max="1388" width="6.109375" style="1273" hidden="1"/>
    <col min="1389" max="1389" width="3" style="1273" hidden="1"/>
    <col min="1390" max="1629" width="8.6640625" style="1273" hidden="1"/>
    <col min="1630" max="1635" width="14.88671875" style="1273" hidden="1"/>
    <col min="1636" max="1637" width="15.88671875" style="1273" hidden="1"/>
    <col min="1638" max="1643" width="16.109375" style="1273" hidden="1"/>
    <col min="1644" max="1644" width="6.109375" style="1273" hidden="1"/>
    <col min="1645" max="1645" width="3" style="1273" hidden="1"/>
    <col min="1646" max="1885" width="8.6640625" style="1273" hidden="1"/>
    <col min="1886" max="1891" width="14.88671875" style="1273" hidden="1"/>
    <col min="1892" max="1893" width="15.88671875" style="1273" hidden="1"/>
    <col min="1894" max="1899" width="16.109375" style="1273" hidden="1"/>
    <col min="1900" max="1900" width="6.109375" style="1273" hidden="1"/>
    <col min="1901" max="1901" width="3" style="1273" hidden="1"/>
    <col min="1902" max="2141" width="8.6640625" style="1273" hidden="1"/>
    <col min="2142" max="2147" width="14.88671875" style="1273" hidden="1"/>
    <col min="2148" max="2149" width="15.88671875" style="1273" hidden="1"/>
    <col min="2150" max="2155" width="16.109375" style="1273" hidden="1"/>
    <col min="2156" max="2156" width="6.109375" style="1273" hidden="1"/>
    <col min="2157" max="2157" width="3" style="1273" hidden="1"/>
    <col min="2158" max="2397" width="8.6640625" style="1273" hidden="1"/>
    <col min="2398" max="2403" width="14.88671875" style="1273" hidden="1"/>
    <col min="2404" max="2405" width="15.88671875" style="1273" hidden="1"/>
    <col min="2406" max="2411" width="16.109375" style="1273" hidden="1"/>
    <col min="2412" max="2412" width="6.109375" style="1273" hidden="1"/>
    <col min="2413" max="2413" width="3" style="1273" hidden="1"/>
    <col min="2414" max="2653" width="8.6640625" style="1273" hidden="1"/>
    <col min="2654" max="2659" width="14.88671875" style="1273" hidden="1"/>
    <col min="2660" max="2661" width="15.88671875" style="1273" hidden="1"/>
    <col min="2662" max="2667" width="16.109375" style="1273" hidden="1"/>
    <col min="2668" max="2668" width="6.109375" style="1273" hidden="1"/>
    <col min="2669" max="2669" width="3" style="1273" hidden="1"/>
    <col min="2670" max="2909" width="8.6640625" style="1273" hidden="1"/>
    <col min="2910" max="2915" width="14.88671875" style="1273" hidden="1"/>
    <col min="2916" max="2917" width="15.88671875" style="1273" hidden="1"/>
    <col min="2918" max="2923" width="16.109375" style="1273" hidden="1"/>
    <col min="2924" max="2924" width="6.109375" style="1273" hidden="1"/>
    <col min="2925" max="2925" width="3" style="1273" hidden="1"/>
    <col min="2926" max="3165" width="8.6640625" style="1273" hidden="1"/>
    <col min="3166" max="3171" width="14.88671875" style="1273" hidden="1"/>
    <col min="3172" max="3173" width="15.88671875" style="1273" hidden="1"/>
    <col min="3174" max="3179" width="16.109375" style="1273" hidden="1"/>
    <col min="3180" max="3180" width="6.109375" style="1273" hidden="1"/>
    <col min="3181" max="3181" width="3" style="1273" hidden="1"/>
    <col min="3182" max="3421" width="8.6640625" style="1273" hidden="1"/>
    <col min="3422" max="3427" width="14.88671875" style="1273" hidden="1"/>
    <col min="3428" max="3429" width="15.88671875" style="1273" hidden="1"/>
    <col min="3430" max="3435" width="16.109375" style="1273" hidden="1"/>
    <col min="3436" max="3436" width="6.109375" style="1273" hidden="1"/>
    <col min="3437" max="3437" width="3" style="1273" hidden="1"/>
    <col min="3438" max="3677" width="8.6640625" style="1273" hidden="1"/>
    <col min="3678" max="3683" width="14.88671875" style="1273" hidden="1"/>
    <col min="3684" max="3685" width="15.88671875" style="1273" hidden="1"/>
    <col min="3686" max="3691" width="16.109375" style="1273" hidden="1"/>
    <col min="3692" max="3692" width="6.109375" style="1273" hidden="1"/>
    <col min="3693" max="3693" width="3" style="1273" hidden="1"/>
    <col min="3694" max="3933" width="8.6640625" style="1273" hidden="1"/>
    <col min="3934" max="3939" width="14.88671875" style="1273" hidden="1"/>
    <col min="3940" max="3941" width="15.88671875" style="1273" hidden="1"/>
    <col min="3942" max="3947" width="16.109375" style="1273" hidden="1"/>
    <col min="3948" max="3948" width="6.109375" style="1273" hidden="1"/>
    <col min="3949" max="3949" width="3" style="1273" hidden="1"/>
    <col min="3950" max="4189" width="8.6640625" style="1273" hidden="1"/>
    <col min="4190" max="4195" width="14.88671875" style="1273" hidden="1"/>
    <col min="4196" max="4197" width="15.88671875" style="1273" hidden="1"/>
    <col min="4198" max="4203" width="16.109375" style="1273" hidden="1"/>
    <col min="4204" max="4204" width="6.109375" style="1273" hidden="1"/>
    <col min="4205" max="4205" width="3" style="1273" hidden="1"/>
    <col min="4206" max="4445" width="8.6640625" style="1273" hidden="1"/>
    <col min="4446" max="4451" width="14.88671875" style="1273" hidden="1"/>
    <col min="4452" max="4453" width="15.88671875" style="1273" hidden="1"/>
    <col min="4454" max="4459" width="16.109375" style="1273" hidden="1"/>
    <col min="4460" max="4460" width="6.109375" style="1273" hidden="1"/>
    <col min="4461" max="4461" width="3" style="1273" hidden="1"/>
    <col min="4462" max="4701" width="8.6640625" style="1273" hidden="1"/>
    <col min="4702" max="4707" width="14.88671875" style="1273" hidden="1"/>
    <col min="4708" max="4709" width="15.88671875" style="1273" hidden="1"/>
    <col min="4710" max="4715" width="16.109375" style="1273" hidden="1"/>
    <col min="4716" max="4716" width="6.109375" style="1273" hidden="1"/>
    <col min="4717" max="4717" width="3" style="1273" hidden="1"/>
    <col min="4718" max="4957" width="8.6640625" style="1273" hidden="1"/>
    <col min="4958" max="4963" width="14.88671875" style="1273" hidden="1"/>
    <col min="4964" max="4965" width="15.88671875" style="1273" hidden="1"/>
    <col min="4966" max="4971" width="16.109375" style="1273" hidden="1"/>
    <col min="4972" max="4972" width="6.109375" style="1273" hidden="1"/>
    <col min="4973" max="4973" width="3" style="1273" hidden="1"/>
    <col min="4974" max="5213" width="8.6640625" style="1273" hidden="1"/>
    <col min="5214" max="5219" width="14.88671875" style="1273" hidden="1"/>
    <col min="5220" max="5221" width="15.88671875" style="1273" hidden="1"/>
    <col min="5222" max="5227" width="16.109375" style="1273" hidden="1"/>
    <col min="5228" max="5228" width="6.109375" style="1273" hidden="1"/>
    <col min="5229" max="5229" width="3" style="1273" hidden="1"/>
    <col min="5230" max="5469" width="8.6640625" style="1273" hidden="1"/>
    <col min="5470" max="5475" width="14.88671875" style="1273" hidden="1"/>
    <col min="5476" max="5477" width="15.88671875" style="1273" hidden="1"/>
    <col min="5478" max="5483" width="16.109375" style="1273" hidden="1"/>
    <col min="5484" max="5484" width="6.109375" style="1273" hidden="1"/>
    <col min="5485" max="5485" width="3" style="1273" hidden="1"/>
    <col min="5486" max="5725" width="8.6640625" style="1273" hidden="1"/>
    <col min="5726" max="5731" width="14.88671875" style="1273" hidden="1"/>
    <col min="5732" max="5733" width="15.88671875" style="1273" hidden="1"/>
    <col min="5734" max="5739" width="16.109375" style="1273" hidden="1"/>
    <col min="5740" max="5740" width="6.109375" style="1273" hidden="1"/>
    <col min="5741" max="5741" width="3" style="1273" hidden="1"/>
    <col min="5742" max="5981" width="8.6640625" style="1273" hidden="1"/>
    <col min="5982" max="5987" width="14.88671875" style="1273" hidden="1"/>
    <col min="5988" max="5989" width="15.88671875" style="1273" hidden="1"/>
    <col min="5990" max="5995" width="16.109375" style="1273" hidden="1"/>
    <col min="5996" max="5996" width="6.109375" style="1273" hidden="1"/>
    <col min="5997" max="5997" width="3" style="1273" hidden="1"/>
    <col min="5998" max="6237" width="8.6640625" style="1273" hidden="1"/>
    <col min="6238" max="6243" width="14.88671875" style="1273" hidden="1"/>
    <col min="6244" max="6245" width="15.88671875" style="1273" hidden="1"/>
    <col min="6246" max="6251" width="16.109375" style="1273" hidden="1"/>
    <col min="6252" max="6252" width="6.109375" style="1273" hidden="1"/>
    <col min="6253" max="6253" width="3" style="1273" hidden="1"/>
    <col min="6254" max="6493" width="8.6640625" style="1273" hidden="1"/>
    <col min="6494" max="6499" width="14.88671875" style="1273" hidden="1"/>
    <col min="6500" max="6501" width="15.88671875" style="1273" hidden="1"/>
    <col min="6502" max="6507" width="16.109375" style="1273" hidden="1"/>
    <col min="6508" max="6508" width="6.109375" style="1273" hidden="1"/>
    <col min="6509" max="6509" width="3" style="1273" hidden="1"/>
    <col min="6510" max="6749" width="8.6640625" style="1273" hidden="1"/>
    <col min="6750" max="6755" width="14.88671875" style="1273" hidden="1"/>
    <col min="6756" max="6757" width="15.88671875" style="1273" hidden="1"/>
    <col min="6758" max="6763" width="16.109375" style="1273" hidden="1"/>
    <col min="6764" max="6764" width="6.109375" style="1273" hidden="1"/>
    <col min="6765" max="6765" width="3" style="1273" hidden="1"/>
    <col min="6766" max="7005" width="8.6640625" style="1273" hidden="1"/>
    <col min="7006" max="7011" width="14.88671875" style="1273" hidden="1"/>
    <col min="7012" max="7013" width="15.88671875" style="1273" hidden="1"/>
    <col min="7014" max="7019" width="16.109375" style="1273" hidden="1"/>
    <col min="7020" max="7020" width="6.109375" style="1273" hidden="1"/>
    <col min="7021" max="7021" width="3" style="1273" hidden="1"/>
    <col min="7022" max="7261" width="8.6640625" style="1273" hidden="1"/>
    <col min="7262" max="7267" width="14.88671875" style="1273" hidden="1"/>
    <col min="7268" max="7269" width="15.88671875" style="1273" hidden="1"/>
    <col min="7270" max="7275" width="16.109375" style="1273" hidden="1"/>
    <col min="7276" max="7276" width="6.109375" style="1273" hidden="1"/>
    <col min="7277" max="7277" width="3" style="1273" hidden="1"/>
    <col min="7278" max="7517" width="8.6640625" style="1273" hidden="1"/>
    <col min="7518" max="7523" width="14.88671875" style="1273" hidden="1"/>
    <col min="7524" max="7525" width="15.88671875" style="1273" hidden="1"/>
    <col min="7526" max="7531" width="16.109375" style="1273" hidden="1"/>
    <col min="7532" max="7532" width="6.109375" style="1273" hidden="1"/>
    <col min="7533" max="7533" width="3" style="1273" hidden="1"/>
    <col min="7534" max="7773" width="8.6640625" style="1273" hidden="1"/>
    <col min="7774" max="7779" width="14.88671875" style="1273" hidden="1"/>
    <col min="7780" max="7781" width="15.88671875" style="1273" hidden="1"/>
    <col min="7782" max="7787" width="16.109375" style="1273" hidden="1"/>
    <col min="7788" max="7788" width="6.109375" style="1273" hidden="1"/>
    <col min="7789" max="7789" width="3" style="1273" hidden="1"/>
    <col min="7790" max="8029" width="8.6640625" style="1273" hidden="1"/>
    <col min="8030" max="8035" width="14.88671875" style="1273" hidden="1"/>
    <col min="8036" max="8037" width="15.88671875" style="1273" hidden="1"/>
    <col min="8038" max="8043" width="16.109375" style="1273" hidden="1"/>
    <col min="8044" max="8044" width="6.109375" style="1273" hidden="1"/>
    <col min="8045" max="8045" width="3" style="1273" hidden="1"/>
    <col min="8046" max="8285" width="8.6640625" style="1273" hidden="1"/>
    <col min="8286" max="8291" width="14.88671875" style="1273" hidden="1"/>
    <col min="8292" max="8293" width="15.88671875" style="1273" hidden="1"/>
    <col min="8294" max="8299" width="16.109375" style="1273" hidden="1"/>
    <col min="8300" max="8300" width="6.109375" style="1273" hidden="1"/>
    <col min="8301" max="8301" width="3" style="1273" hidden="1"/>
    <col min="8302" max="8541" width="8.6640625" style="1273" hidden="1"/>
    <col min="8542" max="8547" width="14.88671875" style="1273" hidden="1"/>
    <col min="8548" max="8549" width="15.88671875" style="1273" hidden="1"/>
    <col min="8550" max="8555" width="16.109375" style="1273" hidden="1"/>
    <col min="8556" max="8556" width="6.109375" style="1273" hidden="1"/>
    <col min="8557" max="8557" width="3" style="1273" hidden="1"/>
    <col min="8558" max="8797" width="8.6640625" style="1273" hidden="1"/>
    <col min="8798" max="8803" width="14.88671875" style="1273" hidden="1"/>
    <col min="8804" max="8805" width="15.88671875" style="1273" hidden="1"/>
    <col min="8806" max="8811" width="16.109375" style="1273" hidden="1"/>
    <col min="8812" max="8812" width="6.109375" style="1273" hidden="1"/>
    <col min="8813" max="8813" width="3" style="1273" hidden="1"/>
    <col min="8814" max="9053" width="8.6640625" style="1273" hidden="1"/>
    <col min="9054" max="9059" width="14.88671875" style="1273" hidden="1"/>
    <col min="9060" max="9061" width="15.88671875" style="1273" hidden="1"/>
    <col min="9062" max="9067" width="16.109375" style="1273" hidden="1"/>
    <col min="9068" max="9068" width="6.109375" style="1273" hidden="1"/>
    <col min="9069" max="9069" width="3" style="1273" hidden="1"/>
    <col min="9070" max="9309" width="8.6640625" style="1273" hidden="1"/>
    <col min="9310" max="9315" width="14.88671875" style="1273" hidden="1"/>
    <col min="9316" max="9317" width="15.88671875" style="1273" hidden="1"/>
    <col min="9318" max="9323" width="16.109375" style="1273" hidden="1"/>
    <col min="9324" max="9324" width="6.109375" style="1273" hidden="1"/>
    <col min="9325" max="9325" width="3" style="1273" hidden="1"/>
    <col min="9326" max="9565" width="8.6640625" style="1273" hidden="1"/>
    <col min="9566" max="9571" width="14.88671875" style="1273" hidden="1"/>
    <col min="9572" max="9573" width="15.88671875" style="1273" hidden="1"/>
    <col min="9574" max="9579" width="16.109375" style="1273" hidden="1"/>
    <col min="9580" max="9580" width="6.109375" style="1273" hidden="1"/>
    <col min="9581" max="9581" width="3" style="1273" hidden="1"/>
    <col min="9582" max="9821" width="8.6640625" style="1273" hidden="1"/>
    <col min="9822" max="9827" width="14.88671875" style="1273" hidden="1"/>
    <col min="9828" max="9829" width="15.88671875" style="1273" hidden="1"/>
    <col min="9830" max="9835" width="16.109375" style="1273" hidden="1"/>
    <col min="9836" max="9836" width="6.109375" style="1273" hidden="1"/>
    <col min="9837" max="9837" width="3" style="1273" hidden="1"/>
    <col min="9838" max="10077" width="8.6640625" style="1273" hidden="1"/>
    <col min="10078" max="10083" width="14.88671875" style="1273" hidden="1"/>
    <col min="10084" max="10085" width="15.88671875" style="1273" hidden="1"/>
    <col min="10086" max="10091" width="16.109375" style="1273" hidden="1"/>
    <col min="10092" max="10092" width="6.109375" style="1273" hidden="1"/>
    <col min="10093" max="10093" width="3" style="1273" hidden="1"/>
    <col min="10094" max="10333" width="8.6640625" style="1273" hidden="1"/>
    <col min="10334" max="10339" width="14.88671875" style="1273" hidden="1"/>
    <col min="10340" max="10341" width="15.88671875" style="1273" hidden="1"/>
    <col min="10342" max="10347" width="16.109375" style="1273" hidden="1"/>
    <col min="10348" max="10348" width="6.109375" style="1273" hidden="1"/>
    <col min="10349" max="10349" width="3" style="1273" hidden="1"/>
    <col min="10350" max="10589" width="8.6640625" style="1273" hidden="1"/>
    <col min="10590" max="10595" width="14.88671875" style="1273" hidden="1"/>
    <col min="10596" max="10597" width="15.88671875" style="1273" hidden="1"/>
    <col min="10598" max="10603" width="16.109375" style="1273" hidden="1"/>
    <col min="10604" max="10604" width="6.109375" style="1273" hidden="1"/>
    <col min="10605" max="10605" width="3" style="1273" hidden="1"/>
    <col min="10606" max="10845" width="8.6640625" style="1273" hidden="1"/>
    <col min="10846" max="10851" width="14.88671875" style="1273" hidden="1"/>
    <col min="10852" max="10853" width="15.88671875" style="1273" hidden="1"/>
    <col min="10854" max="10859" width="16.109375" style="1273" hidden="1"/>
    <col min="10860" max="10860" width="6.109375" style="1273" hidden="1"/>
    <col min="10861" max="10861" width="3" style="1273" hidden="1"/>
    <col min="10862" max="11101" width="8.6640625" style="1273" hidden="1"/>
    <col min="11102" max="11107" width="14.88671875" style="1273" hidden="1"/>
    <col min="11108" max="11109" width="15.88671875" style="1273" hidden="1"/>
    <col min="11110" max="11115" width="16.109375" style="1273" hidden="1"/>
    <col min="11116" max="11116" width="6.109375" style="1273" hidden="1"/>
    <col min="11117" max="11117" width="3" style="1273" hidden="1"/>
    <col min="11118" max="11357" width="8.6640625" style="1273" hidden="1"/>
    <col min="11358" max="11363" width="14.88671875" style="1273" hidden="1"/>
    <col min="11364" max="11365" width="15.88671875" style="1273" hidden="1"/>
    <col min="11366" max="11371" width="16.109375" style="1273" hidden="1"/>
    <col min="11372" max="11372" width="6.109375" style="1273" hidden="1"/>
    <col min="11373" max="11373" width="3" style="1273" hidden="1"/>
    <col min="11374" max="11613" width="8.6640625" style="1273" hidden="1"/>
    <col min="11614" max="11619" width="14.88671875" style="1273" hidden="1"/>
    <col min="11620" max="11621" width="15.88671875" style="1273" hidden="1"/>
    <col min="11622" max="11627" width="16.109375" style="1273" hidden="1"/>
    <col min="11628" max="11628" width="6.109375" style="1273" hidden="1"/>
    <col min="11629" max="11629" width="3" style="1273" hidden="1"/>
    <col min="11630" max="11869" width="8.6640625" style="1273" hidden="1"/>
    <col min="11870" max="11875" width="14.88671875" style="1273" hidden="1"/>
    <col min="11876" max="11877" width="15.88671875" style="1273" hidden="1"/>
    <col min="11878" max="11883" width="16.109375" style="1273" hidden="1"/>
    <col min="11884" max="11884" width="6.109375" style="1273" hidden="1"/>
    <col min="11885" max="11885" width="3" style="1273" hidden="1"/>
    <col min="11886" max="12125" width="8.6640625" style="1273" hidden="1"/>
    <col min="12126" max="12131" width="14.88671875" style="1273" hidden="1"/>
    <col min="12132" max="12133" width="15.88671875" style="1273" hidden="1"/>
    <col min="12134" max="12139" width="16.109375" style="1273" hidden="1"/>
    <col min="12140" max="12140" width="6.109375" style="1273" hidden="1"/>
    <col min="12141" max="12141" width="3" style="1273" hidden="1"/>
    <col min="12142" max="12381" width="8.6640625" style="1273" hidden="1"/>
    <col min="12382" max="12387" width="14.88671875" style="1273" hidden="1"/>
    <col min="12388" max="12389" width="15.88671875" style="1273" hidden="1"/>
    <col min="12390" max="12395" width="16.109375" style="1273" hidden="1"/>
    <col min="12396" max="12396" width="6.109375" style="1273" hidden="1"/>
    <col min="12397" max="12397" width="3" style="1273" hidden="1"/>
    <col min="12398" max="12637" width="8.6640625" style="1273" hidden="1"/>
    <col min="12638" max="12643" width="14.88671875" style="1273" hidden="1"/>
    <col min="12644" max="12645" width="15.88671875" style="1273" hidden="1"/>
    <col min="12646" max="12651" width="16.109375" style="1273" hidden="1"/>
    <col min="12652" max="12652" width="6.109375" style="1273" hidden="1"/>
    <col min="12653" max="12653" width="3" style="1273" hidden="1"/>
    <col min="12654" max="12893" width="8.6640625" style="1273" hidden="1"/>
    <col min="12894" max="12899" width="14.88671875" style="1273" hidden="1"/>
    <col min="12900" max="12901" width="15.88671875" style="1273" hidden="1"/>
    <col min="12902" max="12907" width="16.109375" style="1273" hidden="1"/>
    <col min="12908" max="12908" width="6.109375" style="1273" hidden="1"/>
    <col min="12909" max="12909" width="3" style="1273" hidden="1"/>
    <col min="12910" max="13149" width="8.6640625" style="1273" hidden="1"/>
    <col min="13150" max="13155" width="14.88671875" style="1273" hidden="1"/>
    <col min="13156" max="13157" width="15.88671875" style="1273" hidden="1"/>
    <col min="13158" max="13163" width="16.109375" style="1273" hidden="1"/>
    <col min="13164" max="13164" width="6.109375" style="1273" hidden="1"/>
    <col min="13165" max="13165" width="3" style="1273" hidden="1"/>
    <col min="13166" max="13405" width="8.6640625" style="1273" hidden="1"/>
    <col min="13406" max="13411" width="14.88671875" style="1273" hidden="1"/>
    <col min="13412" max="13413" width="15.88671875" style="1273" hidden="1"/>
    <col min="13414" max="13419" width="16.109375" style="1273" hidden="1"/>
    <col min="13420" max="13420" width="6.109375" style="1273" hidden="1"/>
    <col min="13421" max="13421" width="3" style="1273" hidden="1"/>
    <col min="13422" max="13661" width="8.6640625" style="1273" hidden="1"/>
    <col min="13662" max="13667" width="14.88671875" style="1273" hidden="1"/>
    <col min="13668" max="13669" width="15.88671875" style="1273" hidden="1"/>
    <col min="13670" max="13675" width="16.109375" style="1273" hidden="1"/>
    <col min="13676" max="13676" width="6.109375" style="1273" hidden="1"/>
    <col min="13677" max="13677" width="3" style="1273" hidden="1"/>
    <col min="13678" max="13917" width="8.6640625" style="1273" hidden="1"/>
    <col min="13918" max="13923" width="14.88671875" style="1273" hidden="1"/>
    <col min="13924" max="13925" width="15.88671875" style="1273" hidden="1"/>
    <col min="13926" max="13931" width="16.109375" style="1273" hidden="1"/>
    <col min="13932" max="13932" width="6.109375" style="1273" hidden="1"/>
    <col min="13933" max="13933" width="3" style="1273" hidden="1"/>
    <col min="13934" max="14173" width="8.6640625" style="1273" hidden="1"/>
    <col min="14174" max="14179" width="14.88671875" style="1273" hidden="1"/>
    <col min="14180" max="14181" width="15.88671875" style="1273" hidden="1"/>
    <col min="14182" max="14187" width="16.109375" style="1273" hidden="1"/>
    <col min="14188" max="14188" width="6.109375" style="1273" hidden="1"/>
    <col min="14189" max="14189" width="3" style="1273" hidden="1"/>
    <col min="14190" max="14429" width="8.6640625" style="1273" hidden="1"/>
    <col min="14430" max="14435" width="14.88671875" style="1273" hidden="1"/>
    <col min="14436" max="14437" width="15.88671875" style="1273" hidden="1"/>
    <col min="14438" max="14443" width="16.109375" style="1273" hidden="1"/>
    <col min="14444" max="14444" width="6.109375" style="1273" hidden="1"/>
    <col min="14445" max="14445" width="3" style="1273" hidden="1"/>
    <col min="14446" max="14685" width="8.6640625" style="1273" hidden="1"/>
    <col min="14686" max="14691" width="14.88671875" style="1273" hidden="1"/>
    <col min="14692" max="14693" width="15.88671875" style="1273" hidden="1"/>
    <col min="14694" max="14699" width="16.109375" style="1273" hidden="1"/>
    <col min="14700" max="14700" width="6.109375" style="1273" hidden="1"/>
    <col min="14701" max="14701" width="3" style="1273" hidden="1"/>
    <col min="14702" max="14941" width="8.6640625" style="1273" hidden="1"/>
    <col min="14942" max="14947" width="14.88671875" style="1273" hidden="1"/>
    <col min="14948" max="14949" width="15.88671875" style="1273" hidden="1"/>
    <col min="14950" max="14955" width="16.109375" style="1273" hidden="1"/>
    <col min="14956" max="14956" width="6.109375" style="1273" hidden="1"/>
    <col min="14957" max="14957" width="3" style="1273" hidden="1"/>
    <col min="14958" max="15197" width="8.6640625" style="1273" hidden="1"/>
    <col min="15198" max="15203" width="14.88671875" style="1273" hidden="1"/>
    <col min="15204" max="15205" width="15.88671875" style="1273" hidden="1"/>
    <col min="15206" max="15211" width="16.109375" style="1273" hidden="1"/>
    <col min="15212" max="15212" width="6.109375" style="1273" hidden="1"/>
    <col min="15213" max="15213" width="3" style="1273" hidden="1"/>
    <col min="15214" max="15453" width="8.6640625" style="1273" hidden="1"/>
    <col min="15454" max="15459" width="14.88671875" style="1273" hidden="1"/>
    <col min="15460" max="15461" width="15.88671875" style="1273" hidden="1"/>
    <col min="15462" max="15467" width="16.109375" style="1273" hidden="1"/>
    <col min="15468" max="15468" width="6.109375" style="1273" hidden="1"/>
    <col min="15469" max="15469" width="3" style="1273" hidden="1"/>
    <col min="15470" max="15709" width="8.6640625" style="1273" hidden="1"/>
    <col min="15710" max="15715" width="14.88671875" style="1273" hidden="1"/>
    <col min="15716" max="15717" width="15.88671875" style="1273" hidden="1"/>
    <col min="15718" max="15723" width="16.109375" style="1273" hidden="1"/>
    <col min="15724" max="15724" width="6.109375" style="1273" hidden="1"/>
    <col min="15725" max="15725" width="3" style="1273" hidden="1"/>
    <col min="15726" max="15965" width="8.6640625" style="1273" hidden="1"/>
    <col min="15966" max="15971" width="14.88671875" style="1273" hidden="1"/>
    <col min="15972" max="15973" width="15.88671875" style="1273" hidden="1"/>
    <col min="15974" max="15979" width="16.109375" style="1273" hidden="1"/>
    <col min="15980" max="15980" width="6.109375" style="1273" hidden="1"/>
    <col min="15981" max="15981" width="3" style="1273" hidden="1"/>
    <col min="15982" max="16221" width="8.6640625" style="1273" hidden="1"/>
    <col min="16222" max="16227" width="14.88671875" style="1273" hidden="1"/>
    <col min="16228" max="16229" width="15.88671875" style="1273" hidden="1"/>
    <col min="16230" max="16235" width="16.109375" style="1273" hidden="1"/>
    <col min="16236" max="16236" width="6.109375" style="1273" hidden="1"/>
    <col min="16237" max="16237" width="3" style="1273" hidden="1"/>
    <col min="16238" max="16384" width="8.6640625" style="1273" hidden="1"/>
  </cols>
  <sheetData>
    <row r="1" spans="1:143" ht="42.75" customHeight="1" x14ac:dyDescent="0.2">
      <c r="A1" s="1271"/>
      <c r="B1" s="1272"/>
      <c r="DD1" s="1273"/>
      <c r="DE1" s="1273"/>
    </row>
    <row r="2" spans="1:143" ht="25.5" customHeight="1" x14ac:dyDescent="0.2">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2">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ht="13.2" x14ac:dyDescent="0.2">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ht="13.2" x14ac:dyDescent="0.2">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ht="13.2" x14ac:dyDescent="0.2">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ht="13.2" x14ac:dyDescent="0.2">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ht="13.2" x14ac:dyDescent="0.2">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ht="13.2" x14ac:dyDescent="0.2">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ht="13.2" x14ac:dyDescent="0.2">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597</v>
      </c>
    </row>
    <row r="11" spans="1:143" s="291" customFormat="1" ht="13.2" x14ac:dyDescent="0.2">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2" x14ac:dyDescent="0.2">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597</v>
      </c>
    </row>
    <row r="13" spans="1:143" s="291" customFormat="1" ht="13.2" x14ac:dyDescent="0.2">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2" x14ac:dyDescent="0.2">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2" x14ac:dyDescent="0.2">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2" x14ac:dyDescent="0.2">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2" x14ac:dyDescent="0.2">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2" x14ac:dyDescent="0.2">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ht="13.2" x14ac:dyDescent="0.2">
      <c r="DD19" s="1273"/>
      <c r="DE19" s="1273"/>
    </row>
    <row r="20" spans="1:351" ht="13.2" x14ac:dyDescent="0.2">
      <c r="DD20" s="1273"/>
      <c r="DE20" s="1273"/>
    </row>
    <row r="21" spans="1:351" ht="16.2" x14ac:dyDescent="0.2">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6.2" x14ac:dyDescent="0.2">
      <c r="B22" s="1280"/>
      <c r="MM22" s="1279"/>
    </row>
    <row r="23" spans="1:351" ht="13.2" x14ac:dyDescent="0.2">
      <c r="B23" s="1280"/>
    </row>
    <row r="24" spans="1:351" ht="13.2" x14ac:dyDescent="0.2">
      <c r="B24" s="1280"/>
    </row>
    <row r="25" spans="1:351" ht="13.2" x14ac:dyDescent="0.2">
      <c r="B25" s="1280"/>
    </row>
    <row r="26" spans="1:351" ht="13.2" x14ac:dyDescent="0.2">
      <c r="B26" s="1280"/>
    </row>
    <row r="27" spans="1:351" ht="13.2" x14ac:dyDescent="0.2">
      <c r="B27" s="1280"/>
    </row>
    <row r="28" spans="1:351" ht="13.2" x14ac:dyDescent="0.2">
      <c r="B28" s="1280"/>
    </row>
    <row r="29" spans="1:351" ht="13.2" x14ac:dyDescent="0.2">
      <c r="B29" s="1280"/>
    </row>
    <row r="30" spans="1:351" ht="13.2" x14ac:dyDescent="0.2">
      <c r="B30" s="1280"/>
    </row>
    <row r="31" spans="1:351" ht="13.2" x14ac:dyDescent="0.2">
      <c r="B31" s="1280"/>
    </row>
    <row r="32" spans="1:351" ht="13.2" x14ac:dyDescent="0.2">
      <c r="B32" s="1280"/>
    </row>
    <row r="33" spans="2:109" ht="13.2" x14ac:dyDescent="0.2">
      <c r="B33" s="1280"/>
    </row>
    <row r="34" spans="2:109" ht="13.2" x14ac:dyDescent="0.2">
      <c r="B34" s="1280"/>
    </row>
    <row r="35" spans="2:109" ht="13.2" x14ac:dyDescent="0.2">
      <c r="B35" s="1280"/>
    </row>
    <row r="36" spans="2:109" ht="13.2" x14ac:dyDescent="0.2">
      <c r="B36" s="1280"/>
    </row>
    <row r="37" spans="2:109" ht="13.2" x14ac:dyDescent="0.2">
      <c r="B37" s="1280"/>
    </row>
    <row r="38" spans="2:109" ht="13.2" x14ac:dyDescent="0.2">
      <c r="B38" s="1280"/>
    </row>
    <row r="39" spans="2:109" ht="13.2" x14ac:dyDescent="0.2">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ht="13.2" x14ac:dyDescent="0.2">
      <c r="B40" s="1285"/>
      <c r="DD40" s="1285"/>
      <c r="DE40" s="1273"/>
    </row>
    <row r="41" spans="2:109" ht="16.2" x14ac:dyDescent="0.2">
      <c r="B41" s="1286" t="s">
        <v>598</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ht="13.2" x14ac:dyDescent="0.2">
      <c r="B42" s="1280"/>
      <c r="G42" s="1287"/>
      <c r="I42" s="1288"/>
      <c r="J42" s="1288"/>
      <c r="K42" s="1288"/>
      <c r="AM42" s="1287"/>
      <c r="AN42" s="1287" t="s">
        <v>599</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2">
      <c r="B43" s="1280"/>
      <c r="AN43" s="1289" t="s">
        <v>600</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ht="13.2" x14ac:dyDescent="0.2">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ht="13.2" x14ac:dyDescent="0.2">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ht="13.2" x14ac:dyDescent="0.2">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ht="13.2" x14ac:dyDescent="0.2">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ht="13.2" x14ac:dyDescent="0.2">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ht="13.2" x14ac:dyDescent="0.2">
      <c r="B49" s="1280"/>
      <c r="AN49" s="1273" t="s">
        <v>601</v>
      </c>
    </row>
    <row r="50" spans="1:109" ht="13.2" x14ac:dyDescent="0.2">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560</v>
      </c>
      <c r="BQ50" s="1305"/>
      <c r="BR50" s="1305"/>
      <c r="BS50" s="1305"/>
      <c r="BT50" s="1305"/>
      <c r="BU50" s="1305"/>
      <c r="BV50" s="1305"/>
      <c r="BW50" s="1305"/>
      <c r="BX50" s="1305" t="s">
        <v>561</v>
      </c>
      <c r="BY50" s="1305"/>
      <c r="BZ50" s="1305"/>
      <c r="CA50" s="1305"/>
      <c r="CB50" s="1305"/>
      <c r="CC50" s="1305"/>
      <c r="CD50" s="1305"/>
      <c r="CE50" s="1305"/>
      <c r="CF50" s="1305" t="s">
        <v>562</v>
      </c>
      <c r="CG50" s="1305"/>
      <c r="CH50" s="1305"/>
      <c r="CI50" s="1305"/>
      <c r="CJ50" s="1305"/>
      <c r="CK50" s="1305"/>
      <c r="CL50" s="1305"/>
      <c r="CM50" s="1305"/>
      <c r="CN50" s="1305" t="s">
        <v>563</v>
      </c>
      <c r="CO50" s="1305"/>
      <c r="CP50" s="1305"/>
      <c r="CQ50" s="1305"/>
      <c r="CR50" s="1305"/>
      <c r="CS50" s="1305"/>
      <c r="CT50" s="1305"/>
      <c r="CU50" s="1305"/>
      <c r="CV50" s="1305" t="s">
        <v>564</v>
      </c>
      <c r="CW50" s="1305"/>
      <c r="CX50" s="1305"/>
      <c r="CY50" s="1305"/>
      <c r="CZ50" s="1305"/>
      <c r="DA50" s="1305"/>
      <c r="DB50" s="1305"/>
      <c r="DC50" s="1305"/>
    </row>
    <row r="51" spans="1:109" ht="13.5" customHeight="1" x14ac:dyDescent="0.2">
      <c r="B51" s="1280"/>
      <c r="G51" s="1306"/>
      <c r="H51" s="1306"/>
      <c r="I51" s="1307"/>
      <c r="J51" s="1307"/>
      <c r="K51" s="1308"/>
      <c r="L51" s="1308"/>
      <c r="M51" s="1308"/>
      <c r="N51" s="1308"/>
      <c r="AM51" s="1298"/>
      <c r="AN51" s="1309" t="s">
        <v>602</v>
      </c>
      <c r="AO51" s="1309"/>
      <c r="AP51" s="1309"/>
      <c r="AQ51" s="1309"/>
      <c r="AR51" s="1309"/>
      <c r="AS51" s="1309"/>
      <c r="AT51" s="1309"/>
      <c r="AU51" s="1309"/>
      <c r="AV51" s="1309"/>
      <c r="AW51" s="1309"/>
      <c r="AX51" s="1309"/>
      <c r="AY51" s="1309"/>
      <c r="AZ51" s="1309"/>
      <c r="BA51" s="1309"/>
      <c r="BB51" s="1309" t="s">
        <v>603</v>
      </c>
      <c r="BC51" s="1309"/>
      <c r="BD51" s="1309"/>
      <c r="BE51" s="1309"/>
      <c r="BF51" s="1309"/>
      <c r="BG51" s="1309"/>
      <c r="BH51" s="1309"/>
      <c r="BI51" s="1309"/>
      <c r="BJ51" s="1309"/>
      <c r="BK51" s="1309"/>
      <c r="BL51" s="1309"/>
      <c r="BM51" s="1309"/>
      <c r="BN51" s="1309"/>
      <c r="BO51" s="1309"/>
      <c r="BP51" s="1310"/>
      <c r="BQ51" s="1310"/>
      <c r="BR51" s="1310"/>
      <c r="BS51" s="1310"/>
      <c r="BT51" s="1310"/>
      <c r="BU51" s="1310"/>
      <c r="BV51" s="1310"/>
      <c r="BW51" s="1310"/>
      <c r="BX51" s="1310"/>
      <c r="BY51" s="1310"/>
      <c r="BZ51" s="1310"/>
      <c r="CA51" s="1310"/>
      <c r="CB51" s="1310"/>
      <c r="CC51" s="1310"/>
      <c r="CD51" s="1310"/>
      <c r="CE51" s="1310"/>
      <c r="CF51" s="1310"/>
      <c r="CG51" s="1310"/>
      <c r="CH51" s="1310"/>
      <c r="CI51" s="1310"/>
      <c r="CJ51" s="1310"/>
      <c r="CK51" s="1310"/>
      <c r="CL51" s="1310"/>
      <c r="CM51" s="1310"/>
      <c r="CN51" s="1310"/>
      <c r="CO51" s="1310"/>
      <c r="CP51" s="1310"/>
      <c r="CQ51" s="1310"/>
      <c r="CR51" s="1310"/>
      <c r="CS51" s="1310"/>
      <c r="CT51" s="1310"/>
      <c r="CU51" s="1310"/>
      <c r="CV51" s="1310"/>
      <c r="CW51" s="1310"/>
      <c r="CX51" s="1310"/>
      <c r="CY51" s="1310"/>
      <c r="CZ51" s="1310"/>
      <c r="DA51" s="1310"/>
      <c r="DB51" s="1310"/>
      <c r="DC51" s="1310"/>
    </row>
    <row r="52" spans="1:109" ht="13.2" x14ac:dyDescent="0.2">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ht="13.2" x14ac:dyDescent="0.2">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604</v>
      </c>
      <c r="BC53" s="1309"/>
      <c r="BD53" s="1309"/>
      <c r="BE53" s="1309"/>
      <c r="BF53" s="1309"/>
      <c r="BG53" s="1309"/>
      <c r="BH53" s="1309"/>
      <c r="BI53" s="1309"/>
      <c r="BJ53" s="1309"/>
      <c r="BK53" s="1309"/>
      <c r="BL53" s="1309"/>
      <c r="BM53" s="1309"/>
      <c r="BN53" s="1309"/>
      <c r="BO53" s="1309"/>
      <c r="BP53" s="1310">
        <v>57.6</v>
      </c>
      <c r="BQ53" s="1310"/>
      <c r="BR53" s="1310"/>
      <c r="BS53" s="1310"/>
      <c r="BT53" s="1310"/>
      <c r="BU53" s="1310"/>
      <c r="BV53" s="1310"/>
      <c r="BW53" s="1310"/>
      <c r="BX53" s="1310">
        <v>59.2</v>
      </c>
      <c r="BY53" s="1310"/>
      <c r="BZ53" s="1310"/>
      <c r="CA53" s="1310"/>
      <c r="CB53" s="1310"/>
      <c r="CC53" s="1310"/>
      <c r="CD53" s="1310"/>
      <c r="CE53" s="1310"/>
      <c r="CF53" s="1310">
        <v>60</v>
      </c>
      <c r="CG53" s="1310"/>
      <c r="CH53" s="1310"/>
      <c r="CI53" s="1310"/>
      <c r="CJ53" s="1310"/>
      <c r="CK53" s="1310"/>
      <c r="CL53" s="1310"/>
      <c r="CM53" s="1310"/>
      <c r="CN53" s="1310">
        <v>61.7</v>
      </c>
      <c r="CO53" s="1310"/>
      <c r="CP53" s="1310"/>
      <c r="CQ53" s="1310"/>
      <c r="CR53" s="1310"/>
      <c r="CS53" s="1310"/>
      <c r="CT53" s="1310"/>
      <c r="CU53" s="1310"/>
      <c r="CV53" s="1310">
        <v>63.3</v>
      </c>
      <c r="CW53" s="1310"/>
      <c r="CX53" s="1310"/>
      <c r="CY53" s="1310"/>
      <c r="CZ53" s="1310"/>
      <c r="DA53" s="1310"/>
      <c r="DB53" s="1310"/>
      <c r="DC53" s="1310"/>
    </row>
    <row r="54" spans="1:109" ht="13.2" x14ac:dyDescent="0.2">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ht="13.2" x14ac:dyDescent="0.2">
      <c r="A55" s="1288"/>
      <c r="B55" s="1280"/>
      <c r="G55" s="1299"/>
      <c r="H55" s="1299"/>
      <c r="I55" s="1299"/>
      <c r="J55" s="1299"/>
      <c r="K55" s="1308"/>
      <c r="L55" s="1308"/>
      <c r="M55" s="1308"/>
      <c r="N55" s="1308"/>
      <c r="AN55" s="1305" t="s">
        <v>605</v>
      </c>
      <c r="AO55" s="1305"/>
      <c r="AP55" s="1305"/>
      <c r="AQ55" s="1305"/>
      <c r="AR55" s="1305"/>
      <c r="AS55" s="1305"/>
      <c r="AT55" s="1305"/>
      <c r="AU55" s="1305"/>
      <c r="AV55" s="1305"/>
      <c r="AW55" s="1305"/>
      <c r="AX55" s="1305"/>
      <c r="AY55" s="1305"/>
      <c r="AZ55" s="1305"/>
      <c r="BA55" s="1305"/>
      <c r="BB55" s="1309" t="s">
        <v>603</v>
      </c>
      <c r="BC55" s="1309"/>
      <c r="BD55" s="1309"/>
      <c r="BE55" s="1309"/>
      <c r="BF55" s="1309"/>
      <c r="BG55" s="1309"/>
      <c r="BH55" s="1309"/>
      <c r="BI55" s="1309"/>
      <c r="BJ55" s="1309"/>
      <c r="BK55" s="1309"/>
      <c r="BL55" s="1309"/>
      <c r="BM55" s="1309"/>
      <c r="BN55" s="1309"/>
      <c r="BO55" s="1309"/>
      <c r="BP55" s="1310">
        <v>0</v>
      </c>
      <c r="BQ55" s="1310"/>
      <c r="BR55" s="1310"/>
      <c r="BS55" s="1310"/>
      <c r="BT55" s="1310"/>
      <c r="BU55" s="1310"/>
      <c r="BV55" s="1310"/>
      <c r="BW55" s="1310"/>
      <c r="BX55" s="1310">
        <v>0</v>
      </c>
      <c r="BY55" s="1310"/>
      <c r="BZ55" s="1310"/>
      <c r="CA55" s="1310"/>
      <c r="CB55" s="1310"/>
      <c r="CC55" s="1310"/>
      <c r="CD55" s="1310"/>
      <c r="CE55" s="1310"/>
      <c r="CF55" s="1310">
        <v>0</v>
      </c>
      <c r="CG55" s="1310"/>
      <c r="CH55" s="1310"/>
      <c r="CI55" s="1310"/>
      <c r="CJ55" s="1310"/>
      <c r="CK55" s="1310"/>
      <c r="CL55" s="1310"/>
      <c r="CM55" s="1310"/>
      <c r="CN55" s="1310">
        <v>0</v>
      </c>
      <c r="CO55" s="1310"/>
      <c r="CP55" s="1310"/>
      <c r="CQ55" s="1310"/>
      <c r="CR55" s="1310"/>
      <c r="CS55" s="1310"/>
      <c r="CT55" s="1310"/>
      <c r="CU55" s="1310"/>
      <c r="CV55" s="1310">
        <v>0</v>
      </c>
      <c r="CW55" s="1310"/>
      <c r="CX55" s="1310"/>
      <c r="CY55" s="1310"/>
      <c r="CZ55" s="1310"/>
      <c r="DA55" s="1310"/>
      <c r="DB55" s="1310"/>
      <c r="DC55" s="1310"/>
    </row>
    <row r="56" spans="1:109" ht="13.2" x14ac:dyDescent="0.2">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8" customFormat="1" ht="13.2" x14ac:dyDescent="0.2">
      <c r="B57" s="1311"/>
      <c r="G57" s="1299"/>
      <c r="H57" s="1299"/>
      <c r="I57" s="1312"/>
      <c r="J57" s="1312"/>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604</v>
      </c>
      <c r="BC57" s="1309"/>
      <c r="BD57" s="1309"/>
      <c r="BE57" s="1309"/>
      <c r="BF57" s="1309"/>
      <c r="BG57" s="1309"/>
      <c r="BH57" s="1309"/>
      <c r="BI57" s="1309"/>
      <c r="BJ57" s="1309"/>
      <c r="BK57" s="1309"/>
      <c r="BL57" s="1309"/>
      <c r="BM57" s="1309"/>
      <c r="BN57" s="1309"/>
      <c r="BO57" s="1309"/>
      <c r="BP57" s="1310">
        <v>57.1</v>
      </c>
      <c r="BQ57" s="1310"/>
      <c r="BR57" s="1310"/>
      <c r="BS57" s="1310"/>
      <c r="BT57" s="1310"/>
      <c r="BU57" s="1310"/>
      <c r="BV57" s="1310"/>
      <c r="BW57" s="1310"/>
      <c r="BX57" s="1310">
        <v>57.9</v>
      </c>
      <c r="BY57" s="1310"/>
      <c r="BZ57" s="1310"/>
      <c r="CA57" s="1310"/>
      <c r="CB57" s="1310"/>
      <c r="CC57" s="1310"/>
      <c r="CD57" s="1310"/>
      <c r="CE57" s="1310"/>
      <c r="CF57" s="1310">
        <v>58.2</v>
      </c>
      <c r="CG57" s="1310"/>
      <c r="CH57" s="1310"/>
      <c r="CI57" s="1310"/>
      <c r="CJ57" s="1310"/>
      <c r="CK57" s="1310"/>
      <c r="CL57" s="1310"/>
      <c r="CM57" s="1310"/>
      <c r="CN57" s="1310">
        <v>59.4</v>
      </c>
      <c r="CO57" s="1310"/>
      <c r="CP57" s="1310"/>
      <c r="CQ57" s="1310"/>
      <c r="CR57" s="1310"/>
      <c r="CS57" s="1310"/>
      <c r="CT57" s="1310"/>
      <c r="CU57" s="1310"/>
      <c r="CV57" s="1310">
        <v>60.3</v>
      </c>
      <c r="CW57" s="1310"/>
      <c r="CX57" s="1310"/>
      <c r="CY57" s="1310"/>
      <c r="CZ57" s="1310"/>
      <c r="DA57" s="1310"/>
      <c r="DB57" s="1310"/>
      <c r="DC57" s="1310"/>
      <c r="DD57" s="1313"/>
      <c r="DE57" s="1311"/>
    </row>
    <row r="58" spans="1:109" s="1288" customFormat="1" ht="13.2" x14ac:dyDescent="0.2">
      <c r="A58" s="1273"/>
      <c r="B58" s="1311"/>
      <c r="G58" s="1299"/>
      <c r="H58" s="1299"/>
      <c r="I58" s="1312"/>
      <c r="J58" s="1312"/>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3"/>
      <c r="DE58" s="1311"/>
    </row>
    <row r="59" spans="1:109" s="1288" customFormat="1" ht="13.2" x14ac:dyDescent="0.2">
      <c r="A59" s="1273"/>
      <c r="B59" s="1311"/>
      <c r="K59" s="1314"/>
      <c r="L59" s="1314"/>
      <c r="M59" s="1314"/>
      <c r="N59" s="1314"/>
      <c r="AQ59" s="1314"/>
      <c r="AR59" s="1314"/>
      <c r="AS59" s="1314"/>
      <c r="AT59" s="1314"/>
      <c r="BC59" s="1314"/>
      <c r="BD59" s="1314"/>
      <c r="BE59" s="1314"/>
      <c r="BF59" s="1314"/>
      <c r="BO59" s="1314"/>
      <c r="BP59" s="1314"/>
      <c r="BQ59" s="1314"/>
      <c r="BR59" s="1314"/>
      <c r="CA59" s="1314"/>
      <c r="CB59" s="1314"/>
      <c r="CC59" s="1314"/>
      <c r="CD59" s="1314"/>
      <c r="CM59" s="1314"/>
      <c r="CN59" s="1314"/>
      <c r="CO59" s="1314"/>
      <c r="CP59" s="1314"/>
      <c r="CY59" s="1314"/>
      <c r="CZ59" s="1314"/>
      <c r="DA59" s="1314"/>
      <c r="DB59" s="1314"/>
      <c r="DC59" s="1314"/>
      <c r="DD59" s="1313"/>
      <c r="DE59" s="1311"/>
    </row>
    <row r="60" spans="1:109" s="1288" customFormat="1" ht="13.2" x14ac:dyDescent="0.2">
      <c r="A60" s="1273"/>
      <c r="B60" s="1311"/>
      <c r="K60" s="1314"/>
      <c r="L60" s="1314"/>
      <c r="M60" s="1314"/>
      <c r="N60" s="1314"/>
      <c r="AQ60" s="1314"/>
      <c r="AR60" s="1314"/>
      <c r="AS60" s="1314"/>
      <c r="AT60" s="1314"/>
      <c r="BC60" s="1314"/>
      <c r="BD60" s="1314"/>
      <c r="BE60" s="1314"/>
      <c r="BF60" s="1314"/>
      <c r="BO60" s="1314"/>
      <c r="BP60" s="1314"/>
      <c r="BQ60" s="1314"/>
      <c r="BR60" s="1314"/>
      <c r="CA60" s="1314"/>
      <c r="CB60" s="1314"/>
      <c r="CC60" s="1314"/>
      <c r="CD60" s="1314"/>
      <c r="CM60" s="1314"/>
      <c r="CN60" s="1314"/>
      <c r="CO60" s="1314"/>
      <c r="CP60" s="1314"/>
      <c r="CY60" s="1314"/>
      <c r="CZ60" s="1314"/>
      <c r="DA60" s="1314"/>
      <c r="DB60" s="1314"/>
      <c r="DC60" s="1314"/>
      <c r="DD60" s="1313"/>
      <c r="DE60" s="1311"/>
    </row>
    <row r="61" spans="1:109" s="1288" customFormat="1" ht="13.2" x14ac:dyDescent="0.2">
      <c r="A61" s="1273"/>
      <c r="B61" s="1315"/>
      <c r="C61" s="1316"/>
      <c r="D61" s="1316"/>
      <c r="E61" s="1316"/>
      <c r="F61" s="1316"/>
      <c r="G61" s="1316"/>
      <c r="H61" s="1316"/>
      <c r="I61" s="1316"/>
      <c r="J61" s="1316"/>
      <c r="K61" s="1316"/>
      <c r="L61" s="1316"/>
      <c r="M61" s="1317"/>
      <c r="N61" s="1317"/>
      <c r="O61" s="1316"/>
      <c r="P61" s="1316"/>
      <c r="Q61" s="1316"/>
      <c r="R61" s="1316"/>
      <c r="S61" s="1316"/>
      <c r="T61" s="1316"/>
      <c r="U61" s="1316"/>
      <c r="V61" s="1316"/>
      <c r="W61" s="1316"/>
      <c r="X61" s="1316"/>
      <c r="Y61" s="1316"/>
      <c r="Z61" s="1316"/>
      <c r="AA61" s="1316"/>
      <c r="AB61" s="1316"/>
      <c r="AC61" s="1316"/>
      <c r="AD61" s="1316"/>
      <c r="AE61" s="1316"/>
      <c r="AF61" s="1316"/>
      <c r="AG61" s="1316"/>
      <c r="AH61" s="1316"/>
      <c r="AI61" s="1316"/>
      <c r="AJ61" s="1316"/>
      <c r="AK61" s="1316"/>
      <c r="AL61" s="1316"/>
      <c r="AM61" s="1316"/>
      <c r="AN61" s="1316"/>
      <c r="AO61" s="1316"/>
      <c r="AP61" s="1316"/>
      <c r="AQ61" s="1316"/>
      <c r="AR61" s="1316"/>
      <c r="AS61" s="1317"/>
      <c r="AT61" s="1317"/>
      <c r="AU61" s="1316"/>
      <c r="AV61" s="1316"/>
      <c r="AW61" s="1316"/>
      <c r="AX61" s="1316"/>
      <c r="AY61" s="1316"/>
      <c r="AZ61" s="1316"/>
      <c r="BA61" s="1316"/>
      <c r="BB61" s="1316"/>
      <c r="BC61" s="1316"/>
      <c r="BD61" s="1316"/>
      <c r="BE61" s="1317"/>
      <c r="BF61" s="1317"/>
      <c r="BG61" s="1316"/>
      <c r="BH61" s="1316"/>
      <c r="BI61" s="1316"/>
      <c r="BJ61" s="1316"/>
      <c r="BK61" s="1316"/>
      <c r="BL61" s="1316"/>
      <c r="BM61" s="1316"/>
      <c r="BN61" s="1316"/>
      <c r="BO61" s="1316"/>
      <c r="BP61" s="1316"/>
      <c r="BQ61" s="1317"/>
      <c r="BR61" s="1317"/>
      <c r="BS61" s="1316"/>
      <c r="BT61" s="1316"/>
      <c r="BU61" s="1316"/>
      <c r="BV61" s="1316"/>
      <c r="BW61" s="1316"/>
      <c r="BX61" s="1316"/>
      <c r="BY61" s="1316"/>
      <c r="BZ61" s="1316"/>
      <c r="CA61" s="1316"/>
      <c r="CB61" s="1316"/>
      <c r="CC61" s="1317"/>
      <c r="CD61" s="1317"/>
      <c r="CE61" s="1316"/>
      <c r="CF61" s="1316"/>
      <c r="CG61" s="1316"/>
      <c r="CH61" s="1316"/>
      <c r="CI61" s="1316"/>
      <c r="CJ61" s="1316"/>
      <c r="CK61" s="1316"/>
      <c r="CL61" s="1316"/>
      <c r="CM61" s="1316"/>
      <c r="CN61" s="1316"/>
      <c r="CO61" s="1317"/>
      <c r="CP61" s="1317"/>
      <c r="CQ61" s="1316"/>
      <c r="CR61" s="1316"/>
      <c r="CS61" s="1316"/>
      <c r="CT61" s="1316"/>
      <c r="CU61" s="1316"/>
      <c r="CV61" s="1316"/>
      <c r="CW61" s="1316"/>
      <c r="CX61" s="1316"/>
      <c r="CY61" s="1316"/>
      <c r="CZ61" s="1316"/>
      <c r="DA61" s="1317"/>
      <c r="DB61" s="1317"/>
      <c r="DC61" s="1317"/>
      <c r="DD61" s="1318"/>
      <c r="DE61" s="1311"/>
    </row>
    <row r="62" spans="1:109" ht="13.2" x14ac:dyDescent="0.2">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6.2" x14ac:dyDescent="0.2">
      <c r="B63" s="1319" t="s">
        <v>606</v>
      </c>
    </row>
    <row r="64" spans="1:109" ht="13.2" x14ac:dyDescent="0.2">
      <c r="B64" s="1280"/>
      <c r="G64" s="1287"/>
      <c r="I64" s="1320"/>
      <c r="J64" s="1320"/>
      <c r="K64" s="1320"/>
      <c r="L64" s="1320"/>
      <c r="M64" s="1320"/>
      <c r="N64" s="1321"/>
      <c r="AM64" s="1287"/>
      <c r="AN64" s="1287" t="s">
        <v>599</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ht="13.2" x14ac:dyDescent="0.2">
      <c r="B65" s="1280"/>
      <c r="AN65" s="1289" t="s">
        <v>607</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ht="13.2" x14ac:dyDescent="0.2">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ht="13.2" x14ac:dyDescent="0.2">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ht="13.2" x14ac:dyDescent="0.2">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ht="13.2" x14ac:dyDescent="0.2">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ht="13.2" x14ac:dyDescent="0.2">
      <c r="B70" s="1280"/>
      <c r="H70" s="1322"/>
      <c r="I70" s="1322"/>
      <c r="J70" s="1323"/>
      <c r="K70" s="1323"/>
      <c r="L70" s="1324"/>
      <c r="M70" s="1323"/>
      <c r="N70" s="1324"/>
      <c r="AN70" s="1298"/>
      <c r="AO70" s="1298"/>
      <c r="AP70" s="1298"/>
      <c r="AZ70" s="1298"/>
      <c r="BA70" s="1298"/>
      <c r="BB70" s="1298"/>
      <c r="BL70" s="1298"/>
      <c r="BM70" s="1298"/>
      <c r="BN70" s="1298"/>
      <c r="BX70" s="1298"/>
      <c r="BY70" s="1298"/>
      <c r="BZ70" s="1298"/>
      <c r="CJ70" s="1298"/>
      <c r="CK70" s="1298"/>
      <c r="CL70" s="1298"/>
      <c r="CV70" s="1298"/>
      <c r="CW70" s="1298"/>
      <c r="CX70" s="1298"/>
    </row>
    <row r="71" spans="2:107" ht="13.2" x14ac:dyDescent="0.2">
      <c r="B71" s="1280"/>
      <c r="G71" s="1325"/>
      <c r="I71" s="1326"/>
      <c r="J71" s="1323"/>
      <c r="K71" s="1323"/>
      <c r="L71" s="1324"/>
      <c r="M71" s="1323"/>
      <c r="N71" s="1324"/>
      <c r="AM71" s="1325"/>
      <c r="AN71" s="1273" t="s">
        <v>601</v>
      </c>
    </row>
    <row r="72" spans="2:107" ht="13.2" x14ac:dyDescent="0.2">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560</v>
      </c>
      <c r="BQ72" s="1305"/>
      <c r="BR72" s="1305"/>
      <c r="BS72" s="1305"/>
      <c r="BT72" s="1305"/>
      <c r="BU72" s="1305"/>
      <c r="BV72" s="1305"/>
      <c r="BW72" s="1305"/>
      <c r="BX72" s="1305" t="s">
        <v>561</v>
      </c>
      <c r="BY72" s="1305"/>
      <c r="BZ72" s="1305"/>
      <c r="CA72" s="1305"/>
      <c r="CB72" s="1305"/>
      <c r="CC72" s="1305"/>
      <c r="CD72" s="1305"/>
      <c r="CE72" s="1305"/>
      <c r="CF72" s="1305" t="s">
        <v>562</v>
      </c>
      <c r="CG72" s="1305"/>
      <c r="CH72" s="1305"/>
      <c r="CI72" s="1305"/>
      <c r="CJ72" s="1305"/>
      <c r="CK72" s="1305"/>
      <c r="CL72" s="1305"/>
      <c r="CM72" s="1305"/>
      <c r="CN72" s="1305" t="s">
        <v>563</v>
      </c>
      <c r="CO72" s="1305"/>
      <c r="CP72" s="1305"/>
      <c r="CQ72" s="1305"/>
      <c r="CR72" s="1305"/>
      <c r="CS72" s="1305"/>
      <c r="CT72" s="1305"/>
      <c r="CU72" s="1305"/>
      <c r="CV72" s="1305" t="s">
        <v>564</v>
      </c>
      <c r="CW72" s="1305"/>
      <c r="CX72" s="1305"/>
      <c r="CY72" s="1305"/>
      <c r="CZ72" s="1305"/>
      <c r="DA72" s="1305"/>
      <c r="DB72" s="1305"/>
      <c r="DC72" s="1305"/>
    </row>
    <row r="73" spans="2:107" ht="13.2" x14ac:dyDescent="0.2">
      <c r="B73" s="1280"/>
      <c r="G73" s="1306"/>
      <c r="H73" s="1306"/>
      <c r="I73" s="1306"/>
      <c r="J73" s="1306"/>
      <c r="K73" s="1327"/>
      <c r="L73" s="1327"/>
      <c r="M73" s="1327"/>
      <c r="N73" s="1327"/>
      <c r="AM73" s="1298"/>
      <c r="AN73" s="1309" t="s">
        <v>602</v>
      </c>
      <c r="AO73" s="1309"/>
      <c r="AP73" s="1309"/>
      <c r="AQ73" s="1309"/>
      <c r="AR73" s="1309"/>
      <c r="AS73" s="1309"/>
      <c r="AT73" s="1309"/>
      <c r="AU73" s="1309"/>
      <c r="AV73" s="1309"/>
      <c r="AW73" s="1309"/>
      <c r="AX73" s="1309"/>
      <c r="AY73" s="1309"/>
      <c r="AZ73" s="1309"/>
      <c r="BA73" s="1309"/>
      <c r="BB73" s="1309" t="s">
        <v>603</v>
      </c>
      <c r="BC73" s="1309"/>
      <c r="BD73" s="1309"/>
      <c r="BE73" s="1309"/>
      <c r="BF73" s="1309"/>
      <c r="BG73" s="1309"/>
      <c r="BH73" s="1309"/>
      <c r="BI73" s="1309"/>
      <c r="BJ73" s="1309"/>
      <c r="BK73" s="1309"/>
      <c r="BL73" s="1309"/>
      <c r="BM73" s="1309"/>
      <c r="BN73" s="1309"/>
      <c r="BO73" s="1309"/>
      <c r="BP73" s="1310"/>
      <c r="BQ73" s="1310"/>
      <c r="BR73" s="1310"/>
      <c r="BS73" s="1310"/>
      <c r="BT73" s="1310"/>
      <c r="BU73" s="1310"/>
      <c r="BV73" s="1310"/>
      <c r="BW73" s="1310"/>
      <c r="BX73" s="1310"/>
      <c r="BY73" s="1310"/>
      <c r="BZ73" s="1310"/>
      <c r="CA73" s="1310"/>
      <c r="CB73" s="1310"/>
      <c r="CC73" s="1310"/>
      <c r="CD73" s="1310"/>
      <c r="CE73" s="1310"/>
      <c r="CF73" s="1310"/>
      <c r="CG73" s="1310"/>
      <c r="CH73" s="1310"/>
      <c r="CI73" s="1310"/>
      <c r="CJ73" s="1310"/>
      <c r="CK73" s="1310"/>
      <c r="CL73" s="1310"/>
      <c r="CM73" s="1310"/>
      <c r="CN73" s="1310"/>
      <c r="CO73" s="1310"/>
      <c r="CP73" s="1310"/>
      <c r="CQ73" s="1310"/>
      <c r="CR73" s="1310"/>
      <c r="CS73" s="1310"/>
      <c r="CT73" s="1310"/>
      <c r="CU73" s="1310"/>
      <c r="CV73" s="1310"/>
      <c r="CW73" s="1310"/>
      <c r="CX73" s="1310"/>
      <c r="CY73" s="1310"/>
      <c r="CZ73" s="1310"/>
      <c r="DA73" s="1310"/>
      <c r="DB73" s="1310"/>
      <c r="DC73" s="1310"/>
    </row>
    <row r="74" spans="2:107" ht="13.2" x14ac:dyDescent="0.2">
      <c r="B74" s="1280"/>
      <c r="G74" s="1306"/>
      <c r="H74" s="1306"/>
      <c r="I74" s="1306"/>
      <c r="J74" s="1306"/>
      <c r="K74" s="1327"/>
      <c r="L74" s="1327"/>
      <c r="M74" s="1327"/>
      <c r="N74" s="1327"/>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ht="13.2" x14ac:dyDescent="0.2">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608</v>
      </c>
      <c r="BC75" s="1309"/>
      <c r="BD75" s="1309"/>
      <c r="BE75" s="1309"/>
      <c r="BF75" s="1309"/>
      <c r="BG75" s="1309"/>
      <c r="BH75" s="1309"/>
      <c r="BI75" s="1309"/>
      <c r="BJ75" s="1309"/>
      <c r="BK75" s="1309"/>
      <c r="BL75" s="1309"/>
      <c r="BM75" s="1309"/>
      <c r="BN75" s="1309"/>
      <c r="BO75" s="1309"/>
      <c r="BP75" s="1310">
        <v>6.2</v>
      </c>
      <c r="BQ75" s="1310"/>
      <c r="BR75" s="1310"/>
      <c r="BS75" s="1310"/>
      <c r="BT75" s="1310"/>
      <c r="BU75" s="1310"/>
      <c r="BV75" s="1310"/>
      <c r="BW75" s="1310"/>
      <c r="BX75" s="1310">
        <v>5.4</v>
      </c>
      <c r="BY75" s="1310"/>
      <c r="BZ75" s="1310"/>
      <c r="CA75" s="1310"/>
      <c r="CB75" s="1310"/>
      <c r="CC75" s="1310"/>
      <c r="CD75" s="1310"/>
      <c r="CE75" s="1310"/>
      <c r="CF75" s="1310">
        <v>5.5</v>
      </c>
      <c r="CG75" s="1310"/>
      <c r="CH75" s="1310"/>
      <c r="CI75" s="1310"/>
      <c r="CJ75" s="1310"/>
      <c r="CK75" s="1310"/>
      <c r="CL75" s="1310"/>
      <c r="CM75" s="1310"/>
      <c r="CN75" s="1310">
        <v>5.6</v>
      </c>
      <c r="CO75" s="1310"/>
      <c r="CP75" s="1310"/>
      <c r="CQ75" s="1310"/>
      <c r="CR75" s="1310"/>
      <c r="CS75" s="1310"/>
      <c r="CT75" s="1310"/>
      <c r="CU75" s="1310"/>
      <c r="CV75" s="1310">
        <v>6</v>
      </c>
      <c r="CW75" s="1310"/>
      <c r="CX75" s="1310"/>
      <c r="CY75" s="1310"/>
      <c r="CZ75" s="1310"/>
      <c r="DA75" s="1310"/>
      <c r="DB75" s="1310"/>
      <c r="DC75" s="1310"/>
    </row>
    <row r="76" spans="2:107" ht="13.2" x14ac:dyDescent="0.2">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ht="13.2" x14ac:dyDescent="0.2">
      <c r="B77" s="1280"/>
      <c r="G77" s="1299"/>
      <c r="H77" s="1299"/>
      <c r="I77" s="1299"/>
      <c r="J77" s="1299"/>
      <c r="K77" s="1327"/>
      <c r="L77" s="1327"/>
      <c r="M77" s="1327"/>
      <c r="N77" s="1327"/>
      <c r="AN77" s="1305" t="s">
        <v>605</v>
      </c>
      <c r="AO77" s="1305"/>
      <c r="AP77" s="1305"/>
      <c r="AQ77" s="1305"/>
      <c r="AR77" s="1305"/>
      <c r="AS77" s="1305"/>
      <c r="AT77" s="1305"/>
      <c r="AU77" s="1305"/>
      <c r="AV77" s="1305"/>
      <c r="AW77" s="1305"/>
      <c r="AX77" s="1305"/>
      <c r="AY77" s="1305"/>
      <c r="AZ77" s="1305"/>
      <c r="BA77" s="1305"/>
      <c r="BB77" s="1309" t="s">
        <v>603</v>
      </c>
      <c r="BC77" s="1309"/>
      <c r="BD77" s="1309"/>
      <c r="BE77" s="1309"/>
      <c r="BF77" s="1309"/>
      <c r="BG77" s="1309"/>
      <c r="BH77" s="1309"/>
      <c r="BI77" s="1309"/>
      <c r="BJ77" s="1309"/>
      <c r="BK77" s="1309"/>
      <c r="BL77" s="1309"/>
      <c r="BM77" s="1309"/>
      <c r="BN77" s="1309"/>
      <c r="BO77" s="1309"/>
      <c r="BP77" s="1310">
        <v>0</v>
      </c>
      <c r="BQ77" s="1310"/>
      <c r="BR77" s="1310"/>
      <c r="BS77" s="1310"/>
      <c r="BT77" s="1310"/>
      <c r="BU77" s="1310"/>
      <c r="BV77" s="1310"/>
      <c r="BW77" s="1310"/>
      <c r="BX77" s="1310">
        <v>0</v>
      </c>
      <c r="BY77" s="1310"/>
      <c r="BZ77" s="1310"/>
      <c r="CA77" s="1310"/>
      <c r="CB77" s="1310"/>
      <c r="CC77" s="1310"/>
      <c r="CD77" s="1310"/>
      <c r="CE77" s="1310"/>
      <c r="CF77" s="1310">
        <v>0</v>
      </c>
      <c r="CG77" s="1310"/>
      <c r="CH77" s="1310"/>
      <c r="CI77" s="1310"/>
      <c r="CJ77" s="1310"/>
      <c r="CK77" s="1310"/>
      <c r="CL77" s="1310"/>
      <c r="CM77" s="1310"/>
      <c r="CN77" s="1310">
        <v>0</v>
      </c>
      <c r="CO77" s="1310"/>
      <c r="CP77" s="1310"/>
      <c r="CQ77" s="1310"/>
      <c r="CR77" s="1310"/>
      <c r="CS77" s="1310"/>
      <c r="CT77" s="1310"/>
      <c r="CU77" s="1310"/>
      <c r="CV77" s="1310">
        <v>0</v>
      </c>
      <c r="CW77" s="1310"/>
      <c r="CX77" s="1310"/>
      <c r="CY77" s="1310"/>
      <c r="CZ77" s="1310"/>
      <c r="DA77" s="1310"/>
      <c r="DB77" s="1310"/>
      <c r="DC77" s="1310"/>
    </row>
    <row r="78" spans="2:107" ht="13.2" x14ac:dyDescent="0.2">
      <c r="B78" s="1280"/>
      <c r="G78" s="1299"/>
      <c r="H78" s="1299"/>
      <c r="I78" s="1299"/>
      <c r="J78" s="1299"/>
      <c r="K78" s="1327"/>
      <c r="L78" s="1327"/>
      <c r="M78" s="1327"/>
      <c r="N78" s="1327"/>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ht="13.2" x14ac:dyDescent="0.2">
      <c r="B79" s="1280"/>
      <c r="G79" s="1299"/>
      <c r="H79" s="1299"/>
      <c r="I79" s="1312"/>
      <c r="J79" s="1312"/>
      <c r="K79" s="1328"/>
      <c r="L79" s="1328"/>
      <c r="M79" s="1328"/>
      <c r="N79" s="1328"/>
      <c r="AN79" s="1305"/>
      <c r="AO79" s="1305"/>
      <c r="AP79" s="1305"/>
      <c r="AQ79" s="1305"/>
      <c r="AR79" s="1305"/>
      <c r="AS79" s="1305"/>
      <c r="AT79" s="1305"/>
      <c r="AU79" s="1305"/>
      <c r="AV79" s="1305"/>
      <c r="AW79" s="1305"/>
      <c r="AX79" s="1305"/>
      <c r="AY79" s="1305"/>
      <c r="AZ79" s="1305"/>
      <c r="BA79" s="1305"/>
      <c r="BB79" s="1309" t="s">
        <v>608</v>
      </c>
      <c r="BC79" s="1309"/>
      <c r="BD79" s="1309"/>
      <c r="BE79" s="1309"/>
      <c r="BF79" s="1309"/>
      <c r="BG79" s="1309"/>
      <c r="BH79" s="1309"/>
      <c r="BI79" s="1309"/>
      <c r="BJ79" s="1309"/>
      <c r="BK79" s="1309"/>
      <c r="BL79" s="1309"/>
      <c r="BM79" s="1309"/>
      <c r="BN79" s="1309"/>
      <c r="BO79" s="1309"/>
      <c r="BP79" s="1310">
        <v>6.4</v>
      </c>
      <c r="BQ79" s="1310"/>
      <c r="BR79" s="1310"/>
      <c r="BS79" s="1310"/>
      <c r="BT79" s="1310"/>
      <c r="BU79" s="1310"/>
      <c r="BV79" s="1310"/>
      <c r="BW79" s="1310"/>
      <c r="BX79" s="1310">
        <v>6.9</v>
      </c>
      <c r="BY79" s="1310"/>
      <c r="BZ79" s="1310"/>
      <c r="CA79" s="1310"/>
      <c r="CB79" s="1310"/>
      <c r="CC79" s="1310"/>
      <c r="CD79" s="1310"/>
      <c r="CE79" s="1310"/>
      <c r="CF79" s="1310">
        <v>7.1</v>
      </c>
      <c r="CG79" s="1310"/>
      <c r="CH79" s="1310"/>
      <c r="CI79" s="1310"/>
      <c r="CJ79" s="1310"/>
      <c r="CK79" s="1310"/>
      <c r="CL79" s="1310"/>
      <c r="CM79" s="1310"/>
      <c r="CN79" s="1310">
        <v>7.4</v>
      </c>
      <c r="CO79" s="1310"/>
      <c r="CP79" s="1310"/>
      <c r="CQ79" s="1310"/>
      <c r="CR79" s="1310"/>
      <c r="CS79" s="1310"/>
      <c r="CT79" s="1310"/>
      <c r="CU79" s="1310"/>
      <c r="CV79" s="1310">
        <v>7.4</v>
      </c>
      <c r="CW79" s="1310"/>
      <c r="CX79" s="1310"/>
      <c r="CY79" s="1310"/>
      <c r="CZ79" s="1310"/>
      <c r="DA79" s="1310"/>
      <c r="DB79" s="1310"/>
      <c r="DC79" s="1310"/>
    </row>
    <row r="80" spans="2:107" ht="13.2" x14ac:dyDescent="0.2">
      <c r="B80" s="1280"/>
      <c r="G80" s="1299"/>
      <c r="H80" s="1299"/>
      <c r="I80" s="1312"/>
      <c r="J80" s="1312"/>
      <c r="K80" s="1328"/>
      <c r="L80" s="1328"/>
      <c r="M80" s="1328"/>
      <c r="N80" s="1328"/>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ht="13.2" x14ac:dyDescent="0.2">
      <c r="B81" s="1280"/>
    </row>
    <row r="82" spans="2:109" ht="16.2" x14ac:dyDescent="0.2">
      <c r="B82" s="1280"/>
      <c r="K82" s="1329"/>
      <c r="L82" s="1329"/>
      <c r="M82" s="1329"/>
      <c r="N82" s="1329"/>
      <c r="AQ82" s="1329"/>
      <c r="AR82" s="1329"/>
      <c r="AS82" s="1329"/>
      <c r="AT82" s="1329"/>
      <c r="BC82" s="1329"/>
      <c r="BD82" s="1329"/>
      <c r="BE82" s="1329"/>
      <c r="BF82" s="1329"/>
      <c r="BO82" s="1329"/>
      <c r="BP82" s="1329"/>
      <c r="BQ82" s="1329"/>
      <c r="BR82" s="1329"/>
      <c r="CA82" s="1329"/>
      <c r="CB82" s="1329"/>
      <c r="CC82" s="1329"/>
      <c r="CD82" s="1329"/>
      <c r="CM82" s="1329"/>
      <c r="CN82" s="1329"/>
      <c r="CO82" s="1329"/>
      <c r="CP82" s="1329"/>
      <c r="CY82" s="1329"/>
      <c r="CZ82" s="1329"/>
      <c r="DA82" s="1329"/>
      <c r="DB82" s="1329"/>
      <c r="DC82" s="1329"/>
    </row>
    <row r="83" spans="2:109" ht="13.2" x14ac:dyDescent="0.2">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ht="13.2" x14ac:dyDescent="0.2">
      <c r="DD84" s="1273"/>
      <c r="DE84" s="1273"/>
    </row>
    <row r="85" spans="2:109" ht="13.2" x14ac:dyDescent="0.2">
      <c r="DD85" s="1273"/>
      <c r="DE85" s="1273"/>
    </row>
    <row r="86" spans="2:109" ht="13.2" hidden="1" x14ac:dyDescent="0.2">
      <c r="DD86" s="1273"/>
      <c r="DE86" s="1273"/>
    </row>
    <row r="87" spans="2:109" ht="13.2" hidden="1" x14ac:dyDescent="0.2">
      <c r="K87" s="1330"/>
      <c r="AQ87" s="1330"/>
      <c r="BC87" s="1330"/>
      <c r="BO87" s="1330"/>
      <c r="CA87" s="1330"/>
      <c r="CM87" s="1330"/>
      <c r="CY87" s="1330"/>
      <c r="DD87" s="1273"/>
      <c r="DE87" s="1273"/>
    </row>
    <row r="88" spans="2:109" ht="13.2" hidden="1" x14ac:dyDescent="0.2">
      <c r="DD88" s="1273"/>
      <c r="DE88" s="1273"/>
    </row>
    <row r="89" spans="2:109" ht="13.2" hidden="1" x14ac:dyDescent="0.2">
      <c r="DD89" s="1273"/>
      <c r="DE89" s="1273"/>
    </row>
    <row r="90" spans="2:109" ht="13.2" hidden="1" x14ac:dyDescent="0.2">
      <c r="DD90" s="1273"/>
      <c r="DE90" s="1273"/>
    </row>
    <row r="91" spans="2:109" ht="13.2" hidden="1" x14ac:dyDescent="0.2">
      <c r="DD91" s="1273"/>
      <c r="DE91" s="1273"/>
    </row>
    <row r="92" spans="2:109" ht="13.5" hidden="1" customHeight="1" x14ac:dyDescent="0.2">
      <c r="DD92" s="1273"/>
      <c r="DE92" s="1273"/>
    </row>
    <row r="93" spans="2:109" ht="13.5" hidden="1" customHeight="1" x14ac:dyDescent="0.2">
      <c r="DD93" s="1273"/>
      <c r="DE93" s="1273"/>
    </row>
    <row r="94" spans="2:109" ht="13.5" hidden="1" customHeight="1" x14ac:dyDescent="0.2">
      <c r="DD94" s="1273"/>
      <c r="DE94" s="1273"/>
    </row>
    <row r="95" spans="2:109" ht="13.5" hidden="1" customHeight="1" x14ac:dyDescent="0.2">
      <c r="DD95" s="1273"/>
      <c r="DE95" s="1273"/>
    </row>
    <row r="96" spans="2:109" ht="13.5" hidden="1" customHeight="1" x14ac:dyDescent="0.2">
      <c r="DD96" s="1273"/>
      <c r="DE96" s="1273"/>
    </row>
    <row r="97" s="1273" customFormat="1" ht="13.5" hidden="1" customHeight="1" x14ac:dyDescent="0.2"/>
    <row r="98" s="1273" customFormat="1" ht="13.5" hidden="1" customHeight="1" x14ac:dyDescent="0.2"/>
    <row r="99" s="1273" customFormat="1" ht="13.5" hidden="1" customHeight="1" x14ac:dyDescent="0.2"/>
    <row r="100" s="1273" customFormat="1" ht="13.5" hidden="1" customHeight="1" x14ac:dyDescent="0.2"/>
    <row r="101" s="1273" customFormat="1" ht="13.5" hidden="1" customHeight="1" x14ac:dyDescent="0.2"/>
    <row r="102" s="1273" customFormat="1" ht="13.5" hidden="1" customHeight="1" x14ac:dyDescent="0.2"/>
    <row r="103" s="1273" customFormat="1" ht="13.5" hidden="1" customHeight="1" x14ac:dyDescent="0.2"/>
    <row r="104" s="1273" customFormat="1" ht="13.5" hidden="1" customHeight="1" x14ac:dyDescent="0.2"/>
    <row r="105" s="1273" customFormat="1" ht="13.5" hidden="1" customHeight="1" x14ac:dyDescent="0.2"/>
    <row r="106" s="1273" customFormat="1" ht="13.5" hidden="1" customHeight="1" x14ac:dyDescent="0.2"/>
    <row r="107" s="1273" customFormat="1" ht="13.5" hidden="1" customHeight="1" x14ac:dyDescent="0.2"/>
    <row r="108" s="1273" customFormat="1" ht="13.5" hidden="1" customHeight="1" x14ac:dyDescent="0.2"/>
    <row r="109" s="1273" customFormat="1" ht="13.5" hidden="1" customHeight="1" x14ac:dyDescent="0.2"/>
    <row r="110" s="1273" customFormat="1" ht="13.5" hidden="1" customHeight="1" x14ac:dyDescent="0.2"/>
    <row r="111" s="1273" customFormat="1" ht="13.5" hidden="1" customHeight="1" x14ac:dyDescent="0.2"/>
    <row r="112" s="1273" customFormat="1" ht="13.5" hidden="1" customHeight="1" x14ac:dyDescent="0.2"/>
    <row r="113" s="1273" customFormat="1" ht="13.5" hidden="1" customHeight="1" x14ac:dyDescent="0.2"/>
    <row r="114" s="1273" customFormat="1" ht="13.5" hidden="1" customHeight="1" x14ac:dyDescent="0.2"/>
    <row r="115" s="1273" customFormat="1" ht="13.5" hidden="1" customHeight="1" x14ac:dyDescent="0.2"/>
    <row r="116" s="1273" customFormat="1" ht="13.5" hidden="1" customHeight="1" x14ac:dyDescent="0.2"/>
    <row r="117" s="1273" customFormat="1" ht="13.5" hidden="1" customHeight="1" x14ac:dyDescent="0.2"/>
    <row r="118" s="1273" customFormat="1" ht="13.5" hidden="1" customHeight="1" x14ac:dyDescent="0.2"/>
    <row r="119" s="1273" customFormat="1" ht="13.5" hidden="1" customHeight="1" x14ac:dyDescent="0.2"/>
    <row r="120" s="1273" customFormat="1" ht="13.5" hidden="1" customHeight="1" x14ac:dyDescent="0.2"/>
    <row r="121" s="1273" customFormat="1" ht="13.5" hidden="1" customHeight="1" x14ac:dyDescent="0.2"/>
    <row r="122" s="1273" customFormat="1" ht="13.5" hidden="1" customHeight="1" x14ac:dyDescent="0.2"/>
    <row r="123" s="1273" customFormat="1" ht="13.5" hidden="1" customHeight="1" x14ac:dyDescent="0.2"/>
    <row r="124" s="1273" customFormat="1" ht="13.5" hidden="1" customHeight="1" x14ac:dyDescent="0.2"/>
    <row r="125" s="1273" customFormat="1" ht="13.5" hidden="1" customHeight="1" x14ac:dyDescent="0.2"/>
    <row r="126" s="1273" customFormat="1" ht="13.5" hidden="1" customHeight="1" x14ac:dyDescent="0.2"/>
    <row r="127" s="1273" customFormat="1" ht="13.5" hidden="1" customHeight="1" x14ac:dyDescent="0.2"/>
    <row r="128" s="1273" customFormat="1" ht="13.5" hidden="1" customHeight="1" x14ac:dyDescent="0.2"/>
    <row r="129" s="1273" customFormat="1" ht="13.5" hidden="1" customHeight="1" x14ac:dyDescent="0.2"/>
    <row r="130" s="1273" customFormat="1" ht="13.5" hidden="1" customHeight="1" x14ac:dyDescent="0.2"/>
    <row r="131" s="1273" customFormat="1" ht="13.5" hidden="1" customHeight="1" x14ac:dyDescent="0.2"/>
    <row r="132" s="1273" customFormat="1" ht="13.5" hidden="1" customHeight="1" x14ac:dyDescent="0.2"/>
    <row r="133" s="1273" customFormat="1" ht="13.5" hidden="1" customHeight="1" x14ac:dyDescent="0.2"/>
    <row r="134" s="1273" customFormat="1" ht="13.5" hidden="1" customHeight="1" x14ac:dyDescent="0.2"/>
    <row r="135" s="1273" customFormat="1" ht="13.5" hidden="1" customHeight="1" x14ac:dyDescent="0.2"/>
    <row r="136" s="1273" customFormat="1" ht="13.5" hidden="1" customHeight="1" x14ac:dyDescent="0.2"/>
    <row r="137" s="1273" customFormat="1" ht="13.5" hidden="1" customHeight="1" x14ac:dyDescent="0.2"/>
    <row r="138" s="1273" customFormat="1" ht="13.5" hidden="1" customHeight="1" x14ac:dyDescent="0.2"/>
    <row r="139" s="1273" customFormat="1" ht="13.5" hidden="1" customHeight="1" x14ac:dyDescent="0.2"/>
    <row r="140" s="1273" customFormat="1" ht="13.5" hidden="1" customHeight="1" x14ac:dyDescent="0.2"/>
    <row r="141" s="1273" customFormat="1" ht="13.5" hidden="1" customHeight="1" x14ac:dyDescent="0.2"/>
    <row r="142" s="1273" customFormat="1" ht="13.5" hidden="1" customHeight="1" x14ac:dyDescent="0.2"/>
    <row r="143" s="1273" customFormat="1" ht="13.5" hidden="1" customHeight="1" x14ac:dyDescent="0.2"/>
    <row r="144" s="1273" customFormat="1" ht="13.5" hidden="1" customHeight="1" x14ac:dyDescent="0.2"/>
    <row r="145" s="1273" customFormat="1" ht="13.5" hidden="1" customHeight="1" x14ac:dyDescent="0.2"/>
    <row r="146" s="1273" customFormat="1" ht="13.5" hidden="1" customHeight="1" x14ac:dyDescent="0.2"/>
    <row r="147" s="1273" customFormat="1" ht="13.5" hidden="1" customHeight="1" x14ac:dyDescent="0.2"/>
    <row r="148" s="1273" customFormat="1" ht="13.5" hidden="1" customHeight="1" x14ac:dyDescent="0.2"/>
    <row r="149" s="1273" customFormat="1" ht="13.5" hidden="1" customHeight="1" x14ac:dyDescent="0.2"/>
    <row r="150" s="1273" customFormat="1" ht="13.5" hidden="1" customHeight="1" x14ac:dyDescent="0.2"/>
    <row r="151" s="1273" customFormat="1" ht="13.5" hidden="1" customHeight="1" x14ac:dyDescent="0.2"/>
    <row r="152" s="1273" customFormat="1" ht="13.5" hidden="1" customHeight="1" x14ac:dyDescent="0.2"/>
    <row r="153" s="1273" customFormat="1" ht="13.5" hidden="1" customHeight="1" x14ac:dyDescent="0.2"/>
    <row r="154" s="1273" customFormat="1" ht="13.5" hidden="1" customHeight="1" x14ac:dyDescent="0.2"/>
    <row r="155" s="1273" customFormat="1" ht="13.5" hidden="1" customHeight="1" x14ac:dyDescent="0.2"/>
    <row r="156" s="1273" customFormat="1" ht="13.5" hidden="1" customHeight="1" x14ac:dyDescent="0.2"/>
    <row r="157" s="1273" customFormat="1" ht="13.5" hidden="1" customHeight="1" x14ac:dyDescent="0.2"/>
    <row r="158" s="1273" customFormat="1" ht="13.5" hidden="1" customHeight="1" x14ac:dyDescent="0.2"/>
    <row r="159" s="1273" customFormat="1" ht="13.5" hidden="1" customHeight="1" x14ac:dyDescent="0.2"/>
    <row r="160" s="1273" customFormat="1" ht="13.5" hidden="1" customHeight="1" x14ac:dyDescent="0.2"/>
  </sheetData>
  <sheetProtection algorithmName="SHA-512" hashValue="AtuRCJt/+q++6qyMhcAPlknajWafg/CVYD6gllnZY6q5BXlZPaUEXfjwpE9CZL1juXeYvKyFGbUmgpwujDATXg==" saltValue="HBp2Xv0rBOxOgv9eIZpPN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81E8D1-4F6D-4B11-B588-1AE2A69B6F3D}">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2" x14ac:dyDescent="0.2">
      <c r="S2" s="291"/>
      <c r="AH2" s="291"/>
    </row>
    <row r="3" spans="1: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2" x14ac:dyDescent="0.2"/>
    <row r="5" spans="1:34" ht="13.2" x14ac:dyDescent="0.2"/>
    <row r="6" spans="1:34" ht="13.2" x14ac:dyDescent="0.2"/>
    <row r="7" spans="1:34" ht="13.2" x14ac:dyDescent="0.2"/>
    <row r="8" spans="1:34" ht="13.2" x14ac:dyDescent="0.2"/>
    <row r="9" spans="1:34" ht="13.2" x14ac:dyDescent="0.2">
      <c r="AH9" s="29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506</v>
      </c>
    </row>
  </sheetData>
  <sheetProtection algorithmName="SHA-512" hashValue="tIPw7o7lwhaTZSFPF6leg+Q3l+jWSK2ghpJTA1oNqFBRlldY7PTJBUaG7QrG+EdgiC34017z5fdlTmGlMuvE7A==" saltValue="ztNI9w28pZMg5Aa81LhkV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53681B-F8A0-4BC8-B47B-934A9C5D9885}">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2" x14ac:dyDescent="0.2">
      <c r="S2" s="291"/>
      <c r="AH2" s="291"/>
    </row>
    <row r="3" spans="2: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2" x14ac:dyDescent="0.2"/>
    <row r="5" spans="2:34" ht="13.2" x14ac:dyDescent="0.2"/>
    <row r="6" spans="2:34" ht="13.2" x14ac:dyDescent="0.2"/>
    <row r="7" spans="2:34" ht="13.2" x14ac:dyDescent="0.2"/>
    <row r="8" spans="2:34" ht="13.2" x14ac:dyDescent="0.2"/>
    <row r="9" spans="2:34" ht="13.2" x14ac:dyDescent="0.2">
      <c r="AH9" s="291"/>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c r="AG59" s="291"/>
      <c r="AH59" s="291"/>
    </row>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506</v>
      </c>
    </row>
  </sheetData>
  <sheetProtection algorithmName="SHA-512" hashValue="aNE3y0SX//ujXhGYcBYVBvIP/Bn1zNoKi3aBEznlIcN/4U92vbUetrqcJHnfg6dq3xysiaUaVQinQcoONkzy9Q==" saltValue="PF5iLiqA1B1w2Qr7EJG5q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51</v>
      </c>
      <c r="E2" s="155"/>
      <c r="F2" s="156" t="s">
        <v>557</v>
      </c>
      <c r="G2" s="157"/>
      <c r="H2" s="158"/>
    </row>
    <row r="3" spans="1:8" x14ac:dyDescent="0.2">
      <c r="A3" s="154" t="s">
        <v>550</v>
      </c>
      <c r="B3" s="159"/>
      <c r="C3" s="160"/>
      <c r="D3" s="161">
        <v>247610</v>
      </c>
      <c r="E3" s="162"/>
      <c r="F3" s="163">
        <v>287914</v>
      </c>
      <c r="G3" s="164"/>
      <c r="H3" s="165"/>
    </row>
    <row r="4" spans="1:8" x14ac:dyDescent="0.2">
      <c r="A4" s="166"/>
      <c r="B4" s="167"/>
      <c r="C4" s="168"/>
      <c r="D4" s="169">
        <v>167026</v>
      </c>
      <c r="E4" s="170"/>
      <c r="F4" s="171">
        <v>146531</v>
      </c>
      <c r="G4" s="172"/>
      <c r="H4" s="173"/>
    </row>
    <row r="5" spans="1:8" x14ac:dyDescent="0.2">
      <c r="A5" s="154" t="s">
        <v>552</v>
      </c>
      <c r="B5" s="159"/>
      <c r="C5" s="160"/>
      <c r="D5" s="161">
        <v>291947</v>
      </c>
      <c r="E5" s="162"/>
      <c r="F5" s="163">
        <v>310300</v>
      </c>
      <c r="G5" s="164"/>
      <c r="H5" s="165"/>
    </row>
    <row r="6" spans="1:8" x14ac:dyDescent="0.2">
      <c r="A6" s="166"/>
      <c r="B6" s="167"/>
      <c r="C6" s="168"/>
      <c r="D6" s="169">
        <v>173025</v>
      </c>
      <c r="E6" s="170"/>
      <c r="F6" s="171">
        <v>157576</v>
      </c>
      <c r="G6" s="172"/>
      <c r="H6" s="173"/>
    </row>
    <row r="7" spans="1:8" x14ac:dyDescent="0.2">
      <c r="A7" s="154" t="s">
        <v>553</v>
      </c>
      <c r="B7" s="159"/>
      <c r="C7" s="160"/>
      <c r="D7" s="161">
        <v>393101</v>
      </c>
      <c r="E7" s="162"/>
      <c r="F7" s="163">
        <v>317319</v>
      </c>
      <c r="G7" s="164"/>
      <c r="H7" s="165"/>
    </row>
    <row r="8" spans="1:8" x14ac:dyDescent="0.2">
      <c r="A8" s="166"/>
      <c r="B8" s="167"/>
      <c r="C8" s="168"/>
      <c r="D8" s="169">
        <v>213342</v>
      </c>
      <c r="E8" s="170"/>
      <c r="F8" s="171">
        <v>164214</v>
      </c>
      <c r="G8" s="172"/>
      <c r="H8" s="173"/>
    </row>
    <row r="9" spans="1:8" x14ac:dyDescent="0.2">
      <c r="A9" s="154" t="s">
        <v>554</v>
      </c>
      <c r="B9" s="159"/>
      <c r="C9" s="160"/>
      <c r="D9" s="161">
        <v>309045</v>
      </c>
      <c r="E9" s="162"/>
      <c r="F9" s="163">
        <v>289738</v>
      </c>
      <c r="G9" s="164"/>
      <c r="H9" s="165"/>
    </row>
    <row r="10" spans="1:8" x14ac:dyDescent="0.2">
      <c r="A10" s="166"/>
      <c r="B10" s="167"/>
      <c r="C10" s="168"/>
      <c r="D10" s="169">
        <v>208939</v>
      </c>
      <c r="E10" s="170"/>
      <c r="F10" s="171">
        <v>156238</v>
      </c>
      <c r="G10" s="172"/>
      <c r="H10" s="173"/>
    </row>
    <row r="11" spans="1:8" x14ac:dyDescent="0.2">
      <c r="A11" s="154" t="s">
        <v>555</v>
      </c>
      <c r="B11" s="159"/>
      <c r="C11" s="160"/>
      <c r="D11" s="161">
        <v>1211561</v>
      </c>
      <c r="E11" s="162"/>
      <c r="F11" s="163">
        <v>316937</v>
      </c>
      <c r="G11" s="164"/>
      <c r="H11" s="165"/>
    </row>
    <row r="12" spans="1:8" x14ac:dyDescent="0.2">
      <c r="A12" s="166"/>
      <c r="B12" s="167"/>
      <c r="C12" s="174"/>
      <c r="D12" s="169">
        <v>1087162</v>
      </c>
      <c r="E12" s="170"/>
      <c r="F12" s="171">
        <v>199150</v>
      </c>
      <c r="G12" s="172"/>
      <c r="H12" s="173"/>
    </row>
    <row r="13" spans="1:8" x14ac:dyDescent="0.2">
      <c r="A13" s="154"/>
      <c r="B13" s="159"/>
      <c r="C13" s="175"/>
      <c r="D13" s="176">
        <v>490653</v>
      </c>
      <c r="E13" s="177"/>
      <c r="F13" s="178">
        <v>304442</v>
      </c>
      <c r="G13" s="179"/>
      <c r="H13" s="165"/>
    </row>
    <row r="14" spans="1:8" x14ac:dyDescent="0.2">
      <c r="A14" s="166"/>
      <c r="B14" s="167"/>
      <c r="C14" s="168"/>
      <c r="D14" s="169">
        <v>369899</v>
      </c>
      <c r="E14" s="170"/>
      <c r="F14" s="171">
        <v>164742</v>
      </c>
      <c r="G14" s="172"/>
      <c r="H14" s="173"/>
    </row>
    <row r="17" spans="1:11" x14ac:dyDescent="0.2">
      <c r="A17" s="150" t="s">
        <v>52</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53</v>
      </c>
      <c r="B19" s="180">
        <f>ROUND(VALUE(SUBSTITUTE(実質収支比率等に係る経年分析!F$48,"▲","-")),2)</f>
        <v>4.4400000000000004</v>
      </c>
      <c r="C19" s="180">
        <f>ROUND(VALUE(SUBSTITUTE(実質収支比率等に係る経年分析!G$48,"▲","-")),2)</f>
        <v>3.6</v>
      </c>
      <c r="D19" s="180">
        <f>ROUND(VALUE(SUBSTITUTE(実質収支比率等に係る経年分析!H$48,"▲","-")),2)</f>
        <v>8.8000000000000007</v>
      </c>
      <c r="E19" s="180">
        <f>ROUND(VALUE(SUBSTITUTE(実質収支比率等に係る経年分析!I$48,"▲","-")),2)</f>
        <v>7.06</v>
      </c>
      <c r="F19" s="180">
        <f>ROUND(VALUE(SUBSTITUTE(実質収支比率等に係る経年分析!J$48,"▲","-")),2)</f>
        <v>10.24</v>
      </c>
    </row>
    <row r="20" spans="1:11" x14ac:dyDescent="0.2">
      <c r="A20" s="180" t="s">
        <v>54</v>
      </c>
      <c r="B20" s="180">
        <f>ROUND(VALUE(SUBSTITUTE(実質収支比率等に係る経年分析!F$47,"▲","-")),2)</f>
        <v>146.87</v>
      </c>
      <c r="C20" s="180">
        <f>ROUND(VALUE(SUBSTITUTE(実質収支比率等に係る経年分析!G$47,"▲","-")),2)</f>
        <v>172.86</v>
      </c>
      <c r="D20" s="180">
        <f>ROUND(VALUE(SUBSTITUTE(実質収支比率等に係る経年分析!H$47,"▲","-")),2)</f>
        <v>181.2</v>
      </c>
      <c r="E20" s="180">
        <f>ROUND(VALUE(SUBSTITUTE(実質収支比率等に係る経年分析!I$47,"▲","-")),2)</f>
        <v>195.3</v>
      </c>
      <c r="F20" s="180">
        <f>ROUND(VALUE(SUBSTITUTE(実質収支比率等に係る経年分析!J$47,"▲","-")),2)</f>
        <v>184.21</v>
      </c>
    </row>
    <row r="21" spans="1:11" x14ac:dyDescent="0.2">
      <c r="A21" s="180" t="s">
        <v>55</v>
      </c>
      <c r="B21" s="180">
        <f>IF(ISNUMBER(VALUE(SUBSTITUTE(実質収支比率等に係る経年分析!F$49,"▲","-"))),ROUND(VALUE(SUBSTITUTE(実質収支比率等に係る経年分析!F$49,"▲","-")),2),NA())</f>
        <v>22.24</v>
      </c>
      <c r="C21" s="180">
        <f>IF(ISNUMBER(VALUE(SUBSTITUTE(実質収支比率等に係る経年分析!G$49,"▲","-"))),ROUND(VALUE(SUBSTITUTE(実質収支比率等に係る経年分析!G$49,"▲","-")),2),NA())</f>
        <v>13.45</v>
      </c>
      <c r="D21" s="180">
        <f>IF(ISNUMBER(VALUE(SUBSTITUTE(実質収支比率等に係る経年分析!H$49,"▲","-"))),ROUND(VALUE(SUBSTITUTE(実質収支比率等に係る経年分析!H$49,"▲","-")),2),NA())</f>
        <v>9.56</v>
      </c>
      <c r="E21" s="180">
        <f>IF(ISNUMBER(VALUE(SUBSTITUTE(実質収支比率等に係る経年分析!I$49,"▲","-"))),ROUND(VALUE(SUBSTITUTE(実質収支比率等に係る経年分析!I$49,"▲","-")),2),NA())</f>
        <v>-2.2999999999999998</v>
      </c>
      <c r="F21" s="180">
        <f>IF(ISNUMBER(VALUE(SUBSTITUTE(実質収支比率等に係る経年分析!J$49,"▲","-"))),ROUND(VALUE(SUBSTITUTE(実質収支比率等に係る経年分析!J$49,"▲","-")),2),NA())</f>
        <v>-4.3</v>
      </c>
    </row>
    <row r="24" spans="1:11" x14ac:dyDescent="0.2">
      <c r="A24" s="150" t="s">
        <v>56</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57</v>
      </c>
      <c r="C26" s="181" t="s">
        <v>58</v>
      </c>
      <c r="D26" s="181" t="s">
        <v>57</v>
      </c>
      <c r="E26" s="181" t="s">
        <v>58</v>
      </c>
      <c r="F26" s="181" t="s">
        <v>57</v>
      </c>
      <c r="G26" s="181" t="s">
        <v>58</v>
      </c>
      <c r="H26" s="181" t="s">
        <v>57</v>
      </c>
      <c r="I26" s="181" t="s">
        <v>58</v>
      </c>
      <c r="J26" s="181" t="s">
        <v>57</v>
      </c>
      <c r="K26" s="181" t="s">
        <v>58</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0.34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0.19</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0.15</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0.2</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後期高齢者医療事業会計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0.04</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0.03</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0.03</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0.03</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0.02</v>
      </c>
    </row>
    <row r="30" spans="1:11" x14ac:dyDescent="0.2">
      <c r="A30" s="181" t="str">
        <f>IF(連結実質赤字比率に係る赤字・黒字の構成分析!C$40="",NA(),連結実質赤字比率に係る赤字・黒字の構成分析!C$40)</f>
        <v>池の平公園管理運営特別会計</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0.05</v>
      </c>
    </row>
    <row r="31" spans="1:11" x14ac:dyDescent="0.2">
      <c r="A31" s="181" t="str">
        <f>IF(連結実質赤字比率に係る赤字・黒字の構成分析!C$39="",NA(),連結実質赤字比率に係る赤字・黒字の構成分析!C$39)</f>
        <v>国民健康保険事業会計（事業勘定）</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1.08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0.46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0.74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0.05</v>
      </c>
    </row>
    <row r="32" spans="1:11" x14ac:dyDescent="0.2">
      <c r="A32" s="181" t="str">
        <f>IF(連結実質赤字比率に係る赤字・黒字の構成分析!C$38="",NA(),連結実質赤字比率に係る赤字・黒字の構成分析!C$38)</f>
        <v>簡易水道事業会計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0.14000000000000001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0.06</v>
      </c>
    </row>
    <row r="33" spans="1:16" x14ac:dyDescent="0.2">
      <c r="A33" s="181" t="str">
        <f>IF(連結実質赤字比率に係る赤字・黒字の構成分析!C$37="",NA(),連結実質赤字比率に係る赤字・黒字の構成分析!C$37)</f>
        <v>スポーツ公園管理運営特別会計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#VALUE!</v>
      </c>
      <c r="I33" s="181" t="e">
        <f>IF(ROUND(VALUE(SUBSTITUTE(連結実質赤字比率に係る赤字・黒字の構成分析!I$37,"▲", "-")), 2) &gt;= 0, ABS(ROUND(VALUE(SUBSTITUTE(連結実質赤字比率に係る赤字・黒字の構成分析!I$37,"▲", "-")), 2)), NA())</f>
        <v>#VALUE!</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0.23</v>
      </c>
    </row>
    <row r="34" spans="1:16" x14ac:dyDescent="0.2">
      <c r="A34" s="181" t="str">
        <f>IF(連結実質赤字比率に係る赤字・黒字の構成分析!C$36="",NA(),連結実質赤字比率に係る赤字・黒字の構成分析!C$36)</f>
        <v>介護保険事業会計（保険事業勘定）</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0.32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0.53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0.49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0.88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0.26</v>
      </c>
    </row>
    <row r="35" spans="1:16" x14ac:dyDescent="0.2">
      <c r="A35" s="181" t="str">
        <f>IF(連結実質赤字比率に係る赤字・黒字の構成分析!C$35="",NA(),連結実質赤字比率に係る赤字・黒字の構成分析!C$35)</f>
        <v>国民健康保険事業会計（直診勘定）</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0.63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0.47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0.66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0.53</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4.4400000000000004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3.59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8.8000000000000007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7.06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9.94</v>
      </c>
    </row>
    <row r="39" spans="1:16" x14ac:dyDescent="0.2">
      <c r="A39" s="150" t="s">
        <v>59</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2">
      <c r="A42" s="182" t="s">
        <v>62</v>
      </c>
      <c r="B42" s="182"/>
      <c r="C42" s="182"/>
      <c r="D42" s="182">
        <f>'実質公債費比率（分子）の構造'!K$52</f>
        <v>186</v>
      </c>
      <c r="E42" s="182"/>
      <c r="F42" s="182"/>
      <c r="G42" s="182">
        <f>'実質公債費比率（分子）の構造'!L$52</f>
        <v>179</v>
      </c>
      <c r="H42" s="182"/>
      <c r="I42" s="182"/>
      <c r="J42" s="182">
        <f>'実質公債費比率（分子）の構造'!M$52</f>
        <v>193</v>
      </c>
      <c r="K42" s="182"/>
      <c r="L42" s="182"/>
      <c r="M42" s="182">
        <f>'実質公債費比率（分子）の構造'!N$52</f>
        <v>182</v>
      </c>
      <c r="N42" s="182"/>
      <c r="O42" s="182"/>
      <c r="P42" s="182">
        <f>'実質公債費比率（分子）の構造'!O$52</f>
        <v>197</v>
      </c>
    </row>
    <row r="43" spans="1:16" x14ac:dyDescent="0.2">
      <c r="A43" s="182" t="s">
        <v>63</v>
      </c>
      <c r="B43" s="182">
        <f>'実質公債費比率（分子）の構造'!K$51</f>
        <v>0</v>
      </c>
      <c r="C43" s="182"/>
      <c r="D43" s="182"/>
      <c r="E43" s="182">
        <f>'実質公債費比率（分子）の構造'!L$51</f>
        <v>0</v>
      </c>
      <c r="F43" s="182"/>
      <c r="G43" s="182"/>
      <c r="H43" s="182" t="str">
        <f>'実質公債費比率（分子）の構造'!M$51</f>
        <v>-</v>
      </c>
      <c r="I43" s="182"/>
      <c r="J43" s="182"/>
      <c r="K43" s="182">
        <f>'実質公債費比率（分子）の構造'!N$51</f>
        <v>0</v>
      </c>
      <c r="L43" s="182"/>
      <c r="M43" s="182"/>
      <c r="N43" s="182">
        <f>'実質公債費比率（分子）の構造'!O$51</f>
        <v>0</v>
      </c>
      <c r="O43" s="182"/>
      <c r="P43" s="182"/>
    </row>
    <row r="44" spans="1:16" x14ac:dyDescent="0.2">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2">
      <c r="A45" s="182" t="s">
        <v>65</v>
      </c>
      <c r="B45" s="182">
        <f>'実質公債費比率（分子）の構造'!K$49</f>
        <v>30</v>
      </c>
      <c r="C45" s="182"/>
      <c r="D45" s="182"/>
      <c r="E45" s="182">
        <f>'実質公債費比率（分子）の構造'!L$49</f>
        <v>32</v>
      </c>
      <c r="F45" s="182"/>
      <c r="G45" s="182"/>
      <c r="H45" s="182">
        <f>'実質公債費比率（分子）の構造'!M$49</f>
        <v>37</v>
      </c>
      <c r="I45" s="182"/>
      <c r="J45" s="182"/>
      <c r="K45" s="182">
        <f>'実質公債費比率（分子）の構造'!N$49</f>
        <v>16</v>
      </c>
      <c r="L45" s="182"/>
      <c r="M45" s="182"/>
      <c r="N45" s="182">
        <f>'実質公債費比率（分子）の構造'!O$49</f>
        <v>17</v>
      </c>
      <c r="O45" s="182"/>
      <c r="P45" s="182"/>
    </row>
    <row r="46" spans="1:16" x14ac:dyDescent="0.2">
      <c r="A46" s="182" t="s">
        <v>66</v>
      </c>
      <c r="B46" s="182">
        <f>'実質公債費比率（分子）の構造'!K$48</f>
        <v>21</v>
      </c>
      <c r="C46" s="182"/>
      <c r="D46" s="182"/>
      <c r="E46" s="182">
        <f>'実質公債費比率（分子）の構造'!L$48</f>
        <v>21</v>
      </c>
      <c r="F46" s="182"/>
      <c r="G46" s="182"/>
      <c r="H46" s="182">
        <f>'実質公債費比率（分子）の構造'!M$48</f>
        <v>21</v>
      </c>
      <c r="I46" s="182"/>
      <c r="J46" s="182"/>
      <c r="K46" s="182">
        <f>'実質公債費比率（分子）の構造'!N$48</f>
        <v>20</v>
      </c>
      <c r="L46" s="182"/>
      <c r="M46" s="182"/>
      <c r="N46" s="182">
        <f>'実質公債費比率（分子）の構造'!O$48</f>
        <v>19</v>
      </c>
      <c r="O46" s="182"/>
      <c r="P46" s="182"/>
    </row>
    <row r="47" spans="1:16" x14ac:dyDescent="0.2">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69</v>
      </c>
      <c r="B49" s="182">
        <f>'実質公債費比率（分子）の構造'!K$45</f>
        <v>184</v>
      </c>
      <c r="C49" s="182"/>
      <c r="D49" s="182"/>
      <c r="E49" s="182">
        <f>'実質公債費比率（分子）の構造'!L$45</f>
        <v>168</v>
      </c>
      <c r="F49" s="182"/>
      <c r="G49" s="182"/>
      <c r="H49" s="182">
        <f>'実質公債費比率（分子）の構造'!M$45</f>
        <v>192</v>
      </c>
      <c r="I49" s="182"/>
      <c r="J49" s="182"/>
      <c r="K49" s="182">
        <f>'実質公債費比率（分子）の構造'!N$45</f>
        <v>190</v>
      </c>
      <c r="L49" s="182"/>
      <c r="M49" s="182"/>
      <c r="N49" s="182">
        <f>'実質公債費比率（分子）の構造'!O$45</f>
        <v>205</v>
      </c>
      <c r="O49" s="182"/>
      <c r="P49" s="182"/>
    </row>
    <row r="50" spans="1:16" x14ac:dyDescent="0.2">
      <c r="A50" s="182" t="s">
        <v>70</v>
      </c>
      <c r="B50" s="182" t="e">
        <f>NA()</f>
        <v>#N/A</v>
      </c>
      <c r="C50" s="182">
        <f>IF(ISNUMBER('実質公債費比率（分子）の構造'!K$53),'実質公債費比率（分子）の構造'!K$53,NA())</f>
        <v>49</v>
      </c>
      <c r="D50" s="182" t="e">
        <f>NA()</f>
        <v>#N/A</v>
      </c>
      <c r="E50" s="182" t="e">
        <f>NA()</f>
        <v>#N/A</v>
      </c>
      <c r="F50" s="182">
        <f>IF(ISNUMBER('実質公債費比率（分子）の構造'!L$53),'実質公債費比率（分子）の構造'!L$53,NA())</f>
        <v>42</v>
      </c>
      <c r="G50" s="182" t="e">
        <f>NA()</f>
        <v>#N/A</v>
      </c>
      <c r="H50" s="182" t="e">
        <f>NA()</f>
        <v>#N/A</v>
      </c>
      <c r="I50" s="182">
        <f>IF(ISNUMBER('実質公債費比率（分子）の構造'!M$53),'実質公債費比率（分子）の構造'!M$53,NA())</f>
        <v>57</v>
      </c>
      <c r="J50" s="182" t="e">
        <f>NA()</f>
        <v>#N/A</v>
      </c>
      <c r="K50" s="182" t="e">
        <f>NA()</f>
        <v>#N/A</v>
      </c>
      <c r="L50" s="182">
        <f>IF(ISNUMBER('実質公債費比率（分子）の構造'!N$53),'実質公債費比率（分子）の構造'!N$53,NA())</f>
        <v>44</v>
      </c>
      <c r="M50" s="182" t="e">
        <f>NA()</f>
        <v>#N/A</v>
      </c>
      <c r="N50" s="182" t="e">
        <f>NA()</f>
        <v>#N/A</v>
      </c>
      <c r="O50" s="182">
        <f>IF(ISNUMBER('実質公債費比率（分子）の構造'!O$53),'実質公債費比率（分子）の構造'!O$53,NA())</f>
        <v>44</v>
      </c>
      <c r="P50" s="182" t="e">
        <f>NA()</f>
        <v>#N/A</v>
      </c>
    </row>
    <row r="53" spans="1:16" x14ac:dyDescent="0.2">
      <c r="A53" s="150" t="s">
        <v>71</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2">
      <c r="A56" s="181" t="s">
        <v>42</v>
      </c>
      <c r="B56" s="181"/>
      <c r="C56" s="181"/>
      <c r="D56" s="181">
        <f>'将来負担比率（分子）の構造'!I$52</f>
        <v>1636</v>
      </c>
      <c r="E56" s="181"/>
      <c r="F56" s="181"/>
      <c r="G56" s="181">
        <f>'将来負担比率（分子）の構造'!J$52</f>
        <v>1712</v>
      </c>
      <c r="H56" s="181"/>
      <c r="I56" s="181"/>
      <c r="J56" s="181">
        <f>'将来負担比率（分子）の構造'!K$52</f>
        <v>1791</v>
      </c>
      <c r="K56" s="181"/>
      <c r="L56" s="181"/>
      <c r="M56" s="181">
        <f>'将来負担比率（分子）の構造'!L$52</f>
        <v>2072</v>
      </c>
      <c r="N56" s="181"/>
      <c r="O56" s="181"/>
      <c r="P56" s="181">
        <f>'将来負担比率（分子）の構造'!M$52</f>
        <v>2546</v>
      </c>
    </row>
    <row r="57" spans="1:16" x14ac:dyDescent="0.2">
      <c r="A57" s="181" t="s">
        <v>41</v>
      </c>
      <c r="B57" s="181"/>
      <c r="C57" s="181"/>
      <c r="D57" s="181">
        <f>'将来負担比率（分子）の構造'!I$51</f>
        <v>50</v>
      </c>
      <c r="E57" s="181"/>
      <c r="F57" s="181"/>
      <c r="G57" s="181">
        <f>'将来負担比率（分子）の構造'!J$51</f>
        <v>75</v>
      </c>
      <c r="H57" s="181"/>
      <c r="I57" s="181"/>
      <c r="J57" s="181">
        <f>'将来負担比率（分子）の構造'!K$51</f>
        <v>65</v>
      </c>
      <c r="K57" s="181"/>
      <c r="L57" s="181"/>
      <c r="M57" s="181">
        <f>'将来負担比率（分子）の構造'!L$51</f>
        <v>55</v>
      </c>
      <c r="N57" s="181"/>
      <c r="O57" s="181"/>
      <c r="P57" s="181">
        <f>'将来負担比率（分子）の構造'!M$51</f>
        <v>47</v>
      </c>
    </row>
    <row r="58" spans="1:16" x14ac:dyDescent="0.2">
      <c r="A58" s="181" t="s">
        <v>40</v>
      </c>
      <c r="B58" s="181"/>
      <c r="C58" s="181"/>
      <c r="D58" s="181">
        <f>'将来負担比率（分子）の構造'!I$50</f>
        <v>2511</v>
      </c>
      <c r="E58" s="181"/>
      <c r="F58" s="181"/>
      <c r="G58" s="181">
        <f>'将来負担比率（分子）の構造'!J$50</f>
        <v>2720</v>
      </c>
      <c r="H58" s="181"/>
      <c r="I58" s="181"/>
      <c r="J58" s="181">
        <f>'将来負担比率（分子）の構造'!K$50</f>
        <v>2762</v>
      </c>
      <c r="K58" s="181"/>
      <c r="L58" s="181"/>
      <c r="M58" s="181">
        <f>'将来負担比率（分子）の構造'!L$50</f>
        <v>2738</v>
      </c>
      <c r="N58" s="181"/>
      <c r="O58" s="181"/>
      <c r="P58" s="181">
        <f>'将来負担比率（分子）の構造'!M$50</f>
        <v>2753</v>
      </c>
    </row>
    <row r="59" spans="1:16" x14ac:dyDescent="0.2">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34</v>
      </c>
      <c r="B62" s="181">
        <f>'将来負担比率（分子）の構造'!I$45</f>
        <v>344</v>
      </c>
      <c r="C62" s="181"/>
      <c r="D62" s="181"/>
      <c r="E62" s="181">
        <f>'将来負担比率（分子）の構造'!J$45</f>
        <v>376</v>
      </c>
      <c r="F62" s="181"/>
      <c r="G62" s="181"/>
      <c r="H62" s="181">
        <f>'将来負担比率（分子）の構造'!K$45</f>
        <v>336</v>
      </c>
      <c r="I62" s="181"/>
      <c r="J62" s="181"/>
      <c r="K62" s="181">
        <f>'将来負担比率（分子）の構造'!L$45</f>
        <v>329</v>
      </c>
      <c r="L62" s="181"/>
      <c r="M62" s="181"/>
      <c r="N62" s="181">
        <f>'将来負担比率（分子）の構造'!M$45</f>
        <v>322</v>
      </c>
      <c r="O62" s="181"/>
      <c r="P62" s="181"/>
    </row>
    <row r="63" spans="1:16" x14ac:dyDescent="0.2">
      <c r="A63" s="181" t="s">
        <v>33</v>
      </c>
      <c r="B63" s="181">
        <f>'将来負担比率（分子）の構造'!I$44</f>
        <v>141</v>
      </c>
      <c r="C63" s="181"/>
      <c r="D63" s="181"/>
      <c r="E63" s="181">
        <f>'将来負担比率（分子）の構造'!J$44</f>
        <v>196</v>
      </c>
      <c r="F63" s="181"/>
      <c r="G63" s="181"/>
      <c r="H63" s="181">
        <f>'将来負担比率（分子）の構造'!K$44</f>
        <v>180</v>
      </c>
      <c r="I63" s="181"/>
      <c r="J63" s="181"/>
      <c r="K63" s="181">
        <f>'将来負担比率（分子）の構造'!L$44</f>
        <v>184</v>
      </c>
      <c r="L63" s="181"/>
      <c r="M63" s="181"/>
      <c r="N63" s="181">
        <f>'将来負担比率（分子）の構造'!M$44</f>
        <v>147</v>
      </c>
      <c r="O63" s="181"/>
      <c r="P63" s="181"/>
    </row>
    <row r="64" spans="1:16" x14ac:dyDescent="0.2">
      <c r="A64" s="181" t="s">
        <v>32</v>
      </c>
      <c r="B64" s="181">
        <f>'将来負担比率（分子）の構造'!I$43</f>
        <v>218</v>
      </c>
      <c r="C64" s="181"/>
      <c r="D64" s="181"/>
      <c r="E64" s="181">
        <f>'将来負担比率（分子）の構造'!J$43</f>
        <v>249</v>
      </c>
      <c r="F64" s="181"/>
      <c r="G64" s="181"/>
      <c r="H64" s="181">
        <f>'将来負担比率（分子）の構造'!K$43</f>
        <v>292</v>
      </c>
      <c r="I64" s="181"/>
      <c r="J64" s="181"/>
      <c r="K64" s="181">
        <f>'将来負担比率（分子）の構造'!L$43</f>
        <v>266</v>
      </c>
      <c r="L64" s="181"/>
      <c r="M64" s="181"/>
      <c r="N64" s="181">
        <f>'将来負担比率（分子）の構造'!M$43</f>
        <v>245</v>
      </c>
      <c r="O64" s="181"/>
      <c r="P64" s="181"/>
    </row>
    <row r="65" spans="1:16" x14ac:dyDescent="0.2">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2">
      <c r="A66" s="181" t="s">
        <v>30</v>
      </c>
      <c r="B66" s="181">
        <f>'将来負担比率（分子）の構造'!I$41</f>
        <v>1787</v>
      </c>
      <c r="C66" s="181"/>
      <c r="D66" s="181"/>
      <c r="E66" s="181">
        <f>'将来負担比率（分子）の構造'!J$41</f>
        <v>1889</v>
      </c>
      <c r="F66" s="181"/>
      <c r="G66" s="181"/>
      <c r="H66" s="181">
        <f>'将来負担比率（分子）の構造'!K$41</f>
        <v>2054</v>
      </c>
      <c r="I66" s="181"/>
      <c r="J66" s="181"/>
      <c r="K66" s="181">
        <f>'将来負担比率（分子）の構造'!L$41</f>
        <v>2138</v>
      </c>
      <c r="L66" s="181"/>
      <c r="M66" s="181"/>
      <c r="N66" s="181">
        <f>'将来負担比率（分子）の構造'!M$41</f>
        <v>2935</v>
      </c>
      <c r="O66" s="181"/>
      <c r="P66" s="181"/>
    </row>
    <row r="67" spans="1:16" x14ac:dyDescent="0.2">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75</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76</v>
      </c>
      <c r="B72" s="185">
        <f>基金残高に係る経年分析!F55</f>
        <v>1863</v>
      </c>
      <c r="C72" s="185">
        <f>基金残高に係る経年分析!G55</f>
        <v>1864</v>
      </c>
      <c r="D72" s="185">
        <f>基金残高に係る経年分析!H55</f>
        <v>1790</v>
      </c>
    </row>
    <row r="73" spans="1:16" x14ac:dyDescent="0.2">
      <c r="A73" s="184" t="s">
        <v>77</v>
      </c>
      <c r="B73" s="185">
        <f>基金残高に係る経年分析!F56</f>
        <v>108</v>
      </c>
      <c r="C73" s="185">
        <f>基金残高に係る経年分析!G56</f>
        <v>108</v>
      </c>
      <c r="D73" s="185">
        <f>基金残高に係る経年分析!H56</f>
        <v>124</v>
      </c>
    </row>
    <row r="74" spans="1:16" x14ac:dyDescent="0.2">
      <c r="A74" s="184" t="s">
        <v>78</v>
      </c>
      <c r="B74" s="185">
        <f>基金残高に係る経年分析!F57</f>
        <v>734</v>
      </c>
      <c r="C74" s="185">
        <f>基金残高に係る経年分析!G57</f>
        <v>778</v>
      </c>
      <c r="D74" s="185">
        <f>基金残高に係る経年分析!H57</f>
        <v>778</v>
      </c>
    </row>
  </sheetData>
  <sheetProtection algorithmName="SHA-512" hashValue="9Y14B3iMm7bjtVDJwaZKT3PrfoOktnamhJDuqqKQVEgK3d3ffo00PWXjqD/sE8VHzlSWFje0Pb0tRmpATUPiUQ==" saltValue="WwrKOu9lxBFva2pn+18Zb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640625" style="226" customWidth="1"/>
    <col min="96" max="133" width="1.6640625" style="242"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215</v>
      </c>
      <c r="DI1" s="760"/>
      <c r="DJ1" s="760"/>
      <c r="DK1" s="760"/>
      <c r="DL1" s="760"/>
      <c r="DM1" s="760"/>
      <c r="DN1" s="761"/>
      <c r="DO1" s="226"/>
      <c r="DP1" s="759" t="s">
        <v>216</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2">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01" t="s">
        <v>218</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219</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220</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2">
      <c r="B4" s="701" t="s">
        <v>1</v>
      </c>
      <c r="C4" s="702"/>
      <c r="D4" s="702"/>
      <c r="E4" s="702"/>
      <c r="F4" s="702"/>
      <c r="G4" s="702"/>
      <c r="H4" s="702"/>
      <c r="I4" s="702"/>
      <c r="J4" s="702"/>
      <c r="K4" s="702"/>
      <c r="L4" s="702"/>
      <c r="M4" s="702"/>
      <c r="N4" s="702"/>
      <c r="O4" s="702"/>
      <c r="P4" s="702"/>
      <c r="Q4" s="703"/>
      <c r="R4" s="701" t="s">
        <v>221</v>
      </c>
      <c r="S4" s="702"/>
      <c r="T4" s="702"/>
      <c r="U4" s="702"/>
      <c r="V4" s="702"/>
      <c r="W4" s="702"/>
      <c r="X4" s="702"/>
      <c r="Y4" s="703"/>
      <c r="Z4" s="701" t="s">
        <v>222</v>
      </c>
      <c r="AA4" s="702"/>
      <c r="AB4" s="702"/>
      <c r="AC4" s="703"/>
      <c r="AD4" s="701" t="s">
        <v>223</v>
      </c>
      <c r="AE4" s="702"/>
      <c r="AF4" s="702"/>
      <c r="AG4" s="702"/>
      <c r="AH4" s="702"/>
      <c r="AI4" s="702"/>
      <c r="AJ4" s="702"/>
      <c r="AK4" s="703"/>
      <c r="AL4" s="701" t="s">
        <v>222</v>
      </c>
      <c r="AM4" s="702"/>
      <c r="AN4" s="702"/>
      <c r="AO4" s="703"/>
      <c r="AP4" s="762" t="s">
        <v>224</v>
      </c>
      <c r="AQ4" s="762"/>
      <c r="AR4" s="762"/>
      <c r="AS4" s="762"/>
      <c r="AT4" s="762"/>
      <c r="AU4" s="762"/>
      <c r="AV4" s="762"/>
      <c r="AW4" s="762"/>
      <c r="AX4" s="762"/>
      <c r="AY4" s="762"/>
      <c r="AZ4" s="762"/>
      <c r="BA4" s="762"/>
      <c r="BB4" s="762"/>
      <c r="BC4" s="762"/>
      <c r="BD4" s="762"/>
      <c r="BE4" s="762"/>
      <c r="BF4" s="762"/>
      <c r="BG4" s="762" t="s">
        <v>225</v>
      </c>
      <c r="BH4" s="762"/>
      <c r="BI4" s="762"/>
      <c r="BJ4" s="762"/>
      <c r="BK4" s="762"/>
      <c r="BL4" s="762"/>
      <c r="BM4" s="762"/>
      <c r="BN4" s="762"/>
      <c r="BO4" s="762" t="s">
        <v>222</v>
      </c>
      <c r="BP4" s="762"/>
      <c r="BQ4" s="762"/>
      <c r="BR4" s="762"/>
      <c r="BS4" s="762" t="s">
        <v>226</v>
      </c>
      <c r="BT4" s="762"/>
      <c r="BU4" s="762"/>
      <c r="BV4" s="762"/>
      <c r="BW4" s="762"/>
      <c r="BX4" s="762"/>
      <c r="BY4" s="762"/>
      <c r="BZ4" s="762"/>
      <c r="CA4" s="762"/>
      <c r="CB4" s="762"/>
      <c r="CD4" s="744" t="s">
        <v>227</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2">
      <c r="B5" s="708" t="s">
        <v>228</v>
      </c>
      <c r="C5" s="709"/>
      <c r="D5" s="709"/>
      <c r="E5" s="709"/>
      <c r="F5" s="709"/>
      <c r="G5" s="709"/>
      <c r="H5" s="709"/>
      <c r="I5" s="709"/>
      <c r="J5" s="709"/>
      <c r="K5" s="709"/>
      <c r="L5" s="709"/>
      <c r="M5" s="709"/>
      <c r="N5" s="709"/>
      <c r="O5" s="709"/>
      <c r="P5" s="709"/>
      <c r="Q5" s="710"/>
      <c r="R5" s="695">
        <v>246638</v>
      </c>
      <c r="S5" s="696"/>
      <c r="T5" s="696"/>
      <c r="U5" s="696"/>
      <c r="V5" s="696"/>
      <c r="W5" s="696"/>
      <c r="X5" s="696"/>
      <c r="Y5" s="739"/>
      <c r="Z5" s="757">
        <v>9.4</v>
      </c>
      <c r="AA5" s="757"/>
      <c r="AB5" s="757"/>
      <c r="AC5" s="757"/>
      <c r="AD5" s="758">
        <v>246638</v>
      </c>
      <c r="AE5" s="758"/>
      <c r="AF5" s="758"/>
      <c r="AG5" s="758"/>
      <c r="AH5" s="758"/>
      <c r="AI5" s="758"/>
      <c r="AJ5" s="758"/>
      <c r="AK5" s="758"/>
      <c r="AL5" s="740">
        <v>25</v>
      </c>
      <c r="AM5" s="713"/>
      <c r="AN5" s="713"/>
      <c r="AO5" s="741"/>
      <c r="AP5" s="708" t="s">
        <v>229</v>
      </c>
      <c r="AQ5" s="709"/>
      <c r="AR5" s="709"/>
      <c r="AS5" s="709"/>
      <c r="AT5" s="709"/>
      <c r="AU5" s="709"/>
      <c r="AV5" s="709"/>
      <c r="AW5" s="709"/>
      <c r="AX5" s="709"/>
      <c r="AY5" s="709"/>
      <c r="AZ5" s="709"/>
      <c r="BA5" s="709"/>
      <c r="BB5" s="709"/>
      <c r="BC5" s="709"/>
      <c r="BD5" s="709"/>
      <c r="BE5" s="709"/>
      <c r="BF5" s="710"/>
      <c r="BG5" s="640">
        <v>246638</v>
      </c>
      <c r="BH5" s="641"/>
      <c r="BI5" s="641"/>
      <c r="BJ5" s="641"/>
      <c r="BK5" s="641"/>
      <c r="BL5" s="641"/>
      <c r="BM5" s="641"/>
      <c r="BN5" s="642"/>
      <c r="BO5" s="677">
        <v>100</v>
      </c>
      <c r="BP5" s="677"/>
      <c r="BQ5" s="677"/>
      <c r="BR5" s="677"/>
      <c r="BS5" s="678">
        <v>29470</v>
      </c>
      <c r="BT5" s="678"/>
      <c r="BU5" s="678"/>
      <c r="BV5" s="678"/>
      <c r="BW5" s="678"/>
      <c r="BX5" s="678"/>
      <c r="BY5" s="678"/>
      <c r="BZ5" s="678"/>
      <c r="CA5" s="678"/>
      <c r="CB5" s="728"/>
      <c r="CD5" s="744" t="s">
        <v>224</v>
      </c>
      <c r="CE5" s="745"/>
      <c r="CF5" s="745"/>
      <c r="CG5" s="745"/>
      <c r="CH5" s="745"/>
      <c r="CI5" s="745"/>
      <c r="CJ5" s="745"/>
      <c r="CK5" s="745"/>
      <c r="CL5" s="745"/>
      <c r="CM5" s="745"/>
      <c r="CN5" s="745"/>
      <c r="CO5" s="745"/>
      <c r="CP5" s="745"/>
      <c r="CQ5" s="746"/>
      <c r="CR5" s="744" t="s">
        <v>230</v>
      </c>
      <c r="CS5" s="745"/>
      <c r="CT5" s="745"/>
      <c r="CU5" s="745"/>
      <c r="CV5" s="745"/>
      <c r="CW5" s="745"/>
      <c r="CX5" s="745"/>
      <c r="CY5" s="746"/>
      <c r="CZ5" s="744" t="s">
        <v>222</v>
      </c>
      <c r="DA5" s="745"/>
      <c r="DB5" s="745"/>
      <c r="DC5" s="746"/>
      <c r="DD5" s="744" t="s">
        <v>231</v>
      </c>
      <c r="DE5" s="745"/>
      <c r="DF5" s="745"/>
      <c r="DG5" s="745"/>
      <c r="DH5" s="745"/>
      <c r="DI5" s="745"/>
      <c r="DJ5" s="745"/>
      <c r="DK5" s="745"/>
      <c r="DL5" s="745"/>
      <c r="DM5" s="745"/>
      <c r="DN5" s="745"/>
      <c r="DO5" s="745"/>
      <c r="DP5" s="746"/>
      <c r="DQ5" s="744" t="s">
        <v>232</v>
      </c>
      <c r="DR5" s="745"/>
      <c r="DS5" s="745"/>
      <c r="DT5" s="745"/>
      <c r="DU5" s="745"/>
      <c r="DV5" s="745"/>
      <c r="DW5" s="745"/>
      <c r="DX5" s="745"/>
      <c r="DY5" s="745"/>
      <c r="DZ5" s="745"/>
      <c r="EA5" s="745"/>
      <c r="EB5" s="745"/>
      <c r="EC5" s="746"/>
    </row>
    <row r="6" spans="2:143" ht="11.25" customHeight="1" x14ac:dyDescent="0.2">
      <c r="B6" s="637" t="s">
        <v>233</v>
      </c>
      <c r="C6" s="638"/>
      <c r="D6" s="638"/>
      <c r="E6" s="638"/>
      <c r="F6" s="638"/>
      <c r="G6" s="638"/>
      <c r="H6" s="638"/>
      <c r="I6" s="638"/>
      <c r="J6" s="638"/>
      <c r="K6" s="638"/>
      <c r="L6" s="638"/>
      <c r="M6" s="638"/>
      <c r="N6" s="638"/>
      <c r="O6" s="638"/>
      <c r="P6" s="638"/>
      <c r="Q6" s="639"/>
      <c r="R6" s="640">
        <v>22445</v>
      </c>
      <c r="S6" s="641"/>
      <c r="T6" s="641"/>
      <c r="U6" s="641"/>
      <c r="V6" s="641"/>
      <c r="W6" s="641"/>
      <c r="X6" s="641"/>
      <c r="Y6" s="642"/>
      <c r="Z6" s="677">
        <v>0.9</v>
      </c>
      <c r="AA6" s="677"/>
      <c r="AB6" s="677"/>
      <c r="AC6" s="677"/>
      <c r="AD6" s="678">
        <v>22445</v>
      </c>
      <c r="AE6" s="678"/>
      <c r="AF6" s="678"/>
      <c r="AG6" s="678"/>
      <c r="AH6" s="678"/>
      <c r="AI6" s="678"/>
      <c r="AJ6" s="678"/>
      <c r="AK6" s="678"/>
      <c r="AL6" s="643">
        <v>2.2999999999999998</v>
      </c>
      <c r="AM6" s="644"/>
      <c r="AN6" s="644"/>
      <c r="AO6" s="679"/>
      <c r="AP6" s="637" t="s">
        <v>234</v>
      </c>
      <c r="AQ6" s="638"/>
      <c r="AR6" s="638"/>
      <c r="AS6" s="638"/>
      <c r="AT6" s="638"/>
      <c r="AU6" s="638"/>
      <c r="AV6" s="638"/>
      <c r="AW6" s="638"/>
      <c r="AX6" s="638"/>
      <c r="AY6" s="638"/>
      <c r="AZ6" s="638"/>
      <c r="BA6" s="638"/>
      <c r="BB6" s="638"/>
      <c r="BC6" s="638"/>
      <c r="BD6" s="638"/>
      <c r="BE6" s="638"/>
      <c r="BF6" s="639"/>
      <c r="BG6" s="640">
        <v>246638</v>
      </c>
      <c r="BH6" s="641"/>
      <c r="BI6" s="641"/>
      <c r="BJ6" s="641"/>
      <c r="BK6" s="641"/>
      <c r="BL6" s="641"/>
      <c r="BM6" s="641"/>
      <c r="BN6" s="642"/>
      <c r="BO6" s="677">
        <v>100</v>
      </c>
      <c r="BP6" s="677"/>
      <c r="BQ6" s="677"/>
      <c r="BR6" s="677"/>
      <c r="BS6" s="678">
        <v>29470</v>
      </c>
      <c r="BT6" s="678"/>
      <c r="BU6" s="678"/>
      <c r="BV6" s="678"/>
      <c r="BW6" s="678"/>
      <c r="BX6" s="678"/>
      <c r="BY6" s="678"/>
      <c r="BZ6" s="678"/>
      <c r="CA6" s="678"/>
      <c r="CB6" s="728"/>
      <c r="CD6" s="698" t="s">
        <v>235</v>
      </c>
      <c r="CE6" s="699"/>
      <c r="CF6" s="699"/>
      <c r="CG6" s="699"/>
      <c r="CH6" s="699"/>
      <c r="CI6" s="699"/>
      <c r="CJ6" s="699"/>
      <c r="CK6" s="699"/>
      <c r="CL6" s="699"/>
      <c r="CM6" s="699"/>
      <c r="CN6" s="699"/>
      <c r="CO6" s="699"/>
      <c r="CP6" s="699"/>
      <c r="CQ6" s="700"/>
      <c r="CR6" s="640">
        <v>33195</v>
      </c>
      <c r="CS6" s="641"/>
      <c r="CT6" s="641"/>
      <c r="CU6" s="641"/>
      <c r="CV6" s="641"/>
      <c r="CW6" s="641"/>
      <c r="CX6" s="641"/>
      <c r="CY6" s="642"/>
      <c r="CZ6" s="740">
        <v>1.3</v>
      </c>
      <c r="DA6" s="713"/>
      <c r="DB6" s="713"/>
      <c r="DC6" s="743"/>
      <c r="DD6" s="646" t="s">
        <v>136</v>
      </c>
      <c r="DE6" s="641"/>
      <c r="DF6" s="641"/>
      <c r="DG6" s="641"/>
      <c r="DH6" s="641"/>
      <c r="DI6" s="641"/>
      <c r="DJ6" s="641"/>
      <c r="DK6" s="641"/>
      <c r="DL6" s="641"/>
      <c r="DM6" s="641"/>
      <c r="DN6" s="641"/>
      <c r="DO6" s="641"/>
      <c r="DP6" s="642"/>
      <c r="DQ6" s="646">
        <v>33195</v>
      </c>
      <c r="DR6" s="641"/>
      <c r="DS6" s="641"/>
      <c r="DT6" s="641"/>
      <c r="DU6" s="641"/>
      <c r="DV6" s="641"/>
      <c r="DW6" s="641"/>
      <c r="DX6" s="641"/>
      <c r="DY6" s="641"/>
      <c r="DZ6" s="641"/>
      <c r="EA6" s="641"/>
      <c r="EB6" s="641"/>
      <c r="EC6" s="684"/>
    </row>
    <row r="7" spans="2:143" ht="11.25" customHeight="1" x14ac:dyDescent="0.2">
      <c r="B7" s="637" t="s">
        <v>236</v>
      </c>
      <c r="C7" s="638"/>
      <c r="D7" s="638"/>
      <c r="E7" s="638"/>
      <c r="F7" s="638"/>
      <c r="G7" s="638"/>
      <c r="H7" s="638"/>
      <c r="I7" s="638"/>
      <c r="J7" s="638"/>
      <c r="K7" s="638"/>
      <c r="L7" s="638"/>
      <c r="M7" s="638"/>
      <c r="N7" s="638"/>
      <c r="O7" s="638"/>
      <c r="P7" s="638"/>
      <c r="Q7" s="639"/>
      <c r="R7" s="640">
        <v>109</v>
      </c>
      <c r="S7" s="641"/>
      <c r="T7" s="641"/>
      <c r="U7" s="641"/>
      <c r="V7" s="641"/>
      <c r="W7" s="641"/>
      <c r="X7" s="641"/>
      <c r="Y7" s="642"/>
      <c r="Z7" s="677">
        <v>0</v>
      </c>
      <c r="AA7" s="677"/>
      <c r="AB7" s="677"/>
      <c r="AC7" s="677"/>
      <c r="AD7" s="678">
        <v>109</v>
      </c>
      <c r="AE7" s="678"/>
      <c r="AF7" s="678"/>
      <c r="AG7" s="678"/>
      <c r="AH7" s="678"/>
      <c r="AI7" s="678"/>
      <c r="AJ7" s="678"/>
      <c r="AK7" s="678"/>
      <c r="AL7" s="643">
        <v>0</v>
      </c>
      <c r="AM7" s="644"/>
      <c r="AN7" s="644"/>
      <c r="AO7" s="679"/>
      <c r="AP7" s="637" t="s">
        <v>237</v>
      </c>
      <c r="AQ7" s="638"/>
      <c r="AR7" s="638"/>
      <c r="AS7" s="638"/>
      <c r="AT7" s="638"/>
      <c r="AU7" s="638"/>
      <c r="AV7" s="638"/>
      <c r="AW7" s="638"/>
      <c r="AX7" s="638"/>
      <c r="AY7" s="638"/>
      <c r="AZ7" s="638"/>
      <c r="BA7" s="638"/>
      <c r="BB7" s="638"/>
      <c r="BC7" s="638"/>
      <c r="BD7" s="638"/>
      <c r="BE7" s="638"/>
      <c r="BF7" s="639"/>
      <c r="BG7" s="640">
        <v>40977</v>
      </c>
      <c r="BH7" s="641"/>
      <c r="BI7" s="641"/>
      <c r="BJ7" s="641"/>
      <c r="BK7" s="641"/>
      <c r="BL7" s="641"/>
      <c r="BM7" s="641"/>
      <c r="BN7" s="642"/>
      <c r="BO7" s="677">
        <v>16.600000000000001</v>
      </c>
      <c r="BP7" s="677"/>
      <c r="BQ7" s="677"/>
      <c r="BR7" s="677"/>
      <c r="BS7" s="678" t="s">
        <v>136</v>
      </c>
      <c r="BT7" s="678"/>
      <c r="BU7" s="678"/>
      <c r="BV7" s="678"/>
      <c r="BW7" s="678"/>
      <c r="BX7" s="678"/>
      <c r="BY7" s="678"/>
      <c r="BZ7" s="678"/>
      <c r="CA7" s="678"/>
      <c r="CB7" s="728"/>
      <c r="CD7" s="673" t="s">
        <v>238</v>
      </c>
      <c r="CE7" s="674"/>
      <c r="CF7" s="674"/>
      <c r="CG7" s="674"/>
      <c r="CH7" s="674"/>
      <c r="CI7" s="674"/>
      <c r="CJ7" s="674"/>
      <c r="CK7" s="674"/>
      <c r="CL7" s="674"/>
      <c r="CM7" s="674"/>
      <c r="CN7" s="674"/>
      <c r="CO7" s="674"/>
      <c r="CP7" s="674"/>
      <c r="CQ7" s="675"/>
      <c r="CR7" s="640">
        <v>452655</v>
      </c>
      <c r="CS7" s="641"/>
      <c r="CT7" s="641"/>
      <c r="CU7" s="641"/>
      <c r="CV7" s="641"/>
      <c r="CW7" s="641"/>
      <c r="CX7" s="641"/>
      <c r="CY7" s="642"/>
      <c r="CZ7" s="677">
        <v>18</v>
      </c>
      <c r="DA7" s="677"/>
      <c r="DB7" s="677"/>
      <c r="DC7" s="677"/>
      <c r="DD7" s="646">
        <v>74554</v>
      </c>
      <c r="DE7" s="641"/>
      <c r="DF7" s="641"/>
      <c r="DG7" s="641"/>
      <c r="DH7" s="641"/>
      <c r="DI7" s="641"/>
      <c r="DJ7" s="641"/>
      <c r="DK7" s="641"/>
      <c r="DL7" s="641"/>
      <c r="DM7" s="641"/>
      <c r="DN7" s="641"/>
      <c r="DO7" s="641"/>
      <c r="DP7" s="642"/>
      <c r="DQ7" s="646">
        <v>314723</v>
      </c>
      <c r="DR7" s="641"/>
      <c r="DS7" s="641"/>
      <c r="DT7" s="641"/>
      <c r="DU7" s="641"/>
      <c r="DV7" s="641"/>
      <c r="DW7" s="641"/>
      <c r="DX7" s="641"/>
      <c r="DY7" s="641"/>
      <c r="DZ7" s="641"/>
      <c r="EA7" s="641"/>
      <c r="EB7" s="641"/>
      <c r="EC7" s="684"/>
    </row>
    <row r="8" spans="2:143" ht="11.25" customHeight="1" x14ac:dyDescent="0.2">
      <c r="B8" s="637" t="s">
        <v>239</v>
      </c>
      <c r="C8" s="638"/>
      <c r="D8" s="638"/>
      <c r="E8" s="638"/>
      <c r="F8" s="638"/>
      <c r="G8" s="638"/>
      <c r="H8" s="638"/>
      <c r="I8" s="638"/>
      <c r="J8" s="638"/>
      <c r="K8" s="638"/>
      <c r="L8" s="638"/>
      <c r="M8" s="638"/>
      <c r="N8" s="638"/>
      <c r="O8" s="638"/>
      <c r="P8" s="638"/>
      <c r="Q8" s="639"/>
      <c r="R8" s="640">
        <v>738</v>
      </c>
      <c r="S8" s="641"/>
      <c r="T8" s="641"/>
      <c r="U8" s="641"/>
      <c r="V8" s="641"/>
      <c r="W8" s="641"/>
      <c r="X8" s="641"/>
      <c r="Y8" s="642"/>
      <c r="Z8" s="677">
        <v>0</v>
      </c>
      <c r="AA8" s="677"/>
      <c r="AB8" s="677"/>
      <c r="AC8" s="677"/>
      <c r="AD8" s="678">
        <v>738</v>
      </c>
      <c r="AE8" s="678"/>
      <c r="AF8" s="678"/>
      <c r="AG8" s="678"/>
      <c r="AH8" s="678"/>
      <c r="AI8" s="678"/>
      <c r="AJ8" s="678"/>
      <c r="AK8" s="678"/>
      <c r="AL8" s="643">
        <v>0.1</v>
      </c>
      <c r="AM8" s="644"/>
      <c r="AN8" s="644"/>
      <c r="AO8" s="679"/>
      <c r="AP8" s="637" t="s">
        <v>240</v>
      </c>
      <c r="AQ8" s="638"/>
      <c r="AR8" s="638"/>
      <c r="AS8" s="638"/>
      <c r="AT8" s="638"/>
      <c r="AU8" s="638"/>
      <c r="AV8" s="638"/>
      <c r="AW8" s="638"/>
      <c r="AX8" s="638"/>
      <c r="AY8" s="638"/>
      <c r="AZ8" s="638"/>
      <c r="BA8" s="638"/>
      <c r="BB8" s="638"/>
      <c r="BC8" s="638"/>
      <c r="BD8" s="638"/>
      <c r="BE8" s="638"/>
      <c r="BF8" s="639"/>
      <c r="BG8" s="640">
        <v>1400</v>
      </c>
      <c r="BH8" s="641"/>
      <c r="BI8" s="641"/>
      <c r="BJ8" s="641"/>
      <c r="BK8" s="641"/>
      <c r="BL8" s="641"/>
      <c r="BM8" s="641"/>
      <c r="BN8" s="642"/>
      <c r="BO8" s="677">
        <v>0.6</v>
      </c>
      <c r="BP8" s="677"/>
      <c r="BQ8" s="677"/>
      <c r="BR8" s="677"/>
      <c r="BS8" s="646" t="s">
        <v>136</v>
      </c>
      <c r="BT8" s="641"/>
      <c r="BU8" s="641"/>
      <c r="BV8" s="641"/>
      <c r="BW8" s="641"/>
      <c r="BX8" s="641"/>
      <c r="BY8" s="641"/>
      <c r="BZ8" s="641"/>
      <c r="CA8" s="641"/>
      <c r="CB8" s="684"/>
      <c r="CD8" s="673" t="s">
        <v>241</v>
      </c>
      <c r="CE8" s="674"/>
      <c r="CF8" s="674"/>
      <c r="CG8" s="674"/>
      <c r="CH8" s="674"/>
      <c r="CI8" s="674"/>
      <c r="CJ8" s="674"/>
      <c r="CK8" s="674"/>
      <c r="CL8" s="674"/>
      <c r="CM8" s="674"/>
      <c r="CN8" s="674"/>
      <c r="CO8" s="674"/>
      <c r="CP8" s="674"/>
      <c r="CQ8" s="675"/>
      <c r="CR8" s="640">
        <v>213008</v>
      </c>
      <c r="CS8" s="641"/>
      <c r="CT8" s="641"/>
      <c r="CU8" s="641"/>
      <c r="CV8" s="641"/>
      <c r="CW8" s="641"/>
      <c r="CX8" s="641"/>
      <c r="CY8" s="642"/>
      <c r="CZ8" s="677">
        <v>8.5</v>
      </c>
      <c r="DA8" s="677"/>
      <c r="DB8" s="677"/>
      <c r="DC8" s="677"/>
      <c r="DD8" s="646" t="s">
        <v>136</v>
      </c>
      <c r="DE8" s="641"/>
      <c r="DF8" s="641"/>
      <c r="DG8" s="641"/>
      <c r="DH8" s="641"/>
      <c r="DI8" s="641"/>
      <c r="DJ8" s="641"/>
      <c r="DK8" s="641"/>
      <c r="DL8" s="641"/>
      <c r="DM8" s="641"/>
      <c r="DN8" s="641"/>
      <c r="DO8" s="641"/>
      <c r="DP8" s="642"/>
      <c r="DQ8" s="646">
        <v>159714</v>
      </c>
      <c r="DR8" s="641"/>
      <c r="DS8" s="641"/>
      <c r="DT8" s="641"/>
      <c r="DU8" s="641"/>
      <c r="DV8" s="641"/>
      <c r="DW8" s="641"/>
      <c r="DX8" s="641"/>
      <c r="DY8" s="641"/>
      <c r="DZ8" s="641"/>
      <c r="EA8" s="641"/>
      <c r="EB8" s="641"/>
      <c r="EC8" s="684"/>
    </row>
    <row r="9" spans="2:143" ht="11.25" customHeight="1" x14ac:dyDescent="0.2">
      <c r="B9" s="637" t="s">
        <v>242</v>
      </c>
      <c r="C9" s="638"/>
      <c r="D9" s="638"/>
      <c r="E9" s="638"/>
      <c r="F9" s="638"/>
      <c r="G9" s="638"/>
      <c r="H9" s="638"/>
      <c r="I9" s="638"/>
      <c r="J9" s="638"/>
      <c r="K9" s="638"/>
      <c r="L9" s="638"/>
      <c r="M9" s="638"/>
      <c r="N9" s="638"/>
      <c r="O9" s="638"/>
      <c r="P9" s="638"/>
      <c r="Q9" s="639"/>
      <c r="R9" s="640">
        <v>418</v>
      </c>
      <c r="S9" s="641"/>
      <c r="T9" s="641"/>
      <c r="U9" s="641"/>
      <c r="V9" s="641"/>
      <c r="W9" s="641"/>
      <c r="X9" s="641"/>
      <c r="Y9" s="642"/>
      <c r="Z9" s="677">
        <v>0</v>
      </c>
      <c r="AA9" s="677"/>
      <c r="AB9" s="677"/>
      <c r="AC9" s="677"/>
      <c r="AD9" s="678">
        <v>418</v>
      </c>
      <c r="AE9" s="678"/>
      <c r="AF9" s="678"/>
      <c r="AG9" s="678"/>
      <c r="AH9" s="678"/>
      <c r="AI9" s="678"/>
      <c r="AJ9" s="678"/>
      <c r="AK9" s="678"/>
      <c r="AL9" s="643">
        <v>0</v>
      </c>
      <c r="AM9" s="644"/>
      <c r="AN9" s="644"/>
      <c r="AO9" s="679"/>
      <c r="AP9" s="637" t="s">
        <v>243</v>
      </c>
      <c r="AQ9" s="638"/>
      <c r="AR9" s="638"/>
      <c r="AS9" s="638"/>
      <c r="AT9" s="638"/>
      <c r="AU9" s="638"/>
      <c r="AV9" s="638"/>
      <c r="AW9" s="638"/>
      <c r="AX9" s="638"/>
      <c r="AY9" s="638"/>
      <c r="AZ9" s="638"/>
      <c r="BA9" s="638"/>
      <c r="BB9" s="638"/>
      <c r="BC9" s="638"/>
      <c r="BD9" s="638"/>
      <c r="BE9" s="638"/>
      <c r="BF9" s="639"/>
      <c r="BG9" s="640">
        <v>29529</v>
      </c>
      <c r="BH9" s="641"/>
      <c r="BI9" s="641"/>
      <c r="BJ9" s="641"/>
      <c r="BK9" s="641"/>
      <c r="BL9" s="641"/>
      <c r="BM9" s="641"/>
      <c r="BN9" s="642"/>
      <c r="BO9" s="677">
        <v>12</v>
      </c>
      <c r="BP9" s="677"/>
      <c r="BQ9" s="677"/>
      <c r="BR9" s="677"/>
      <c r="BS9" s="646" t="s">
        <v>244</v>
      </c>
      <c r="BT9" s="641"/>
      <c r="BU9" s="641"/>
      <c r="BV9" s="641"/>
      <c r="BW9" s="641"/>
      <c r="BX9" s="641"/>
      <c r="BY9" s="641"/>
      <c r="BZ9" s="641"/>
      <c r="CA9" s="641"/>
      <c r="CB9" s="684"/>
      <c r="CD9" s="673" t="s">
        <v>245</v>
      </c>
      <c r="CE9" s="674"/>
      <c r="CF9" s="674"/>
      <c r="CG9" s="674"/>
      <c r="CH9" s="674"/>
      <c r="CI9" s="674"/>
      <c r="CJ9" s="674"/>
      <c r="CK9" s="674"/>
      <c r="CL9" s="674"/>
      <c r="CM9" s="674"/>
      <c r="CN9" s="674"/>
      <c r="CO9" s="674"/>
      <c r="CP9" s="674"/>
      <c r="CQ9" s="675"/>
      <c r="CR9" s="640">
        <v>138797</v>
      </c>
      <c r="CS9" s="641"/>
      <c r="CT9" s="641"/>
      <c r="CU9" s="641"/>
      <c r="CV9" s="641"/>
      <c r="CW9" s="641"/>
      <c r="CX9" s="641"/>
      <c r="CY9" s="642"/>
      <c r="CZ9" s="677">
        <v>5.5</v>
      </c>
      <c r="DA9" s="677"/>
      <c r="DB9" s="677"/>
      <c r="DC9" s="677"/>
      <c r="DD9" s="646">
        <v>996</v>
      </c>
      <c r="DE9" s="641"/>
      <c r="DF9" s="641"/>
      <c r="DG9" s="641"/>
      <c r="DH9" s="641"/>
      <c r="DI9" s="641"/>
      <c r="DJ9" s="641"/>
      <c r="DK9" s="641"/>
      <c r="DL9" s="641"/>
      <c r="DM9" s="641"/>
      <c r="DN9" s="641"/>
      <c r="DO9" s="641"/>
      <c r="DP9" s="642"/>
      <c r="DQ9" s="646">
        <v>102522</v>
      </c>
      <c r="DR9" s="641"/>
      <c r="DS9" s="641"/>
      <c r="DT9" s="641"/>
      <c r="DU9" s="641"/>
      <c r="DV9" s="641"/>
      <c r="DW9" s="641"/>
      <c r="DX9" s="641"/>
      <c r="DY9" s="641"/>
      <c r="DZ9" s="641"/>
      <c r="EA9" s="641"/>
      <c r="EB9" s="641"/>
      <c r="EC9" s="684"/>
    </row>
    <row r="10" spans="2:143" ht="11.25" customHeight="1" x14ac:dyDescent="0.2">
      <c r="B10" s="637" t="s">
        <v>246</v>
      </c>
      <c r="C10" s="638"/>
      <c r="D10" s="638"/>
      <c r="E10" s="638"/>
      <c r="F10" s="638"/>
      <c r="G10" s="638"/>
      <c r="H10" s="638"/>
      <c r="I10" s="638"/>
      <c r="J10" s="638"/>
      <c r="K10" s="638"/>
      <c r="L10" s="638"/>
      <c r="M10" s="638"/>
      <c r="N10" s="638"/>
      <c r="O10" s="638"/>
      <c r="P10" s="638"/>
      <c r="Q10" s="639"/>
      <c r="R10" s="640" t="s">
        <v>136</v>
      </c>
      <c r="S10" s="641"/>
      <c r="T10" s="641"/>
      <c r="U10" s="641"/>
      <c r="V10" s="641"/>
      <c r="W10" s="641"/>
      <c r="X10" s="641"/>
      <c r="Y10" s="642"/>
      <c r="Z10" s="677" t="s">
        <v>136</v>
      </c>
      <c r="AA10" s="677"/>
      <c r="AB10" s="677"/>
      <c r="AC10" s="677"/>
      <c r="AD10" s="678" t="s">
        <v>136</v>
      </c>
      <c r="AE10" s="678"/>
      <c r="AF10" s="678"/>
      <c r="AG10" s="678"/>
      <c r="AH10" s="678"/>
      <c r="AI10" s="678"/>
      <c r="AJ10" s="678"/>
      <c r="AK10" s="678"/>
      <c r="AL10" s="643" t="s">
        <v>136</v>
      </c>
      <c r="AM10" s="644"/>
      <c r="AN10" s="644"/>
      <c r="AO10" s="679"/>
      <c r="AP10" s="637" t="s">
        <v>247</v>
      </c>
      <c r="AQ10" s="638"/>
      <c r="AR10" s="638"/>
      <c r="AS10" s="638"/>
      <c r="AT10" s="638"/>
      <c r="AU10" s="638"/>
      <c r="AV10" s="638"/>
      <c r="AW10" s="638"/>
      <c r="AX10" s="638"/>
      <c r="AY10" s="638"/>
      <c r="AZ10" s="638"/>
      <c r="BA10" s="638"/>
      <c r="BB10" s="638"/>
      <c r="BC10" s="638"/>
      <c r="BD10" s="638"/>
      <c r="BE10" s="638"/>
      <c r="BF10" s="639"/>
      <c r="BG10" s="640">
        <v>5105</v>
      </c>
      <c r="BH10" s="641"/>
      <c r="BI10" s="641"/>
      <c r="BJ10" s="641"/>
      <c r="BK10" s="641"/>
      <c r="BL10" s="641"/>
      <c r="BM10" s="641"/>
      <c r="BN10" s="642"/>
      <c r="BO10" s="677">
        <v>2.1</v>
      </c>
      <c r="BP10" s="677"/>
      <c r="BQ10" s="677"/>
      <c r="BR10" s="677"/>
      <c r="BS10" s="646" t="s">
        <v>136</v>
      </c>
      <c r="BT10" s="641"/>
      <c r="BU10" s="641"/>
      <c r="BV10" s="641"/>
      <c r="BW10" s="641"/>
      <c r="BX10" s="641"/>
      <c r="BY10" s="641"/>
      <c r="BZ10" s="641"/>
      <c r="CA10" s="641"/>
      <c r="CB10" s="684"/>
      <c r="CD10" s="673" t="s">
        <v>248</v>
      </c>
      <c r="CE10" s="674"/>
      <c r="CF10" s="674"/>
      <c r="CG10" s="674"/>
      <c r="CH10" s="674"/>
      <c r="CI10" s="674"/>
      <c r="CJ10" s="674"/>
      <c r="CK10" s="674"/>
      <c r="CL10" s="674"/>
      <c r="CM10" s="674"/>
      <c r="CN10" s="674"/>
      <c r="CO10" s="674"/>
      <c r="CP10" s="674"/>
      <c r="CQ10" s="675"/>
      <c r="CR10" s="640" t="s">
        <v>244</v>
      </c>
      <c r="CS10" s="641"/>
      <c r="CT10" s="641"/>
      <c r="CU10" s="641"/>
      <c r="CV10" s="641"/>
      <c r="CW10" s="641"/>
      <c r="CX10" s="641"/>
      <c r="CY10" s="642"/>
      <c r="CZ10" s="677" t="s">
        <v>136</v>
      </c>
      <c r="DA10" s="677"/>
      <c r="DB10" s="677"/>
      <c r="DC10" s="677"/>
      <c r="DD10" s="646" t="s">
        <v>136</v>
      </c>
      <c r="DE10" s="641"/>
      <c r="DF10" s="641"/>
      <c r="DG10" s="641"/>
      <c r="DH10" s="641"/>
      <c r="DI10" s="641"/>
      <c r="DJ10" s="641"/>
      <c r="DK10" s="641"/>
      <c r="DL10" s="641"/>
      <c r="DM10" s="641"/>
      <c r="DN10" s="641"/>
      <c r="DO10" s="641"/>
      <c r="DP10" s="642"/>
      <c r="DQ10" s="646" t="s">
        <v>136</v>
      </c>
      <c r="DR10" s="641"/>
      <c r="DS10" s="641"/>
      <c r="DT10" s="641"/>
      <c r="DU10" s="641"/>
      <c r="DV10" s="641"/>
      <c r="DW10" s="641"/>
      <c r="DX10" s="641"/>
      <c r="DY10" s="641"/>
      <c r="DZ10" s="641"/>
      <c r="EA10" s="641"/>
      <c r="EB10" s="641"/>
      <c r="EC10" s="684"/>
    </row>
    <row r="11" spans="2:143" ht="11.25" customHeight="1" x14ac:dyDescent="0.2">
      <c r="B11" s="637" t="s">
        <v>249</v>
      </c>
      <c r="C11" s="638"/>
      <c r="D11" s="638"/>
      <c r="E11" s="638"/>
      <c r="F11" s="638"/>
      <c r="G11" s="638"/>
      <c r="H11" s="638"/>
      <c r="I11" s="638"/>
      <c r="J11" s="638"/>
      <c r="K11" s="638"/>
      <c r="L11" s="638"/>
      <c r="M11" s="638"/>
      <c r="N11" s="638"/>
      <c r="O11" s="638"/>
      <c r="P11" s="638"/>
      <c r="Q11" s="639"/>
      <c r="R11" s="640">
        <v>16635</v>
      </c>
      <c r="S11" s="641"/>
      <c r="T11" s="641"/>
      <c r="U11" s="641"/>
      <c r="V11" s="641"/>
      <c r="W11" s="641"/>
      <c r="X11" s="641"/>
      <c r="Y11" s="642"/>
      <c r="Z11" s="643">
        <v>0.6</v>
      </c>
      <c r="AA11" s="644"/>
      <c r="AB11" s="644"/>
      <c r="AC11" s="645"/>
      <c r="AD11" s="646">
        <v>16635</v>
      </c>
      <c r="AE11" s="641"/>
      <c r="AF11" s="641"/>
      <c r="AG11" s="641"/>
      <c r="AH11" s="641"/>
      <c r="AI11" s="641"/>
      <c r="AJ11" s="641"/>
      <c r="AK11" s="642"/>
      <c r="AL11" s="643">
        <v>1.7</v>
      </c>
      <c r="AM11" s="644"/>
      <c r="AN11" s="644"/>
      <c r="AO11" s="679"/>
      <c r="AP11" s="637" t="s">
        <v>250</v>
      </c>
      <c r="AQ11" s="638"/>
      <c r="AR11" s="638"/>
      <c r="AS11" s="638"/>
      <c r="AT11" s="638"/>
      <c r="AU11" s="638"/>
      <c r="AV11" s="638"/>
      <c r="AW11" s="638"/>
      <c r="AX11" s="638"/>
      <c r="AY11" s="638"/>
      <c r="AZ11" s="638"/>
      <c r="BA11" s="638"/>
      <c r="BB11" s="638"/>
      <c r="BC11" s="638"/>
      <c r="BD11" s="638"/>
      <c r="BE11" s="638"/>
      <c r="BF11" s="639"/>
      <c r="BG11" s="640">
        <v>4943</v>
      </c>
      <c r="BH11" s="641"/>
      <c r="BI11" s="641"/>
      <c r="BJ11" s="641"/>
      <c r="BK11" s="641"/>
      <c r="BL11" s="641"/>
      <c r="BM11" s="641"/>
      <c r="BN11" s="642"/>
      <c r="BO11" s="677">
        <v>2</v>
      </c>
      <c r="BP11" s="677"/>
      <c r="BQ11" s="677"/>
      <c r="BR11" s="677"/>
      <c r="BS11" s="646" t="s">
        <v>244</v>
      </c>
      <c r="BT11" s="641"/>
      <c r="BU11" s="641"/>
      <c r="BV11" s="641"/>
      <c r="BW11" s="641"/>
      <c r="BX11" s="641"/>
      <c r="BY11" s="641"/>
      <c r="BZ11" s="641"/>
      <c r="CA11" s="641"/>
      <c r="CB11" s="684"/>
      <c r="CD11" s="673" t="s">
        <v>251</v>
      </c>
      <c r="CE11" s="674"/>
      <c r="CF11" s="674"/>
      <c r="CG11" s="674"/>
      <c r="CH11" s="674"/>
      <c r="CI11" s="674"/>
      <c r="CJ11" s="674"/>
      <c r="CK11" s="674"/>
      <c r="CL11" s="674"/>
      <c r="CM11" s="674"/>
      <c r="CN11" s="674"/>
      <c r="CO11" s="674"/>
      <c r="CP11" s="674"/>
      <c r="CQ11" s="675"/>
      <c r="CR11" s="640">
        <v>116310</v>
      </c>
      <c r="CS11" s="641"/>
      <c r="CT11" s="641"/>
      <c r="CU11" s="641"/>
      <c r="CV11" s="641"/>
      <c r="CW11" s="641"/>
      <c r="CX11" s="641"/>
      <c r="CY11" s="642"/>
      <c r="CZ11" s="677">
        <v>4.5999999999999996</v>
      </c>
      <c r="DA11" s="677"/>
      <c r="DB11" s="677"/>
      <c r="DC11" s="677"/>
      <c r="DD11" s="646">
        <v>38617</v>
      </c>
      <c r="DE11" s="641"/>
      <c r="DF11" s="641"/>
      <c r="DG11" s="641"/>
      <c r="DH11" s="641"/>
      <c r="DI11" s="641"/>
      <c r="DJ11" s="641"/>
      <c r="DK11" s="641"/>
      <c r="DL11" s="641"/>
      <c r="DM11" s="641"/>
      <c r="DN11" s="641"/>
      <c r="DO11" s="641"/>
      <c r="DP11" s="642"/>
      <c r="DQ11" s="646">
        <v>52410</v>
      </c>
      <c r="DR11" s="641"/>
      <c r="DS11" s="641"/>
      <c r="DT11" s="641"/>
      <c r="DU11" s="641"/>
      <c r="DV11" s="641"/>
      <c r="DW11" s="641"/>
      <c r="DX11" s="641"/>
      <c r="DY11" s="641"/>
      <c r="DZ11" s="641"/>
      <c r="EA11" s="641"/>
      <c r="EB11" s="641"/>
      <c r="EC11" s="684"/>
    </row>
    <row r="12" spans="2:143" ht="11.25" customHeight="1" x14ac:dyDescent="0.2">
      <c r="B12" s="637" t="s">
        <v>252</v>
      </c>
      <c r="C12" s="638"/>
      <c r="D12" s="638"/>
      <c r="E12" s="638"/>
      <c r="F12" s="638"/>
      <c r="G12" s="638"/>
      <c r="H12" s="638"/>
      <c r="I12" s="638"/>
      <c r="J12" s="638"/>
      <c r="K12" s="638"/>
      <c r="L12" s="638"/>
      <c r="M12" s="638"/>
      <c r="N12" s="638"/>
      <c r="O12" s="638"/>
      <c r="P12" s="638"/>
      <c r="Q12" s="639"/>
      <c r="R12" s="640">
        <v>1528</v>
      </c>
      <c r="S12" s="641"/>
      <c r="T12" s="641"/>
      <c r="U12" s="641"/>
      <c r="V12" s="641"/>
      <c r="W12" s="641"/>
      <c r="X12" s="641"/>
      <c r="Y12" s="642"/>
      <c r="Z12" s="677">
        <v>0.1</v>
      </c>
      <c r="AA12" s="677"/>
      <c r="AB12" s="677"/>
      <c r="AC12" s="677"/>
      <c r="AD12" s="678">
        <v>1528</v>
      </c>
      <c r="AE12" s="678"/>
      <c r="AF12" s="678"/>
      <c r="AG12" s="678"/>
      <c r="AH12" s="678"/>
      <c r="AI12" s="678"/>
      <c r="AJ12" s="678"/>
      <c r="AK12" s="678"/>
      <c r="AL12" s="643">
        <v>0.2</v>
      </c>
      <c r="AM12" s="644"/>
      <c r="AN12" s="644"/>
      <c r="AO12" s="679"/>
      <c r="AP12" s="637" t="s">
        <v>253</v>
      </c>
      <c r="AQ12" s="638"/>
      <c r="AR12" s="638"/>
      <c r="AS12" s="638"/>
      <c r="AT12" s="638"/>
      <c r="AU12" s="638"/>
      <c r="AV12" s="638"/>
      <c r="AW12" s="638"/>
      <c r="AX12" s="638"/>
      <c r="AY12" s="638"/>
      <c r="AZ12" s="638"/>
      <c r="BA12" s="638"/>
      <c r="BB12" s="638"/>
      <c r="BC12" s="638"/>
      <c r="BD12" s="638"/>
      <c r="BE12" s="638"/>
      <c r="BF12" s="639"/>
      <c r="BG12" s="640">
        <v>197757</v>
      </c>
      <c r="BH12" s="641"/>
      <c r="BI12" s="641"/>
      <c r="BJ12" s="641"/>
      <c r="BK12" s="641"/>
      <c r="BL12" s="641"/>
      <c r="BM12" s="641"/>
      <c r="BN12" s="642"/>
      <c r="BO12" s="677">
        <v>80.2</v>
      </c>
      <c r="BP12" s="677"/>
      <c r="BQ12" s="677"/>
      <c r="BR12" s="677"/>
      <c r="BS12" s="646">
        <v>29470</v>
      </c>
      <c r="BT12" s="641"/>
      <c r="BU12" s="641"/>
      <c r="BV12" s="641"/>
      <c r="BW12" s="641"/>
      <c r="BX12" s="641"/>
      <c r="BY12" s="641"/>
      <c r="BZ12" s="641"/>
      <c r="CA12" s="641"/>
      <c r="CB12" s="684"/>
      <c r="CD12" s="673" t="s">
        <v>254</v>
      </c>
      <c r="CE12" s="674"/>
      <c r="CF12" s="674"/>
      <c r="CG12" s="674"/>
      <c r="CH12" s="674"/>
      <c r="CI12" s="674"/>
      <c r="CJ12" s="674"/>
      <c r="CK12" s="674"/>
      <c r="CL12" s="674"/>
      <c r="CM12" s="674"/>
      <c r="CN12" s="674"/>
      <c r="CO12" s="674"/>
      <c r="CP12" s="674"/>
      <c r="CQ12" s="675"/>
      <c r="CR12" s="640">
        <v>142246</v>
      </c>
      <c r="CS12" s="641"/>
      <c r="CT12" s="641"/>
      <c r="CU12" s="641"/>
      <c r="CV12" s="641"/>
      <c r="CW12" s="641"/>
      <c r="CX12" s="641"/>
      <c r="CY12" s="642"/>
      <c r="CZ12" s="677">
        <v>5.7</v>
      </c>
      <c r="DA12" s="677"/>
      <c r="DB12" s="677"/>
      <c r="DC12" s="677"/>
      <c r="DD12" s="646">
        <v>47438</v>
      </c>
      <c r="DE12" s="641"/>
      <c r="DF12" s="641"/>
      <c r="DG12" s="641"/>
      <c r="DH12" s="641"/>
      <c r="DI12" s="641"/>
      <c r="DJ12" s="641"/>
      <c r="DK12" s="641"/>
      <c r="DL12" s="641"/>
      <c r="DM12" s="641"/>
      <c r="DN12" s="641"/>
      <c r="DO12" s="641"/>
      <c r="DP12" s="642"/>
      <c r="DQ12" s="646">
        <v>100693</v>
      </c>
      <c r="DR12" s="641"/>
      <c r="DS12" s="641"/>
      <c r="DT12" s="641"/>
      <c r="DU12" s="641"/>
      <c r="DV12" s="641"/>
      <c r="DW12" s="641"/>
      <c r="DX12" s="641"/>
      <c r="DY12" s="641"/>
      <c r="DZ12" s="641"/>
      <c r="EA12" s="641"/>
      <c r="EB12" s="641"/>
      <c r="EC12" s="684"/>
    </row>
    <row r="13" spans="2:143" ht="11.25" customHeight="1" x14ac:dyDescent="0.2">
      <c r="B13" s="637" t="s">
        <v>255</v>
      </c>
      <c r="C13" s="638"/>
      <c r="D13" s="638"/>
      <c r="E13" s="638"/>
      <c r="F13" s="638"/>
      <c r="G13" s="638"/>
      <c r="H13" s="638"/>
      <c r="I13" s="638"/>
      <c r="J13" s="638"/>
      <c r="K13" s="638"/>
      <c r="L13" s="638"/>
      <c r="M13" s="638"/>
      <c r="N13" s="638"/>
      <c r="O13" s="638"/>
      <c r="P13" s="638"/>
      <c r="Q13" s="639"/>
      <c r="R13" s="640" t="s">
        <v>136</v>
      </c>
      <c r="S13" s="641"/>
      <c r="T13" s="641"/>
      <c r="U13" s="641"/>
      <c r="V13" s="641"/>
      <c r="W13" s="641"/>
      <c r="X13" s="641"/>
      <c r="Y13" s="642"/>
      <c r="Z13" s="677" t="s">
        <v>136</v>
      </c>
      <c r="AA13" s="677"/>
      <c r="AB13" s="677"/>
      <c r="AC13" s="677"/>
      <c r="AD13" s="678" t="s">
        <v>136</v>
      </c>
      <c r="AE13" s="678"/>
      <c r="AF13" s="678"/>
      <c r="AG13" s="678"/>
      <c r="AH13" s="678"/>
      <c r="AI13" s="678"/>
      <c r="AJ13" s="678"/>
      <c r="AK13" s="678"/>
      <c r="AL13" s="643" t="s">
        <v>136</v>
      </c>
      <c r="AM13" s="644"/>
      <c r="AN13" s="644"/>
      <c r="AO13" s="679"/>
      <c r="AP13" s="637" t="s">
        <v>256</v>
      </c>
      <c r="AQ13" s="638"/>
      <c r="AR13" s="638"/>
      <c r="AS13" s="638"/>
      <c r="AT13" s="638"/>
      <c r="AU13" s="638"/>
      <c r="AV13" s="638"/>
      <c r="AW13" s="638"/>
      <c r="AX13" s="638"/>
      <c r="AY13" s="638"/>
      <c r="AZ13" s="638"/>
      <c r="BA13" s="638"/>
      <c r="BB13" s="638"/>
      <c r="BC13" s="638"/>
      <c r="BD13" s="638"/>
      <c r="BE13" s="638"/>
      <c r="BF13" s="639"/>
      <c r="BG13" s="640">
        <v>195918</v>
      </c>
      <c r="BH13" s="641"/>
      <c r="BI13" s="641"/>
      <c r="BJ13" s="641"/>
      <c r="BK13" s="641"/>
      <c r="BL13" s="641"/>
      <c r="BM13" s="641"/>
      <c r="BN13" s="642"/>
      <c r="BO13" s="677">
        <v>79.400000000000006</v>
      </c>
      <c r="BP13" s="677"/>
      <c r="BQ13" s="677"/>
      <c r="BR13" s="677"/>
      <c r="BS13" s="646">
        <v>29470</v>
      </c>
      <c r="BT13" s="641"/>
      <c r="BU13" s="641"/>
      <c r="BV13" s="641"/>
      <c r="BW13" s="641"/>
      <c r="BX13" s="641"/>
      <c r="BY13" s="641"/>
      <c r="BZ13" s="641"/>
      <c r="CA13" s="641"/>
      <c r="CB13" s="684"/>
      <c r="CD13" s="673" t="s">
        <v>257</v>
      </c>
      <c r="CE13" s="674"/>
      <c r="CF13" s="674"/>
      <c r="CG13" s="674"/>
      <c r="CH13" s="674"/>
      <c r="CI13" s="674"/>
      <c r="CJ13" s="674"/>
      <c r="CK13" s="674"/>
      <c r="CL13" s="674"/>
      <c r="CM13" s="674"/>
      <c r="CN13" s="674"/>
      <c r="CO13" s="674"/>
      <c r="CP13" s="674"/>
      <c r="CQ13" s="675"/>
      <c r="CR13" s="640">
        <v>158622</v>
      </c>
      <c r="CS13" s="641"/>
      <c r="CT13" s="641"/>
      <c r="CU13" s="641"/>
      <c r="CV13" s="641"/>
      <c r="CW13" s="641"/>
      <c r="CX13" s="641"/>
      <c r="CY13" s="642"/>
      <c r="CZ13" s="677">
        <v>6.3</v>
      </c>
      <c r="DA13" s="677"/>
      <c r="DB13" s="677"/>
      <c r="DC13" s="677"/>
      <c r="DD13" s="646">
        <v>111292</v>
      </c>
      <c r="DE13" s="641"/>
      <c r="DF13" s="641"/>
      <c r="DG13" s="641"/>
      <c r="DH13" s="641"/>
      <c r="DI13" s="641"/>
      <c r="DJ13" s="641"/>
      <c r="DK13" s="641"/>
      <c r="DL13" s="641"/>
      <c r="DM13" s="641"/>
      <c r="DN13" s="641"/>
      <c r="DO13" s="641"/>
      <c r="DP13" s="642"/>
      <c r="DQ13" s="646">
        <v>35900</v>
      </c>
      <c r="DR13" s="641"/>
      <c r="DS13" s="641"/>
      <c r="DT13" s="641"/>
      <c r="DU13" s="641"/>
      <c r="DV13" s="641"/>
      <c r="DW13" s="641"/>
      <c r="DX13" s="641"/>
      <c r="DY13" s="641"/>
      <c r="DZ13" s="641"/>
      <c r="EA13" s="641"/>
      <c r="EB13" s="641"/>
      <c r="EC13" s="684"/>
    </row>
    <row r="14" spans="2:143" ht="11.25" customHeight="1" x14ac:dyDescent="0.2">
      <c r="B14" s="637" t="s">
        <v>258</v>
      </c>
      <c r="C14" s="638"/>
      <c r="D14" s="638"/>
      <c r="E14" s="638"/>
      <c r="F14" s="638"/>
      <c r="G14" s="638"/>
      <c r="H14" s="638"/>
      <c r="I14" s="638"/>
      <c r="J14" s="638"/>
      <c r="K14" s="638"/>
      <c r="L14" s="638"/>
      <c r="M14" s="638"/>
      <c r="N14" s="638"/>
      <c r="O14" s="638"/>
      <c r="P14" s="638"/>
      <c r="Q14" s="639"/>
      <c r="R14" s="640">
        <v>2306</v>
      </c>
      <c r="S14" s="641"/>
      <c r="T14" s="641"/>
      <c r="U14" s="641"/>
      <c r="V14" s="641"/>
      <c r="W14" s="641"/>
      <c r="X14" s="641"/>
      <c r="Y14" s="642"/>
      <c r="Z14" s="677">
        <v>0.1</v>
      </c>
      <c r="AA14" s="677"/>
      <c r="AB14" s="677"/>
      <c r="AC14" s="677"/>
      <c r="AD14" s="678">
        <v>2306</v>
      </c>
      <c r="AE14" s="678"/>
      <c r="AF14" s="678"/>
      <c r="AG14" s="678"/>
      <c r="AH14" s="678"/>
      <c r="AI14" s="678"/>
      <c r="AJ14" s="678"/>
      <c r="AK14" s="678"/>
      <c r="AL14" s="643">
        <v>0.2</v>
      </c>
      <c r="AM14" s="644"/>
      <c r="AN14" s="644"/>
      <c r="AO14" s="679"/>
      <c r="AP14" s="637" t="s">
        <v>259</v>
      </c>
      <c r="AQ14" s="638"/>
      <c r="AR14" s="638"/>
      <c r="AS14" s="638"/>
      <c r="AT14" s="638"/>
      <c r="AU14" s="638"/>
      <c r="AV14" s="638"/>
      <c r="AW14" s="638"/>
      <c r="AX14" s="638"/>
      <c r="AY14" s="638"/>
      <c r="AZ14" s="638"/>
      <c r="BA14" s="638"/>
      <c r="BB14" s="638"/>
      <c r="BC14" s="638"/>
      <c r="BD14" s="638"/>
      <c r="BE14" s="638"/>
      <c r="BF14" s="639"/>
      <c r="BG14" s="640">
        <v>3793</v>
      </c>
      <c r="BH14" s="641"/>
      <c r="BI14" s="641"/>
      <c r="BJ14" s="641"/>
      <c r="BK14" s="641"/>
      <c r="BL14" s="641"/>
      <c r="BM14" s="641"/>
      <c r="BN14" s="642"/>
      <c r="BO14" s="677">
        <v>1.5</v>
      </c>
      <c r="BP14" s="677"/>
      <c r="BQ14" s="677"/>
      <c r="BR14" s="677"/>
      <c r="BS14" s="646" t="s">
        <v>244</v>
      </c>
      <c r="BT14" s="641"/>
      <c r="BU14" s="641"/>
      <c r="BV14" s="641"/>
      <c r="BW14" s="641"/>
      <c r="BX14" s="641"/>
      <c r="BY14" s="641"/>
      <c r="BZ14" s="641"/>
      <c r="CA14" s="641"/>
      <c r="CB14" s="684"/>
      <c r="CD14" s="673" t="s">
        <v>260</v>
      </c>
      <c r="CE14" s="674"/>
      <c r="CF14" s="674"/>
      <c r="CG14" s="674"/>
      <c r="CH14" s="674"/>
      <c r="CI14" s="674"/>
      <c r="CJ14" s="674"/>
      <c r="CK14" s="674"/>
      <c r="CL14" s="674"/>
      <c r="CM14" s="674"/>
      <c r="CN14" s="674"/>
      <c r="CO14" s="674"/>
      <c r="CP14" s="674"/>
      <c r="CQ14" s="675"/>
      <c r="CR14" s="640">
        <v>200832</v>
      </c>
      <c r="CS14" s="641"/>
      <c r="CT14" s="641"/>
      <c r="CU14" s="641"/>
      <c r="CV14" s="641"/>
      <c r="CW14" s="641"/>
      <c r="CX14" s="641"/>
      <c r="CY14" s="642"/>
      <c r="CZ14" s="677">
        <v>8</v>
      </c>
      <c r="DA14" s="677"/>
      <c r="DB14" s="677"/>
      <c r="DC14" s="677"/>
      <c r="DD14" s="646">
        <v>116329</v>
      </c>
      <c r="DE14" s="641"/>
      <c r="DF14" s="641"/>
      <c r="DG14" s="641"/>
      <c r="DH14" s="641"/>
      <c r="DI14" s="641"/>
      <c r="DJ14" s="641"/>
      <c r="DK14" s="641"/>
      <c r="DL14" s="641"/>
      <c r="DM14" s="641"/>
      <c r="DN14" s="641"/>
      <c r="DO14" s="641"/>
      <c r="DP14" s="642"/>
      <c r="DQ14" s="646">
        <v>83898</v>
      </c>
      <c r="DR14" s="641"/>
      <c r="DS14" s="641"/>
      <c r="DT14" s="641"/>
      <c r="DU14" s="641"/>
      <c r="DV14" s="641"/>
      <c r="DW14" s="641"/>
      <c r="DX14" s="641"/>
      <c r="DY14" s="641"/>
      <c r="DZ14" s="641"/>
      <c r="EA14" s="641"/>
      <c r="EB14" s="641"/>
      <c r="EC14" s="684"/>
    </row>
    <row r="15" spans="2:143" ht="11.25" customHeight="1" x14ac:dyDescent="0.2">
      <c r="B15" s="637" t="s">
        <v>261</v>
      </c>
      <c r="C15" s="638"/>
      <c r="D15" s="638"/>
      <c r="E15" s="638"/>
      <c r="F15" s="638"/>
      <c r="G15" s="638"/>
      <c r="H15" s="638"/>
      <c r="I15" s="638"/>
      <c r="J15" s="638"/>
      <c r="K15" s="638"/>
      <c r="L15" s="638"/>
      <c r="M15" s="638"/>
      <c r="N15" s="638"/>
      <c r="O15" s="638"/>
      <c r="P15" s="638"/>
      <c r="Q15" s="639"/>
      <c r="R15" s="640" t="s">
        <v>244</v>
      </c>
      <c r="S15" s="641"/>
      <c r="T15" s="641"/>
      <c r="U15" s="641"/>
      <c r="V15" s="641"/>
      <c r="W15" s="641"/>
      <c r="X15" s="641"/>
      <c r="Y15" s="642"/>
      <c r="Z15" s="677" t="s">
        <v>136</v>
      </c>
      <c r="AA15" s="677"/>
      <c r="AB15" s="677"/>
      <c r="AC15" s="677"/>
      <c r="AD15" s="678" t="s">
        <v>136</v>
      </c>
      <c r="AE15" s="678"/>
      <c r="AF15" s="678"/>
      <c r="AG15" s="678"/>
      <c r="AH15" s="678"/>
      <c r="AI15" s="678"/>
      <c r="AJ15" s="678"/>
      <c r="AK15" s="678"/>
      <c r="AL15" s="643" t="s">
        <v>244</v>
      </c>
      <c r="AM15" s="644"/>
      <c r="AN15" s="644"/>
      <c r="AO15" s="679"/>
      <c r="AP15" s="637" t="s">
        <v>262</v>
      </c>
      <c r="AQ15" s="638"/>
      <c r="AR15" s="638"/>
      <c r="AS15" s="638"/>
      <c r="AT15" s="638"/>
      <c r="AU15" s="638"/>
      <c r="AV15" s="638"/>
      <c r="AW15" s="638"/>
      <c r="AX15" s="638"/>
      <c r="AY15" s="638"/>
      <c r="AZ15" s="638"/>
      <c r="BA15" s="638"/>
      <c r="BB15" s="638"/>
      <c r="BC15" s="638"/>
      <c r="BD15" s="638"/>
      <c r="BE15" s="638"/>
      <c r="BF15" s="639"/>
      <c r="BG15" s="640">
        <v>4111</v>
      </c>
      <c r="BH15" s="641"/>
      <c r="BI15" s="641"/>
      <c r="BJ15" s="641"/>
      <c r="BK15" s="641"/>
      <c r="BL15" s="641"/>
      <c r="BM15" s="641"/>
      <c r="BN15" s="642"/>
      <c r="BO15" s="677">
        <v>1.7</v>
      </c>
      <c r="BP15" s="677"/>
      <c r="BQ15" s="677"/>
      <c r="BR15" s="677"/>
      <c r="BS15" s="646" t="s">
        <v>244</v>
      </c>
      <c r="BT15" s="641"/>
      <c r="BU15" s="641"/>
      <c r="BV15" s="641"/>
      <c r="BW15" s="641"/>
      <c r="BX15" s="641"/>
      <c r="BY15" s="641"/>
      <c r="BZ15" s="641"/>
      <c r="CA15" s="641"/>
      <c r="CB15" s="684"/>
      <c r="CD15" s="673" t="s">
        <v>263</v>
      </c>
      <c r="CE15" s="674"/>
      <c r="CF15" s="674"/>
      <c r="CG15" s="674"/>
      <c r="CH15" s="674"/>
      <c r="CI15" s="674"/>
      <c r="CJ15" s="674"/>
      <c r="CK15" s="674"/>
      <c r="CL15" s="674"/>
      <c r="CM15" s="674"/>
      <c r="CN15" s="674"/>
      <c r="CO15" s="674"/>
      <c r="CP15" s="674"/>
      <c r="CQ15" s="675"/>
      <c r="CR15" s="640">
        <v>829726</v>
      </c>
      <c r="CS15" s="641"/>
      <c r="CT15" s="641"/>
      <c r="CU15" s="641"/>
      <c r="CV15" s="641"/>
      <c r="CW15" s="641"/>
      <c r="CX15" s="641"/>
      <c r="CY15" s="642"/>
      <c r="CZ15" s="677">
        <v>33</v>
      </c>
      <c r="DA15" s="677"/>
      <c r="DB15" s="677"/>
      <c r="DC15" s="677"/>
      <c r="DD15" s="646">
        <v>681794</v>
      </c>
      <c r="DE15" s="641"/>
      <c r="DF15" s="641"/>
      <c r="DG15" s="641"/>
      <c r="DH15" s="641"/>
      <c r="DI15" s="641"/>
      <c r="DJ15" s="641"/>
      <c r="DK15" s="641"/>
      <c r="DL15" s="641"/>
      <c r="DM15" s="641"/>
      <c r="DN15" s="641"/>
      <c r="DO15" s="641"/>
      <c r="DP15" s="642"/>
      <c r="DQ15" s="646">
        <v>171758</v>
      </c>
      <c r="DR15" s="641"/>
      <c r="DS15" s="641"/>
      <c r="DT15" s="641"/>
      <c r="DU15" s="641"/>
      <c r="DV15" s="641"/>
      <c r="DW15" s="641"/>
      <c r="DX15" s="641"/>
      <c r="DY15" s="641"/>
      <c r="DZ15" s="641"/>
      <c r="EA15" s="641"/>
      <c r="EB15" s="641"/>
      <c r="EC15" s="684"/>
    </row>
    <row r="16" spans="2:143" ht="11.25" customHeight="1" x14ac:dyDescent="0.2">
      <c r="B16" s="637" t="s">
        <v>264</v>
      </c>
      <c r="C16" s="638"/>
      <c r="D16" s="638"/>
      <c r="E16" s="638"/>
      <c r="F16" s="638"/>
      <c r="G16" s="638"/>
      <c r="H16" s="638"/>
      <c r="I16" s="638"/>
      <c r="J16" s="638"/>
      <c r="K16" s="638"/>
      <c r="L16" s="638"/>
      <c r="M16" s="638"/>
      <c r="N16" s="638"/>
      <c r="O16" s="638"/>
      <c r="P16" s="638"/>
      <c r="Q16" s="639"/>
      <c r="R16" s="640">
        <v>799</v>
      </c>
      <c r="S16" s="641"/>
      <c r="T16" s="641"/>
      <c r="U16" s="641"/>
      <c r="V16" s="641"/>
      <c r="W16" s="641"/>
      <c r="X16" s="641"/>
      <c r="Y16" s="642"/>
      <c r="Z16" s="677">
        <v>0</v>
      </c>
      <c r="AA16" s="677"/>
      <c r="AB16" s="677"/>
      <c r="AC16" s="677"/>
      <c r="AD16" s="678">
        <v>799</v>
      </c>
      <c r="AE16" s="678"/>
      <c r="AF16" s="678"/>
      <c r="AG16" s="678"/>
      <c r="AH16" s="678"/>
      <c r="AI16" s="678"/>
      <c r="AJ16" s="678"/>
      <c r="AK16" s="678"/>
      <c r="AL16" s="643">
        <v>0.1</v>
      </c>
      <c r="AM16" s="644"/>
      <c r="AN16" s="644"/>
      <c r="AO16" s="679"/>
      <c r="AP16" s="637" t="s">
        <v>265</v>
      </c>
      <c r="AQ16" s="638"/>
      <c r="AR16" s="638"/>
      <c r="AS16" s="638"/>
      <c r="AT16" s="638"/>
      <c r="AU16" s="638"/>
      <c r="AV16" s="638"/>
      <c r="AW16" s="638"/>
      <c r="AX16" s="638"/>
      <c r="AY16" s="638"/>
      <c r="AZ16" s="638"/>
      <c r="BA16" s="638"/>
      <c r="BB16" s="638"/>
      <c r="BC16" s="638"/>
      <c r="BD16" s="638"/>
      <c r="BE16" s="638"/>
      <c r="BF16" s="639"/>
      <c r="BG16" s="640" t="s">
        <v>136</v>
      </c>
      <c r="BH16" s="641"/>
      <c r="BI16" s="641"/>
      <c r="BJ16" s="641"/>
      <c r="BK16" s="641"/>
      <c r="BL16" s="641"/>
      <c r="BM16" s="641"/>
      <c r="BN16" s="642"/>
      <c r="BO16" s="677" t="s">
        <v>136</v>
      </c>
      <c r="BP16" s="677"/>
      <c r="BQ16" s="677"/>
      <c r="BR16" s="677"/>
      <c r="BS16" s="646" t="s">
        <v>136</v>
      </c>
      <c r="BT16" s="641"/>
      <c r="BU16" s="641"/>
      <c r="BV16" s="641"/>
      <c r="BW16" s="641"/>
      <c r="BX16" s="641"/>
      <c r="BY16" s="641"/>
      <c r="BZ16" s="641"/>
      <c r="CA16" s="641"/>
      <c r="CB16" s="684"/>
      <c r="CD16" s="673" t="s">
        <v>266</v>
      </c>
      <c r="CE16" s="674"/>
      <c r="CF16" s="674"/>
      <c r="CG16" s="674"/>
      <c r="CH16" s="674"/>
      <c r="CI16" s="674"/>
      <c r="CJ16" s="674"/>
      <c r="CK16" s="674"/>
      <c r="CL16" s="674"/>
      <c r="CM16" s="674"/>
      <c r="CN16" s="674"/>
      <c r="CO16" s="674"/>
      <c r="CP16" s="674"/>
      <c r="CQ16" s="675"/>
      <c r="CR16" s="640">
        <v>25064</v>
      </c>
      <c r="CS16" s="641"/>
      <c r="CT16" s="641"/>
      <c r="CU16" s="641"/>
      <c r="CV16" s="641"/>
      <c r="CW16" s="641"/>
      <c r="CX16" s="641"/>
      <c r="CY16" s="642"/>
      <c r="CZ16" s="677">
        <v>1</v>
      </c>
      <c r="DA16" s="677"/>
      <c r="DB16" s="677"/>
      <c r="DC16" s="677"/>
      <c r="DD16" s="646" t="s">
        <v>136</v>
      </c>
      <c r="DE16" s="641"/>
      <c r="DF16" s="641"/>
      <c r="DG16" s="641"/>
      <c r="DH16" s="641"/>
      <c r="DI16" s="641"/>
      <c r="DJ16" s="641"/>
      <c r="DK16" s="641"/>
      <c r="DL16" s="641"/>
      <c r="DM16" s="641"/>
      <c r="DN16" s="641"/>
      <c r="DO16" s="641"/>
      <c r="DP16" s="642"/>
      <c r="DQ16" s="646">
        <v>864</v>
      </c>
      <c r="DR16" s="641"/>
      <c r="DS16" s="641"/>
      <c r="DT16" s="641"/>
      <c r="DU16" s="641"/>
      <c r="DV16" s="641"/>
      <c r="DW16" s="641"/>
      <c r="DX16" s="641"/>
      <c r="DY16" s="641"/>
      <c r="DZ16" s="641"/>
      <c r="EA16" s="641"/>
      <c r="EB16" s="641"/>
      <c r="EC16" s="684"/>
    </row>
    <row r="17" spans="2:133" ht="11.25" customHeight="1" x14ac:dyDescent="0.2">
      <c r="B17" s="637" t="s">
        <v>267</v>
      </c>
      <c r="C17" s="638"/>
      <c r="D17" s="638"/>
      <c r="E17" s="638"/>
      <c r="F17" s="638"/>
      <c r="G17" s="638"/>
      <c r="H17" s="638"/>
      <c r="I17" s="638"/>
      <c r="J17" s="638"/>
      <c r="K17" s="638"/>
      <c r="L17" s="638"/>
      <c r="M17" s="638"/>
      <c r="N17" s="638"/>
      <c r="O17" s="638"/>
      <c r="P17" s="638"/>
      <c r="Q17" s="639"/>
      <c r="R17" s="640">
        <v>747</v>
      </c>
      <c r="S17" s="641"/>
      <c r="T17" s="641"/>
      <c r="U17" s="641"/>
      <c r="V17" s="641"/>
      <c r="W17" s="641"/>
      <c r="X17" s="641"/>
      <c r="Y17" s="642"/>
      <c r="Z17" s="677">
        <v>0</v>
      </c>
      <c r="AA17" s="677"/>
      <c r="AB17" s="677"/>
      <c r="AC17" s="677"/>
      <c r="AD17" s="678">
        <v>747</v>
      </c>
      <c r="AE17" s="678"/>
      <c r="AF17" s="678"/>
      <c r="AG17" s="678"/>
      <c r="AH17" s="678"/>
      <c r="AI17" s="678"/>
      <c r="AJ17" s="678"/>
      <c r="AK17" s="678"/>
      <c r="AL17" s="643">
        <v>0.1</v>
      </c>
      <c r="AM17" s="644"/>
      <c r="AN17" s="644"/>
      <c r="AO17" s="679"/>
      <c r="AP17" s="637" t="s">
        <v>268</v>
      </c>
      <c r="AQ17" s="638"/>
      <c r="AR17" s="638"/>
      <c r="AS17" s="638"/>
      <c r="AT17" s="638"/>
      <c r="AU17" s="638"/>
      <c r="AV17" s="638"/>
      <c r="AW17" s="638"/>
      <c r="AX17" s="638"/>
      <c r="AY17" s="638"/>
      <c r="AZ17" s="638"/>
      <c r="BA17" s="638"/>
      <c r="BB17" s="638"/>
      <c r="BC17" s="638"/>
      <c r="BD17" s="638"/>
      <c r="BE17" s="638"/>
      <c r="BF17" s="639"/>
      <c r="BG17" s="640" t="s">
        <v>145</v>
      </c>
      <c r="BH17" s="641"/>
      <c r="BI17" s="641"/>
      <c r="BJ17" s="641"/>
      <c r="BK17" s="641"/>
      <c r="BL17" s="641"/>
      <c r="BM17" s="641"/>
      <c r="BN17" s="642"/>
      <c r="BO17" s="677" t="s">
        <v>145</v>
      </c>
      <c r="BP17" s="677"/>
      <c r="BQ17" s="677"/>
      <c r="BR17" s="677"/>
      <c r="BS17" s="646" t="s">
        <v>136</v>
      </c>
      <c r="BT17" s="641"/>
      <c r="BU17" s="641"/>
      <c r="BV17" s="641"/>
      <c r="BW17" s="641"/>
      <c r="BX17" s="641"/>
      <c r="BY17" s="641"/>
      <c r="BZ17" s="641"/>
      <c r="CA17" s="641"/>
      <c r="CB17" s="684"/>
      <c r="CD17" s="673" t="s">
        <v>269</v>
      </c>
      <c r="CE17" s="674"/>
      <c r="CF17" s="674"/>
      <c r="CG17" s="674"/>
      <c r="CH17" s="674"/>
      <c r="CI17" s="674"/>
      <c r="CJ17" s="674"/>
      <c r="CK17" s="674"/>
      <c r="CL17" s="674"/>
      <c r="CM17" s="674"/>
      <c r="CN17" s="674"/>
      <c r="CO17" s="674"/>
      <c r="CP17" s="674"/>
      <c r="CQ17" s="675"/>
      <c r="CR17" s="640">
        <v>205432</v>
      </c>
      <c r="CS17" s="641"/>
      <c r="CT17" s="641"/>
      <c r="CU17" s="641"/>
      <c r="CV17" s="641"/>
      <c r="CW17" s="641"/>
      <c r="CX17" s="641"/>
      <c r="CY17" s="642"/>
      <c r="CZ17" s="677">
        <v>8.1999999999999993</v>
      </c>
      <c r="DA17" s="677"/>
      <c r="DB17" s="677"/>
      <c r="DC17" s="677"/>
      <c r="DD17" s="646" t="s">
        <v>136</v>
      </c>
      <c r="DE17" s="641"/>
      <c r="DF17" s="641"/>
      <c r="DG17" s="641"/>
      <c r="DH17" s="641"/>
      <c r="DI17" s="641"/>
      <c r="DJ17" s="641"/>
      <c r="DK17" s="641"/>
      <c r="DL17" s="641"/>
      <c r="DM17" s="641"/>
      <c r="DN17" s="641"/>
      <c r="DO17" s="641"/>
      <c r="DP17" s="642"/>
      <c r="DQ17" s="646">
        <v>197173</v>
      </c>
      <c r="DR17" s="641"/>
      <c r="DS17" s="641"/>
      <c r="DT17" s="641"/>
      <c r="DU17" s="641"/>
      <c r="DV17" s="641"/>
      <c r="DW17" s="641"/>
      <c r="DX17" s="641"/>
      <c r="DY17" s="641"/>
      <c r="DZ17" s="641"/>
      <c r="EA17" s="641"/>
      <c r="EB17" s="641"/>
      <c r="EC17" s="684"/>
    </row>
    <row r="18" spans="2:133" ht="11.25" customHeight="1" x14ac:dyDescent="0.2">
      <c r="B18" s="637" t="s">
        <v>270</v>
      </c>
      <c r="C18" s="638"/>
      <c r="D18" s="638"/>
      <c r="E18" s="638"/>
      <c r="F18" s="638"/>
      <c r="G18" s="638"/>
      <c r="H18" s="638"/>
      <c r="I18" s="638"/>
      <c r="J18" s="638"/>
      <c r="K18" s="638"/>
      <c r="L18" s="638"/>
      <c r="M18" s="638"/>
      <c r="N18" s="638"/>
      <c r="O18" s="638"/>
      <c r="P18" s="638"/>
      <c r="Q18" s="639"/>
      <c r="R18" s="640">
        <v>11</v>
      </c>
      <c r="S18" s="641"/>
      <c r="T18" s="641"/>
      <c r="U18" s="641"/>
      <c r="V18" s="641"/>
      <c r="W18" s="641"/>
      <c r="X18" s="641"/>
      <c r="Y18" s="642"/>
      <c r="Z18" s="677">
        <v>0</v>
      </c>
      <c r="AA18" s="677"/>
      <c r="AB18" s="677"/>
      <c r="AC18" s="677"/>
      <c r="AD18" s="678">
        <v>11</v>
      </c>
      <c r="AE18" s="678"/>
      <c r="AF18" s="678"/>
      <c r="AG18" s="678"/>
      <c r="AH18" s="678"/>
      <c r="AI18" s="678"/>
      <c r="AJ18" s="678"/>
      <c r="AK18" s="678"/>
      <c r="AL18" s="643">
        <v>0</v>
      </c>
      <c r="AM18" s="644"/>
      <c r="AN18" s="644"/>
      <c r="AO18" s="679"/>
      <c r="AP18" s="637" t="s">
        <v>271</v>
      </c>
      <c r="AQ18" s="638"/>
      <c r="AR18" s="638"/>
      <c r="AS18" s="638"/>
      <c r="AT18" s="638"/>
      <c r="AU18" s="638"/>
      <c r="AV18" s="638"/>
      <c r="AW18" s="638"/>
      <c r="AX18" s="638"/>
      <c r="AY18" s="638"/>
      <c r="AZ18" s="638"/>
      <c r="BA18" s="638"/>
      <c r="BB18" s="638"/>
      <c r="BC18" s="638"/>
      <c r="BD18" s="638"/>
      <c r="BE18" s="638"/>
      <c r="BF18" s="639"/>
      <c r="BG18" s="640" t="s">
        <v>244</v>
      </c>
      <c r="BH18" s="641"/>
      <c r="BI18" s="641"/>
      <c r="BJ18" s="641"/>
      <c r="BK18" s="641"/>
      <c r="BL18" s="641"/>
      <c r="BM18" s="641"/>
      <c r="BN18" s="642"/>
      <c r="BO18" s="677" t="s">
        <v>244</v>
      </c>
      <c r="BP18" s="677"/>
      <c r="BQ18" s="677"/>
      <c r="BR18" s="677"/>
      <c r="BS18" s="646" t="s">
        <v>136</v>
      </c>
      <c r="BT18" s="641"/>
      <c r="BU18" s="641"/>
      <c r="BV18" s="641"/>
      <c r="BW18" s="641"/>
      <c r="BX18" s="641"/>
      <c r="BY18" s="641"/>
      <c r="BZ18" s="641"/>
      <c r="CA18" s="641"/>
      <c r="CB18" s="684"/>
      <c r="CD18" s="673" t="s">
        <v>272</v>
      </c>
      <c r="CE18" s="674"/>
      <c r="CF18" s="674"/>
      <c r="CG18" s="674"/>
      <c r="CH18" s="674"/>
      <c r="CI18" s="674"/>
      <c r="CJ18" s="674"/>
      <c r="CK18" s="674"/>
      <c r="CL18" s="674"/>
      <c r="CM18" s="674"/>
      <c r="CN18" s="674"/>
      <c r="CO18" s="674"/>
      <c r="CP18" s="674"/>
      <c r="CQ18" s="675"/>
      <c r="CR18" s="640" t="s">
        <v>136</v>
      </c>
      <c r="CS18" s="641"/>
      <c r="CT18" s="641"/>
      <c r="CU18" s="641"/>
      <c r="CV18" s="641"/>
      <c r="CW18" s="641"/>
      <c r="CX18" s="641"/>
      <c r="CY18" s="642"/>
      <c r="CZ18" s="677" t="s">
        <v>136</v>
      </c>
      <c r="DA18" s="677"/>
      <c r="DB18" s="677"/>
      <c r="DC18" s="677"/>
      <c r="DD18" s="646" t="s">
        <v>145</v>
      </c>
      <c r="DE18" s="641"/>
      <c r="DF18" s="641"/>
      <c r="DG18" s="641"/>
      <c r="DH18" s="641"/>
      <c r="DI18" s="641"/>
      <c r="DJ18" s="641"/>
      <c r="DK18" s="641"/>
      <c r="DL18" s="641"/>
      <c r="DM18" s="641"/>
      <c r="DN18" s="641"/>
      <c r="DO18" s="641"/>
      <c r="DP18" s="642"/>
      <c r="DQ18" s="646" t="s">
        <v>136</v>
      </c>
      <c r="DR18" s="641"/>
      <c r="DS18" s="641"/>
      <c r="DT18" s="641"/>
      <c r="DU18" s="641"/>
      <c r="DV18" s="641"/>
      <c r="DW18" s="641"/>
      <c r="DX18" s="641"/>
      <c r="DY18" s="641"/>
      <c r="DZ18" s="641"/>
      <c r="EA18" s="641"/>
      <c r="EB18" s="641"/>
      <c r="EC18" s="684"/>
    </row>
    <row r="19" spans="2:133" ht="11.25" customHeight="1" x14ac:dyDescent="0.2">
      <c r="B19" s="637" t="s">
        <v>273</v>
      </c>
      <c r="C19" s="638"/>
      <c r="D19" s="638"/>
      <c r="E19" s="638"/>
      <c r="F19" s="638"/>
      <c r="G19" s="638"/>
      <c r="H19" s="638"/>
      <c r="I19" s="638"/>
      <c r="J19" s="638"/>
      <c r="K19" s="638"/>
      <c r="L19" s="638"/>
      <c r="M19" s="638"/>
      <c r="N19" s="638"/>
      <c r="O19" s="638"/>
      <c r="P19" s="638"/>
      <c r="Q19" s="639"/>
      <c r="R19" s="640">
        <v>346</v>
      </c>
      <c r="S19" s="641"/>
      <c r="T19" s="641"/>
      <c r="U19" s="641"/>
      <c r="V19" s="641"/>
      <c r="W19" s="641"/>
      <c r="X19" s="641"/>
      <c r="Y19" s="642"/>
      <c r="Z19" s="677">
        <v>0</v>
      </c>
      <c r="AA19" s="677"/>
      <c r="AB19" s="677"/>
      <c r="AC19" s="677"/>
      <c r="AD19" s="678">
        <v>346</v>
      </c>
      <c r="AE19" s="678"/>
      <c r="AF19" s="678"/>
      <c r="AG19" s="678"/>
      <c r="AH19" s="678"/>
      <c r="AI19" s="678"/>
      <c r="AJ19" s="678"/>
      <c r="AK19" s="678"/>
      <c r="AL19" s="643">
        <v>0</v>
      </c>
      <c r="AM19" s="644"/>
      <c r="AN19" s="644"/>
      <c r="AO19" s="679"/>
      <c r="AP19" s="637" t="s">
        <v>274</v>
      </c>
      <c r="AQ19" s="638"/>
      <c r="AR19" s="638"/>
      <c r="AS19" s="638"/>
      <c r="AT19" s="638"/>
      <c r="AU19" s="638"/>
      <c r="AV19" s="638"/>
      <c r="AW19" s="638"/>
      <c r="AX19" s="638"/>
      <c r="AY19" s="638"/>
      <c r="AZ19" s="638"/>
      <c r="BA19" s="638"/>
      <c r="BB19" s="638"/>
      <c r="BC19" s="638"/>
      <c r="BD19" s="638"/>
      <c r="BE19" s="638"/>
      <c r="BF19" s="639"/>
      <c r="BG19" s="640" t="s">
        <v>136</v>
      </c>
      <c r="BH19" s="641"/>
      <c r="BI19" s="641"/>
      <c r="BJ19" s="641"/>
      <c r="BK19" s="641"/>
      <c r="BL19" s="641"/>
      <c r="BM19" s="641"/>
      <c r="BN19" s="642"/>
      <c r="BO19" s="677" t="s">
        <v>136</v>
      </c>
      <c r="BP19" s="677"/>
      <c r="BQ19" s="677"/>
      <c r="BR19" s="677"/>
      <c r="BS19" s="646" t="s">
        <v>244</v>
      </c>
      <c r="BT19" s="641"/>
      <c r="BU19" s="641"/>
      <c r="BV19" s="641"/>
      <c r="BW19" s="641"/>
      <c r="BX19" s="641"/>
      <c r="BY19" s="641"/>
      <c r="BZ19" s="641"/>
      <c r="CA19" s="641"/>
      <c r="CB19" s="684"/>
      <c r="CD19" s="673" t="s">
        <v>275</v>
      </c>
      <c r="CE19" s="674"/>
      <c r="CF19" s="674"/>
      <c r="CG19" s="674"/>
      <c r="CH19" s="674"/>
      <c r="CI19" s="674"/>
      <c r="CJ19" s="674"/>
      <c r="CK19" s="674"/>
      <c r="CL19" s="674"/>
      <c r="CM19" s="674"/>
      <c r="CN19" s="674"/>
      <c r="CO19" s="674"/>
      <c r="CP19" s="674"/>
      <c r="CQ19" s="675"/>
      <c r="CR19" s="640" t="s">
        <v>136</v>
      </c>
      <c r="CS19" s="641"/>
      <c r="CT19" s="641"/>
      <c r="CU19" s="641"/>
      <c r="CV19" s="641"/>
      <c r="CW19" s="641"/>
      <c r="CX19" s="641"/>
      <c r="CY19" s="642"/>
      <c r="CZ19" s="677" t="s">
        <v>136</v>
      </c>
      <c r="DA19" s="677"/>
      <c r="DB19" s="677"/>
      <c r="DC19" s="677"/>
      <c r="DD19" s="646" t="s">
        <v>136</v>
      </c>
      <c r="DE19" s="641"/>
      <c r="DF19" s="641"/>
      <c r="DG19" s="641"/>
      <c r="DH19" s="641"/>
      <c r="DI19" s="641"/>
      <c r="DJ19" s="641"/>
      <c r="DK19" s="641"/>
      <c r="DL19" s="641"/>
      <c r="DM19" s="641"/>
      <c r="DN19" s="641"/>
      <c r="DO19" s="641"/>
      <c r="DP19" s="642"/>
      <c r="DQ19" s="646" t="s">
        <v>136</v>
      </c>
      <c r="DR19" s="641"/>
      <c r="DS19" s="641"/>
      <c r="DT19" s="641"/>
      <c r="DU19" s="641"/>
      <c r="DV19" s="641"/>
      <c r="DW19" s="641"/>
      <c r="DX19" s="641"/>
      <c r="DY19" s="641"/>
      <c r="DZ19" s="641"/>
      <c r="EA19" s="641"/>
      <c r="EB19" s="641"/>
      <c r="EC19" s="684"/>
    </row>
    <row r="20" spans="2:133" ht="11.25" customHeight="1" x14ac:dyDescent="0.2">
      <c r="B20" s="637" t="s">
        <v>276</v>
      </c>
      <c r="C20" s="638"/>
      <c r="D20" s="638"/>
      <c r="E20" s="638"/>
      <c r="F20" s="638"/>
      <c r="G20" s="638"/>
      <c r="H20" s="638"/>
      <c r="I20" s="638"/>
      <c r="J20" s="638"/>
      <c r="K20" s="638"/>
      <c r="L20" s="638"/>
      <c r="M20" s="638"/>
      <c r="N20" s="638"/>
      <c r="O20" s="638"/>
      <c r="P20" s="638"/>
      <c r="Q20" s="639"/>
      <c r="R20" s="640">
        <v>22</v>
      </c>
      <c r="S20" s="641"/>
      <c r="T20" s="641"/>
      <c r="U20" s="641"/>
      <c r="V20" s="641"/>
      <c r="W20" s="641"/>
      <c r="X20" s="641"/>
      <c r="Y20" s="642"/>
      <c r="Z20" s="677">
        <v>0</v>
      </c>
      <c r="AA20" s="677"/>
      <c r="AB20" s="677"/>
      <c r="AC20" s="677"/>
      <c r="AD20" s="678">
        <v>22</v>
      </c>
      <c r="AE20" s="678"/>
      <c r="AF20" s="678"/>
      <c r="AG20" s="678"/>
      <c r="AH20" s="678"/>
      <c r="AI20" s="678"/>
      <c r="AJ20" s="678"/>
      <c r="AK20" s="678"/>
      <c r="AL20" s="643">
        <v>0</v>
      </c>
      <c r="AM20" s="644"/>
      <c r="AN20" s="644"/>
      <c r="AO20" s="679"/>
      <c r="AP20" s="637" t="s">
        <v>277</v>
      </c>
      <c r="AQ20" s="638"/>
      <c r="AR20" s="638"/>
      <c r="AS20" s="638"/>
      <c r="AT20" s="638"/>
      <c r="AU20" s="638"/>
      <c r="AV20" s="638"/>
      <c r="AW20" s="638"/>
      <c r="AX20" s="638"/>
      <c r="AY20" s="638"/>
      <c r="AZ20" s="638"/>
      <c r="BA20" s="638"/>
      <c r="BB20" s="638"/>
      <c r="BC20" s="638"/>
      <c r="BD20" s="638"/>
      <c r="BE20" s="638"/>
      <c r="BF20" s="639"/>
      <c r="BG20" s="640" t="s">
        <v>136</v>
      </c>
      <c r="BH20" s="641"/>
      <c r="BI20" s="641"/>
      <c r="BJ20" s="641"/>
      <c r="BK20" s="641"/>
      <c r="BL20" s="641"/>
      <c r="BM20" s="641"/>
      <c r="BN20" s="642"/>
      <c r="BO20" s="677" t="s">
        <v>145</v>
      </c>
      <c r="BP20" s="677"/>
      <c r="BQ20" s="677"/>
      <c r="BR20" s="677"/>
      <c r="BS20" s="646" t="s">
        <v>244</v>
      </c>
      <c r="BT20" s="641"/>
      <c r="BU20" s="641"/>
      <c r="BV20" s="641"/>
      <c r="BW20" s="641"/>
      <c r="BX20" s="641"/>
      <c r="BY20" s="641"/>
      <c r="BZ20" s="641"/>
      <c r="CA20" s="641"/>
      <c r="CB20" s="684"/>
      <c r="CD20" s="673" t="s">
        <v>278</v>
      </c>
      <c r="CE20" s="674"/>
      <c r="CF20" s="674"/>
      <c r="CG20" s="674"/>
      <c r="CH20" s="674"/>
      <c r="CI20" s="674"/>
      <c r="CJ20" s="674"/>
      <c r="CK20" s="674"/>
      <c r="CL20" s="674"/>
      <c r="CM20" s="674"/>
      <c r="CN20" s="674"/>
      <c r="CO20" s="674"/>
      <c r="CP20" s="674"/>
      <c r="CQ20" s="675"/>
      <c r="CR20" s="640">
        <v>2515887</v>
      </c>
      <c r="CS20" s="641"/>
      <c r="CT20" s="641"/>
      <c r="CU20" s="641"/>
      <c r="CV20" s="641"/>
      <c r="CW20" s="641"/>
      <c r="CX20" s="641"/>
      <c r="CY20" s="642"/>
      <c r="CZ20" s="677">
        <v>100</v>
      </c>
      <c r="DA20" s="677"/>
      <c r="DB20" s="677"/>
      <c r="DC20" s="677"/>
      <c r="DD20" s="646">
        <v>1071020</v>
      </c>
      <c r="DE20" s="641"/>
      <c r="DF20" s="641"/>
      <c r="DG20" s="641"/>
      <c r="DH20" s="641"/>
      <c r="DI20" s="641"/>
      <c r="DJ20" s="641"/>
      <c r="DK20" s="641"/>
      <c r="DL20" s="641"/>
      <c r="DM20" s="641"/>
      <c r="DN20" s="641"/>
      <c r="DO20" s="641"/>
      <c r="DP20" s="642"/>
      <c r="DQ20" s="646">
        <v>1252850</v>
      </c>
      <c r="DR20" s="641"/>
      <c r="DS20" s="641"/>
      <c r="DT20" s="641"/>
      <c r="DU20" s="641"/>
      <c r="DV20" s="641"/>
      <c r="DW20" s="641"/>
      <c r="DX20" s="641"/>
      <c r="DY20" s="641"/>
      <c r="DZ20" s="641"/>
      <c r="EA20" s="641"/>
      <c r="EB20" s="641"/>
      <c r="EC20" s="684"/>
    </row>
    <row r="21" spans="2:133" ht="11.25" customHeight="1" x14ac:dyDescent="0.2">
      <c r="B21" s="637" t="s">
        <v>279</v>
      </c>
      <c r="C21" s="638"/>
      <c r="D21" s="638"/>
      <c r="E21" s="638"/>
      <c r="F21" s="638"/>
      <c r="G21" s="638"/>
      <c r="H21" s="638"/>
      <c r="I21" s="638"/>
      <c r="J21" s="638"/>
      <c r="K21" s="638"/>
      <c r="L21" s="638"/>
      <c r="M21" s="638"/>
      <c r="N21" s="638"/>
      <c r="O21" s="638"/>
      <c r="P21" s="638"/>
      <c r="Q21" s="639"/>
      <c r="R21" s="640">
        <v>368</v>
      </c>
      <c r="S21" s="641"/>
      <c r="T21" s="641"/>
      <c r="U21" s="641"/>
      <c r="V21" s="641"/>
      <c r="W21" s="641"/>
      <c r="X21" s="641"/>
      <c r="Y21" s="642"/>
      <c r="Z21" s="677">
        <v>0</v>
      </c>
      <c r="AA21" s="677"/>
      <c r="AB21" s="677"/>
      <c r="AC21" s="677"/>
      <c r="AD21" s="678">
        <v>368</v>
      </c>
      <c r="AE21" s="678"/>
      <c r="AF21" s="678"/>
      <c r="AG21" s="678"/>
      <c r="AH21" s="678"/>
      <c r="AI21" s="678"/>
      <c r="AJ21" s="678"/>
      <c r="AK21" s="678"/>
      <c r="AL21" s="643">
        <v>0</v>
      </c>
      <c r="AM21" s="644"/>
      <c r="AN21" s="644"/>
      <c r="AO21" s="679"/>
      <c r="AP21" s="735" t="s">
        <v>280</v>
      </c>
      <c r="AQ21" s="742"/>
      <c r="AR21" s="742"/>
      <c r="AS21" s="742"/>
      <c r="AT21" s="742"/>
      <c r="AU21" s="742"/>
      <c r="AV21" s="742"/>
      <c r="AW21" s="742"/>
      <c r="AX21" s="742"/>
      <c r="AY21" s="742"/>
      <c r="AZ21" s="742"/>
      <c r="BA21" s="742"/>
      <c r="BB21" s="742"/>
      <c r="BC21" s="742"/>
      <c r="BD21" s="742"/>
      <c r="BE21" s="742"/>
      <c r="BF21" s="737"/>
      <c r="BG21" s="640" t="s">
        <v>136</v>
      </c>
      <c r="BH21" s="641"/>
      <c r="BI21" s="641"/>
      <c r="BJ21" s="641"/>
      <c r="BK21" s="641"/>
      <c r="BL21" s="641"/>
      <c r="BM21" s="641"/>
      <c r="BN21" s="642"/>
      <c r="BO21" s="677" t="s">
        <v>136</v>
      </c>
      <c r="BP21" s="677"/>
      <c r="BQ21" s="677"/>
      <c r="BR21" s="677"/>
      <c r="BS21" s="646" t="s">
        <v>244</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2">
      <c r="B22" s="637" t="s">
        <v>281</v>
      </c>
      <c r="C22" s="638"/>
      <c r="D22" s="638"/>
      <c r="E22" s="638"/>
      <c r="F22" s="638"/>
      <c r="G22" s="638"/>
      <c r="H22" s="638"/>
      <c r="I22" s="638"/>
      <c r="J22" s="638"/>
      <c r="K22" s="638"/>
      <c r="L22" s="638"/>
      <c r="M22" s="638"/>
      <c r="N22" s="638"/>
      <c r="O22" s="638"/>
      <c r="P22" s="638"/>
      <c r="Q22" s="639"/>
      <c r="R22" s="640">
        <v>802086</v>
      </c>
      <c r="S22" s="641"/>
      <c r="T22" s="641"/>
      <c r="U22" s="641"/>
      <c r="V22" s="641"/>
      <c r="W22" s="641"/>
      <c r="X22" s="641"/>
      <c r="Y22" s="642"/>
      <c r="Z22" s="677">
        <v>30.6</v>
      </c>
      <c r="AA22" s="677"/>
      <c r="AB22" s="677"/>
      <c r="AC22" s="677"/>
      <c r="AD22" s="678">
        <v>679736</v>
      </c>
      <c r="AE22" s="678"/>
      <c r="AF22" s="678"/>
      <c r="AG22" s="678"/>
      <c r="AH22" s="678"/>
      <c r="AI22" s="678"/>
      <c r="AJ22" s="678"/>
      <c r="AK22" s="678"/>
      <c r="AL22" s="643">
        <v>69</v>
      </c>
      <c r="AM22" s="644"/>
      <c r="AN22" s="644"/>
      <c r="AO22" s="679"/>
      <c r="AP22" s="735" t="s">
        <v>282</v>
      </c>
      <c r="AQ22" s="742"/>
      <c r="AR22" s="742"/>
      <c r="AS22" s="742"/>
      <c r="AT22" s="742"/>
      <c r="AU22" s="742"/>
      <c r="AV22" s="742"/>
      <c r="AW22" s="742"/>
      <c r="AX22" s="742"/>
      <c r="AY22" s="742"/>
      <c r="AZ22" s="742"/>
      <c r="BA22" s="742"/>
      <c r="BB22" s="742"/>
      <c r="BC22" s="742"/>
      <c r="BD22" s="742"/>
      <c r="BE22" s="742"/>
      <c r="BF22" s="737"/>
      <c r="BG22" s="640" t="s">
        <v>136</v>
      </c>
      <c r="BH22" s="641"/>
      <c r="BI22" s="641"/>
      <c r="BJ22" s="641"/>
      <c r="BK22" s="641"/>
      <c r="BL22" s="641"/>
      <c r="BM22" s="641"/>
      <c r="BN22" s="642"/>
      <c r="BO22" s="677" t="s">
        <v>145</v>
      </c>
      <c r="BP22" s="677"/>
      <c r="BQ22" s="677"/>
      <c r="BR22" s="677"/>
      <c r="BS22" s="646" t="s">
        <v>136</v>
      </c>
      <c r="BT22" s="641"/>
      <c r="BU22" s="641"/>
      <c r="BV22" s="641"/>
      <c r="BW22" s="641"/>
      <c r="BX22" s="641"/>
      <c r="BY22" s="641"/>
      <c r="BZ22" s="641"/>
      <c r="CA22" s="641"/>
      <c r="CB22" s="684"/>
      <c r="CD22" s="744" t="s">
        <v>283</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2">
      <c r="B23" s="637" t="s">
        <v>284</v>
      </c>
      <c r="C23" s="638"/>
      <c r="D23" s="638"/>
      <c r="E23" s="638"/>
      <c r="F23" s="638"/>
      <c r="G23" s="638"/>
      <c r="H23" s="638"/>
      <c r="I23" s="638"/>
      <c r="J23" s="638"/>
      <c r="K23" s="638"/>
      <c r="L23" s="638"/>
      <c r="M23" s="638"/>
      <c r="N23" s="638"/>
      <c r="O23" s="638"/>
      <c r="P23" s="638"/>
      <c r="Q23" s="639"/>
      <c r="R23" s="640">
        <v>679736</v>
      </c>
      <c r="S23" s="641"/>
      <c r="T23" s="641"/>
      <c r="U23" s="641"/>
      <c r="V23" s="641"/>
      <c r="W23" s="641"/>
      <c r="X23" s="641"/>
      <c r="Y23" s="642"/>
      <c r="Z23" s="677">
        <v>26</v>
      </c>
      <c r="AA23" s="677"/>
      <c r="AB23" s="677"/>
      <c r="AC23" s="677"/>
      <c r="AD23" s="678">
        <v>679736</v>
      </c>
      <c r="AE23" s="678"/>
      <c r="AF23" s="678"/>
      <c r="AG23" s="678"/>
      <c r="AH23" s="678"/>
      <c r="AI23" s="678"/>
      <c r="AJ23" s="678"/>
      <c r="AK23" s="678"/>
      <c r="AL23" s="643">
        <v>69</v>
      </c>
      <c r="AM23" s="644"/>
      <c r="AN23" s="644"/>
      <c r="AO23" s="679"/>
      <c r="AP23" s="735" t="s">
        <v>285</v>
      </c>
      <c r="AQ23" s="742"/>
      <c r="AR23" s="742"/>
      <c r="AS23" s="742"/>
      <c r="AT23" s="742"/>
      <c r="AU23" s="742"/>
      <c r="AV23" s="742"/>
      <c r="AW23" s="742"/>
      <c r="AX23" s="742"/>
      <c r="AY23" s="742"/>
      <c r="AZ23" s="742"/>
      <c r="BA23" s="742"/>
      <c r="BB23" s="742"/>
      <c r="BC23" s="742"/>
      <c r="BD23" s="742"/>
      <c r="BE23" s="742"/>
      <c r="BF23" s="737"/>
      <c r="BG23" s="640" t="s">
        <v>136</v>
      </c>
      <c r="BH23" s="641"/>
      <c r="BI23" s="641"/>
      <c r="BJ23" s="641"/>
      <c r="BK23" s="641"/>
      <c r="BL23" s="641"/>
      <c r="BM23" s="641"/>
      <c r="BN23" s="642"/>
      <c r="BO23" s="677" t="s">
        <v>136</v>
      </c>
      <c r="BP23" s="677"/>
      <c r="BQ23" s="677"/>
      <c r="BR23" s="677"/>
      <c r="BS23" s="646" t="s">
        <v>136</v>
      </c>
      <c r="BT23" s="641"/>
      <c r="BU23" s="641"/>
      <c r="BV23" s="641"/>
      <c r="BW23" s="641"/>
      <c r="BX23" s="641"/>
      <c r="BY23" s="641"/>
      <c r="BZ23" s="641"/>
      <c r="CA23" s="641"/>
      <c r="CB23" s="684"/>
      <c r="CD23" s="744" t="s">
        <v>224</v>
      </c>
      <c r="CE23" s="745"/>
      <c r="CF23" s="745"/>
      <c r="CG23" s="745"/>
      <c r="CH23" s="745"/>
      <c r="CI23" s="745"/>
      <c r="CJ23" s="745"/>
      <c r="CK23" s="745"/>
      <c r="CL23" s="745"/>
      <c r="CM23" s="745"/>
      <c r="CN23" s="745"/>
      <c r="CO23" s="745"/>
      <c r="CP23" s="745"/>
      <c r="CQ23" s="746"/>
      <c r="CR23" s="744" t="s">
        <v>286</v>
      </c>
      <c r="CS23" s="745"/>
      <c r="CT23" s="745"/>
      <c r="CU23" s="745"/>
      <c r="CV23" s="745"/>
      <c r="CW23" s="745"/>
      <c r="CX23" s="745"/>
      <c r="CY23" s="746"/>
      <c r="CZ23" s="744" t="s">
        <v>287</v>
      </c>
      <c r="DA23" s="745"/>
      <c r="DB23" s="745"/>
      <c r="DC23" s="746"/>
      <c r="DD23" s="744" t="s">
        <v>288</v>
      </c>
      <c r="DE23" s="745"/>
      <c r="DF23" s="745"/>
      <c r="DG23" s="745"/>
      <c r="DH23" s="745"/>
      <c r="DI23" s="745"/>
      <c r="DJ23" s="745"/>
      <c r="DK23" s="746"/>
      <c r="DL23" s="753" t="s">
        <v>289</v>
      </c>
      <c r="DM23" s="754"/>
      <c r="DN23" s="754"/>
      <c r="DO23" s="754"/>
      <c r="DP23" s="754"/>
      <c r="DQ23" s="754"/>
      <c r="DR23" s="754"/>
      <c r="DS23" s="754"/>
      <c r="DT23" s="754"/>
      <c r="DU23" s="754"/>
      <c r="DV23" s="755"/>
      <c r="DW23" s="744" t="s">
        <v>290</v>
      </c>
      <c r="DX23" s="745"/>
      <c r="DY23" s="745"/>
      <c r="DZ23" s="745"/>
      <c r="EA23" s="745"/>
      <c r="EB23" s="745"/>
      <c r="EC23" s="746"/>
    </row>
    <row r="24" spans="2:133" ht="11.25" customHeight="1" x14ac:dyDescent="0.2">
      <c r="B24" s="637" t="s">
        <v>291</v>
      </c>
      <c r="C24" s="638"/>
      <c r="D24" s="638"/>
      <c r="E24" s="638"/>
      <c r="F24" s="638"/>
      <c r="G24" s="638"/>
      <c r="H24" s="638"/>
      <c r="I24" s="638"/>
      <c r="J24" s="638"/>
      <c r="K24" s="638"/>
      <c r="L24" s="638"/>
      <c r="M24" s="638"/>
      <c r="N24" s="638"/>
      <c r="O24" s="638"/>
      <c r="P24" s="638"/>
      <c r="Q24" s="639"/>
      <c r="R24" s="640">
        <v>122350</v>
      </c>
      <c r="S24" s="641"/>
      <c r="T24" s="641"/>
      <c r="U24" s="641"/>
      <c r="V24" s="641"/>
      <c r="W24" s="641"/>
      <c r="X24" s="641"/>
      <c r="Y24" s="642"/>
      <c r="Z24" s="677">
        <v>4.7</v>
      </c>
      <c r="AA24" s="677"/>
      <c r="AB24" s="677"/>
      <c r="AC24" s="677"/>
      <c r="AD24" s="678" t="s">
        <v>136</v>
      </c>
      <c r="AE24" s="678"/>
      <c r="AF24" s="678"/>
      <c r="AG24" s="678"/>
      <c r="AH24" s="678"/>
      <c r="AI24" s="678"/>
      <c r="AJ24" s="678"/>
      <c r="AK24" s="678"/>
      <c r="AL24" s="643" t="s">
        <v>136</v>
      </c>
      <c r="AM24" s="644"/>
      <c r="AN24" s="644"/>
      <c r="AO24" s="679"/>
      <c r="AP24" s="735" t="s">
        <v>292</v>
      </c>
      <c r="AQ24" s="742"/>
      <c r="AR24" s="742"/>
      <c r="AS24" s="742"/>
      <c r="AT24" s="742"/>
      <c r="AU24" s="742"/>
      <c r="AV24" s="742"/>
      <c r="AW24" s="742"/>
      <c r="AX24" s="742"/>
      <c r="AY24" s="742"/>
      <c r="AZ24" s="742"/>
      <c r="BA24" s="742"/>
      <c r="BB24" s="742"/>
      <c r="BC24" s="742"/>
      <c r="BD24" s="742"/>
      <c r="BE24" s="742"/>
      <c r="BF24" s="737"/>
      <c r="BG24" s="640" t="s">
        <v>136</v>
      </c>
      <c r="BH24" s="641"/>
      <c r="BI24" s="641"/>
      <c r="BJ24" s="641"/>
      <c r="BK24" s="641"/>
      <c r="BL24" s="641"/>
      <c r="BM24" s="641"/>
      <c r="BN24" s="642"/>
      <c r="BO24" s="677" t="s">
        <v>136</v>
      </c>
      <c r="BP24" s="677"/>
      <c r="BQ24" s="677"/>
      <c r="BR24" s="677"/>
      <c r="BS24" s="646" t="s">
        <v>136</v>
      </c>
      <c r="BT24" s="641"/>
      <c r="BU24" s="641"/>
      <c r="BV24" s="641"/>
      <c r="BW24" s="641"/>
      <c r="BX24" s="641"/>
      <c r="BY24" s="641"/>
      <c r="BZ24" s="641"/>
      <c r="CA24" s="641"/>
      <c r="CB24" s="684"/>
      <c r="CD24" s="698" t="s">
        <v>293</v>
      </c>
      <c r="CE24" s="699"/>
      <c r="CF24" s="699"/>
      <c r="CG24" s="699"/>
      <c r="CH24" s="699"/>
      <c r="CI24" s="699"/>
      <c r="CJ24" s="699"/>
      <c r="CK24" s="699"/>
      <c r="CL24" s="699"/>
      <c r="CM24" s="699"/>
      <c r="CN24" s="699"/>
      <c r="CO24" s="699"/>
      <c r="CP24" s="699"/>
      <c r="CQ24" s="700"/>
      <c r="CR24" s="695">
        <v>549849</v>
      </c>
      <c r="CS24" s="696"/>
      <c r="CT24" s="696"/>
      <c r="CU24" s="696"/>
      <c r="CV24" s="696"/>
      <c r="CW24" s="696"/>
      <c r="CX24" s="696"/>
      <c r="CY24" s="739"/>
      <c r="CZ24" s="740">
        <v>21.9</v>
      </c>
      <c r="DA24" s="713"/>
      <c r="DB24" s="713"/>
      <c r="DC24" s="743"/>
      <c r="DD24" s="738">
        <v>497199</v>
      </c>
      <c r="DE24" s="696"/>
      <c r="DF24" s="696"/>
      <c r="DG24" s="696"/>
      <c r="DH24" s="696"/>
      <c r="DI24" s="696"/>
      <c r="DJ24" s="696"/>
      <c r="DK24" s="739"/>
      <c r="DL24" s="738">
        <v>488971</v>
      </c>
      <c r="DM24" s="696"/>
      <c r="DN24" s="696"/>
      <c r="DO24" s="696"/>
      <c r="DP24" s="696"/>
      <c r="DQ24" s="696"/>
      <c r="DR24" s="696"/>
      <c r="DS24" s="696"/>
      <c r="DT24" s="696"/>
      <c r="DU24" s="696"/>
      <c r="DV24" s="739"/>
      <c r="DW24" s="740">
        <v>48.2</v>
      </c>
      <c r="DX24" s="713"/>
      <c r="DY24" s="713"/>
      <c r="DZ24" s="713"/>
      <c r="EA24" s="713"/>
      <c r="EB24" s="713"/>
      <c r="EC24" s="741"/>
    </row>
    <row r="25" spans="2:133" ht="11.25" customHeight="1" x14ac:dyDescent="0.2">
      <c r="B25" s="637" t="s">
        <v>294</v>
      </c>
      <c r="C25" s="638"/>
      <c r="D25" s="638"/>
      <c r="E25" s="638"/>
      <c r="F25" s="638"/>
      <c r="G25" s="638"/>
      <c r="H25" s="638"/>
      <c r="I25" s="638"/>
      <c r="J25" s="638"/>
      <c r="K25" s="638"/>
      <c r="L25" s="638"/>
      <c r="M25" s="638"/>
      <c r="N25" s="638"/>
      <c r="O25" s="638"/>
      <c r="P25" s="638"/>
      <c r="Q25" s="639"/>
      <c r="R25" s="640" t="s">
        <v>244</v>
      </c>
      <c r="S25" s="641"/>
      <c r="T25" s="641"/>
      <c r="U25" s="641"/>
      <c r="V25" s="641"/>
      <c r="W25" s="641"/>
      <c r="X25" s="641"/>
      <c r="Y25" s="642"/>
      <c r="Z25" s="677" t="s">
        <v>145</v>
      </c>
      <c r="AA25" s="677"/>
      <c r="AB25" s="677"/>
      <c r="AC25" s="677"/>
      <c r="AD25" s="678" t="s">
        <v>145</v>
      </c>
      <c r="AE25" s="678"/>
      <c r="AF25" s="678"/>
      <c r="AG25" s="678"/>
      <c r="AH25" s="678"/>
      <c r="AI25" s="678"/>
      <c r="AJ25" s="678"/>
      <c r="AK25" s="678"/>
      <c r="AL25" s="643" t="s">
        <v>136</v>
      </c>
      <c r="AM25" s="644"/>
      <c r="AN25" s="644"/>
      <c r="AO25" s="679"/>
      <c r="AP25" s="735" t="s">
        <v>295</v>
      </c>
      <c r="AQ25" s="742"/>
      <c r="AR25" s="742"/>
      <c r="AS25" s="742"/>
      <c r="AT25" s="742"/>
      <c r="AU25" s="742"/>
      <c r="AV25" s="742"/>
      <c r="AW25" s="742"/>
      <c r="AX25" s="742"/>
      <c r="AY25" s="742"/>
      <c r="AZ25" s="742"/>
      <c r="BA25" s="742"/>
      <c r="BB25" s="742"/>
      <c r="BC25" s="742"/>
      <c r="BD25" s="742"/>
      <c r="BE25" s="742"/>
      <c r="BF25" s="737"/>
      <c r="BG25" s="640" t="s">
        <v>136</v>
      </c>
      <c r="BH25" s="641"/>
      <c r="BI25" s="641"/>
      <c r="BJ25" s="641"/>
      <c r="BK25" s="641"/>
      <c r="BL25" s="641"/>
      <c r="BM25" s="641"/>
      <c r="BN25" s="642"/>
      <c r="BO25" s="677" t="s">
        <v>136</v>
      </c>
      <c r="BP25" s="677"/>
      <c r="BQ25" s="677"/>
      <c r="BR25" s="677"/>
      <c r="BS25" s="646" t="s">
        <v>136</v>
      </c>
      <c r="BT25" s="641"/>
      <c r="BU25" s="641"/>
      <c r="BV25" s="641"/>
      <c r="BW25" s="641"/>
      <c r="BX25" s="641"/>
      <c r="BY25" s="641"/>
      <c r="BZ25" s="641"/>
      <c r="CA25" s="641"/>
      <c r="CB25" s="684"/>
      <c r="CD25" s="673" t="s">
        <v>296</v>
      </c>
      <c r="CE25" s="674"/>
      <c r="CF25" s="674"/>
      <c r="CG25" s="674"/>
      <c r="CH25" s="674"/>
      <c r="CI25" s="674"/>
      <c r="CJ25" s="674"/>
      <c r="CK25" s="674"/>
      <c r="CL25" s="674"/>
      <c r="CM25" s="674"/>
      <c r="CN25" s="674"/>
      <c r="CO25" s="674"/>
      <c r="CP25" s="674"/>
      <c r="CQ25" s="675"/>
      <c r="CR25" s="640">
        <v>309518</v>
      </c>
      <c r="CS25" s="659"/>
      <c r="CT25" s="659"/>
      <c r="CU25" s="659"/>
      <c r="CV25" s="659"/>
      <c r="CW25" s="659"/>
      <c r="CX25" s="659"/>
      <c r="CY25" s="660"/>
      <c r="CZ25" s="643">
        <v>12.3</v>
      </c>
      <c r="DA25" s="661"/>
      <c r="DB25" s="661"/>
      <c r="DC25" s="662"/>
      <c r="DD25" s="646">
        <v>287027</v>
      </c>
      <c r="DE25" s="659"/>
      <c r="DF25" s="659"/>
      <c r="DG25" s="659"/>
      <c r="DH25" s="659"/>
      <c r="DI25" s="659"/>
      <c r="DJ25" s="659"/>
      <c r="DK25" s="660"/>
      <c r="DL25" s="646">
        <v>280900</v>
      </c>
      <c r="DM25" s="659"/>
      <c r="DN25" s="659"/>
      <c r="DO25" s="659"/>
      <c r="DP25" s="659"/>
      <c r="DQ25" s="659"/>
      <c r="DR25" s="659"/>
      <c r="DS25" s="659"/>
      <c r="DT25" s="659"/>
      <c r="DU25" s="659"/>
      <c r="DV25" s="660"/>
      <c r="DW25" s="643">
        <v>27.7</v>
      </c>
      <c r="DX25" s="661"/>
      <c r="DY25" s="661"/>
      <c r="DZ25" s="661"/>
      <c r="EA25" s="661"/>
      <c r="EB25" s="661"/>
      <c r="EC25" s="676"/>
    </row>
    <row r="26" spans="2:133" ht="11.25" customHeight="1" x14ac:dyDescent="0.2">
      <c r="B26" s="637" t="s">
        <v>297</v>
      </c>
      <c r="C26" s="638"/>
      <c r="D26" s="638"/>
      <c r="E26" s="638"/>
      <c r="F26" s="638"/>
      <c r="G26" s="638"/>
      <c r="H26" s="638"/>
      <c r="I26" s="638"/>
      <c r="J26" s="638"/>
      <c r="K26" s="638"/>
      <c r="L26" s="638"/>
      <c r="M26" s="638"/>
      <c r="N26" s="638"/>
      <c r="O26" s="638"/>
      <c r="P26" s="638"/>
      <c r="Q26" s="639"/>
      <c r="R26" s="640">
        <v>1094449</v>
      </c>
      <c r="S26" s="641"/>
      <c r="T26" s="641"/>
      <c r="U26" s="641"/>
      <c r="V26" s="641"/>
      <c r="W26" s="641"/>
      <c r="X26" s="641"/>
      <c r="Y26" s="642"/>
      <c r="Z26" s="677">
        <v>41.8</v>
      </c>
      <c r="AA26" s="677"/>
      <c r="AB26" s="677"/>
      <c r="AC26" s="677"/>
      <c r="AD26" s="678">
        <v>972099</v>
      </c>
      <c r="AE26" s="678"/>
      <c r="AF26" s="678"/>
      <c r="AG26" s="678"/>
      <c r="AH26" s="678"/>
      <c r="AI26" s="678"/>
      <c r="AJ26" s="678"/>
      <c r="AK26" s="678"/>
      <c r="AL26" s="643">
        <v>98.6</v>
      </c>
      <c r="AM26" s="644"/>
      <c r="AN26" s="644"/>
      <c r="AO26" s="679"/>
      <c r="AP26" s="735" t="s">
        <v>298</v>
      </c>
      <c r="AQ26" s="736"/>
      <c r="AR26" s="736"/>
      <c r="AS26" s="736"/>
      <c r="AT26" s="736"/>
      <c r="AU26" s="736"/>
      <c r="AV26" s="736"/>
      <c r="AW26" s="736"/>
      <c r="AX26" s="736"/>
      <c r="AY26" s="736"/>
      <c r="AZ26" s="736"/>
      <c r="BA26" s="736"/>
      <c r="BB26" s="736"/>
      <c r="BC26" s="736"/>
      <c r="BD26" s="736"/>
      <c r="BE26" s="736"/>
      <c r="BF26" s="737"/>
      <c r="BG26" s="640" t="s">
        <v>136</v>
      </c>
      <c r="BH26" s="641"/>
      <c r="BI26" s="641"/>
      <c r="BJ26" s="641"/>
      <c r="BK26" s="641"/>
      <c r="BL26" s="641"/>
      <c r="BM26" s="641"/>
      <c r="BN26" s="642"/>
      <c r="BO26" s="677" t="s">
        <v>136</v>
      </c>
      <c r="BP26" s="677"/>
      <c r="BQ26" s="677"/>
      <c r="BR26" s="677"/>
      <c r="BS26" s="646" t="s">
        <v>136</v>
      </c>
      <c r="BT26" s="641"/>
      <c r="BU26" s="641"/>
      <c r="BV26" s="641"/>
      <c r="BW26" s="641"/>
      <c r="BX26" s="641"/>
      <c r="BY26" s="641"/>
      <c r="BZ26" s="641"/>
      <c r="CA26" s="641"/>
      <c r="CB26" s="684"/>
      <c r="CD26" s="673" t="s">
        <v>299</v>
      </c>
      <c r="CE26" s="674"/>
      <c r="CF26" s="674"/>
      <c r="CG26" s="674"/>
      <c r="CH26" s="674"/>
      <c r="CI26" s="674"/>
      <c r="CJ26" s="674"/>
      <c r="CK26" s="674"/>
      <c r="CL26" s="674"/>
      <c r="CM26" s="674"/>
      <c r="CN26" s="674"/>
      <c r="CO26" s="674"/>
      <c r="CP26" s="674"/>
      <c r="CQ26" s="675"/>
      <c r="CR26" s="640">
        <v>172128</v>
      </c>
      <c r="CS26" s="641"/>
      <c r="CT26" s="641"/>
      <c r="CU26" s="641"/>
      <c r="CV26" s="641"/>
      <c r="CW26" s="641"/>
      <c r="CX26" s="641"/>
      <c r="CY26" s="642"/>
      <c r="CZ26" s="643">
        <v>6.8</v>
      </c>
      <c r="DA26" s="661"/>
      <c r="DB26" s="661"/>
      <c r="DC26" s="662"/>
      <c r="DD26" s="646">
        <v>151180</v>
      </c>
      <c r="DE26" s="641"/>
      <c r="DF26" s="641"/>
      <c r="DG26" s="641"/>
      <c r="DH26" s="641"/>
      <c r="DI26" s="641"/>
      <c r="DJ26" s="641"/>
      <c r="DK26" s="642"/>
      <c r="DL26" s="646" t="s">
        <v>145</v>
      </c>
      <c r="DM26" s="641"/>
      <c r="DN26" s="641"/>
      <c r="DO26" s="641"/>
      <c r="DP26" s="641"/>
      <c r="DQ26" s="641"/>
      <c r="DR26" s="641"/>
      <c r="DS26" s="641"/>
      <c r="DT26" s="641"/>
      <c r="DU26" s="641"/>
      <c r="DV26" s="642"/>
      <c r="DW26" s="643" t="s">
        <v>136</v>
      </c>
      <c r="DX26" s="661"/>
      <c r="DY26" s="661"/>
      <c r="DZ26" s="661"/>
      <c r="EA26" s="661"/>
      <c r="EB26" s="661"/>
      <c r="EC26" s="676"/>
    </row>
    <row r="27" spans="2:133" ht="11.25" customHeight="1" x14ac:dyDescent="0.2">
      <c r="B27" s="637" t="s">
        <v>300</v>
      </c>
      <c r="C27" s="638"/>
      <c r="D27" s="638"/>
      <c r="E27" s="638"/>
      <c r="F27" s="638"/>
      <c r="G27" s="638"/>
      <c r="H27" s="638"/>
      <c r="I27" s="638"/>
      <c r="J27" s="638"/>
      <c r="K27" s="638"/>
      <c r="L27" s="638"/>
      <c r="M27" s="638"/>
      <c r="N27" s="638"/>
      <c r="O27" s="638"/>
      <c r="P27" s="638"/>
      <c r="Q27" s="639"/>
      <c r="R27" s="640" t="s">
        <v>136</v>
      </c>
      <c r="S27" s="641"/>
      <c r="T27" s="641"/>
      <c r="U27" s="641"/>
      <c r="V27" s="641"/>
      <c r="W27" s="641"/>
      <c r="X27" s="641"/>
      <c r="Y27" s="642"/>
      <c r="Z27" s="677" t="s">
        <v>136</v>
      </c>
      <c r="AA27" s="677"/>
      <c r="AB27" s="677"/>
      <c r="AC27" s="677"/>
      <c r="AD27" s="678" t="s">
        <v>136</v>
      </c>
      <c r="AE27" s="678"/>
      <c r="AF27" s="678"/>
      <c r="AG27" s="678"/>
      <c r="AH27" s="678"/>
      <c r="AI27" s="678"/>
      <c r="AJ27" s="678"/>
      <c r="AK27" s="678"/>
      <c r="AL27" s="643" t="s">
        <v>244</v>
      </c>
      <c r="AM27" s="644"/>
      <c r="AN27" s="644"/>
      <c r="AO27" s="679"/>
      <c r="AP27" s="637" t="s">
        <v>301</v>
      </c>
      <c r="AQ27" s="638"/>
      <c r="AR27" s="638"/>
      <c r="AS27" s="638"/>
      <c r="AT27" s="638"/>
      <c r="AU27" s="638"/>
      <c r="AV27" s="638"/>
      <c r="AW27" s="638"/>
      <c r="AX27" s="638"/>
      <c r="AY27" s="638"/>
      <c r="AZ27" s="638"/>
      <c r="BA27" s="638"/>
      <c r="BB27" s="638"/>
      <c r="BC27" s="638"/>
      <c r="BD27" s="638"/>
      <c r="BE27" s="638"/>
      <c r="BF27" s="639"/>
      <c r="BG27" s="640">
        <v>246638</v>
      </c>
      <c r="BH27" s="641"/>
      <c r="BI27" s="641"/>
      <c r="BJ27" s="641"/>
      <c r="BK27" s="641"/>
      <c r="BL27" s="641"/>
      <c r="BM27" s="641"/>
      <c r="BN27" s="642"/>
      <c r="BO27" s="677">
        <v>100</v>
      </c>
      <c r="BP27" s="677"/>
      <c r="BQ27" s="677"/>
      <c r="BR27" s="677"/>
      <c r="BS27" s="646">
        <v>29470</v>
      </c>
      <c r="BT27" s="641"/>
      <c r="BU27" s="641"/>
      <c r="BV27" s="641"/>
      <c r="BW27" s="641"/>
      <c r="BX27" s="641"/>
      <c r="BY27" s="641"/>
      <c r="BZ27" s="641"/>
      <c r="CA27" s="641"/>
      <c r="CB27" s="684"/>
      <c r="CD27" s="673" t="s">
        <v>302</v>
      </c>
      <c r="CE27" s="674"/>
      <c r="CF27" s="674"/>
      <c r="CG27" s="674"/>
      <c r="CH27" s="674"/>
      <c r="CI27" s="674"/>
      <c r="CJ27" s="674"/>
      <c r="CK27" s="674"/>
      <c r="CL27" s="674"/>
      <c r="CM27" s="674"/>
      <c r="CN27" s="674"/>
      <c r="CO27" s="674"/>
      <c r="CP27" s="674"/>
      <c r="CQ27" s="675"/>
      <c r="CR27" s="640">
        <v>34899</v>
      </c>
      <c r="CS27" s="659"/>
      <c r="CT27" s="659"/>
      <c r="CU27" s="659"/>
      <c r="CV27" s="659"/>
      <c r="CW27" s="659"/>
      <c r="CX27" s="659"/>
      <c r="CY27" s="660"/>
      <c r="CZ27" s="643">
        <v>1.4</v>
      </c>
      <c r="DA27" s="661"/>
      <c r="DB27" s="661"/>
      <c r="DC27" s="662"/>
      <c r="DD27" s="646">
        <v>12999</v>
      </c>
      <c r="DE27" s="659"/>
      <c r="DF27" s="659"/>
      <c r="DG27" s="659"/>
      <c r="DH27" s="659"/>
      <c r="DI27" s="659"/>
      <c r="DJ27" s="659"/>
      <c r="DK27" s="660"/>
      <c r="DL27" s="646">
        <v>10898</v>
      </c>
      <c r="DM27" s="659"/>
      <c r="DN27" s="659"/>
      <c r="DO27" s="659"/>
      <c r="DP27" s="659"/>
      <c r="DQ27" s="659"/>
      <c r="DR27" s="659"/>
      <c r="DS27" s="659"/>
      <c r="DT27" s="659"/>
      <c r="DU27" s="659"/>
      <c r="DV27" s="660"/>
      <c r="DW27" s="643">
        <v>1.1000000000000001</v>
      </c>
      <c r="DX27" s="661"/>
      <c r="DY27" s="661"/>
      <c r="DZ27" s="661"/>
      <c r="EA27" s="661"/>
      <c r="EB27" s="661"/>
      <c r="EC27" s="676"/>
    </row>
    <row r="28" spans="2:133" ht="11.25" customHeight="1" x14ac:dyDescent="0.2">
      <c r="B28" s="637" t="s">
        <v>303</v>
      </c>
      <c r="C28" s="638"/>
      <c r="D28" s="638"/>
      <c r="E28" s="638"/>
      <c r="F28" s="638"/>
      <c r="G28" s="638"/>
      <c r="H28" s="638"/>
      <c r="I28" s="638"/>
      <c r="J28" s="638"/>
      <c r="K28" s="638"/>
      <c r="L28" s="638"/>
      <c r="M28" s="638"/>
      <c r="N28" s="638"/>
      <c r="O28" s="638"/>
      <c r="P28" s="638"/>
      <c r="Q28" s="639"/>
      <c r="R28" s="640">
        <v>4457</v>
      </c>
      <c r="S28" s="641"/>
      <c r="T28" s="641"/>
      <c r="U28" s="641"/>
      <c r="V28" s="641"/>
      <c r="W28" s="641"/>
      <c r="X28" s="641"/>
      <c r="Y28" s="642"/>
      <c r="Z28" s="677">
        <v>0.2</v>
      </c>
      <c r="AA28" s="677"/>
      <c r="AB28" s="677"/>
      <c r="AC28" s="677"/>
      <c r="AD28" s="678">
        <v>25</v>
      </c>
      <c r="AE28" s="678"/>
      <c r="AF28" s="678"/>
      <c r="AG28" s="678"/>
      <c r="AH28" s="678"/>
      <c r="AI28" s="678"/>
      <c r="AJ28" s="678"/>
      <c r="AK28" s="678"/>
      <c r="AL28" s="643">
        <v>0</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304</v>
      </c>
      <c r="CE28" s="674"/>
      <c r="CF28" s="674"/>
      <c r="CG28" s="674"/>
      <c r="CH28" s="674"/>
      <c r="CI28" s="674"/>
      <c r="CJ28" s="674"/>
      <c r="CK28" s="674"/>
      <c r="CL28" s="674"/>
      <c r="CM28" s="674"/>
      <c r="CN28" s="674"/>
      <c r="CO28" s="674"/>
      <c r="CP28" s="674"/>
      <c r="CQ28" s="675"/>
      <c r="CR28" s="640">
        <v>205432</v>
      </c>
      <c r="CS28" s="641"/>
      <c r="CT28" s="641"/>
      <c r="CU28" s="641"/>
      <c r="CV28" s="641"/>
      <c r="CW28" s="641"/>
      <c r="CX28" s="641"/>
      <c r="CY28" s="642"/>
      <c r="CZ28" s="643">
        <v>8.1999999999999993</v>
      </c>
      <c r="DA28" s="661"/>
      <c r="DB28" s="661"/>
      <c r="DC28" s="662"/>
      <c r="DD28" s="646">
        <v>197173</v>
      </c>
      <c r="DE28" s="641"/>
      <c r="DF28" s="641"/>
      <c r="DG28" s="641"/>
      <c r="DH28" s="641"/>
      <c r="DI28" s="641"/>
      <c r="DJ28" s="641"/>
      <c r="DK28" s="642"/>
      <c r="DL28" s="646">
        <v>197173</v>
      </c>
      <c r="DM28" s="641"/>
      <c r="DN28" s="641"/>
      <c r="DO28" s="641"/>
      <c r="DP28" s="641"/>
      <c r="DQ28" s="641"/>
      <c r="DR28" s="641"/>
      <c r="DS28" s="641"/>
      <c r="DT28" s="641"/>
      <c r="DU28" s="641"/>
      <c r="DV28" s="642"/>
      <c r="DW28" s="643">
        <v>19.399999999999999</v>
      </c>
      <c r="DX28" s="661"/>
      <c r="DY28" s="661"/>
      <c r="DZ28" s="661"/>
      <c r="EA28" s="661"/>
      <c r="EB28" s="661"/>
      <c r="EC28" s="676"/>
    </row>
    <row r="29" spans="2:133" ht="11.25" customHeight="1" x14ac:dyDescent="0.2">
      <c r="B29" s="637" t="s">
        <v>305</v>
      </c>
      <c r="C29" s="638"/>
      <c r="D29" s="638"/>
      <c r="E29" s="638"/>
      <c r="F29" s="638"/>
      <c r="G29" s="638"/>
      <c r="H29" s="638"/>
      <c r="I29" s="638"/>
      <c r="J29" s="638"/>
      <c r="K29" s="638"/>
      <c r="L29" s="638"/>
      <c r="M29" s="638"/>
      <c r="N29" s="638"/>
      <c r="O29" s="638"/>
      <c r="P29" s="638"/>
      <c r="Q29" s="639"/>
      <c r="R29" s="640">
        <v>43217</v>
      </c>
      <c r="S29" s="641"/>
      <c r="T29" s="641"/>
      <c r="U29" s="641"/>
      <c r="V29" s="641"/>
      <c r="W29" s="641"/>
      <c r="X29" s="641"/>
      <c r="Y29" s="642"/>
      <c r="Z29" s="677">
        <v>1.7</v>
      </c>
      <c r="AA29" s="677"/>
      <c r="AB29" s="677"/>
      <c r="AC29" s="677"/>
      <c r="AD29" s="678">
        <v>306</v>
      </c>
      <c r="AE29" s="678"/>
      <c r="AF29" s="678"/>
      <c r="AG29" s="678"/>
      <c r="AH29" s="678"/>
      <c r="AI29" s="678"/>
      <c r="AJ29" s="678"/>
      <c r="AK29" s="678"/>
      <c r="AL29" s="643">
        <v>0</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28"/>
      <c r="CD29" s="729" t="s">
        <v>306</v>
      </c>
      <c r="CE29" s="730"/>
      <c r="CF29" s="673" t="s">
        <v>307</v>
      </c>
      <c r="CG29" s="674"/>
      <c r="CH29" s="674"/>
      <c r="CI29" s="674"/>
      <c r="CJ29" s="674"/>
      <c r="CK29" s="674"/>
      <c r="CL29" s="674"/>
      <c r="CM29" s="674"/>
      <c r="CN29" s="674"/>
      <c r="CO29" s="674"/>
      <c r="CP29" s="674"/>
      <c r="CQ29" s="675"/>
      <c r="CR29" s="640">
        <v>205370</v>
      </c>
      <c r="CS29" s="659"/>
      <c r="CT29" s="659"/>
      <c r="CU29" s="659"/>
      <c r="CV29" s="659"/>
      <c r="CW29" s="659"/>
      <c r="CX29" s="659"/>
      <c r="CY29" s="660"/>
      <c r="CZ29" s="643">
        <v>8.1999999999999993</v>
      </c>
      <c r="DA29" s="661"/>
      <c r="DB29" s="661"/>
      <c r="DC29" s="662"/>
      <c r="DD29" s="646">
        <v>197111</v>
      </c>
      <c r="DE29" s="659"/>
      <c r="DF29" s="659"/>
      <c r="DG29" s="659"/>
      <c r="DH29" s="659"/>
      <c r="DI29" s="659"/>
      <c r="DJ29" s="659"/>
      <c r="DK29" s="660"/>
      <c r="DL29" s="646">
        <v>197111</v>
      </c>
      <c r="DM29" s="659"/>
      <c r="DN29" s="659"/>
      <c r="DO29" s="659"/>
      <c r="DP29" s="659"/>
      <c r="DQ29" s="659"/>
      <c r="DR29" s="659"/>
      <c r="DS29" s="659"/>
      <c r="DT29" s="659"/>
      <c r="DU29" s="659"/>
      <c r="DV29" s="660"/>
      <c r="DW29" s="643">
        <v>19.399999999999999</v>
      </c>
      <c r="DX29" s="661"/>
      <c r="DY29" s="661"/>
      <c r="DZ29" s="661"/>
      <c r="EA29" s="661"/>
      <c r="EB29" s="661"/>
      <c r="EC29" s="676"/>
    </row>
    <row r="30" spans="2:133" ht="11.25" customHeight="1" x14ac:dyDescent="0.2">
      <c r="B30" s="637" t="s">
        <v>308</v>
      </c>
      <c r="C30" s="638"/>
      <c r="D30" s="638"/>
      <c r="E30" s="638"/>
      <c r="F30" s="638"/>
      <c r="G30" s="638"/>
      <c r="H30" s="638"/>
      <c r="I30" s="638"/>
      <c r="J30" s="638"/>
      <c r="K30" s="638"/>
      <c r="L30" s="638"/>
      <c r="M30" s="638"/>
      <c r="N30" s="638"/>
      <c r="O30" s="638"/>
      <c r="P30" s="638"/>
      <c r="Q30" s="639"/>
      <c r="R30" s="640">
        <v>1027</v>
      </c>
      <c r="S30" s="641"/>
      <c r="T30" s="641"/>
      <c r="U30" s="641"/>
      <c r="V30" s="641"/>
      <c r="W30" s="641"/>
      <c r="X30" s="641"/>
      <c r="Y30" s="642"/>
      <c r="Z30" s="677">
        <v>0</v>
      </c>
      <c r="AA30" s="677"/>
      <c r="AB30" s="677"/>
      <c r="AC30" s="677"/>
      <c r="AD30" s="678" t="s">
        <v>244</v>
      </c>
      <c r="AE30" s="678"/>
      <c r="AF30" s="678"/>
      <c r="AG30" s="678"/>
      <c r="AH30" s="678"/>
      <c r="AI30" s="678"/>
      <c r="AJ30" s="678"/>
      <c r="AK30" s="678"/>
      <c r="AL30" s="643" t="s">
        <v>136</v>
      </c>
      <c r="AM30" s="644"/>
      <c r="AN30" s="644"/>
      <c r="AO30" s="679"/>
      <c r="AP30" s="701" t="s">
        <v>224</v>
      </c>
      <c r="AQ30" s="702"/>
      <c r="AR30" s="702"/>
      <c r="AS30" s="702"/>
      <c r="AT30" s="702"/>
      <c r="AU30" s="702"/>
      <c r="AV30" s="702"/>
      <c r="AW30" s="702"/>
      <c r="AX30" s="702"/>
      <c r="AY30" s="702"/>
      <c r="AZ30" s="702"/>
      <c r="BA30" s="702"/>
      <c r="BB30" s="702"/>
      <c r="BC30" s="702"/>
      <c r="BD30" s="702"/>
      <c r="BE30" s="702"/>
      <c r="BF30" s="703"/>
      <c r="BG30" s="701" t="s">
        <v>309</v>
      </c>
      <c r="BH30" s="726"/>
      <c r="BI30" s="726"/>
      <c r="BJ30" s="726"/>
      <c r="BK30" s="726"/>
      <c r="BL30" s="726"/>
      <c r="BM30" s="726"/>
      <c r="BN30" s="726"/>
      <c r="BO30" s="726"/>
      <c r="BP30" s="726"/>
      <c r="BQ30" s="727"/>
      <c r="BR30" s="701" t="s">
        <v>310</v>
      </c>
      <c r="BS30" s="726"/>
      <c r="BT30" s="726"/>
      <c r="BU30" s="726"/>
      <c r="BV30" s="726"/>
      <c r="BW30" s="726"/>
      <c r="BX30" s="726"/>
      <c r="BY30" s="726"/>
      <c r="BZ30" s="726"/>
      <c r="CA30" s="726"/>
      <c r="CB30" s="727"/>
      <c r="CD30" s="731"/>
      <c r="CE30" s="732"/>
      <c r="CF30" s="673" t="s">
        <v>311</v>
      </c>
      <c r="CG30" s="674"/>
      <c r="CH30" s="674"/>
      <c r="CI30" s="674"/>
      <c r="CJ30" s="674"/>
      <c r="CK30" s="674"/>
      <c r="CL30" s="674"/>
      <c r="CM30" s="674"/>
      <c r="CN30" s="674"/>
      <c r="CO30" s="674"/>
      <c r="CP30" s="674"/>
      <c r="CQ30" s="675"/>
      <c r="CR30" s="640">
        <v>199768</v>
      </c>
      <c r="CS30" s="641"/>
      <c r="CT30" s="641"/>
      <c r="CU30" s="641"/>
      <c r="CV30" s="641"/>
      <c r="CW30" s="641"/>
      <c r="CX30" s="641"/>
      <c r="CY30" s="642"/>
      <c r="CZ30" s="643">
        <v>7.9</v>
      </c>
      <c r="DA30" s="661"/>
      <c r="DB30" s="661"/>
      <c r="DC30" s="662"/>
      <c r="DD30" s="646">
        <v>191750</v>
      </c>
      <c r="DE30" s="641"/>
      <c r="DF30" s="641"/>
      <c r="DG30" s="641"/>
      <c r="DH30" s="641"/>
      <c r="DI30" s="641"/>
      <c r="DJ30" s="641"/>
      <c r="DK30" s="642"/>
      <c r="DL30" s="646">
        <v>191750</v>
      </c>
      <c r="DM30" s="641"/>
      <c r="DN30" s="641"/>
      <c r="DO30" s="641"/>
      <c r="DP30" s="641"/>
      <c r="DQ30" s="641"/>
      <c r="DR30" s="641"/>
      <c r="DS30" s="641"/>
      <c r="DT30" s="641"/>
      <c r="DU30" s="641"/>
      <c r="DV30" s="642"/>
      <c r="DW30" s="643">
        <v>18.899999999999999</v>
      </c>
      <c r="DX30" s="661"/>
      <c r="DY30" s="661"/>
      <c r="DZ30" s="661"/>
      <c r="EA30" s="661"/>
      <c r="EB30" s="661"/>
      <c r="EC30" s="676"/>
    </row>
    <row r="31" spans="2:133" ht="11.25" customHeight="1" x14ac:dyDescent="0.2">
      <c r="B31" s="637" t="s">
        <v>312</v>
      </c>
      <c r="C31" s="638"/>
      <c r="D31" s="638"/>
      <c r="E31" s="638"/>
      <c r="F31" s="638"/>
      <c r="G31" s="638"/>
      <c r="H31" s="638"/>
      <c r="I31" s="638"/>
      <c r="J31" s="638"/>
      <c r="K31" s="638"/>
      <c r="L31" s="638"/>
      <c r="M31" s="638"/>
      <c r="N31" s="638"/>
      <c r="O31" s="638"/>
      <c r="P31" s="638"/>
      <c r="Q31" s="639"/>
      <c r="R31" s="640">
        <v>108867</v>
      </c>
      <c r="S31" s="641"/>
      <c r="T31" s="641"/>
      <c r="U31" s="641"/>
      <c r="V31" s="641"/>
      <c r="W31" s="641"/>
      <c r="X31" s="641"/>
      <c r="Y31" s="642"/>
      <c r="Z31" s="677">
        <v>4.2</v>
      </c>
      <c r="AA31" s="677"/>
      <c r="AB31" s="677"/>
      <c r="AC31" s="677"/>
      <c r="AD31" s="678" t="s">
        <v>136</v>
      </c>
      <c r="AE31" s="678"/>
      <c r="AF31" s="678"/>
      <c r="AG31" s="678"/>
      <c r="AH31" s="678"/>
      <c r="AI31" s="678"/>
      <c r="AJ31" s="678"/>
      <c r="AK31" s="678"/>
      <c r="AL31" s="643" t="s">
        <v>136</v>
      </c>
      <c r="AM31" s="644"/>
      <c r="AN31" s="644"/>
      <c r="AO31" s="679"/>
      <c r="AP31" s="715" t="s">
        <v>313</v>
      </c>
      <c r="AQ31" s="716"/>
      <c r="AR31" s="716"/>
      <c r="AS31" s="716"/>
      <c r="AT31" s="721" t="s">
        <v>314</v>
      </c>
      <c r="AU31" s="231"/>
      <c r="AV31" s="231"/>
      <c r="AW31" s="231"/>
      <c r="AX31" s="708" t="s">
        <v>188</v>
      </c>
      <c r="AY31" s="709"/>
      <c r="AZ31" s="709"/>
      <c r="BA31" s="709"/>
      <c r="BB31" s="709"/>
      <c r="BC31" s="709"/>
      <c r="BD31" s="709"/>
      <c r="BE31" s="709"/>
      <c r="BF31" s="710"/>
      <c r="BG31" s="711">
        <v>99.8</v>
      </c>
      <c r="BH31" s="712"/>
      <c r="BI31" s="712"/>
      <c r="BJ31" s="712"/>
      <c r="BK31" s="712"/>
      <c r="BL31" s="712"/>
      <c r="BM31" s="713">
        <v>99</v>
      </c>
      <c r="BN31" s="712"/>
      <c r="BO31" s="712"/>
      <c r="BP31" s="712"/>
      <c r="BQ31" s="714"/>
      <c r="BR31" s="711">
        <v>99.8</v>
      </c>
      <c r="BS31" s="712"/>
      <c r="BT31" s="712"/>
      <c r="BU31" s="712"/>
      <c r="BV31" s="712"/>
      <c r="BW31" s="712"/>
      <c r="BX31" s="713">
        <v>98.5</v>
      </c>
      <c r="BY31" s="712"/>
      <c r="BZ31" s="712"/>
      <c r="CA31" s="712"/>
      <c r="CB31" s="714"/>
      <c r="CD31" s="731"/>
      <c r="CE31" s="732"/>
      <c r="CF31" s="673" t="s">
        <v>315</v>
      </c>
      <c r="CG31" s="674"/>
      <c r="CH31" s="674"/>
      <c r="CI31" s="674"/>
      <c r="CJ31" s="674"/>
      <c r="CK31" s="674"/>
      <c r="CL31" s="674"/>
      <c r="CM31" s="674"/>
      <c r="CN31" s="674"/>
      <c r="CO31" s="674"/>
      <c r="CP31" s="674"/>
      <c r="CQ31" s="675"/>
      <c r="CR31" s="640">
        <v>5602</v>
      </c>
      <c r="CS31" s="659"/>
      <c r="CT31" s="659"/>
      <c r="CU31" s="659"/>
      <c r="CV31" s="659"/>
      <c r="CW31" s="659"/>
      <c r="CX31" s="659"/>
      <c r="CY31" s="660"/>
      <c r="CZ31" s="643">
        <v>0.2</v>
      </c>
      <c r="DA31" s="661"/>
      <c r="DB31" s="661"/>
      <c r="DC31" s="662"/>
      <c r="DD31" s="646">
        <v>5361</v>
      </c>
      <c r="DE31" s="659"/>
      <c r="DF31" s="659"/>
      <c r="DG31" s="659"/>
      <c r="DH31" s="659"/>
      <c r="DI31" s="659"/>
      <c r="DJ31" s="659"/>
      <c r="DK31" s="660"/>
      <c r="DL31" s="646">
        <v>5361</v>
      </c>
      <c r="DM31" s="659"/>
      <c r="DN31" s="659"/>
      <c r="DO31" s="659"/>
      <c r="DP31" s="659"/>
      <c r="DQ31" s="659"/>
      <c r="DR31" s="659"/>
      <c r="DS31" s="659"/>
      <c r="DT31" s="659"/>
      <c r="DU31" s="659"/>
      <c r="DV31" s="660"/>
      <c r="DW31" s="643">
        <v>0.5</v>
      </c>
      <c r="DX31" s="661"/>
      <c r="DY31" s="661"/>
      <c r="DZ31" s="661"/>
      <c r="EA31" s="661"/>
      <c r="EB31" s="661"/>
      <c r="EC31" s="676"/>
    </row>
    <row r="32" spans="2:133" ht="11.25" customHeight="1" x14ac:dyDescent="0.2">
      <c r="B32" s="704" t="s">
        <v>316</v>
      </c>
      <c r="C32" s="705"/>
      <c r="D32" s="705"/>
      <c r="E32" s="705"/>
      <c r="F32" s="705"/>
      <c r="G32" s="705"/>
      <c r="H32" s="705"/>
      <c r="I32" s="705"/>
      <c r="J32" s="705"/>
      <c r="K32" s="705"/>
      <c r="L32" s="705"/>
      <c r="M32" s="705"/>
      <c r="N32" s="705"/>
      <c r="O32" s="705"/>
      <c r="P32" s="705"/>
      <c r="Q32" s="706"/>
      <c r="R32" s="640" t="s">
        <v>136</v>
      </c>
      <c r="S32" s="641"/>
      <c r="T32" s="641"/>
      <c r="U32" s="641"/>
      <c r="V32" s="641"/>
      <c r="W32" s="641"/>
      <c r="X32" s="641"/>
      <c r="Y32" s="642"/>
      <c r="Z32" s="677" t="s">
        <v>136</v>
      </c>
      <c r="AA32" s="677"/>
      <c r="AB32" s="677"/>
      <c r="AC32" s="677"/>
      <c r="AD32" s="678" t="s">
        <v>145</v>
      </c>
      <c r="AE32" s="678"/>
      <c r="AF32" s="678"/>
      <c r="AG32" s="678"/>
      <c r="AH32" s="678"/>
      <c r="AI32" s="678"/>
      <c r="AJ32" s="678"/>
      <c r="AK32" s="678"/>
      <c r="AL32" s="643" t="s">
        <v>244</v>
      </c>
      <c r="AM32" s="644"/>
      <c r="AN32" s="644"/>
      <c r="AO32" s="679"/>
      <c r="AP32" s="717"/>
      <c r="AQ32" s="718"/>
      <c r="AR32" s="718"/>
      <c r="AS32" s="718"/>
      <c r="AT32" s="722"/>
      <c r="AU32" s="230" t="s">
        <v>317</v>
      </c>
      <c r="AV32" s="230"/>
      <c r="AW32" s="230"/>
      <c r="AX32" s="637" t="s">
        <v>318</v>
      </c>
      <c r="AY32" s="638"/>
      <c r="AZ32" s="638"/>
      <c r="BA32" s="638"/>
      <c r="BB32" s="638"/>
      <c r="BC32" s="638"/>
      <c r="BD32" s="638"/>
      <c r="BE32" s="638"/>
      <c r="BF32" s="639"/>
      <c r="BG32" s="724">
        <v>99.5</v>
      </c>
      <c r="BH32" s="659"/>
      <c r="BI32" s="659"/>
      <c r="BJ32" s="659"/>
      <c r="BK32" s="659"/>
      <c r="BL32" s="659"/>
      <c r="BM32" s="644">
        <v>98.2</v>
      </c>
      <c r="BN32" s="725"/>
      <c r="BO32" s="725"/>
      <c r="BP32" s="725"/>
      <c r="BQ32" s="683"/>
      <c r="BR32" s="724">
        <v>99.5</v>
      </c>
      <c r="BS32" s="659"/>
      <c r="BT32" s="659"/>
      <c r="BU32" s="659"/>
      <c r="BV32" s="659"/>
      <c r="BW32" s="659"/>
      <c r="BX32" s="644">
        <v>97.8</v>
      </c>
      <c r="BY32" s="725"/>
      <c r="BZ32" s="725"/>
      <c r="CA32" s="725"/>
      <c r="CB32" s="683"/>
      <c r="CD32" s="733"/>
      <c r="CE32" s="734"/>
      <c r="CF32" s="673" t="s">
        <v>319</v>
      </c>
      <c r="CG32" s="674"/>
      <c r="CH32" s="674"/>
      <c r="CI32" s="674"/>
      <c r="CJ32" s="674"/>
      <c r="CK32" s="674"/>
      <c r="CL32" s="674"/>
      <c r="CM32" s="674"/>
      <c r="CN32" s="674"/>
      <c r="CO32" s="674"/>
      <c r="CP32" s="674"/>
      <c r="CQ32" s="675"/>
      <c r="CR32" s="640">
        <v>62</v>
      </c>
      <c r="CS32" s="641"/>
      <c r="CT32" s="641"/>
      <c r="CU32" s="641"/>
      <c r="CV32" s="641"/>
      <c r="CW32" s="641"/>
      <c r="CX32" s="641"/>
      <c r="CY32" s="642"/>
      <c r="CZ32" s="643">
        <v>0</v>
      </c>
      <c r="DA32" s="661"/>
      <c r="DB32" s="661"/>
      <c r="DC32" s="662"/>
      <c r="DD32" s="646">
        <v>62</v>
      </c>
      <c r="DE32" s="641"/>
      <c r="DF32" s="641"/>
      <c r="DG32" s="641"/>
      <c r="DH32" s="641"/>
      <c r="DI32" s="641"/>
      <c r="DJ32" s="641"/>
      <c r="DK32" s="642"/>
      <c r="DL32" s="646">
        <v>62</v>
      </c>
      <c r="DM32" s="641"/>
      <c r="DN32" s="641"/>
      <c r="DO32" s="641"/>
      <c r="DP32" s="641"/>
      <c r="DQ32" s="641"/>
      <c r="DR32" s="641"/>
      <c r="DS32" s="641"/>
      <c r="DT32" s="641"/>
      <c r="DU32" s="641"/>
      <c r="DV32" s="642"/>
      <c r="DW32" s="643">
        <v>0</v>
      </c>
      <c r="DX32" s="661"/>
      <c r="DY32" s="661"/>
      <c r="DZ32" s="661"/>
      <c r="EA32" s="661"/>
      <c r="EB32" s="661"/>
      <c r="EC32" s="676"/>
    </row>
    <row r="33" spans="2:133" ht="11.25" customHeight="1" x14ac:dyDescent="0.2">
      <c r="B33" s="637" t="s">
        <v>320</v>
      </c>
      <c r="C33" s="638"/>
      <c r="D33" s="638"/>
      <c r="E33" s="638"/>
      <c r="F33" s="638"/>
      <c r="G33" s="638"/>
      <c r="H33" s="638"/>
      <c r="I33" s="638"/>
      <c r="J33" s="638"/>
      <c r="K33" s="638"/>
      <c r="L33" s="638"/>
      <c r="M33" s="638"/>
      <c r="N33" s="638"/>
      <c r="O33" s="638"/>
      <c r="P33" s="638"/>
      <c r="Q33" s="639"/>
      <c r="R33" s="640">
        <v>81140</v>
      </c>
      <c r="S33" s="641"/>
      <c r="T33" s="641"/>
      <c r="U33" s="641"/>
      <c r="V33" s="641"/>
      <c r="W33" s="641"/>
      <c r="X33" s="641"/>
      <c r="Y33" s="642"/>
      <c r="Z33" s="677">
        <v>3.1</v>
      </c>
      <c r="AA33" s="677"/>
      <c r="AB33" s="677"/>
      <c r="AC33" s="677"/>
      <c r="AD33" s="678" t="s">
        <v>145</v>
      </c>
      <c r="AE33" s="678"/>
      <c r="AF33" s="678"/>
      <c r="AG33" s="678"/>
      <c r="AH33" s="678"/>
      <c r="AI33" s="678"/>
      <c r="AJ33" s="678"/>
      <c r="AK33" s="678"/>
      <c r="AL33" s="643" t="s">
        <v>136</v>
      </c>
      <c r="AM33" s="644"/>
      <c r="AN33" s="644"/>
      <c r="AO33" s="679"/>
      <c r="AP33" s="719"/>
      <c r="AQ33" s="720"/>
      <c r="AR33" s="720"/>
      <c r="AS33" s="720"/>
      <c r="AT33" s="723"/>
      <c r="AU33" s="232"/>
      <c r="AV33" s="232"/>
      <c r="AW33" s="232"/>
      <c r="AX33" s="621" t="s">
        <v>321</v>
      </c>
      <c r="AY33" s="622"/>
      <c r="AZ33" s="622"/>
      <c r="BA33" s="622"/>
      <c r="BB33" s="622"/>
      <c r="BC33" s="622"/>
      <c r="BD33" s="622"/>
      <c r="BE33" s="622"/>
      <c r="BF33" s="623"/>
      <c r="BG33" s="707">
        <v>99.9</v>
      </c>
      <c r="BH33" s="625"/>
      <c r="BI33" s="625"/>
      <c r="BJ33" s="625"/>
      <c r="BK33" s="625"/>
      <c r="BL33" s="625"/>
      <c r="BM33" s="668">
        <v>99.2</v>
      </c>
      <c r="BN33" s="625"/>
      <c r="BO33" s="625"/>
      <c r="BP33" s="625"/>
      <c r="BQ33" s="689"/>
      <c r="BR33" s="707">
        <v>99.9</v>
      </c>
      <c r="BS33" s="625"/>
      <c r="BT33" s="625"/>
      <c r="BU33" s="625"/>
      <c r="BV33" s="625"/>
      <c r="BW33" s="625"/>
      <c r="BX33" s="668">
        <v>98.6</v>
      </c>
      <c r="BY33" s="625"/>
      <c r="BZ33" s="625"/>
      <c r="CA33" s="625"/>
      <c r="CB33" s="689"/>
      <c r="CD33" s="673" t="s">
        <v>322</v>
      </c>
      <c r="CE33" s="674"/>
      <c r="CF33" s="674"/>
      <c r="CG33" s="674"/>
      <c r="CH33" s="674"/>
      <c r="CI33" s="674"/>
      <c r="CJ33" s="674"/>
      <c r="CK33" s="674"/>
      <c r="CL33" s="674"/>
      <c r="CM33" s="674"/>
      <c r="CN33" s="674"/>
      <c r="CO33" s="674"/>
      <c r="CP33" s="674"/>
      <c r="CQ33" s="675"/>
      <c r="CR33" s="640">
        <v>869954</v>
      </c>
      <c r="CS33" s="659"/>
      <c r="CT33" s="659"/>
      <c r="CU33" s="659"/>
      <c r="CV33" s="659"/>
      <c r="CW33" s="659"/>
      <c r="CX33" s="659"/>
      <c r="CY33" s="660"/>
      <c r="CZ33" s="643">
        <v>34.6</v>
      </c>
      <c r="DA33" s="661"/>
      <c r="DB33" s="661"/>
      <c r="DC33" s="662"/>
      <c r="DD33" s="646">
        <v>673789</v>
      </c>
      <c r="DE33" s="659"/>
      <c r="DF33" s="659"/>
      <c r="DG33" s="659"/>
      <c r="DH33" s="659"/>
      <c r="DI33" s="659"/>
      <c r="DJ33" s="659"/>
      <c r="DK33" s="660"/>
      <c r="DL33" s="646">
        <v>443878</v>
      </c>
      <c r="DM33" s="659"/>
      <c r="DN33" s="659"/>
      <c r="DO33" s="659"/>
      <c r="DP33" s="659"/>
      <c r="DQ33" s="659"/>
      <c r="DR33" s="659"/>
      <c r="DS33" s="659"/>
      <c r="DT33" s="659"/>
      <c r="DU33" s="659"/>
      <c r="DV33" s="660"/>
      <c r="DW33" s="643">
        <v>43.8</v>
      </c>
      <c r="DX33" s="661"/>
      <c r="DY33" s="661"/>
      <c r="DZ33" s="661"/>
      <c r="EA33" s="661"/>
      <c r="EB33" s="661"/>
      <c r="EC33" s="676"/>
    </row>
    <row r="34" spans="2:133" ht="11.25" customHeight="1" x14ac:dyDescent="0.2">
      <c r="B34" s="637" t="s">
        <v>323</v>
      </c>
      <c r="C34" s="638"/>
      <c r="D34" s="638"/>
      <c r="E34" s="638"/>
      <c r="F34" s="638"/>
      <c r="G34" s="638"/>
      <c r="H34" s="638"/>
      <c r="I34" s="638"/>
      <c r="J34" s="638"/>
      <c r="K34" s="638"/>
      <c r="L34" s="638"/>
      <c r="M34" s="638"/>
      <c r="N34" s="638"/>
      <c r="O34" s="638"/>
      <c r="P34" s="638"/>
      <c r="Q34" s="639"/>
      <c r="R34" s="640">
        <v>16682</v>
      </c>
      <c r="S34" s="641"/>
      <c r="T34" s="641"/>
      <c r="U34" s="641"/>
      <c r="V34" s="641"/>
      <c r="W34" s="641"/>
      <c r="X34" s="641"/>
      <c r="Y34" s="642"/>
      <c r="Z34" s="677">
        <v>0.6</v>
      </c>
      <c r="AA34" s="677"/>
      <c r="AB34" s="677"/>
      <c r="AC34" s="677"/>
      <c r="AD34" s="678">
        <v>6995</v>
      </c>
      <c r="AE34" s="678"/>
      <c r="AF34" s="678"/>
      <c r="AG34" s="678"/>
      <c r="AH34" s="678"/>
      <c r="AI34" s="678"/>
      <c r="AJ34" s="678"/>
      <c r="AK34" s="678"/>
      <c r="AL34" s="643">
        <v>0.7</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324</v>
      </c>
      <c r="CE34" s="674"/>
      <c r="CF34" s="674"/>
      <c r="CG34" s="674"/>
      <c r="CH34" s="674"/>
      <c r="CI34" s="674"/>
      <c r="CJ34" s="674"/>
      <c r="CK34" s="674"/>
      <c r="CL34" s="674"/>
      <c r="CM34" s="674"/>
      <c r="CN34" s="674"/>
      <c r="CO34" s="674"/>
      <c r="CP34" s="674"/>
      <c r="CQ34" s="675"/>
      <c r="CR34" s="640">
        <v>390403</v>
      </c>
      <c r="CS34" s="641"/>
      <c r="CT34" s="641"/>
      <c r="CU34" s="641"/>
      <c r="CV34" s="641"/>
      <c r="CW34" s="641"/>
      <c r="CX34" s="641"/>
      <c r="CY34" s="642"/>
      <c r="CZ34" s="643">
        <v>15.5</v>
      </c>
      <c r="DA34" s="661"/>
      <c r="DB34" s="661"/>
      <c r="DC34" s="662"/>
      <c r="DD34" s="646">
        <v>301492</v>
      </c>
      <c r="DE34" s="641"/>
      <c r="DF34" s="641"/>
      <c r="DG34" s="641"/>
      <c r="DH34" s="641"/>
      <c r="DI34" s="641"/>
      <c r="DJ34" s="641"/>
      <c r="DK34" s="642"/>
      <c r="DL34" s="646">
        <v>174634</v>
      </c>
      <c r="DM34" s="641"/>
      <c r="DN34" s="641"/>
      <c r="DO34" s="641"/>
      <c r="DP34" s="641"/>
      <c r="DQ34" s="641"/>
      <c r="DR34" s="641"/>
      <c r="DS34" s="641"/>
      <c r="DT34" s="641"/>
      <c r="DU34" s="641"/>
      <c r="DV34" s="642"/>
      <c r="DW34" s="643">
        <v>17.2</v>
      </c>
      <c r="DX34" s="661"/>
      <c r="DY34" s="661"/>
      <c r="DZ34" s="661"/>
      <c r="EA34" s="661"/>
      <c r="EB34" s="661"/>
      <c r="EC34" s="676"/>
    </row>
    <row r="35" spans="2:133" ht="11.25" customHeight="1" x14ac:dyDescent="0.2">
      <c r="B35" s="637" t="s">
        <v>325</v>
      </c>
      <c r="C35" s="638"/>
      <c r="D35" s="638"/>
      <c r="E35" s="638"/>
      <c r="F35" s="638"/>
      <c r="G35" s="638"/>
      <c r="H35" s="638"/>
      <c r="I35" s="638"/>
      <c r="J35" s="638"/>
      <c r="K35" s="638"/>
      <c r="L35" s="638"/>
      <c r="M35" s="638"/>
      <c r="N35" s="638"/>
      <c r="O35" s="638"/>
      <c r="P35" s="638"/>
      <c r="Q35" s="639"/>
      <c r="R35" s="640">
        <v>4136</v>
      </c>
      <c r="S35" s="641"/>
      <c r="T35" s="641"/>
      <c r="U35" s="641"/>
      <c r="V35" s="641"/>
      <c r="W35" s="641"/>
      <c r="X35" s="641"/>
      <c r="Y35" s="642"/>
      <c r="Z35" s="677">
        <v>0.2</v>
      </c>
      <c r="AA35" s="677"/>
      <c r="AB35" s="677"/>
      <c r="AC35" s="677"/>
      <c r="AD35" s="678" t="s">
        <v>136</v>
      </c>
      <c r="AE35" s="678"/>
      <c r="AF35" s="678"/>
      <c r="AG35" s="678"/>
      <c r="AH35" s="678"/>
      <c r="AI35" s="678"/>
      <c r="AJ35" s="678"/>
      <c r="AK35" s="678"/>
      <c r="AL35" s="643" t="s">
        <v>136</v>
      </c>
      <c r="AM35" s="644"/>
      <c r="AN35" s="644"/>
      <c r="AO35" s="679"/>
      <c r="AP35" s="235"/>
      <c r="AQ35" s="701" t="s">
        <v>326</v>
      </c>
      <c r="AR35" s="702"/>
      <c r="AS35" s="702"/>
      <c r="AT35" s="702"/>
      <c r="AU35" s="702"/>
      <c r="AV35" s="702"/>
      <c r="AW35" s="702"/>
      <c r="AX35" s="702"/>
      <c r="AY35" s="702"/>
      <c r="AZ35" s="702"/>
      <c r="BA35" s="702"/>
      <c r="BB35" s="702"/>
      <c r="BC35" s="702"/>
      <c r="BD35" s="702"/>
      <c r="BE35" s="702"/>
      <c r="BF35" s="703"/>
      <c r="BG35" s="701" t="s">
        <v>327</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328</v>
      </c>
      <c r="CE35" s="674"/>
      <c r="CF35" s="674"/>
      <c r="CG35" s="674"/>
      <c r="CH35" s="674"/>
      <c r="CI35" s="674"/>
      <c r="CJ35" s="674"/>
      <c r="CK35" s="674"/>
      <c r="CL35" s="674"/>
      <c r="CM35" s="674"/>
      <c r="CN35" s="674"/>
      <c r="CO35" s="674"/>
      <c r="CP35" s="674"/>
      <c r="CQ35" s="675"/>
      <c r="CR35" s="640">
        <v>25396</v>
      </c>
      <c r="CS35" s="659"/>
      <c r="CT35" s="659"/>
      <c r="CU35" s="659"/>
      <c r="CV35" s="659"/>
      <c r="CW35" s="659"/>
      <c r="CX35" s="659"/>
      <c r="CY35" s="660"/>
      <c r="CZ35" s="643">
        <v>1</v>
      </c>
      <c r="DA35" s="661"/>
      <c r="DB35" s="661"/>
      <c r="DC35" s="662"/>
      <c r="DD35" s="646">
        <v>15031</v>
      </c>
      <c r="DE35" s="659"/>
      <c r="DF35" s="659"/>
      <c r="DG35" s="659"/>
      <c r="DH35" s="659"/>
      <c r="DI35" s="659"/>
      <c r="DJ35" s="659"/>
      <c r="DK35" s="660"/>
      <c r="DL35" s="646">
        <v>15031</v>
      </c>
      <c r="DM35" s="659"/>
      <c r="DN35" s="659"/>
      <c r="DO35" s="659"/>
      <c r="DP35" s="659"/>
      <c r="DQ35" s="659"/>
      <c r="DR35" s="659"/>
      <c r="DS35" s="659"/>
      <c r="DT35" s="659"/>
      <c r="DU35" s="659"/>
      <c r="DV35" s="660"/>
      <c r="DW35" s="643">
        <v>1.5</v>
      </c>
      <c r="DX35" s="661"/>
      <c r="DY35" s="661"/>
      <c r="DZ35" s="661"/>
      <c r="EA35" s="661"/>
      <c r="EB35" s="661"/>
      <c r="EC35" s="676"/>
    </row>
    <row r="36" spans="2:133" ht="11.25" customHeight="1" x14ac:dyDescent="0.2">
      <c r="B36" s="637" t="s">
        <v>329</v>
      </c>
      <c r="C36" s="638"/>
      <c r="D36" s="638"/>
      <c r="E36" s="638"/>
      <c r="F36" s="638"/>
      <c r="G36" s="638"/>
      <c r="H36" s="638"/>
      <c r="I36" s="638"/>
      <c r="J36" s="638"/>
      <c r="K36" s="638"/>
      <c r="L36" s="638"/>
      <c r="M36" s="638"/>
      <c r="N36" s="638"/>
      <c r="O36" s="638"/>
      <c r="P36" s="638"/>
      <c r="Q36" s="639"/>
      <c r="R36" s="640">
        <v>164511</v>
      </c>
      <c r="S36" s="641"/>
      <c r="T36" s="641"/>
      <c r="U36" s="641"/>
      <c r="V36" s="641"/>
      <c r="W36" s="641"/>
      <c r="X36" s="641"/>
      <c r="Y36" s="642"/>
      <c r="Z36" s="677">
        <v>6.3</v>
      </c>
      <c r="AA36" s="677"/>
      <c r="AB36" s="677"/>
      <c r="AC36" s="677"/>
      <c r="AD36" s="678" t="s">
        <v>136</v>
      </c>
      <c r="AE36" s="678"/>
      <c r="AF36" s="678"/>
      <c r="AG36" s="678"/>
      <c r="AH36" s="678"/>
      <c r="AI36" s="678"/>
      <c r="AJ36" s="678"/>
      <c r="AK36" s="678"/>
      <c r="AL36" s="643" t="s">
        <v>136</v>
      </c>
      <c r="AM36" s="644"/>
      <c r="AN36" s="644"/>
      <c r="AO36" s="679"/>
      <c r="AP36" s="235"/>
      <c r="AQ36" s="692" t="s">
        <v>330</v>
      </c>
      <c r="AR36" s="693"/>
      <c r="AS36" s="693"/>
      <c r="AT36" s="693"/>
      <c r="AU36" s="693"/>
      <c r="AV36" s="693"/>
      <c r="AW36" s="693"/>
      <c r="AX36" s="693"/>
      <c r="AY36" s="694"/>
      <c r="AZ36" s="695">
        <v>141988</v>
      </c>
      <c r="BA36" s="696"/>
      <c r="BB36" s="696"/>
      <c r="BC36" s="696"/>
      <c r="BD36" s="696"/>
      <c r="BE36" s="696"/>
      <c r="BF36" s="697"/>
      <c r="BG36" s="698" t="s">
        <v>331</v>
      </c>
      <c r="BH36" s="699"/>
      <c r="BI36" s="699"/>
      <c r="BJ36" s="699"/>
      <c r="BK36" s="699"/>
      <c r="BL36" s="699"/>
      <c r="BM36" s="699"/>
      <c r="BN36" s="699"/>
      <c r="BO36" s="699"/>
      <c r="BP36" s="699"/>
      <c r="BQ36" s="699"/>
      <c r="BR36" s="699"/>
      <c r="BS36" s="699"/>
      <c r="BT36" s="699"/>
      <c r="BU36" s="700"/>
      <c r="BV36" s="695">
        <v>578</v>
      </c>
      <c r="BW36" s="696"/>
      <c r="BX36" s="696"/>
      <c r="BY36" s="696"/>
      <c r="BZ36" s="696"/>
      <c r="CA36" s="696"/>
      <c r="CB36" s="697"/>
      <c r="CD36" s="673" t="s">
        <v>332</v>
      </c>
      <c r="CE36" s="674"/>
      <c r="CF36" s="674"/>
      <c r="CG36" s="674"/>
      <c r="CH36" s="674"/>
      <c r="CI36" s="674"/>
      <c r="CJ36" s="674"/>
      <c r="CK36" s="674"/>
      <c r="CL36" s="674"/>
      <c r="CM36" s="674"/>
      <c r="CN36" s="674"/>
      <c r="CO36" s="674"/>
      <c r="CP36" s="674"/>
      <c r="CQ36" s="675"/>
      <c r="CR36" s="640">
        <v>225555</v>
      </c>
      <c r="CS36" s="641"/>
      <c r="CT36" s="641"/>
      <c r="CU36" s="641"/>
      <c r="CV36" s="641"/>
      <c r="CW36" s="641"/>
      <c r="CX36" s="641"/>
      <c r="CY36" s="642"/>
      <c r="CZ36" s="643">
        <v>9</v>
      </c>
      <c r="DA36" s="661"/>
      <c r="DB36" s="661"/>
      <c r="DC36" s="662"/>
      <c r="DD36" s="646">
        <v>171620</v>
      </c>
      <c r="DE36" s="641"/>
      <c r="DF36" s="641"/>
      <c r="DG36" s="641"/>
      <c r="DH36" s="641"/>
      <c r="DI36" s="641"/>
      <c r="DJ36" s="641"/>
      <c r="DK36" s="642"/>
      <c r="DL36" s="646">
        <v>147286</v>
      </c>
      <c r="DM36" s="641"/>
      <c r="DN36" s="641"/>
      <c r="DO36" s="641"/>
      <c r="DP36" s="641"/>
      <c r="DQ36" s="641"/>
      <c r="DR36" s="641"/>
      <c r="DS36" s="641"/>
      <c r="DT36" s="641"/>
      <c r="DU36" s="641"/>
      <c r="DV36" s="642"/>
      <c r="DW36" s="643">
        <v>14.5</v>
      </c>
      <c r="DX36" s="661"/>
      <c r="DY36" s="661"/>
      <c r="DZ36" s="661"/>
      <c r="EA36" s="661"/>
      <c r="EB36" s="661"/>
      <c r="EC36" s="676"/>
    </row>
    <row r="37" spans="2:133" ht="11.25" customHeight="1" x14ac:dyDescent="0.2">
      <c r="B37" s="637" t="s">
        <v>333</v>
      </c>
      <c r="C37" s="638"/>
      <c r="D37" s="638"/>
      <c r="E37" s="638"/>
      <c r="F37" s="638"/>
      <c r="G37" s="638"/>
      <c r="H37" s="638"/>
      <c r="I37" s="638"/>
      <c r="J37" s="638"/>
      <c r="K37" s="638"/>
      <c r="L37" s="638"/>
      <c r="M37" s="638"/>
      <c r="N37" s="638"/>
      <c r="O37" s="638"/>
      <c r="P37" s="638"/>
      <c r="Q37" s="639"/>
      <c r="R37" s="640">
        <v>69539</v>
      </c>
      <c r="S37" s="641"/>
      <c r="T37" s="641"/>
      <c r="U37" s="641"/>
      <c r="V37" s="641"/>
      <c r="W37" s="641"/>
      <c r="X37" s="641"/>
      <c r="Y37" s="642"/>
      <c r="Z37" s="677">
        <v>2.7</v>
      </c>
      <c r="AA37" s="677"/>
      <c r="AB37" s="677"/>
      <c r="AC37" s="677"/>
      <c r="AD37" s="678" t="s">
        <v>244</v>
      </c>
      <c r="AE37" s="678"/>
      <c r="AF37" s="678"/>
      <c r="AG37" s="678"/>
      <c r="AH37" s="678"/>
      <c r="AI37" s="678"/>
      <c r="AJ37" s="678"/>
      <c r="AK37" s="678"/>
      <c r="AL37" s="643" t="s">
        <v>136</v>
      </c>
      <c r="AM37" s="644"/>
      <c r="AN37" s="644"/>
      <c r="AO37" s="679"/>
      <c r="AQ37" s="680" t="s">
        <v>334</v>
      </c>
      <c r="AR37" s="681"/>
      <c r="AS37" s="681"/>
      <c r="AT37" s="681"/>
      <c r="AU37" s="681"/>
      <c r="AV37" s="681"/>
      <c r="AW37" s="681"/>
      <c r="AX37" s="681"/>
      <c r="AY37" s="682"/>
      <c r="AZ37" s="640">
        <v>26287</v>
      </c>
      <c r="BA37" s="641"/>
      <c r="BB37" s="641"/>
      <c r="BC37" s="641"/>
      <c r="BD37" s="659"/>
      <c r="BE37" s="659"/>
      <c r="BF37" s="683"/>
      <c r="BG37" s="673" t="s">
        <v>335</v>
      </c>
      <c r="BH37" s="674"/>
      <c r="BI37" s="674"/>
      <c r="BJ37" s="674"/>
      <c r="BK37" s="674"/>
      <c r="BL37" s="674"/>
      <c r="BM37" s="674"/>
      <c r="BN37" s="674"/>
      <c r="BO37" s="674"/>
      <c r="BP37" s="674"/>
      <c r="BQ37" s="674"/>
      <c r="BR37" s="674"/>
      <c r="BS37" s="674"/>
      <c r="BT37" s="674"/>
      <c r="BU37" s="675"/>
      <c r="BV37" s="640">
        <v>-511</v>
      </c>
      <c r="BW37" s="641"/>
      <c r="BX37" s="641"/>
      <c r="BY37" s="641"/>
      <c r="BZ37" s="641"/>
      <c r="CA37" s="641"/>
      <c r="CB37" s="684"/>
      <c r="CD37" s="673" t="s">
        <v>336</v>
      </c>
      <c r="CE37" s="674"/>
      <c r="CF37" s="674"/>
      <c r="CG37" s="674"/>
      <c r="CH37" s="674"/>
      <c r="CI37" s="674"/>
      <c r="CJ37" s="674"/>
      <c r="CK37" s="674"/>
      <c r="CL37" s="674"/>
      <c r="CM37" s="674"/>
      <c r="CN37" s="674"/>
      <c r="CO37" s="674"/>
      <c r="CP37" s="674"/>
      <c r="CQ37" s="675"/>
      <c r="CR37" s="640">
        <v>129023</v>
      </c>
      <c r="CS37" s="659"/>
      <c r="CT37" s="659"/>
      <c r="CU37" s="659"/>
      <c r="CV37" s="659"/>
      <c r="CW37" s="659"/>
      <c r="CX37" s="659"/>
      <c r="CY37" s="660"/>
      <c r="CZ37" s="643">
        <v>5.0999999999999996</v>
      </c>
      <c r="DA37" s="661"/>
      <c r="DB37" s="661"/>
      <c r="DC37" s="662"/>
      <c r="DD37" s="646">
        <v>109423</v>
      </c>
      <c r="DE37" s="659"/>
      <c r="DF37" s="659"/>
      <c r="DG37" s="659"/>
      <c r="DH37" s="659"/>
      <c r="DI37" s="659"/>
      <c r="DJ37" s="659"/>
      <c r="DK37" s="660"/>
      <c r="DL37" s="646">
        <v>97890</v>
      </c>
      <c r="DM37" s="659"/>
      <c r="DN37" s="659"/>
      <c r="DO37" s="659"/>
      <c r="DP37" s="659"/>
      <c r="DQ37" s="659"/>
      <c r="DR37" s="659"/>
      <c r="DS37" s="659"/>
      <c r="DT37" s="659"/>
      <c r="DU37" s="659"/>
      <c r="DV37" s="660"/>
      <c r="DW37" s="643">
        <v>9.6999999999999993</v>
      </c>
      <c r="DX37" s="661"/>
      <c r="DY37" s="661"/>
      <c r="DZ37" s="661"/>
      <c r="EA37" s="661"/>
      <c r="EB37" s="661"/>
      <c r="EC37" s="676"/>
    </row>
    <row r="38" spans="2:133" ht="11.25" customHeight="1" x14ac:dyDescent="0.2">
      <c r="B38" s="637" t="s">
        <v>337</v>
      </c>
      <c r="C38" s="638"/>
      <c r="D38" s="638"/>
      <c r="E38" s="638"/>
      <c r="F38" s="638"/>
      <c r="G38" s="638"/>
      <c r="H38" s="638"/>
      <c r="I38" s="638"/>
      <c r="J38" s="638"/>
      <c r="K38" s="638"/>
      <c r="L38" s="638"/>
      <c r="M38" s="638"/>
      <c r="N38" s="638"/>
      <c r="O38" s="638"/>
      <c r="P38" s="638"/>
      <c r="Q38" s="639"/>
      <c r="R38" s="640">
        <v>33142</v>
      </c>
      <c r="S38" s="641"/>
      <c r="T38" s="641"/>
      <c r="U38" s="641"/>
      <c r="V38" s="641"/>
      <c r="W38" s="641"/>
      <c r="X38" s="641"/>
      <c r="Y38" s="642"/>
      <c r="Z38" s="677">
        <v>1.3</v>
      </c>
      <c r="AA38" s="677"/>
      <c r="AB38" s="677"/>
      <c r="AC38" s="677"/>
      <c r="AD38" s="678">
        <v>6360</v>
      </c>
      <c r="AE38" s="678"/>
      <c r="AF38" s="678"/>
      <c r="AG38" s="678"/>
      <c r="AH38" s="678"/>
      <c r="AI38" s="678"/>
      <c r="AJ38" s="678"/>
      <c r="AK38" s="678"/>
      <c r="AL38" s="643">
        <v>0.6</v>
      </c>
      <c r="AM38" s="644"/>
      <c r="AN38" s="644"/>
      <c r="AO38" s="679"/>
      <c r="AQ38" s="680" t="s">
        <v>338</v>
      </c>
      <c r="AR38" s="681"/>
      <c r="AS38" s="681"/>
      <c r="AT38" s="681"/>
      <c r="AU38" s="681"/>
      <c r="AV38" s="681"/>
      <c r="AW38" s="681"/>
      <c r="AX38" s="681"/>
      <c r="AY38" s="682"/>
      <c r="AZ38" s="640">
        <v>17051</v>
      </c>
      <c r="BA38" s="641"/>
      <c r="BB38" s="641"/>
      <c r="BC38" s="641"/>
      <c r="BD38" s="659"/>
      <c r="BE38" s="659"/>
      <c r="BF38" s="683"/>
      <c r="BG38" s="673" t="s">
        <v>339</v>
      </c>
      <c r="BH38" s="674"/>
      <c r="BI38" s="674"/>
      <c r="BJ38" s="674"/>
      <c r="BK38" s="674"/>
      <c r="BL38" s="674"/>
      <c r="BM38" s="674"/>
      <c r="BN38" s="674"/>
      <c r="BO38" s="674"/>
      <c r="BP38" s="674"/>
      <c r="BQ38" s="674"/>
      <c r="BR38" s="674"/>
      <c r="BS38" s="674"/>
      <c r="BT38" s="674"/>
      <c r="BU38" s="675"/>
      <c r="BV38" s="640">
        <v>158</v>
      </c>
      <c r="BW38" s="641"/>
      <c r="BX38" s="641"/>
      <c r="BY38" s="641"/>
      <c r="BZ38" s="641"/>
      <c r="CA38" s="641"/>
      <c r="CB38" s="684"/>
      <c r="CD38" s="673" t="s">
        <v>340</v>
      </c>
      <c r="CE38" s="674"/>
      <c r="CF38" s="674"/>
      <c r="CG38" s="674"/>
      <c r="CH38" s="674"/>
      <c r="CI38" s="674"/>
      <c r="CJ38" s="674"/>
      <c r="CK38" s="674"/>
      <c r="CL38" s="674"/>
      <c r="CM38" s="674"/>
      <c r="CN38" s="674"/>
      <c r="CO38" s="674"/>
      <c r="CP38" s="674"/>
      <c r="CQ38" s="675"/>
      <c r="CR38" s="640">
        <v>124937</v>
      </c>
      <c r="CS38" s="641"/>
      <c r="CT38" s="641"/>
      <c r="CU38" s="641"/>
      <c r="CV38" s="641"/>
      <c r="CW38" s="641"/>
      <c r="CX38" s="641"/>
      <c r="CY38" s="642"/>
      <c r="CZ38" s="643">
        <v>5</v>
      </c>
      <c r="DA38" s="661"/>
      <c r="DB38" s="661"/>
      <c r="DC38" s="662"/>
      <c r="DD38" s="646">
        <v>109329</v>
      </c>
      <c r="DE38" s="641"/>
      <c r="DF38" s="641"/>
      <c r="DG38" s="641"/>
      <c r="DH38" s="641"/>
      <c r="DI38" s="641"/>
      <c r="DJ38" s="641"/>
      <c r="DK38" s="642"/>
      <c r="DL38" s="646">
        <v>106927</v>
      </c>
      <c r="DM38" s="641"/>
      <c r="DN38" s="641"/>
      <c r="DO38" s="641"/>
      <c r="DP38" s="641"/>
      <c r="DQ38" s="641"/>
      <c r="DR38" s="641"/>
      <c r="DS38" s="641"/>
      <c r="DT38" s="641"/>
      <c r="DU38" s="641"/>
      <c r="DV38" s="642"/>
      <c r="DW38" s="643">
        <v>10.5</v>
      </c>
      <c r="DX38" s="661"/>
      <c r="DY38" s="661"/>
      <c r="DZ38" s="661"/>
      <c r="EA38" s="661"/>
      <c r="EB38" s="661"/>
      <c r="EC38" s="676"/>
    </row>
    <row r="39" spans="2:133" ht="11.25" customHeight="1" x14ac:dyDescent="0.2">
      <c r="B39" s="637" t="s">
        <v>341</v>
      </c>
      <c r="C39" s="638"/>
      <c r="D39" s="638"/>
      <c r="E39" s="638"/>
      <c r="F39" s="638"/>
      <c r="G39" s="638"/>
      <c r="H39" s="638"/>
      <c r="I39" s="638"/>
      <c r="J39" s="638"/>
      <c r="K39" s="638"/>
      <c r="L39" s="638"/>
      <c r="M39" s="638"/>
      <c r="N39" s="638"/>
      <c r="O39" s="638"/>
      <c r="P39" s="638"/>
      <c r="Q39" s="639"/>
      <c r="R39" s="640">
        <v>996700</v>
      </c>
      <c r="S39" s="641"/>
      <c r="T39" s="641"/>
      <c r="U39" s="641"/>
      <c r="V39" s="641"/>
      <c r="W39" s="641"/>
      <c r="X39" s="641"/>
      <c r="Y39" s="642"/>
      <c r="Z39" s="677">
        <v>38.1</v>
      </c>
      <c r="AA39" s="677"/>
      <c r="AB39" s="677"/>
      <c r="AC39" s="677"/>
      <c r="AD39" s="678" t="s">
        <v>244</v>
      </c>
      <c r="AE39" s="678"/>
      <c r="AF39" s="678"/>
      <c r="AG39" s="678"/>
      <c r="AH39" s="678"/>
      <c r="AI39" s="678"/>
      <c r="AJ39" s="678"/>
      <c r="AK39" s="678"/>
      <c r="AL39" s="643" t="s">
        <v>136</v>
      </c>
      <c r="AM39" s="644"/>
      <c r="AN39" s="644"/>
      <c r="AO39" s="679"/>
      <c r="AQ39" s="680" t="s">
        <v>342</v>
      </c>
      <c r="AR39" s="681"/>
      <c r="AS39" s="681"/>
      <c r="AT39" s="681"/>
      <c r="AU39" s="681"/>
      <c r="AV39" s="681"/>
      <c r="AW39" s="681"/>
      <c r="AX39" s="681"/>
      <c r="AY39" s="682"/>
      <c r="AZ39" s="640" t="s">
        <v>244</v>
      </c>
      <c r="BA39" s="641"/>
      <c r="BB39" s="641"/>
      <c r="BC39" s="641"/>
      <c r="BD39" s="659"/>
      <c r="BE39" s="659"/>
      <c r="BF39" s="683"/>
      <c r="BG39" s="673" t="s">
        <v>343</v>
      </c>
      <c r="BH39" s="674"/>
      <c r="BI39" s="674"/>
      <c r="BJ39" s="674"/>
      <c r="BK39" s="674"/>
      <c r="BL39" s="674"/>
      <c r="BM39" s="674"/>
      <c r="BN39" s="674"/>
      <c r="BO39" s="674"/>
      <c r="BP39" s="674"/>
      <c r="BQ39" s="674"/>
      <c r="BR39" s="674"/>
      <c r="BS39" s="674"/>
      <c r="BT39" s="674"/>
      <c r="BU39" s="675"/>
      <c r="BV39" s="640">
        <v>228</v>
      </c>
      <c r="BW39" s="641"/>
      <c r="BX39" s="641"/>
      <c r="BY39" s="641"/>
      <c r="BZ39" s="641"/>
      <c r="CA39" s="641"/>
      <c r="CB39" s="684"/>
      <c r="CD39" s="673" t="s">
        <v>344</v>
      </c>
      <c r="CE39" s="674"/>
      <c r="CF39" s="674"/>
      <c r="CG39" s="674"/>
      <c r="CH39" s="674"/>
      <c r="CI39" s="674"/>
      <c r="CJ39" s="674"/>
      <c r="CK39" s="674"/>
      <c r="CL39" s="674"/>
      <c r="CM39" s="674"/>
      <c r="CN39" s="674"/>
      <c r="CO39" s="674"/>
      <c r="CP39" s="674"/>
      <c r="CQ39" s="675"/>
      <c r="CR39" s="640">
        <v>100543</v>
      </c>
      <c r="CS39" s="659"/>
      <c r="CT39" s="659"/>
      <c r="CU39" s="659"/>
      <c r="CV39" s="659"/>
      <c r="CW39" s="659"/>
      <c r="CX39" s="659"/>
      <c r="CY39" s="660"/>
      <c r="CZ39" s="643">
        <v>4</v>
      </c>
      <c r="DA39" s="661"/>
      <c r="DB39" s="661"/>
      <c r="DC39" s="662"/>
      <c r="DD39" s="646">
        <v>76317</v>
      </c>
      <c r="DE39" s="659"/>
      <c r="DF39" s="659"/>
      <c r="DG39" s="659"/>
      <c r="DH39" s="659"/>
      <c r="DI39" s="659"/>
      <c r="DJ39" s="659"/>
      <c r="DK39" s="660"/>
      <c r="DL39" s="646" t="s">
        <v>244</v>
      </c>
      <c r="DM39" s="659"/>
      <c r="DN39" s="659"/>
      <c r="DO39" s="659"/>
      <c r="DP39" s="659"/>
      <c r="DQ39" s="659"/>
      <c r="DR39" s="659"/>
      <c r="DS39" s="659"/>
      <c r="DT39" s="659"/>
      <c r="DU39" s="659"/>
      <c r="DV39" s="660"/>
      <c r="DW39" s="643" t="s">
        <v>136</v>
      </c>
      <c r="DX39" s="661"/>
      <c r="DY39" s="661"/>
      <c r="DZ39" s="661"/>
      <c r="EA39" s="661"/>
      <c r="EB39" s="661"/>
      <c r="EC39" s="676"/>
    </row>
    <row r="40" spans="2:133" ht="11.25" customHeight="1" x14ac:dyDescent="0.2">
      <c r="B40" s="637" t="s">
        <v>345</v>
      </c>
      <c r="C40" s="638"/>
      <c r="D40" s="638"/>
      <c r="E40" s="638"/>
      <c r="F40" s="638"/>
      <c r="G40" s="638"/>
      <c r="H40" s="638"/>
      <c r="I40" s="638"/>
      <c r="J40" s="638"/>
      <c r="K40" s="638"/>
      <c r="L40" s="638"/>
      <c r="M40" s="638"/>
      <c r="N40" s="638"/>
      <c r="O40" s="638"/>
      <c r="P40" s="638"/>
      <c r="Q40" s="639"/>
      <c r="R40" s="640" t="s">
        <v>145</v>
      </c>
      <c r="S40" s="641"/>
      <c r="T40" s="641"/>
      <c r="U40" s="641"/>
      <c r="V40" s="641"/>
      <c r="W40" s="641"/>
      <c r="X40" s="641"/>
      <c r="Y40" s="642"/>
      <c r="Z40" s="677" t="s">
        <v>145</v>
      </c>
      <c r="AA40" s="677"/>
      <c r="AB40" s="677"/>
      <c r="AC40" s="677"/>
      <c r="AD40" s="678" t="s">
        <v>136</v>
      </c>
      <c r="AE40" s="678"/>
      <c r="AF40" s="678"/>
      <c r="AG40" s="678"/>
      <c r="AH40" s="678"/>
      <c r="AI40" s="678"/>
      <c r="AJ40" s="678"/>
      <c r="AK40" s="678"/>
      <c r="AL40" s="643" t="s">
        <v>136</v>
      </c>
      <c r="AM40" s="644"/>
      <c r="AN40" s="644"/>
      <c r="AO40" s="679"/>
      <c r="AQ40" s="680" t="s">
        <v>346</v>
      </c>
      <c r="AR40" s="681"/>
      <c r="AS40" s="681"/>
      <c r="AT40" s="681"/>
      <c r="AU40" s="681"/>
      <c r="AV40" s="681"/>
      <c r="AW40" s="681"/>
      <c r="AX40" s="681"/>
      <c r="AY40" s="682"/>
      <c r="AZ40" s="640" t="s">
        <v>136</v>
      </c>
      <c r="BA40" s="641"/>
      <c r="BB40" s="641"/>
      <c r="BC40" s="641"/>
      <c r="BD40" s="659"/>
      <c r="BE40" s="659"/>
      <c r="BF40" s="683"/>
      <c r="BG40" s="685" t="s">
        <v>347</v>
      </c>
      <c r="BH40" s="686"/>
      <c r="BI40" s="686"/>
      <c r="BJ40" s="686"/>
      <c r="BK40" s="686"/>
      <c r="BL40" s="236"/>
      <c r="BM40" s="674" t="s">
        <v>348</v>
      </c>
      <c r="BN40" s="674"/>
      <c r="BO40" s="674"/>
      <c r="BP40" s="674"/>
      <c r="BQ40" s="674"/>
      <c r="BR40" s="674"/>
      <c r="BS40" s="674"/>
      <c r="BT40" s="674"/>
      <c r="BU40" s="675"/>
      <c r="BV40" s="640">
        <v>82</v>
      </c>
      <c r="BW40" s="641"/>
      <c r="BX40" s="641"/>
      <c r="BY40" s="641"/>
      <c r="BZ40" s="641"/>
      <c r="CA40" s="641"/>
      <c r="CB40" s="684"/>
      <c r="CD40" s="673" t="s">
        <v>349</v>
      </c>
      <c r="CE40" s="674"/>
      <c r="CF40" s="674"/>
      <c r="CG40" s="674"/>
      <c r="CH40" s="674"/>
      <c r="CI40" s="674"/>
      <c r="CJ40" s="674"/>
      <c r="CK40" s="674"/>
      <c r="CL40" s="674"/>
      <c r="CM40" s="674"/>
      <c r="CN40" s="674"/>
      <c r="CO40" s="674"/>
      <c r="CP40" s="674"/>
      <c r="CQ40" s="675"/>
      <c r="CR40" s="640">
        <v>3120</v>
      </c>
      <c r="CS40" s="641"/>
      <c r="CT40" s="641"/>
      <c r="CU40" s="641"/>
      <c r="CV40" s="641"/>
      <c r="CW40" s="641"/>
      <c r="CX40" s="641"/>
      <c r="CY40" s="642"/>
      <c r="CZ40" s="643">
        <v>0.1</v>
      </c>
      <c r="DA40" s="661"/>
      <c r="DB40" s="661"/>
      <c r="DC40" s="662"/>
      <c r="DD40" s="646" t="s">
        <v>244</v>
      </c>
      <c r="DE40" s="641"/>
      <c r="DF40" s="641"/>
      <c r="DG40" s="641"/>
      <c r="DH40" s="641"/>
      <c r="DI40" s="641"/>
      <c r="DJ40" s="641"/>
      <c r="DK40" s="642"/>
      <c r="DL40" s="646" t="s">
        <v>136</v>
      </c>
      <c r="DM40" s="641"/>
      <c r="DN40" s="641"/>
      <c r="DO40" s="641"/>
      <c r="DP40" s="641"/>
      <c r="DQ40" s="641"/>
      <c r="DR40" s="641"/>
      <c r="DS40" s="641"/>
      <c r="DT40" s="641"/>
      <c r="DU40" s="641"/>
      <c r="DV40" s="642"/>
      <c r="DW40" s="643" t="s">
        <v>244</v>
      </c>
      <c r="DX40" s="661"/>
      <c r="DY40" s="661"/>
      <c r="DZ40" s="661"/>
      <c r="EA40" s="661"/>
      <c r="EB40" s="661"/>
      <c r="EC40" s="676"/>
    </row>
    <row r="41" spans="2:133" ht="11.25" customHeight="1" x14ac:dyDescent="0.2">
      <c r="B41" s="637" t="s">
        <v>350</v>
      </c>
      <c r="C41" s="638"/>
      <c r="D41" s="638"/>
      <c r="E41" s="638"/>
      <c r="F41" s="638"/>
      <c r="G41" s="638"/>
      <c r="H41" s="638"/>
      <c r="I41" s="638"/>
      <c r="J41" s="638"/>
      <c r="K41" s="638"/>
      <c r="L41" s="638"/>
      <c r="M41" s="638"/>
      <c r="N41" s="638"/>
      <c r="O41" s="638"/>
      <c r="P41" s="638"/>
      <c r="Q41" s="639"/>
      <c r="R41" s="640">
        <v>28000</v>
      </c>
      <c r="S41" s="641"/>
      <c r="T41" s="641"/>
      <c r="U41" s="641"/>
      <c r="V41" s="641"/>
      <c r="W41" s="641"/>
      <c r="X41" s="641"/>
      <c r="Y41" s="642"/>
      <c r="Z41" s="677">
        <v>1.1000000000000001</v>
      </c>
      <c r="AA41" s="677"/>
      <c r="AB41" s="677"/>
      <c r="AC41" s="677"/>
      <c r="AD41" s="678" t="s">
        <v>244</v>
      </c>
      <c r="AE41" s="678"/>
      <c r="AF41" s="678"/>
      <c r="AG41" s="678"/>
      <c r="AH41" s="678"/>
      <c r="AI41" s="678"/>
      <c r="AJ41" s="678"/>
      <c r="AK41" s="678"/>
      <c r="AL41" s="643" t="s">
        <v>244</v>
      </c>
      <c r="AM41" s="644"/>
      <c r="AN41" s="644"/>
      <c r="AO41" s="679"/>
      <c r="AQ41" s="680" t="s">
        <v>351</v>
      </c>
      <c r="AR41" s="681"/>
      <c r="AS41" s="681"/>
      <c r="AT41" s="681"/>
      <c r="AU41" s="681"/>
      <c r="AV41" s="681"/>
      <c r="AW41" s="681"/>
      <c r="AX41" s="681"/>
      <c r="AY41" s="682"/>
      <c r="AZ41" s="640">
        <v>21848</v>
      </c>
      <c r="BA41" s="641"/>
      <c r="BB41" s="641"/>
      <c r="BC41" s="641"/>
      <c r="BD41" s="659"/>
      <c r="BE41" s="659"/>
      <c r="BF41" s="683"/>
      <c r="BG41" s="685"/>
      <c r="BH41" s="686"/>
      <c r="BI41" s="686"/>
      <c r="BJ41" s="686"/>
      <c r="BK41" s="686"/>
      <c r="BL41" s="236"/>
      <c r="BM41" s="674" t="s">
        <v>352</v>
      </c>
      <c r="BN41" s="674"/>
      <c r="BO41" s="674"/>
      <c r="BP41" s="674"/>
      <c r="BQ41" s="674"/>
      <c r="BR41" s="674"/>
      <c r="BS41" s="674"/>
      <c r="BT41" s="674"/>
      <c r="BU41" s="675"/>
      <c r="BV41" s="640" t="s">
        <v>244</v>
      </c>
      <c r="BW41" s="641"/>
      <c r="BX41" s="641"/>
      <c r="BY41" s="641"/>
      <c r="BZ41" s="641"/>
      <c r="CA41" s="641"/>
      <c r="CB41" s="684"/>
      <c r="CD41" s="673" t="s">
        <v>353</v>
      </c>
      <c r="CE41" s="674"/>
      <c r="CF41" s="674"/>
      <c r="CG41" s="674"/>
      <c r="CH41" s="674"/>
      <c r="CI41" s="674"/>
      <c r="CJ41" s="674"/>
      <c r="CK41" s="674"/>
      <c r="CL41" s="674"/>
      <c r="CM41" s="674"/>
      <c r="CN41" s="674"/>
      <c r="CO41" s="674"/>
      <c r="CP41" s="674"/>
      <c r="CQ41" s="675"/>
      <c r="CR41" s="640" t="s">
        <v>136</v>
      </c>
      <c r="CS41" s="659"/>
      <c r="CT41" s="659"/>
      <c r="CU41" s="659"/>
      <c r="CV41" s="659"/>
      <c r="CW41" s="659"/>
      <c r="CX41" s="659"/>
      <c r="CY41" s="660"/>
      <c r="CZ41" s="643" t="s">
        <v>136</v>
      </c>
      <c r="DA41" s="661"/>
      <c r="DB41" s="661"/>
      <c r="DC41" s="662"/>
      <c r="DD41" s="646" t="s">
        <v>136</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2">
      <c r="B42" s="621" t="s">
        <v>354</v>
      </c>
      <c r="C42" s="622"/>
      <c r="D42" s="622"/>
      <c r="E42" s="622"/>
      <c r="F42" s="622"/>
      <c r="G42" s="622"/>
      <c r="H42" s="622"/>
      <c r="I42" s="622"/>
      <c r="J42" s="622"/>
      <c r="K42" s="622"/>
      <c r="L42" s="622"/>
      <c r="M42" s="622"/>
      <c r="N42" s="622"/>
      <c r="O42" s="622"/>
      <c r="P42" s="622"/>
      <c r="Q42" s="623"/>
      <c r="R42" s="624">
        <v>2617867</v>
      </c>
      <c r="S42" s="663"/>
      <c r="T42" s="663"/>
      <c r="U42" s="663"/>
      <c r="V42" s="663"/>
      <c r="W42" s="663"/>
      <c r="X42" s="663"/>
      <c r="Y42" s="665"/>
      <c r="Z42" s="666">
        <v>100</v>
      </c>
      <c r="AA42" s="666"/>
      <c r="AB42" s="666"/>
      <c r="AC42" s="666"/>
      <c r="AD42" s="667">
        <v>985785</v>
      </c>
      <c r="AE42" s="667"/>
      <c r="AF42" s="667"/>
      <c r="AG42" s="667"/>
      <c r="AH42" s="667"/>
      <c r="AI42" s="667"/>
      <c r="AJ42" s="667"/>
      <c r="AK42" s="667"/>
      <c r="AL42" s="627">
        <v>100</v>
      </c>
      <c r="AM42" s="668"/>
      <c r="AN42" s="668"/>
      <c r="AO42" s="669"/>
      <c r="AQ42" s="670" t="s">
        <v>355</v>
      </c>
      <c r="AR42" s="671"/>
      <c r="AS42" s="671"/>
      <c r="AT42" s="671"/>
      <c r="AU42" s="671"/>
      <c r="AV42" s="671"/>
      <c r="AW42" s="671"/>
      <c r="AX42" s="671"/>
      <c r="AY42" s="672"/>
      <c r="AZ42" s="624">
        <v>76802</v>
      </c>
      <c r="BA42" s="663"/>
      <c r="BB42" s="663"/>
      <c r="BC42" s="663"/>
      <c r="BD42" s="625"/>
      <c r="BE42" s="625"/>
      <c r="BF42" s="689"/>
      <c r="BG42" s="687"/>
      <c r="BH42" s="688"/>
      <c r="BI42" s="688"/>
      <c r="BJ42" s="688"/>
      <c r="BK42" s="688"/>
      <c r="BL42" s="237"/>
      <c r="BM42" s="690" t="s">
        <v>356</v>
      </c>
      <c r="BN42" s="690"/>
      <c r="BO42" s="690"/>
      <c r="BP42" s="690"/>
      <c r="BQ42" s="690"/>
      <c r="BR42" s="690"/>
      <c r="BS42" s="690"/>
      <c r="BT42" s="690"/>
      <c r="BU42" s="691"/>
      <c r="BV42" s="624">
        <v>378</v>
      </c>
      <c r="BW42" s="663"/>
      <c r="BX42" s="663"/>
      <c r="BY42" s="663"/>
      <c r="BZ42" s="663"/>
      <c r="CA42" s="663"/>
      <c r="CB42" s="664"/>
      <c r="CD42" s="637" t="s">
        <v>357</v>
      </c>
      <c r="CE42" s="638"/>
      <c r="CF42" s="638"/>
      <c r="CG42" s="638"/>
      <c r="CH42" s="638"/>
      <c r="CI42" s="638"/>
      <c r="CJ42" s="638"/>
      <c r="CK42" s="638"/>
      <c r="CL42" s="638"/>
      <c r="CM42" s="638"/>
      <c r="CN42" s="638"/>
      <c r="CO42" s="638"/>
      <c r="CP42" s="638"/>
      <c r="CQ42" s="639"/>
      <c r="CR42" s="640">
        <v>1096084</v>
      </c>
      <c r="CS42" s="641"/>
      <c r="CT42" s="641"/>
      <c r="CU42" s="641"/>
      <c r="CV42" s="641"/>
      <c r="CW42" s="641"/>
      <c r="CX42" s="641"/>
      <c r="CY42" s="642"/>
      <c r="CZ42" s="643">
        <v>43.6</v>
      </c>
      <c r="DA42" s="644"/>
      <c r="DB42" s="644"/>
      <c r="DC42" s="645"/>
      <c r="DD42" s="646">
        <v>81862</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2">
      <c r="BV43" s="238"/>
      <c r="BW43" s="238"/>
      <c r="BX43" s="238"/>
      <c r="BY43" s="238"/>
      <c r="BZ43" s="238"/>
      <c r="CA43" s="238"/>
      <c r="CB43" s="238"/>
      <c r="CD43" s="637" t="s">
        <v>358</v>
      </c>
      <c r="CE43" s="638"/>
      <c r="CF43" s="638"/>
      <c r="CG43" s="638"/>
      <c r="CH43" s="638"/>
      <c r="CI43" s="638"/>
      <c r="CJ43" s="638"/>
      <c r="CK43" s="638"/>
      <c r="CL43" s="638"/>
      <c r="CM43" s="638"/>
      <c r="CN43" s="638"/>
      <c r="CO43" s="638"/>
      <c r="CP43" s="638"/>
      <c r="CQ43" s="639"/>
      <c r="CR43" s="640">
        <v>8057</v>
      </c>
      <c r="CS43" s="659"/>
      <c r="CT43" s="659"/>
      <c r="CU43" s="659"/>
      <c r="CV43" s="659"/>
      <c r="CW43" s="659"/>
      <c r="CX43" s="659"/>
      <c r="CY43" s="660"/>
      <c r="CZ43" s="643">
        <v>0.3</v>
      </c>
      <c r="DA43" s="661"/>
      <c r="DB43" s="661"/>
      <c r="DC43" s="662"/>
      <c r="DD43" s="646">
        <v>8057</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2">
      <c r="CD44" s="653" t="s">
        <v>306</v>
      </c>
      <c r="CE44" s="654"/>
      <c r="CF44" s="637" t="s">
        <v>359</v>
      </c>
      <c r="CG44" s="638"/>
      <c r="CH44" s="638"/>
      <c r="CI44" s="638"/>
      <c r="CJ44" s="638"/>
      <c r="CK44" s="638"/>
      <c r="CL44" s="638"/>
      <c r="CM44" s="638"/>
      <c r="CN44" s="638"/>
      <c r="CO44" s="638"/>
      <c r="CP44" s="638"/>
      <c r="CQ44" s="639"/>
      <c r="CR44" s="640">
        <v>1071020</v>
      </c>
      <c r="CS44" s="641"/>
      <c r="CT44" s="641"/>
      <c r="CU44" s="641"/>
      <c r="CV44" s="641"/>
      <c r="CW44" s="641"/>
      <c r="CX44" s="641"/>
      <c r="CY44" s="642"/>
      <c r="CZ44" s="643">
        <v>42.6</v>
      </c>
      <c r="DA44" s="644"/>
      <c r="DB44" s="644"/>
      <c r="DC44" s="645"/>
      <c r="DD44" s="646">
        <v>80998</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2">
      <c r="CD45" s="655"/>
      <c r="CE45" s="656"/>
      <c r="CF45" s="637" t="s">
        <v>360</v>
      </c>
      <c r="CG45" s="638"/>
      <c r="CH45" s="638"/>
      <c r="CI45" s="638"/>
      <c r="CJ45" s="638"/>
      <c r="CK45" s="638"/>
      <c r="CL45" s="638"/>
      <c r="CM45" s="638"/>
      <c r="CN45" s="638"/>
      <c r="CO45" s="638"/>
      <c r="CP45" s="638"/>
      <c r="CQ45" s="639"/>
      <c r="CR45" s="640">
        <v>103669</v>
      </c>
      <c r="CS45" s="659"/>
      <c r="CT45" s="659"/>
      <c r="CU45" s="659"/>
      <c r="CV45" s="659"/>
      <c r="CW45" s="659"/>
      <c r="CX45" s="659"/>
      <c r="CY45" s="660"/>
      <c r="CZ45" s="643">
        <v>4.0999999999999996</v>
      </c>
      <c r="DA45" s="661"/>
      <c r="DB45" s="661"/>
      <c r="DC45" s="662"/>
      <c r="DD45" s="646">
        <v>19606</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2">
      <c r="B46" s="230" t="s">
        <v>361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362</v>
      </c>
      <c r="CG46" s="638"/>
      <c r="CH46" s="638"/>
      <c r="CI46" s="638"/>
      <c r="CJ46" s="638"/>
      <c r="CK46" s="638"/>
      <c r="CL46" s="638"/>
      <c r="CM46" s="638"/>
      <c r="CN46" s="638"/>
      <c r="CO46" s="638"/>
      <c r="CP46" s="638"/>
      <c r="CQ46" s="639"/>
      <c r="CR46" s="640">
        <v>961051</v>
      </c>
      <c r="CS46" s="641"/>
      <c r="CT46" s="641"/>
      <c r="CU46" s="641"/>
      <c r="CV46" s="641"/>
      <c r="CW46" s="641"/>
      <c r="CX46" s="641"/>
      <c r="CY46" s="642"/>
      <c r="CZ46" s="643">
        <v>38.200000000000003</v>
      </c>
      <c r="DA46" s="644"/>
      <c r="DB46" s="644"/>
      <c r="DC46" s="645"/>
      <c r="DD46" s="646">
        <v>55092</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2">
      <c r="B47" s="240" t="s">
        <v>363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364</v>
      </c>
      <c r="CG47" s="638"/>
      <c r="CH47" s="638"/>
      <c r="CI47" s="638"/>
      <c r="CJ47" s="638"/>
      <c r="CK47" s="638"/>
      <c r="CL47" s="638"/>
      <c r="CM47" s="638"/>
      <c r="CN47" s="638"/>
      <c r="CO47" s="638"/>
      <c r="CP47" s="638"/>
      <c r="CQ47" s="639"/>
      <c r="CR47" s="640">
        <v>25064</v>
      </c>
      <c r="CS47" s="659"/>
      <c r="CT47" s="659"/>
      <c r="CU47" s="659"/>
      <c r="CV47" s="659"/>
      <c r="CW47" s="659"/>
      <c r="CX47" s="659"/>
      <c r="CY47" s="660"/>
      <c r="CZ47" s="643">
        <v>1</v>
      </c>
      <c r="DA47" s="661"/>
      <c r="DB47" s="661"/>
      <c r="DC47" s="662"/>
      <c r="DD47" s="646">
        <v>864</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ht="10.8" x14ac:dyDescent="0.2">
      <c r="B48" s="241" t="s">
        <v>365</v>
      </c>
      <c r="CD48" s="657"/>
      <c r="CE48" s="658"/>
      <c r="CF48" s="637" t="s">
        <v>366</v>
      </c>
      <c r="CG48" s="638"/>
      <c r="CH48" s="638"/>
      <c r="CI48" s="638"/>
      <c r="CJ48" s="638"/>
      <c r="CK48" s="638"/>
      <c r="CL48" s="638"/>
      <c r="CM48" s="638"/>
      <c r="CN48" s="638"/>
      <c r="CO48" s="638"/>
      <c r="CP48" s="638"/>
      <c r="CQ48" s="639"/>
      <c r="CR48" s="640" t="s">
        <v>145</v>
      </c>
      <c r="CS48" s="641"/>
      <c r="CT48" s="641"/>
      <c r="CU48" s="641"/>
      <c r="CV48" s="641"/>
      <c r="CW48" s="641"/>
      <c r="CX48" s="641"/>
      <c r="CY48" s="642"/>
      <c r="CZ48" s="643" t="s">
        <v>244</v>
      </c>
      <c r="DA48" s="644"/>
      <c r="DB48" s="644"/>
      <c r="DC48" s="645"/>
      <c r="DD48" s="646" t="s">
        <v>145</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2">
      <c r="CD49" s="621" t="s">
        <v>367</v>
      </c>
      <c r="CE49" s="622"/>
      <c r="CF49" s="622"/>
      <c r="CG49" s="622"/>
      <c r="CH49" s="622"/>
      <c r="CI49" s="622"/>
      <c r="CJ49" s="622"/>
      <c r="CK49" s="622"/>
      <c r="CL49" s="622"/>
      <c r="CM49" s="622"/>
      <c r="CN49" s="622"/>
      <c r="CO49" s="622"/>
      <c r="CP49" s="622"/>
      <c r="CQ49" s="623"/>
      <c r="CR49" s="624">
        <v>2515887</v>
      </c>
      <c r="CS49" s="625"/>
      <c r="CT49" s="625"/>
      <c r="CU49" s="625"/>
      <c r="CV49" s="625"/>
      <c r="CW49" s="625"/>
      <c r="CX49" s="625"/>
      <c r="CY49" s="626"/>
      <c r="CZ49" s="627">
        <v>100</v>
      </c>
      <c r="DA49" s="628"/>
      <c r="DB49" s="628"/>
      <c r="DC49" s="629"/>
      <c r="DD49" s="630">
        <v>1252850</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WoKW70X80JJoduyFEg1o+4BI4MzfOSFfRET6Nko0KBaqKvhIAMkXXcSX7lasylGEFZXEsZqdTfPQcSosIZV80A==" saltValue="yDQCDIl3QgYsS3oOMhTjN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90" customWidth="1"/>
    <col min="131" max="131" width="1.66406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369</v>
      </c>
      <c r="DK2" s="1166"/>
      <c r="DL2" s="1166"/>
      <c r="DM2" s="1166"/>
      <c r="DN2" s="1166"/>
      <c r="DO2" s="1167"/>
      <c r="DP2" s="250"/>
      <c r="DQ2" s="1165" t="s">
        <v>370</v>
      </c>
      <c r="DR2" s="1166"/>
      <c r="DS2" s="1166"/>
      <c r="DT2" s="1166"/>
      <c r="DU2" s="1166"/>
      <c r="DV2" s="1166"/>
      <c r="DW2" s="1166"/>
      <c r="DX2" s="1166"/>
      <c r="DY2" s="1166"/>
      <c r="DZ2" s="1167"/>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1118" t="s">
        <v>371</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1050" t="s">
        <v>373</v>
      </c>
      <c r="B5" s="1051"/>
      <c r="C5" s="1051"/>
      <c r="D5" s="1051"/>
      <c r="E5" s="1051"/>
      <c r="F5" s="1051"/>
      <c r="G5" s="1051"/>
      <c r="H5" s="1051"/>
      <c r="I5" s="1051"/>
      <c r="J5" s="1051"/>
      <c r="K5" s="1051"/>
      <c r="L5" s="1051"/>
      <c r="M5" s="1051"/>
      <c r="N5" s="1051"/>
      <c r="O5" s="1051"/>
      <c r="P5" s="1052"/>
      <c r="Q5" s="1056" t="s">
        <v>374</v>
      </c>
      <c r="R5" s="1057"/>
      <c r="S5" s="1057"/>
      <c r="T5" s="1057"/>
      <c r="U5" s="1058"/>
      <c r="V5" s="1056" t="s">
        <v>375</v>
      </c>
      <c r="W5" s="1057"/>
      <c r="X5" s="1057"/>
      <c r="Y5" s="1057"/>
      <c r="Z5" s="1058"/>
      <c r="AA5" s="1056" t="s">
        <v>376</v>
      </c>
      <c r="AB5" s="1057"/>
      <c r="AC5" s="1057"/>
      <c r="AD5" s="1057"/>
      <c r="AE5" s="1057"/>
      <c r="AF5" s="1168" t="s">
        <v>377</v>
      </c>
      <c r="AG5" s="1057"/>
      <c r="AH5" s="1057"/>
      <c r="AI5" s="1057"/>
      <c r="AJ5" s="1072"/>
      <c r="AK5" s="1057" t="s">
        <v>378</v>
      </c>
      <c r="AL5" s="1057"/>
      <c r="AM5" s="1057"/>
      <c r="AN5" s="1057"/>
      <c r="AO5" s="1058"/>
      <c r="AP5" s="1056" t="s">
        <v>379</v>
      </c>
      <c r="AQ5" s="1057"/>
      <c r="AR5" s="1057"/>
      <c r="AS5" s="1057"/>
      <c r="AT5" s="1058"/>
      <c r="AU5" s="1056" t="s">
        <v>380</v>
      </c>
      <c r="AV5" s="1057"/>
      <c r="AW5" s="1057"/>
      <c r="AX5" s="1057"/>
      <c r="AY5" s="1072"/>
      <c r="AZ5" s="257"/>
      <c r="BA5" s="257"/>
      <c r="BB5" s="257"/>
      <c r="BC5" s="257"/>
      <c r="BD5" s="257"/>
      <c r="BE5" s="258"/>
      <c r="BF5" s="258"/>
      <c r="BG5" s="258"/>
      <c r="BH5" s="258"/>
      <c r="BI5" s="258"/>
      <c r="BJ5" s="258"/>
      <c r="BK5" s="258"/>
      <c r="BL5" s="258"/>
      <c r="BM5" s="258"/>
      <c r="BN5" s="258"/>
      <c r="BO5" s="258"/>
      <c r="BP5" s="258"/>
      <c r="BQ5" s="1050" t="s">
        <v>381</v>
      </c>
      <c r="BR5" s="1051"/>
      <c r="BS5" s="1051"/>
      <c r="BT5" s="1051"/>
      <c r="BU5" s="1051"/>
      <c r="BV5" s="1051"/>
      <c r="BW5" s="1051"/>
      <c r="BX5" s="1051"/>
      <c r="BY5" s="1051"/>
      <c r="BZ5" s="1051"/>
      <c r="CA5" s="1051"/>
      <c r="CB5" s="1051"/>
      <c r="CC5" s="1051"/>
      <c r="CD5" s="1051"/>
      <c r="CE5" s="1051"/>
      <c r="CF5" s="1051"/>
      <c r="CG5" s="1052"/>
      <c r="CH5" s="1056" t="s">
        <v>382</v>
      </c>
      <c r="CI5" s="1057"/>
      <c r="CJ5" s="1057"/>
      <c r="CK5" s="1057"/>
      <c r="CL5" s="1058"/>
      <c r="CM5" s="1056" t="s">
        <v>383</v>
      </c>
      <c r="CN5" s="1057"/>
      <c r="CO5" s="1057"/>
      <c r="CP5" s="1057"/>
      <c r="CQ5" s="1058"/>
      <c r="CR5" s="1056" t="s">
        <v>384</v>
      </c>
      <c r="CS5" s="1057"/>
      <c r="CT5" s="1057"/>
      <c r="CU5" s="1057"/>
      <c r="CV5" s="1058"/>
      <c r="CW5" s="1056" t="s">
        <v>385</v>
      </c>
      <c r="CX5" s="1057"/>
      <c r="CY5" s="1057"/>
      <c r="CZ5" s="1057"/>
      <c r="DA5" s="1058"/>
      <c r="DB5" s="1056" t="s">
        <v>386</v>
      </c>
      <c r="DC5" s="1057"/>
      <c r="DD5" s="1057"/>
      <c r="DE5" s="1057"/>
      <c r="DF5" s="1058"/>
      <c r="DG5" s="1153" t="s">
        <v>387</v>
      </c>
      <c r="DH5" s="1154"/>
      <c r="DI5" s="1154"/>
      <c r="DJ5" s="1154"/>
      <c r="DK5" s="1155"/>
      <c r="DL5" s="1153" t="s">
        <v>388</v>
      </c>
      <c r="DM5" s="1154"/>
      <c r="DN5" s="1154"/>
      <c r="DO5" s="1154"/>
      <c r="DP5" s="1155"/>
      <c r="DQ5" s="1056" t="s">
        <v>389</v>
      </c>
      <c r="DR5" s="1057"/>
      <c r="DS5" s="1057"/>
      <c r="DT5" s="1057"/>
      <c r="DU5" s="1058"/>
      <c r="DV5" s="1056" t="s">
        <v>380</v>
      </c>
      <c r="DW5" s="1057"/>
      <c r="DX5" s="1057"/>
      <c r="DY5" s="1057"/>
      <c r="DZ5" s="1072"/>
      <c r="EA5" s="255"/>
    </row>
    <row r="6" spans="1:131" s="256" customFormat="1" ht="26.25" customHeight="1" thickBot="1" x14ac:dyDescent="0.25">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2">
      <c r="A7" s="259">
        <v>1</v>
      </c>
      <c r="B7" s="1105" t="s">
        <v>390</v>
      </c>
      <c r="C7" s="1106"/>
      <c r="D7" s="1106"/>
      <c r="E7" s="1106"/>
      <c r="F7" s="1106"/>
      <c r="G7" s="1106"/>
      <c r="H7" s="1106"/>
      <c r="I7" s="1106"/>
      <c r="J7" s="1106"/>
      <c r="K7" s="1106"/>
      <c r="L7" s="1106"/>
      <c r="M7" s="1106"/>
      <c r="N7" s="1106"/>
      <c r="O7" s="1106"/>
      <c r="P7" s="1107"/>
      <c r="Q7" s="1159">
        <v>2614</v>
      </c>
      <c r="R7" s="1160"/>
      <c r="S7" s="1160"/>
      <c r="T7" s="1160"/>
      <c r="U7" s="1160"/>
      <c r="V7" s="1160">
        <v>2515</v>
      </c>
      <c r="W7" s="1160"/>
      <c r="X7" s="1160"/>
      <c r="Y7" s="1160"/>
      <c r="Z7" s="1160"/>
      <c r="AA7" s="1160">
        <v>99</v>
      </c>
      <c r="AB7" s="1160"/>
      <c r="AC7" s="1160"/>
      <c r="AD7" s="1160"/>
      <c r="AE7" s="1161"/>
      <c r="AF7" s="1162">
        <v>97</v>
      </c>
      <c r="AG7" s="1163"/>
      <c r="AH7" s="1163"/>
      <c r="AI7" s="1163"/>
      <c r="AJ7" s="1164"/>
      <c r="AK7" s="1146" t="s">
        <v>584</v>
      </c>
      <c r="AL7" s="1147"/>
      <c r="AM7" s="1147"/>
      <c r="AN7" s="1147"/>
      <c r="AO7" s="1147"/>
      <c r="AP7" s="1147">
        <v>2935</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t="s">
        <v>583</v>
      </c>
      <c r="BT7" s="1151"/>
      <c r="BU7" s="1151"/>
      <c r="BV7" s="1151"/>
      <c r="BW7" s="1151"/>
      <c r="BX7" s="1151"/>
      <c r="BY7" s="1151"/>
      <c r="BZ7" s="1151"/>
      <c r="CA7" s="1151"/>
      <c r="CB7" s="1151"/>
      <c r="CC7" s="1151"/>
      <c r="CD7" s="1151"/>
      <c r="CE7" s="1151"/>
      <c r="CF7" s="1151"/>
      <c r="CG7" s="1152"/>
      <c r="CH7" s="1143">
        <v>0</v>
      </c>
      <c r="CI7" s="1144"/>
      <c r="CJ7" s="1144"/>
      <c r="CK7" s="1144"/>
      <c r="CL7" s="1145"/>
      <c r="CM7" s="1143">
        <v>111</v>
      </c>
      <c r="CN7" s="1144"/>
      <c r="CO7" s="1144"/>
      <c r="CP7" s="1144"/>
      <c r="CQ7" s="1145"/>
      <c r="CR7" s="1143">
        <v>100</v>
      </c>
      <c r="CS7" s="1144"/>
      <c r="CT7" s="1144"/>
      <c r="CU7" s="1144"/>
      <c r="CV7" s="1145"/>
      <c r="CW7" s="1143">
        <v>0</v>
      </c>
      <c r="CX7" s="1144"/>
      <c r="CY7" s="1144"/>
      <c r="CZ7" s="1144"/>
      <c r="DA7" s="1145"/>
      <c r="DB7" s="1143">
        <v>0</v>
      </c>
      <c r="DC7" s="1144"/>
      <c r="DD7" s="1144"/>
      <c r="DE7" s="1144"/>
      <c r="DF7" s="1145"/>
      <c r="DG7" s="1143">
        <v>0</v>
      </c>
      <c r="DH7" s="1144"/>
      <c r="DI7" s="1144"/>
      <c r="DJ7" s="1144"/>
      <c r="DK7" s="1145"/>
      <c r="DL7" s="1143">
        <v>0</v>
      </c>
      <c r="DM7" s="1144"/>
      <c r="DN7" s="1144"/>
      <c r="DO7" s="1144"/>
      <c r="DP7" s="1145"/>
      <c r="DQ7" s="1143">
        <v>0</v>
      </c>
      <c r="DR7" s="1144"/>
      <c r="DS7" s="1144"/>
      <c r="DT7" s="1144"/>
      <c r="DU7" s="1145"/>
      <c r="DV7" s="1170"/>
      <c r="DW7" s="1171"/>
      <c r="DX7" s="1171"/>
      <c r="DY7" s="1171"/>
      <c r="DZ7" s="1172"/>
      <c r="EA7" s="255"/>
    </row>
    <row r="8" spans="1:131" s="256" customFormat="1" ht="26.25" customHeight="1" x14ac:dyDescent="0.2">
      <c r="A8" s="262">
        <v>2</v>
      </c>
      <c r="B8" s="1086" t="s">
        <v>391</v>
      </c>
      <c r="C8" s="1087"/>
      <c r="D8" s="1087"/>
      <c r="E8" s="1087"/>
      <c r="F8" s="1087"/>
      <c r="G8" s="1087"/>
      <c r="H8" s="1087"/>
      <c r="I8" s="1087"/>
      <c r="J8" s="1087"/>
      <c r="K8" s="1087"/>
      <c r="L8" s="1087"/>
      <c r="M8" s="1087"/>
      <c r="N8" s="1087"/>
      <c r="O8" s="1087"/>
      <c r="P8" s="1088"/>
      <c r="Q8" s="1098">
        <v>14</v>
      </c>
      <c r="R8" s="1099"/>
      <c r="S8" s="1099"/>
      <c r="T8" s="1099"/>
      <c r="U8" s="1099"/>
      <c r="V8" s="1099">
        <v>13</v>
      </c>
      <c r="W8" s="1099"/>
      <c r="X8" s="1099"/>
      <c r="Y8" s="1099"/>
      <c r="Z8" s="1099"/>
      <c r="AA8" s="1099">
        <v>1</v>
      </c>
      <c r="AB8" s="1099"/>
      <c r="AC8" s="1099"/>
      <c r="AD8" s="1099"/>
      <c r="AE8" s="1100"/>
      <c r="AF8" s="1092">
        <v>1</v>
      </c>
      <c r="AG8" s="1093"/>
      <c r="AH8" s="1093"/>
      <c r="AI8" s="1093"/>
      <c r="AJ8" s="1094"/>
      <c r="AK8" s="1141" t="s">
        <v>584</v>
      </c>
      <c r="AL8" s="1142"/>
      <c r="AM8" s="1142"/>
      <c r="AN8" s="1142"/>
      <c r="AO8" s="1142"/>
      <c r="AP8" s="1142" t="s">
        <v>584</v>
      </c>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c r="BT8" s="1070"/>
      <c r="BU8" s="1070"/>
      <c r="BV8" s="1070"/>
      <c r="BW8" s="1070"/>
      <c r="BX8" s="1070"/>
      <c r="BY8" s="1070"/>
      <c r="BZ8" s="1070"/>
      <c r="CA8" s="1070"/>
      <c r="CB8" s="1070"/>
      <c r="CC8" s="1070"/>
      <c r="CD8" s="1070"/>
      <c r="CE8" s="1070"/>
      <c r="CF8" s="1070"/>
      <c r="CG8" s="1071"/>
      <c r="CH8" s="1044"/>
      <c r="CI8" s="1045"/>
      <c r="CJ8" s="1045"/>
      <c r="CK8" s="1045"/>
      <c r="CL8" s="1046"/>
      <c r="CM8" s="1044"/>
      <c r="CN8" s="1045"/>
      <c r="CO8" s="1045"/>
      <c r="CP8" s="1045"/>
      <c r="CQ8" s="1046"/>
      <c r="CR8" s="1044"/>
      <c r="CS8" s="1045"/>
      <c r="CT8" s="1045"/>
      <c r="CU8" s="1045"/>
      <c r="CV8" s="1046"/>
      <c r="CW8" s="1044"/>
      <c r="CX8" s="1045"/>
      <c r="CY8" s="1045"/>
      <c r="CZ8" s="1045"/>
      <c r="DA8" s="1046"/>
      <c r="DB8" s="1044"/>
      <c r="DC8" s="1045"/>
      <c r="DD8" s="1045"/>
      <c r="DE8" s="1045"/>
      <c r="DF8" s="1046"/>
      <c r="DG8" s="1044"/>
      <c r="DH8" s="1045"/>
      <c r="DI8" s="1045"/>
      <c r="DJ8" s="1045"/>
      <c r="DK8" s="1046"/>
      <c r="DL8" s="1044"/>
      <c r="DM8" s="1045"/>
      <c r="DN8" s="1045"/>
      <c r="DO8" s="1045"/>
      <c r="DP8" s="1046"/>
      <c r="DQ8" s="1044"/>
      <c r="DR8" s="1045"/>
      <c r="DS8" s="1045"/>
      <c r="DT8" s="1045"/>
      <c r="DU8" s="1046"/>
      <c r="DV8" s="1047"/>
      <c r="DW8" s="1048"/>
      <c r="DX8" s="1048"/>
      <c r="DY8" s="1048"/>
      <c r="DZ8" s="1049"/>
      <c r="EA8" s="255"/>
    </row>
    <row r="9" spans="1:131" s="256" customFormat="1" ht="26.25" customHeight="1" x14ac:dyDescent="0.2">
      <c r="A9" s="262">
        <v>3</v>
      </c>
      <c r="B9" s="1086" t="s">
        <v>392</v>
      </c>
      <c r="C9" s="1087"/>
      <c r="D9" s="1087"/>
      <c r="E9" s="1087"/>
      <c r="F9" s="1087"/>
      <c r="G9" s="1087"/>
      <c r="H9" s="1087"/>
      <c r="I9" s="1087"/>
      <c r="J9" s="1087"/>
      <c r="K9" s="1087"/>
      <c r="L9" s="1087"/>
      <c r="M9" s="1087"/>
      <c r="N9" s="1087"/>
      <c r="O9" s="1087"/>
      <c r="P9" s="1088"/>
      <c r="Q9" s="1098">
        <v>49</v>
      </c>
      <c r="R9" s="1099"/>
      <c r="S9" s="1099"/>
      <c r="T9" s="1099"/>
      <c r="U9" s="1099"/>
      <c r="V9" s="1099">
        <v>47</v>
      </c>
      <c r="W9" s="1099"/>
      <c r="X9" s="1099"/>
      <c r="Y9" s="1099"/>
      <c r="Z9" s="1099"/>
      <c r="AA9" s="1099">
        <v>2</v>
      </c>
      <c r="AB9" s="1099"/>
      <c r="AC9" s="1099"/>
      <c r="AD9" s="1099"/>
      <c r="AE9" s="1100"/>
      <c r="AF9" s="1092">
        <v>2</v>
      </c>
      <c r="AG9" s="1093"/>
      <c r="AH9" s="1093"/>
      <c r="AI9" s="1093"/>
      <c r="AJ9" s="1094"/>
      <c r="AK9" s="1141" t="s">
        <v>584</v>
      </c>
      <c r="AL9" s="1142"/>
      <c r="AM9" s="1142"/>
      <c r="AN9" s="1142"/>
      <c r="AO9" s="1142"/>
      <c r="AP9" s="1142" t="s">
        <v>584</v>
      </c>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5"/>
    </row>
    <row r="10" spans="1:131" s="256" customFormat="1" ht="26.25" customHeight="1" x14ac:dyDescent="0.2">
      <c r="A10" s="262">
        <v>4</v>
      </c>
      <c r="B10" s="1086"/>
      <c r="C10" s="1087"/>
      <c r="D10" s="1087"/>
      <c r="E10" s="1087"/>
      <c r="F10" s="1087"/>
      <c r="G10" s="1087"/>
      <c r="H10" s="1087"/>
      <c r="I10" s="1087"/>
      <c r="J10" s="1087"/>
      <c r="K10" s="1087"/>
      <c r="L10" s="1087"/>
      <c r="M10" s="1087"/>
      <c r="N10" s="1087"/>
      <c r="O10" s="1087"/>
      <c r="P10" s="1088"/>
      <c r="Q10" s="1098"/>
      <c r="R10" s="1099"/>
      <c r="S10" s="1099"/>
      <c r="T10" s="1099"/>
      <c r="U10" s="1099"/>
      <c r="V10" s="1099"/>
      <c r="W10" s="1099"/>
      <c r="X10" s="1099"/>
      <c r="Y10" s="1099"/>
      <c r="Z10" s="1099"/>
      <c r="AA10" s="1099"/>
      <c r="AB10" s="1099"/>
      <c r="AC10" s="1099"/>
      <c r="AD10" s="1099"/>
      <c r="AE10" s="1100"/>
      <c r="AF10" s="1092"/>
      <c r="AG10" s="1093"/>
      <c r="AH10" s="1093"/>
      <c r="AI10" s="1093"/>
      <c r="AJ10" s="1094"/>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x14ac:dyDescent="0.2">
      <c r="A11" s="262">
        <v>5</v>
      </c>
      <c r="B11" s="1086"/>
      <c r="C11" s="1087"/>
      <c r="D11" s="1087"/>
      <c r="E11" s="1087"/>
      <c r="F11" s="1087"/>
      <c r="G11" s="1087"/>
      <c r="H11" s="1087"/>
      <c r="I11" s="1087"/>
      <c r="J11" s="1087"/>
      <c r="K11" s="1087"/>
      <c r="L11" s="1087"/>
      <c r="M11" s="1087"/>
      <c r="N11" s="1087"/>
      <c r="O11" s="1087"/>
      <c r="P11" s="1088"/>
      <c r="Q11" s="1098"/>
      <c r="R11" s="1099"/>
      <c r="S11" s="1099"/>
      <c r="T11" s="1099"/>
      <c r="U11" s="1099"/>
      <c r="V11" s="1099"/>
      <c r="W11" s="1099"/>
      <c r="X11" s="1099"/>
      <c r="Y11" s="1099"/>
      <c r="Z11" s="1099"/>
      <c r="AA11" s="1099"/>
      <c r="AB11" s="1099"/>
      <c r="AC11" s="1099"/>
      <c r="AD11" s="1099"/>
      <c r="AE11" s="1100"/>
      <c r="AF11" s="1092"/>
      <c r="AG11" s="1093"/>
      <c r="AH11" s="1093"/>
      <c r="AI11" s="1093"/>
      <c r="AJ11" s="1094"/>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x14ac:dyDescent="0.2">
      <c r="A12" s="262">
        <v>6</v>
      </c>
      <c r="B12" s="1086"/>
      <c r="C12" s="1087"/>
      <c r="D12" s="1087"/>
      <c r="E12" s="1087"/>
      <c r="F12" s="1087"/>
      <c r="G12" s="1087"/>
      <c r="H12" s="1087"/>
      <c r="I12" s="1087"/>
      <c r="J12" s="1087"/>
      <c r="K12" s="1087"/>
      <c r="L12" s="1087"/>
      <c r="M12" s="1087"/>
      <c r="N12" s="1087"/>
      <c r="O12" s="1087"/>
      <c r="P12" s="1088"/>
      <c r="Q12" s="1098"/>
      <c r="R12" s="1099"/>
      <c r="S12" s="1099"/>
      <c r="T12" s="1099"/>
      <c r="U12" s="1099"/>
      <c r="V12" s="1099"/>
      <c r="W12" s="1099"/>
      <c r="X12" s="1099"/>
      <c r="Y12" s="1099"/>
      <c r="Z12" s="1099"/>
      <c r="AA12" s="1099"/>
      <c r="AB12" s="1099"/>
      <c r="AC12" s="1099"/>
      <c r="AD12" s="1099"/>
      <c r="AE12" s="1100"/>
      <c r="AF12" s="1092"/>
      <c r="AG12" s="1093"/>
      <c r="AH12" s="1093"/>
      <c r="AI12" s="1093"/>
      <c r="AJ12" s="1094"/>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2">
      <c r="A13" s="262">
        <v>7</v>
      </c>
      <c r="B13" s="1086"/>
      <c r="C13" s="1087"/>
      <c r="D13" s="1087"/>
      <c r="E13" s="1087"/>
      <c r="F13" s="1087"/>
      <c r="G13" s="1087"/>
      <c r="H13" s="1087"/>
      <c r="I13" s="1087"/>
      <c r="J13" s="1087"/>
      <c r="K13" s="1087"/>
      <c r="L13" s="1087"/>
      <c r="M13" s="1087"/>
      <c r="N13" s="1087"/>
      <c r="O13" s="1087"/>
      <c r="P13" s="1088"/>
      <c r="Q13" s="1098"/>
      <c r="R13" s="1099"/>
      <c r="S13" s="1099"/>
      <c r="T13" s="1099"/>
      <c r="U13" s="1099"/>
      <c r="V13" s="1099"/>
      <c r="W13" s="1099"/>
      <c r="X13" s="1099"/>
      <c r="Y13" s="1099"/>
      <c r="Z13" s="1099"/>
      <c r="AA13" s="1099"/>
      <c r="AB13" s="1099"/>
      <c r="AC13" s="1099"/>
      <c r="AD13" s="1099"/>
      <c r="AE13" s="1100"/>
      <c r="AF13" s="1092"/>
      <c r="AG13" s="1093"/>
      <c r="AH13" s="1093"/>
      <c r="AI13" s="1093"/>
      <c r="AJ13" s="1094"/>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2">
      <c r="A14" s="262">
        <v>8</v>
      </c>
      <c r="B14" s="1086"/>
      <c r="C14" s="1087"/>
      <c r="D14" s="1087"/>
      <c r="E14" s="1087"/>
      <c r="F14" s="1087"/>
      <c r="G14" s="1087"/>
      <c r="H14" s="1087"/>
      <c r="I14" s="1087"/>
      <c r="J14" s="1087"/>
      <c r="K14" s="1087"/>
      <c r="L14" s="1087"/>
      <c r="M14" s="1087"/>
      <c r="N14" s="1087"/>
      <c r="O14" s="1087"/>
      <c r="P14" s="1088"/>
      <c r="Q14" s="1098"/>
      <c r="R14" s="1099"/>
      <c r="S14" s="1099"/>
      <c r="T14" s="1099"/>
      <c r="U14" s="1099"/>
      <c r="V14" s="1099"/>
      <c r="W14" s="1099"/>
      <c r="X14" s="1099"/>
      <c r="Y14" s="1099"/>
      <c r="Z14" s="1099"/>
      <c r="AA14" s="1099"/>
      <c r="AB14" s="1099"/>
      <c r="AC14" s="1099"/>
      <c r="AD14" s="1099"/>
      <c r="AE14" s="1100"/>
      <c r="AF14" s="1092"/>
      <c r="AG14" s="1093"/>
      <c r="AH14" s="1093"/>
      <c r="AI14" s="1093"/>
      <c r="AJ14" s="1094"/>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2">
      <c r="A15" s="262">
        <v>9</v>
      </c>
      <c r="B15" s="1086"/>
      <c r="C15" s="1087"/>
      <c r="D15" s="1087"/>
      <c r="E15" s="1087"/>
      <c r="F15" s="1087"/>
      <c r="G15" s="1087"/>
      <c r="H15" s="1087"/>
      <c r="I15" s="1087"/>
      <c r="J15" s="1087"/>
      <c r="K15" s="1087"/>
      <c r="L15" s="1087"/>
      <c r="M15" s="1087"/>
      <c r="N15" s="1087"/>
      <c r="O15" s="1087"/>
      <c r="P15" s="1088"/>
      <c r="Q15" s="1098"/>
      <c r="R15" s="1099"/>
      <c r="S15" s="1099"/>
      <c r="T15" s="1099"/>
      <c r="U15" s="1099"/>
      <c r="V15" s="1099"/>
      <c r="W15" s="1099"/>
      <c r="X15" s="1099"/>
      <c r="Y15" s="1099"/>
      <c r="Z15" s="1099"/>
      <c r="AA15" s="1099"/>
      <c r="AB15" s="1099"/>
      <c r="AC15" s="1099"/>
      <c r="AD15" s="1099"/>
      <c r="AE15" s="1100"/>
      <c r="AF15" s="1092"/>
      <c r="AG15" s="1093"/>
      <c r="AH15" s="1093"/>
      <c r="AI15" s="1093"/>
      <c r="AJ15" s="1094"/>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2">
      <c r="A16" s="262">
        <v>10</v>
      </c>
      <c r="B16" s="1086"/>
      <c r="C16" s="1087"/>
      <c r="D16" s="1087"/>
      <c r="E16" s="1087"/>
      <c r="F16" s="1087"/>
      <c r="G16" s="1087"/>
      <c r="H16" s="1087"/>
      <c r="I16" s="1087"/>
      <c r="J16" s="1087"/>
      <c r="K16" s="1087"/>
      <c r="L16" s="1087"/>
      <c r="M16" s="1087"/>
      <c r="N16" s="1087"/>
      <c r="O16" s="1087"/>
      <c r="P16" s="1088"/>
      <c r="Q16" s="1098"/>
      <c r="R16" s="1099"/>
      <c r="S16" s="1099"/>
      <c r="T16" s="1099"/>
      <c r="U16" s="1099"/>
      <c r="V16" s="1099"/>
      <c r="W16" s="1099"/>
      <c r="X16" s="1099"/>
      <c r="Y16" s="1099"/>
      <c r="Z16" s="1099"/>
      <c r="AA16" s="1099"/>
      <c r="AB16" s="1099"/>
      <c r="AC16" s="1099"/>
      <c r="AD16" s="1099"/>
      <c r="AE16" s="1100"/>
      <c r="AF16" s="1092"/>
      <c r="AG16" s="1093"/>
      <c r="AH16" s="1093"/>
      <c r="AI16" s="1093"/>
      <c r="AJ16" s="1094"/>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2">
      <c r="A17" s="262">
        <v>11</v>
      </c>
      <c r="B17" s="1086"/>
      <c r="C17" s="1087"/>
      <c r="D17" s="1087"/>
      <c r="E17" s="1087"/>
      <c r="F17" s="1087"/>
      <c r="G17" s="1087"/>
      <c r="H17" s="1087"/>
      <c r="I17" s="1087"/>
      <c r="J17" s="1087"/>
      <c r="K17" s="1087"/>
      <c r="L17" s="1087"/>
      <c r="M17" s="1087"/>
      <c r="N17" s="1087"/>
      <c r="O17" s="1087"/>
      <c r="P17" s="1088"/>
      <c r="Q17" s="1098"/>
      <c r="R17" s="1099"/>
      <c r="S17" s="1099"/>
      <c r="T17" s="1099"/>
      <c r="U17" s="1099"/>
      <c r="V17" s="1099"/>
      <c r="W17" s="1099"/>
      <c r="X17" s="1099"/>
      <c r="Y17" s="1099"/>
      <c r="Z17" s="1099"/>
      <c r="AA17" s="1099"/>
      <c r="AB17" s="1099"/>
      <c r="AC17" s="1099"/>
      <c r="AD17" s="1099"/>
      <c r="AE17" s="1100"/>
      <c r="AF17" s="1092"/>
      <c r="AG17" s="1093"/>
      <c r="AH17" s="1093"/>
      <c r="AI17" s="1093"/>
      <c r="AJ17" s="1094"/>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2">
      <c r="A18" s="262">
        <v>12</v>
      </c>
      <c r="B18" s="1086"/>
      <c r="C18" s="1087"/>
      <c r="D18" s="1087"/>
      <c r="E18" s="1087"/>
      <c r="F18" s="1087"/>
      <c r="G18" s="1087"/>
      <c r="H18" s="1087"/>
      <c r="I18" s="1087"/>
      <c r="J18" s="1087"/>
      <c r="K18" s="1087"/>
      <c r="L18" s="1087"/>
      <c r="M18" s="1087"/>
      <c r="N18" s="1087"/>
      <c r="O18" s="1087"/>
      <c r="P18" s="1088"/>
      <c r="Q18" s="1098"/>
      <c r="R18" s="1099"/>
      <c r="S18" s="1099"/>
      <c r="T18" s="1099"/>
      <c r="U18" s="1099"/>
      <c r="V18" s="1099"/>
      <c r="W18" s="1099"/>
      <c r="X18" s="1099"/>
      <c r="Y18" s="1099"/>
      <c r="Z18" s="1099"/>
      <c r="AA18" s="1099"/>
      <c r="AB18" s="1099"/>
      <c r="AC18" s="1099"/>
      <c r="AD18" s="1099"/>
      <c r="AE18" s="1100"/>
      <c r="AF18" s="1092"/>
      <c r="AG18" s="1093"/>
      <c r="AH18" s="1093"/>
      <c r="AI18" s="1093"/>
      <c r="AJ18" s="1094"/>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2">
      <c r="A19" s="262">
        <v>13</v>
      </c>
      <c r="B19" s="1086"/>
      <c r="C19" s="1087"/>
      <c r="D19" s="1087"/>
      <c r="E19" s="1087"/>
      <c r="F19" s="1087"/>
      <c r="G19" s="1087"/>
      <c r="H19" s="1087"/>
      <c r="I19" s="1087"/>
      <c r="J19" s="1087"/>
      <c r="K19" s="1087"/>
      <c r="L19" s="1087"/>
      <c r="M19" s="1087"/>
      <c r="N19" s="1087"/>
      <c r="O19" s="1087"/>
      <c r="P19" s="1088"/>
      <c r="Q19" s="1098"/>
      <c r="R19" s="1099"/>
      <c r="S19" s="1099"/>
      <c r="T19" s="1099"/>
      <c r="U19" s="1099"/>
      <c r="V19" s="1099"/>
      <c r="W19" s="1099"/>
      <c r="X19" s="1099"/>
      <c r="Y19" s="1099"/>
      <c r="Z19" s="1099"/>
      <c r="AA19" s="1099"/>
      <c r="AB19" s="1099"/>
      <c r="AC19" s="1099"/>
      <c r="AD19" s="1099"/>
      <c r="AE19" s="1100"/>
      <c r="AF19" s="1092"/>
      <c r="AG19" s="1093"/>
      <c r="AH19" s="1093"/>
      <c r="AI19" s="1093"/>
      <c r="AJ19" s="1094"/>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2">
      <c r="A20" s="262">
        <v>14</v>
      </c>
      <c r="B20" s="1086"/>
      <c r="C20" s="1087"/>
      <c r="D20" s="1087"/>
      <c r="E20" s="1087"/>
      <c r="F20" s="1087"/>
      <c r="G20" s="1087"/>
      <c r="H20" s="1087"/>
      <c r="I20" s="1087"/>
      <c r="J20" s="1087"/>
      <c r="K20" s="1087"/>
      <c r="L20" s="1087"/>
      <c r="M20" s="1087"/>
      <c r="N20" s="1087"/>
      <c r="O20" s="1087"/>
      <c r="P20" s="1088"/>
      <c r="Q20" s="1098"/>
      <c r="R20" s="1099"/>
      <c r="S20" s="1099"/>
      <c r="T20" s="1099"/>
      <c r="U20" s="1099"/>
      <c r="V20" s="1099"/>
      <c r="W20" s="1099"/>
      <c r="X20" s="1099"/>
      <c r="Y20" s="1099"/>
      <c r="Z20" s="1099"/>
      <c r="AA20" s="1099"/>
      <c r="AB20" s="1099"/>
      <c r="AC20" s="1099"/>
      <c r="AD20" s="1099"/>
      <c r="AE20" s="1100"/>
      <c r="AF20" s="1092"/>
      <c r="AG20" s="1093"/>
      <c r="AH20" s="1093"/>
      <c r="AI20" s="1093"/>
      <c r="AJ20" s="1094"/>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5">
      <c r="A21" s="262">
        <v>15</v>
      </c>
      <c r="B21" s="1086"/>
      <c r="C21" s="1087"/>
      <c r="D21" s="1087"/>
      <c r="E21" s="1087"/>
      <c r="F21" s="1087"/>
      <c r="G21" s="1087"/>
      <c r="H21" s="1087"/>
      <c r="I21" s="1087"/>
      <c r="J21" s="1087"/>
      <c r="K21" s="1087"/>
      <c r="L21" s="1087"/>
      <c r="M21" s="1087"/>
      <c r="N21" s="1087"/>
      <c r="O21" s="1087"/>
      <c r="P21" s="1088"/>
      <c r="Q21" s="1098"/>
      <c r="R21" s="1099"/>
      <c r="S21" s="1099"/>
      <c r="T21" s="1099"/>
      <c r="U21" s="1099"/>
      <c r="V21" s="1099"/>
      <c r="W21" s="1099"/>
      <c r="X21" s="1099"/>
      <c r="Y21" s="1099"/>
      <c r="Z21" s="1099"/>
      <c r="AA21" s="1099"/>
      <c r="AB21" s="1099"/>
      <c r="AC21" s="1099"/>
      <c r="AD21" s="1099"/>
      <c r="AE21" s="1100"/>
      <c r="AF21" s="1092"/>
      <c r="AG21" s="1093"/>
      <c r="AH21" s="1093"/>
      <c r="AI21" s="1093"/>
      <c r="AJ21" s="1094"/>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2">
      <c r="A22" s="262">
        <v>16</v>
      </c>
      <c r="B22" s="1086"/>
      <c r="C22" s="1087"/>
      <c r="D22" s="1087"/>
      <c r="E22" s="1087"/>
      <c r="F22" s="1087"/>
      <c r="G22" s="1087"/>
      <c r="H22" s="1087"/>
      <c r="I22" s="1087"/>
      <c r="J22" s="1087"/>
      <c r="K22" s="1087"/>
      <c r="L22" s="1087"/>
      <c r="M22" s="1087"/>
      <c r="N22" s="1087"/>
      <c r="O22" s="1087"/>
      <c r="P22" s="1088"/>
      <c r="Q22" s="1136"/>
      <c r="R22" s="1137"/>
      <c r="S22" s="1137"/>
      <c r="T22" s="1137"/>
      <c r="U22" s="1137"/>
      <c r="V22" s="1137"/>
      <c r="W22" s="1137"/>
      <c r="X22" s="1137"/>
      <c r="Y22" s="1137"/>
      <c r="Z22" s="1137"/>
      <c r="AA22" s="1137"/>
      <c r="AB22" s="1137"/>
      <c r="AC22" s="1137"/>
      <c r="AD22" s="1137"/>
      <c r="AE22" s="1138"/>
      <c r="AF22" s="1092"/>
      <c r="AG22" s="1093"/>
      <c r="AH22" s="1093"/>
      <c r="AI22" s="1093"/>
      <c r="AJ22" s="1094"/>
      <c r="AK22" s="1132"/>
      <c r="AL22" s="1133"/>
      <c r="AM22" s="1133"/>
      <c r="AN22" s="1133"/>
      <c r="AO22" s="1133"/>
      <c r="AP22" s="1133"/>
      <c r="AQ22" s="1133"/>
      <c r="AR22" s="1133"/>
      <c r="AS22" s="1133"/>
      <c r="AT22" s="1133"/>
      <c r="AU22" s="1134"/>
      <c r="AV22" s="1134"/>
      <c r="AW22" s="1134"/>
      <c r="AX22" s="1134"/>
      <c r="AY22" s="1135"/>
      <c r="AZ22" s="1084" t="s">
        <v>393</v>
      </c>
      <c r="BA22" s="1084"/>
      <c r="BB22" s="1084"/>
      <c r="BC22" s="1084"/>
      <c r="BD22" s="1085"/>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5">
      <c r="A23" s="265" t="s">
        <v>394</v>
      </c>
      <c r="B23" s="999" t="s">
        <v>395</v>
      </c>
      <c r="C23" s="1000"/>
      <c r="D23" s="1000"/>
      <c r="E23" s="1000"/>
      <c r="F23" s="1000"/>
      <c r="G23" s="1000"/>
      <c r="H23" s="1000"/>
      <c r="I23" s="1000"/>
      <c r="J23" s="1000"/>
      <c r="K23" s="1000"/>
      <c r="L23" s="1000"/>
      <c r="M23" s="1000"/>
      <c r="N23" s="1000"/>
      <c r="O23" s="1000"/>
      <c r="P23" s="1001"/>
      <c r="Q23" s="1123">
        <v>2618</v>
      </c>
      <c r="R23" s="1124"/>
      <c r="S23" s="1124"/>
      <c r="T23" s="1124"/>
      <c r="U23" s="1124"/>
      <c r="V23" s="1124">
        <v>2516</v>
      </c>
      <c r="W23" s="1124"/>
      <c r="X23" s="1124"/>
      <c r="Y23" s="1124"/>
      <c r="Z23" s="1124"/>
      <c r="AA23" s="1124">
        <v>102</v>
      </c>
      <c r="AB23" s="1124"/>
      <c r="AC23" s="1124"/>
      <c r="AD23" s="1124"/>
      <c r="AE23" s="1125"/>
      <c r="AF23" s="1126">
        <v>100</v>
      </c>
      <c r="AG23" s="1124"/>
      <c r="AH23" s="1124"/>
      <c r="AI23" s="1124"/>
      <c r="AJ23" s="1127"/>
      <c r="AK23" s="1128"/>
      <c r="AL23" s="1129"/>
      <c r="AM23" s="1129"/>
      <c r="AN23" s="1129"/>
      <c r="AO23" s="1129"/>
      <c r="AP23" s="1124">
        <v>2935</v>
      </c>
      <c r="AQ23" s="1124"/>
      <c r="AR23" s="1124"/>
      <c r="AS23" s="1124"/>
      <c r="AT23" s="1124"/>
      <c r="AU23" s="1130"/>
      <c r="AV23" s="1130"/>
      <c r="AW23" s="1130"/>
      <c r="AX23" s="1130"/>
      <c r="AY23" s="1131"/>
      <c r="AZ23" s="1120" t="s">
        <v>396</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2">
      <c r="A24" s="1119" t="s">
        <v>397</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5">
      <c r="A25" s="1118" t="s">
        <v>398</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2">
      <c r="A26" s="1050" t="s">
        <v>373</v>
      </c>
      <c r="B26" s="1051"/>
      <c r="C26" s="1051"/>
      <c r="D26" s="1051"/>
      <c r="E26" s="1051"/>
      <c r="F26" s="1051"/>
      <c r="G26" s="1051"/>
      <c r="H26" s="1051"/>
      <c r="I26" s="1051"/>
      <c r="J26" s="1051"/>
      <c r="K26" s="1051"/>
      <c r="L26" s="1051"/>
      <c r="M26" s="1051"/>
      <c r="N26" s="1051"/>
      <c r="O26" s="1051"/>
      <c r="P26" s="1052"/>
      <c r="Q26" s="1056" t="s">
        <v>399</v>
      </c>
      <c r="R26" s="1057"/>
      <c r="S26" s="1057"/>
      <c r="T26" s="1057"/>
      <c r="U26" s="1058"/>
      <c r="V26" s="1056" t="s">
        <v>400</v>
      </c>
      <c r="W26" s="1057"/>
      <c r="X26" s="1057"/>
      <c r="Y26" s="1057"/>
      <c r="Z26" s="1058"/>
      <c r="AA26" s="1056" t="s">
        <v>401</v>
      </c>
      <c r="AB26" s="1057"/>
      <c r="AC26" s="1057"/>
      <c r="AD26" s="1057"/>
      <c r="AE26" s="1057"/>
      <c r="AF26" s="1114" t="s">
        <v>402</v>
      </c>
      <c r="AG26" s="1063"/>
      <c r="AH26" s="1063"/>
      <c r="AI26" s="1063"/>
      <c r="AJ26" s="1115"/>
      <c r="AK26" s="1057" t="s">
        <v>403</v>
      </c>
      <c r="AL26" s="1057"/>
      <c r="AM26" s="1057"/>
      <c r="AN26" s="1057"/>
      <c r="AO26" s="1058"/>
      <c r="AP26" s="1056" t="s">
        <v>404</v>
      </c>
      <c r="AQ26" s="1057"/>
      <c r="AR26" s="1057"/>
      <c r="AS26" s="1057"/>
      <c r="AT26" s="1058"/>
      <c r="AU26" s="1056" t="s">
        <v>405</v>
      </c>
      <c r="AV26" s="1057"/>
      <c r="AW26" s="1057"/>
      <c r="AX26" s="1057"/>
      <c r="AY26" s="1058"/>
      <c r="AZ26" s="1056" t="s">
        <v>406</v>
      </c>
      <c r="BA26" s="1057"/>
      <c r="BB26" s="1057"/>
      <c r="BC26" s="1057"/>
      <c r="BD26" s="1058"/>
      <c r="BE26" s="1056" t="s">
        <v>380</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5">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2">
      <c r="A28" s="267">
        <v>1</v>
      </c>
      <c r="B28" s="1105" t="s">
        <v>407</v>
      </c>
      <c r="C28" s="1106"/>
      <c r="D28" s="1106"/>
      <c r="E28" s="1106"/>
      <c r="F28" s="1106"/>
      <c r="G28" s="1106"/>
      <c r="H28" s="1106"/>
      <c r="I28" s="1106"/>
      <c r="J28" s="1106"/>
      <c r="K28" s="1106"/>
      <c r="L28" s="1106"/>
      <c r="M28" s="1106"/>
      <c r="N28" s="1106"/>
      <c r="O28" s="1106"/>
      <c r="P28" s="1107"/>
      <c r="Q28" s="1108">
        <v>133</v>
      </c>
      <c r="R28" s="1109"/>
      <c r="S28" s="1109"/>
      <c r="T28" s="1109"/>
      <c r="U28" s="1109"/>
      <c r="V28" s="1109">
        <v>132</v>
      </c>
      <c r="W28" s="1109"/>
      <c r="X28" s="1109"/>
      <c r="Y28" s="1109"/>
      <c r="Z28" s="1109"/>
      <c r="AA28" s="1109">
        <v>1</v>
      </c>
      <c r="AB28" s="1109"/>
      <c r="AC28" s="1109"/>
      <c r="AD28" s="1109"/>
      <c r="AE28" s="1110"/>
      <c r="AF28" s="1111">
        <v>1</v>
      </c>
      <c r="AG28" s="1109"/>
      <c r="AH28" s="1109"/>
      <c r="AI28" s="1109"/>
      <c r="AJ28" s="1112"/>
      <c r="AK28" s="1113">
        <v>14</v>
      </c>
      <c r="AL28" s="1101"/>
      <c r="AM28" s="1101"/>
      <c r="AN28" s="1101"/>
      <c r="AO28" s="1101"/>
      <c r="AP28" s="1101" t="s">
        <v>584</v>
      </c>
      <c r="AQ28" s="1101"/>
      <c r="AR28" s="1101"/>
      <c r="AS28" s="1101"/>
      <c r="AT28" s="1101"/>
      <c r="AU28" s="1101" t="s">
        <v>584</v>
      </c>
      <c r="AV28" s="1101"/>
      <c r="AW28" s="1101"/>
      <c r="AX28" s="1101"/>
      <c r="AY28" s="1101"/>
      <c r="AZ28" s="1102" t="s">
        <v>584</v>
      </c>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2">
      <c r="A29" s="267">
        <v>2</v>
      </c>
      <c r="B29" s="1086" t="s">
        <v>408</v>
      </c>
      <c r="C29" s="1087"/>
      <c r="D29" s="1087"/>
      <c r="E29" s="1087"/>
      <c r="F29" s="1087"/>
      <c r="G29" s="1087"/>
      <c r="H29" s="1087"/>
      <c r="I29" s="1087"/>
      <c r="J29" s="1087"/>
      <c r="K29" s="1087"/>
      <c r="L29" s="1087"/>
      <c r="M29" s="1087"/>
      <c r="N29" s="1087"/>
      <c r="O29" s="1087"/>
      <c r="P29" s="1088"/>
      <c r="Q29" s="1098">
        <v>92</v>
      </c>
      <c r="R29" s="1099"/>
      <c r="S29" s="1099"/>
      <c r="T29" s="1099"/>
      <c r="U29" s="1099"/>
      <c r="V29" s="1099">
        <v>87</v>
      </c>
      <c r="W29" s="1099"/>
      <c r="X29" s="1099"/>
      <c r="Y29" s="1099"/>
      <c r="Z29" s="1099"/>
      <c r="AA29" s="1099">
        <v>5</v>
      </c>
      <c r="AB29" s="1099"/>
      <c r="AC29" s="1099"/>
      <c r="AD29" s="1099"/>
      <c r="AE29" s="1100"/>
      <c r="AF29" s="1092">
        <v>5</v>
      </c>
      <c r="AG29" s="1093"/>
      <c r="AH29" s="1093"/>
      <c r="AI29" s="1093"/>
      <c r="AJ29" s="1094"/>
      <c r="AK29" s="1035">
        <v>8</v>
      </c>
      <c r="AL29" s="1026"/>
      <c r="AM29" s="1026"/>
      <c r="AN29" s="1026"/>
      <c r="AO29" s="1026"/>
      <c r="AP29" s="1026">
        <v>82</v>
      </c>
      <c r="AQ29" s="1026"/>
      <c r="AR29" s="1026"/>
      <c r="AS29" s="1026"/>
      <c r="AT29" s="1026"/>
      <c r="AU29" s="1026">
        <v>8</v>
      </c>
      <c r="AV29" s="1026"/>
      <c r="AW29" s="1026"/>
      <c r="AX29" s="1026"/>
      <c r="AY29" s="1026"/>
      <c r="AZ29" s="1097" t="s">
        <v>584</v>
      </c>
      <c r="BA29" s="1097"/>
      <c r="BB29" s="1097"/>
      <c r="BC29" s="1097"/>
      <c r="BD29" s="1097"/>
      <c r="BE29" s="1081"/>
      <c r="BF29" s="1081"/>
      <c r="BG29" s="1081"/>
      <c r="BH29" s="1081"/>
      <c r="BI29" s="1082"/>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2">
      <c r="A30" s="267">
        <v>3</v>
      </c>
      <c r="B30" s="1086" t="s">
        <v>409</v>
      </c>
      <c r="C30" s="1087"/>
      <c r="D30" s="1087"/>
      <c r="E30" s="1087"/>
      <c r="F30" s="1087"/>
      <c r="G30" s="1087"/>
      <c r="H30" s="1087"/>
      <c r="I30" s="1087"/>
      <c r="J30" s="1087"/>
      <c r="K30" s="1087"/>
      <c r="L30" s="1087"/>
      <c r="M30" s="1087"/>
      <c r="N30" s="1087"/>
      <c r="O30" s="1087"/>
      <c r="P30" s="1088"/>
      <c r="Q30" s="1098">
        <v>194</v>
      </c>
      <c r="R30" s="1099"/>
      <c r="S30" s="1099"/>
      <c r="T30" s="1099"/>
      <c r="U30" s="1099"/>
      <c r="V30" s="1099">
        <v>191</v>
      </c>
      <c r="W30" s="1099"/>
      <c r="X30" s="1099"/>
      <c r="Y30" s="1099"/>
      <c r="Z30" s="1099"/>
      <c r="AA30" s="1099">
        <v>3</v>
      </c>
      <c r="AB30" s="1099"/>
      <c r="AC30" s="1099"/>
      <c r="AD30" s="1099"/>
      <c r="AE30" s="1100"/>
      <c r="AF30" s="1092">
        <v>3</v>
      </c>
      <c r="AG30" s="1093"/>
      <c r="AH30" s="1093"/>
      <c r="AI30" s="1093"/>
      <c r="AJ30" s="1094"/>
      <c r="AK30" s="1035">
        <v>36</v>
      </c>
      <c r="AL30" s="1026"/>
      <c r="AM30" s="1026"/>
      <c r="AN30" s="1026"/>
      <c r="AO30" s="1026"/>
      <c r="AP30" s="1026" t="s">
        <v>584</v>
      </c>
      <c r="AQ30" s="1026"/>
      <c r="AR30" s="1026"/>
      <c r="AS30" s="1026"/>
      <c r="AT30" s="1026"/>
      <c r="AU30" s="1026" t="s">
        <v>584</v>
      </c>
      <c r="AV30" s="1026"/>
      <c r="AW30" s="1026"/>
      <c r="AX30" s="1026"/>
      <c r="AY30" s="1026"/>
      <c r="AZ30" s="1097" t="s">
        <v>584</v>
      </c>
      <c r="BA30" s="1097"/>
      <c r="BB30" s="1097"/>
      <c r="BC30" s="1097"/>
      <c r="BD30" s="1097"/>
      <c r="BE30" s="1081"/>
      <c r="BF30" s="1081"/>
      <c r="BG30" s="1081"/>
      <c r="BH30" s="1081"/>
      <c r="BI30" s="1082"/>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2">
      <c r="A31" s="267">
        <v>4</v>
      </c>
      <c r="B31" s="1086" t="s">
        <v>410</v>
      </c>
      <c r="C31" s="1087"/>
      <c r="D31" s="1087"/>
      <c r="E31" s="1087"/>
      <c r="F31" s="1087"/>
      <c r="G31" s="1087"/>
      <c r="H31" s="1087"/>
      <c r="I31" s="1087"/>
      <c r="J31" s="1087"/>
      <c r="K31" s="1087"/>
      <c r="L31" s="1087"/>
      <c r="M31" s="1087"/>
      <c r="N31" s="1087"/>
      <c r="O31" s="1087"/>
      <c r="P31" s="1088"/>
      <c r="Q31" s="1098">
        <v>21</v>
      </c>
      <c r="R31" s="1099"/>
      <c r="S31" s="1099"/>
      <c r="T31" s="1099"/>
      <c r="U31" s="1099"/>
      <c r="V31" s="1099">
        <v>21</v>
      </c>
      <c r="W31" s="1099"/>
      <c r="X31" s="1099"/>
      <c r="Y31" s="1099"/>
      <c r="Z31" s="1099"/>
      <c r="AA31" s="1099">
        <v>0</v>
      </c>
      <c r="AB31" s="1099"/>
      <c r="AC31" s="1099"/>
      <c r="AD31" s="1099"/>
      <c r="AE31" s="1100"/>
      <c r="AF31" s="1092">
        <v>0</v>
      </c>
      <c r="AG31" s="1093"/>
      <c r="AH31" s="1093"/>
      <c r="AI31" s="1093"/>
      <c r="AJ31" s="1094"/>
      <c r="AK31" s="1035">
        <v>40</v>
      </c>
      <c r="AL31" s="1026"/>
      <c r="AM31" s="1026"/>
      <c r="AN31" s="1026"/>
      <c r="AO31" s="1026"/>
      <c r="AP31" s="1026" t="s">
        <v>584</v>
      </c>
      <c r="AQ31" s="1026"/>
      <c r="AR31" s="1026"/>
      <c r="AS31" s="1026"/>
      <c r="AT31" s="1026"/>
      <c r="AU31" s="1026" t="s">
        <v>584</v>
      </c>
      <c r="AV31" s="1026"/>
      <c r="AW31" s="1026"/>
      <c r="AX31" s="1026"/>
      <c r="AY31" s="1026"/>
      <c r="AZ31" s="1097" t="s">
        <v>584</v>
      </c>
      <c r="BA31" s="1097"/>
      <c r="BB31" s="1097"/>
      <c r="BC31" s="1097"/>
      <c r="BD31" s="1097"/>
      <c r="BE31" s="1081"/>
      <c r="BF31" s="1081"/>
      <c r="BG31" s="1081"/>
      <c r="BH31" s="1081"/>
      <c r="BI31" s="1082"/>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2">
      <c r="A32" s="267">
        <v>5</v>
      </c>
      <c r="B32" s="1086" t="s">
        <v>411</v>
      </c>
      <c r="C32" s="1087"/>
      <c r="D32" s="1087"/>
      <c r="E32" s="1087"/>
      <c r="F32" s="1087"/>
      <c r="G32" s="1087"/>
      <c r="H32" s="1087"/>
      <c r="I32" s="1087"/>
      <c r="J32" s="1087"/>
      <c r="K32" s="1087"/>
      <c r="L32" s="1087"/>
      <c r="M32" s="1087"/>
      <c r="N32" s="1087"/>
      <c r="O32" s="1087"/>
      <c r="P32" s="1088"/>
      <c r="Q32" s="1098">
        <v>47</v>
      </c>
      <c r="R32" s="1099"/>
      <c r="S32" s="1099"/>
      <c r="T32" s="1099"/>
      <c r="U32" s="1099"/>
      <c r="V32" s="1099">
        <v>46</v>
      </c>
      <c r="W32" s="1099"/>
      <c r="X32" s="1099"/>
      <c r="Y32" s="1099"/>
      <c r="Z32" s="1099"/>
      <c r="AA32" s="1099">
        <v>1</v>
      </c>
      <c r="AB32" s="1099"/>
      <c r="AC32" s="1099"/>
      <c r="AD32" s="1099"/>
      <c r="AE32" s="1100"/>
      <c r="AF32" s="1092">
        <v>1</v>
      </c>
      <c r="AG32" s="1093"/>
      <c r="AH32" s="1093"/>
      <c r="AI32" s="1093"/>
      <c r="AJ32" s="1094"/>
      <c r="AK32" s="1035">
        <v>26</v>
      </c>
      <c r="AL32" s="1026"/>
      <c r="AM32" s="1026"/>
      <c r="AN32" s="1026"/>
      <c r="AO32" s="1026"/>
      <c r="AP32" s="1026">
        <v>336</v>
      </c>
      <c r="AQ32" s="1026"/>
      <c r="AR32" s="1026"/>
      <c r="AS32" s="1026"/>
      <c r="AT32" s="1026"/>
      <c r="AU32" s="1026">
        <v>237</v>
      </c>
      <c r="AV32" s="1026"/>
      <c r="AW32" s="1026"/>
      <c r="AX32" s="1026"/>
      <c r="AY32" s="1026"/>
      <c r="AZ32" s="1097" t="s">
        <v>584</v>
      </c>
      <c r="BA32" s="1097"/>
      <c r="BB32" s="1097"/>
      <c r="BC32" s="1097"/>
      <c r="BD32" s="1097"/>
      <c r="BE32" s="1081" t="s">
        <v>412</v>
      </c>
      <c r="BF32" s="1081"/>
      <c r="BG32" s="1081"/>
      <c r="BH32" s="1081"/>
      <c r="BI32" s="1082"/>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2">
      <c r="A33" s="267">
        <v>6</v>
      </c>
      <c r="B33" s="1086"/>
      <c r="C33" s="1087"/>
      <c r="D33" s="1087"/>
      <c r="E33" s="1087"/>
      <c r="F33" s="1087"/>
      <c r="G33" s="1087"/>
      <c r="H33" s="1087"/>
      <c r="I33" s="1087"/>
      <c r="J33" s="1087"/>
      <c r="K33" s="1087"/>
      <c r="L33" s="1087"/>
      <c r="M33" s="1087"/>
      <c r="N33" s="1087"/>
      <c r="O33" s="1087"/>
      <c r="P33" s="1088"/>
      <c r="Q33" s="1098"/>
      <c r="R33" s="1099"/>
      <c r="S33" s="1099"/>
      <c r="T33" s="1099"/>
      <c r="U33" s="1099"/>
      <c r="V33" s="1099"/>
      <c r="W33" s="1099"/>
      <c r="X33" s="1099"/>
      <c r="Y33" s="1099"/>
      <c r="Z33" s="1099"/>
      <c r="AA33" s="1099"/>
      <c r="AB33" s="1099"/>
      <c r="AC33" s="1099"/>
      <c r="AD33" s="1099"/>
      <c r="AE33" s="1100"/>
      <c r="AF33" s="1092"/>
      <c r="AG33" s="1093"/>
      <c r="AH33" s="1093"/>
      <c r="AI33" s="1093"/>
      <c r="AJ33" s="1094"/>
      <c r="AK33" s="1035"/>
      <c r="AL33" s="1026"/>
      <c r="AM33" s="1026"/>
      <c r="AN33" s="1026"/>
      <c r="AO33" s="1026"/>
      <c r="AP33" s="1026"/>
      <c r="AQ33" s="1026"/>
      <c r="AR33" s="1026"/>
      <c r="AS33" s="1026"/>
      <c r="AT33" s="1026"/>
      <c r="AU33" s="1026"/>
      <c r="AV33" s="1026"/>
      <c r="AW33" s="1026"/>
      <c r="AX33" s="1026"/>
      <c r="AY33" s="1026"/>
      <c r="AZ33" s="1097"/>
      <c r="BA33" s="1097"/>
      <c r="BB33" s="1097"/>
      <c r="BC33" s="1097"/>
      <c r="BD33" s="1097"/>
      <c r="BE33" s="1081"/>
      <c r="BF33" s="1081"/>
      <c r="BG33" s="1081"/>
      <c r="BH33" s="1081"/>
      <c r="BI33" s="1082"/>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2">
      <c r="A34" s="267">
        <v>7</v>
      </c>
      <c r="B34" s="1086"/>
      <c r="C34" s="1087"/>
      <c r="D34" s="1087"/>
      <c r="E34" s="1087"/>
      <c r="F34" s="1087"/>
      <c r="G34" s="1087"/>
      <c r="H34" s="1087"/>
      <c r="I34" s="1087"/>
      <c r="J34" s="1087"/>
      <c r="K34" s="1087"/>
      <c r="L34" s="1087"/>
      <c r="M34" s="1087"/>
      <c r="N34" s="1087"/>
      <c r="O34" s="1087"/>
      <c r="P34" s="1088"/>
      <c r="Q34" s="1098"/>
      <c r="R34" s="1099"/>
      <c r="S34" s="1099"/>
      <c r="T34" s="1099"/>
      <c r="U34" s="1099"/>
      <c r="V34" s="1099"/>
      <c r="W34" s="1099"/>
      <c r="X34" s="1099"/>
      <c r="Y34" s="1099"/>
      <c r="Z34" s="1099"/>
      <c r="AA34" s="1099"/>
      <c r="AB34" s="1099"/>
      <c r="AC34" s="1099"/>
      <c r="AD34" s="1099"/>
      <c r="AE34" s="1100"/>
      <c r="AF34" s="1092"/>
      <c r="AG34" s="1093"/>
      <c r="AH34" s="1093"/>
      <c r="AI34" s="1093"/>
      <c r="AJ34" s="1094"/>
      <c r="AK34" s="1035"/>
      <c r="AL34" s="1026"/>
      <c r="AM34" s="1026"/>
      <c r="AN34" s="1026"/>
      <c r="AO34" s="1026"/>
      <c r="AP34" s="1026"/>
      <c r="AQ34" s="1026"/>
      <c r="AR34" s="1026"/>
      <c r="AS34" s="1026"/>
      <c r="AT34" s="1026"/>
      <c r="AU34" s="1026"/>
      <c r="AV34" s="1026"/>
      <c r="AW34" s="1026"/>
      <c r="AX34" s="1026"/>
      <c r="AY34" s="1026"/>
      <c r="AZ34" s="1097"/>
      <c r="BA34" s="1097"/>
      <c r="BB34" s="1097"/>
      <c r="BC34" s="1097"/>
      <c r="BD34" s="1097"/>
      <c r="BE34" s="1081"/>
      <c r="BF34" s="1081"/>
      <c r="BG34" s="1081"/>
      <c r="BH34" s="1081"/>
      <c r="BI34" s="1082"/>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2">
      <c r="A35" s="267">
        <v>8</v>
      </c>
      <c r="B35" s="1086"/>
      <c r="C35" s="1087"/>
      <c r="D35" s="1087"/>
      <c r="E35" s="1087"/>
      <c r="F35" s="1087"/>
      <c r="G35" s="1087"/>
      <c r="H35" s="1087"/>
      <c r="I35" s="1087"/>
      <c r="J35" s="1087"/>
      <c r="K35" s="1087"/>
      <c r="L35" s="1087"/>
      <c r="M35" s="1087"/>
      <c r="N35" s="1087"/>
      <c r="O35" s="1087"/>
      <c r="P35" s="1088"/>
      <c r="Q35" s="1098"/>
      <c r="R35" s="1099"/>
      <c r="S35" s="1099"/>
      <c r="T35" s="1099"/>
      <c r="U35" s="1099"/>
      <c r="V35" s="1099"/>
      <c r="W35" s="1099"/>
      <c r="X35" s="1099"/>
      <c r="Y35" s="1099"/>
      <c r="Z35" s="1099"/>
      <c r="AA35" s="1099"/>
      <c r="AB35" s="1099"/>
      <c r="AC35" s="1099"/>
      <c r="AD35" s="1099"/>
      <c r="AE35" s="1100"/>
      <c r="AF35" s="1092"/>
      <c r="AG35" s="1093"/>
      <c r="AH35" s="1093"/>
      <c r="AI35" s="1093"/>
      <c r="AJ35" s="1094"/>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1"/>
      <c r="BF35" s="1081"/>
      <c r="BG35" s="1081"/>
      <c r="BH35" s="1081"/>
      <c r="BI35" s="1082"/>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2">
      <c r="A36" s="267">
        <v>9</v>
      </c>
      <c r="B36" s="1086"/>
      <c r="C36" s="1087"/>
      <c r="D36" s="1087"/>
      <c r="E36" s="1087"/>
      <c r="F36" s="1087"/>
      <c r="G36" s="1087"/>
      <c r="H36" s="1087"/>
      <c r="I36" s="1087"/>
      <c r="J36" s="1087"/>
      <c r="K36" s="1087"/>
      <c r="L36" s="1087"/>
      <c r="M36" s="1087"/>
      <c r="N36" s="1087"/>
      <c r="O36" s="1087"/>
      <c r="P36" s="1088"/>
      <c r="Q36" s="1098"/>
      <c r="R36" s="1099"/>
      <c r="S36" s="1099"/>
      <c r="T36" s="1099"/>
      <c r="U36" s="1099"/>
      <c r="V36" s="1099"/>
      <c r="W36" s="1099"/>
      <c r="X36" s="1099"/>
      <c r="Y36" s="1099"/>
      <c r="Z36" s="1099"/>
      <c r="AA36" s="1099"/>
      <c r="AB36" s="1099"/>
      <c r="AC36" s="1099"/>
      <c r="AD36" s="1099"/>
      <c r="AE36" s="1100"/>
      <c r="AF36" s="1092"/>
      <c r="AG36" s="1093"/>
      <c r="AH36" s="1093"/>
      <c r="AI36" s="1093"/>
      <c r="AJ36" s="1094"/>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1"/>
      <c r="BF36" s="1081"/>
      <c r="BG36" s="1081"/>
      <c r="BH36" s="1081"/>
      <c r="BI36" s="1082"/>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2">
      <c r="A37" s="267">
        <v>10</v>
      </c>
      <c r="B37" s="1086"/>
      <c r="C37" s="1087"/>
      <c r="D37" s="1087"/>
      <c r="E37" s="1087"/>
      <c r="F37" s="1087"/>
      <c r="G37" s="1087"/>
      <c r="H37" s="1087"/>
      <c r="I37" s="1087"/>
      <c r="J37" s="1087"/>
      <c r="K37" s="1087"/>
      <c r="L37" s="1087"/>
      <c r="M37" s="1087"/>
      <c r="N37" s="1087"/>
      <c r="O37" s="1087"/>
      <c r="P37" s="1088"/>
      <c r="Q37" s="1098"/>
      <c r="R37" s="1099"/>
      <c r="S37" s="1099"/>
      <c r="T37" s="1099"/>
      <c r="U37" s="1099"/>
      <c r="V37" s="1099"/>
      <c r="W37" s="1099"/>
      <c r="X37" s="1099"/>
      <c r="Y37" s="1099"/>
      <c r="Z37" s="1099"/>
      <c r="AA37" s="1099"/>
      <c r="AB37" s="1099"/>
      <c r="AC37" s="1099"/>
      <c r="AD37" s="1099"/>
      <c r="AE37" s="1100"/>
      <c r="AF37" s="1092"/>
      <c r="AG37" s="1093"/>
      <c r="AH37" s="1093"/>
      <c r="AI37" s="1093"/>
      <c r="AJ37" s="1094"/>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1"/>
      <c r="BF37" s="1081"/>
      <c r="BG37" s="1081"/>
      <c r="BH37" s="1081"/>
      <c r="BI37" s="1082"/>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2">
      <c r="A38" s="267">
        <v>11</v>
      </c>
      <c r="B38" s="1086"/>
      <c r="C38" s="1087"/>
      <c r="D38" s="1087"/>
      <c r="E38" s="1087"/>
      <c r="F38" s="1087"/>
      <c r="G38" s="1087"/>
      <c r="H38" s="1087"/>
      <c r="I38" s="1087"/>
      <c r="J38" s="1087"/>
      <c r="K38" s="1087"/>
      <c r="L38" s="1087"/>
      <c r="M38" s="1087"/>
      <c r="N38" s="1087"/>
      <c r="O38" s="1087"/>
      <c r="P38" s="1088"/>
      <c r="Q38" s="1098"/>
      <c r="R38" s="1099"/>
      <c r="S38" s="1099"/>
      <c r="T38" s="1099"/>
      <c r="U38" s="1099"/>
      <c r="V38" s="1099"/>
      <c r="W38" s="1099"/>
      <c r="X38" s="1099"/>
      <c r="Y38" s="1099"/>
      <c r="Z38" s="1099"/>
      <c r="AA38" s="1099"/>
      <c r="AB38" s="1099"/>
      <c r="AC38" s="1099"/>
      <c r="AD38" s="1099"/>
      <c r="AE38" s="1100"/>
      <c r="AF38" s="1092"/>
      <c r="AG38" s="1093"/>
      <c r="AH38" s="1093"/>
      <c r="AI38" s="1093"/>
      <c r="AJ38" s="1094"/>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1"/>
      <c r="BF38" s="1081"/>
      <c r="BG38" s="1081"/>
      <c r="BH38" s="1081"/>
      <c r="BI38" s="1082"/>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2">
      <c r="A39" s="267">
        <v>12</v>
      </c>
      <c r="B39" s="1086"/>
      <c r="C39" s="1087"/>
      <c r="D39" s="1087"/>
      <c r="E39" s="1087"/>
      <c r="F39" s="1087"/>
      <c r="G39" s="1087"/>
      <c r="H39" s="1087"/>
      <c r="I39" s="1087"/>
      <c r="J39" s="1087"/>
      <c r="K39" s="1087"/>
      <c r="L39" s="1087"/>
      <c r="M39" s="1087"/>
      <c r="N39" s="1087"/>
      <c r="O39" s="1087"/>
      <c r="P39" s="1088"/>
      <c r="Q39" s="1098"/>
      <c r="R39" s="1099"/>
      <c r="S39" s="1099"/>
      <c r="T39" s="1099"/>
      <c r="U39" s="1099"/>
      <c r="V39" s="1099"/>
      <c r="W39" s="1099"/>
      <c r="X39" s="1099"/>
      <c r="Y39" s="1099"/>
      <c r="Z39" s="1099"/>
      <c r="AA39" s="1099"/>
      <c r="AB39" s="1099"/>
      <c r="AC39" s="1099"/>
      <c r="AD39" s="1099"/>
      <c r="AE39" s="1100"/>
      <c r="AF39" s="1092"/>
      <c r="AG39" s="1093"/>
      <c r="AH39" s="1093"/>
      <c r="AI39" s="1093"/>
      <c r="AJ39" s="1094"/>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1"/>
      <c r="BF39" s="1081"/>
      <c r="BG39" s="1081"/>
      <c r="BH39" s="1081"/>
      <c r="BI39" s="1082"/>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2">
      <c r="A40" s="262">
        <v>13</v>
      </c>
      <c r="B40" s="1086"/>
      <c r="C40" s="1087"/>
      <c r="D40" s="1087"/>
      <c r="E40" s="1087"/>
      <c r="F40" s="1087"/>
      <c r="G40" s="1087"/>
      <c r="H40" s="1087"/>
      <c r="I40" s="1087"/>
      <c r="J40" s="1087"/>
      <c r="K40" s="1087"/>
      <c r="L40" s="1087"/>
      <c r="M40" s="1087"/>
      <c r="N40" s="1087"/>
      <c r="O40" s="1087"/>
      <c r="P40" s="1088"/>
      <c r="Q40" s="1098"/>
      <c r="R40" s="1099"/>
      <c r="S40" s="1099"/>
      <c r="T40" s="1099"/>
      <c r="U40" s="1099"/>
      <c r="V40" s="1099"/>
      <c r="W40" s="1099"/>
      <c r="X40" s="1099"/>
      <c r="Y40" s="1099"/>
      <c r="Z40" s="1099"/>
      <c r="AA40" s="1099"/>
      <c r="AB40" s="1099"/>
      <c r="AC40" s="1099"/>
      <c r="AD40" s="1099"/>
      <c r="AE40" s="1100"/>
      <c r="AF40" s="1092"/>
      <c r="AG40" s="1093"/>
      <c r="AH40" s="1093"/>
      <c r="AI40" s="1093"/>
      <c r="AJ40" s="1094"/>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1"/>
      <c r="BF40" s="1081"/>
      <c r="BG40" s="1081"/>
      <c r="BH40" s="1081"/>
      <c r="BI40" s="1082"/>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2">
      <c r="A41" s="262">
        <v>14</v>
      </c>
      <c r="B41" s="1086"/>
      <c r="C41" s="1087"/>
      <c r="D41" s="1087"/>
      <c r="E41" s="1087"/>
      <c r="F41" s="1087"/>
      <c r="G41" s="1087"/>
      <c r="H41" s="1087"/>
      <c r="I41" s="1087"/>
      <c r="J41" s="1087"/>
      <c r="K41" s="1087"/>
      <c r="L41" s="1087"/>
      <c r="M41" s="1087"/>
      <c r="N41" s="1087"/>
      <c r="O41" s="1087"/>
      <c r="P41" s="1088"/>
      <c r="Q41" s="1098"/>
      <c r="R41" s="1099"/>
      <c r="S41" s="1099"/>
      <c r="T41" s="1099"/>
      <c r="U41" s="1099"/>
      <c r="V41" s="1099"/>
      <c r="W41" s="1099"/>
      <c r="X41" s="1099"/>
      <c r="Y41" s="1099"/>
      <c r="Z41" s="1099"/>
      <c r="AA41" s="1099"/>
      <c r="AB41" s="1099"/>
      <c r="AC41" s="1099"/>
      <c r="AD41" s="1099"/>
      <c r="AE41" s="1100"/>
      <c r="AF41" s="1092"/>
      <c r="AG41" s="1093"/>
      <c r="AH41" s="1093"/>
      <c r="AI41" s="1093"/>
      <c r="AJ41" s="1094"/>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1"/>
      <c r="BF41" s="1081"/>
      <c r="BG41" s="1081"/>
      <c r="BH41" s="1081"/>
      <c r="BI41" s="1082"/>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2">
      <c r="A42" s="262">
        <v>15</v>
      </c>
      <c r="B42" s="1086"/>
      <c r="C42" s="1087"/>
      <c r="D42" s="1087"/>
      <c r="E42" s="1087"/>
      <c r="F42" s="1087"/>
      <c r="G42" s="1087"/>
      <c r="H42" s="1087"/>
      <c r="I42" s="1087"/>
      <c r="J42" s="1087"/>
      <c r="K42" s="1087"/>
      <c r="L42" s="1087"/>
      <c r="M42" s="1087"/>
      <c r="N42" s="1087"/>
      <c r="O42" s="1087"/>
      <c r="P42" s="1088"/>
      <c r="Q42" s="1098"/>
      <c r="R42" s="1099"/>
      <c r="S42" s="1099"/>
      <c r="T42" s="1099"/>
      <c r="U42" s="1099"/>
      <c r="V42" s="1099"/>
      <c r="W42" s="1099"/>
      <c r="X42" s="1099"/>
      <c r="Y42" s="1099"/>
      <c r="Z42" s="1099"/>
      <c r="AA42" s="1099"/>
      <c r="AB42" s="1099"/>
      <c r="AC42" s="1099"/>
      <c r="AD42" s="1099"/>
      <c r="AE42" s="1100"/>
      <c r="AF42" s="1092"/>
      <c r="AG42" s="1093"/>
      <c r="AH42" s="1093"/>
      <c r="AI42" s="1093"/>
      <c r="AJ42" s="1094"/>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1"/>
      <c r="BF42" s="1081"/>
      <c r="BG42" s="1081"/>
      <c r="BH42" s="1081"/>
      <c r="BI42" s="1082"/>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2">
      <c r="A43" s="262">
        <v>16</v>
      </c>
      <c r="B43" s="1086"/>
      <c r="C43" s="1087"/>
      <c r="D43" s="1087"/>
      <c r="E43" s="1087"/>
      <c r="F43" s="1087"/>
      <c r="G43" s="1087"/>
      <c r="H43" s="1087"/>
      <c r="I43" s="1087"/>
      <c r="J43" s="1087"/>
      <c r="K43" s="1087"/>
      <c r="L43" s="1087"/>
      <c r="M43" s="1087"/>
      <c r="N43" s="1087"/>
      <c r="O43" s="1087"/>
      <c r="P43" s="1088"/>
      <c r="Q43" s="1098"/>
      <c r="R43" s="1099"/>
      <c r="S43" s="1099"/>
      <c r="T43" s="1099"/>
      <c r="U43" s="1099"/>
      <c r="V43" s="1099"/>
      <c r="W43" s="1099"/>
      <c r="X43" s="1099"/>
      <c r="Y43" s="1099"/>
      <c r="Z43" s="1099"/>
      <c r="AA43" s="1099"/>
      <c r="AB43" s="1099"/>
      <c r="AC43" s="1099"/>
      <c r="AD43" s="1099"/>
      <c r="AE43" s="1100"/>
      <c r="AF43" s="1092"/>
      <c r="AG43" s="1093"/>
      <c r="AH43" s="1093"/>
      <c r="AI43" s="1093"/>
      <c r="AJ43" s="1094"/>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1"/>
      <c r="BF43" s="1081"/>
      <c r="BG43" s="1081"/>
      <c r="BH43" s="1081"/>
      <c r="BI43" s="1082"/>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2">
      <c r="A44" s="262">
        <v>17</v>
      </c>
      <c r="B44" s="1086"/>
      <c r="C44" s="1087"/>
      <c r="D44" s="1087"/>
      <c r="E44" s="1087"/>
      <c r="F44" s="1087"/>
      <c r="G44" s="1087"/>
      <c r="H44" s="1087"/>
      <c r="I44" s="1087"/>
      <c r="J44" s="1087"/>
      <c r="K44" s="1087"/>
      <c r="L44" s="1087"/>
      <c r="M44" s="1087"/>
      <c r="N44" s="1087"/>
      <c r="O44" s="1087"/>
      <c r="P44" s="1088"/>
      <c r="Q44" s="1098"/>
      <c r="R44" s="1099"/>
      <c r="S44" s="1099"/>
      <c r="T44" s="1099"/>
      <c r="U44" s="1099"/>
      <c r="V44" s="1099"/>
      <c r="W44" s="1099"/>
      <c r="X44" s="1099"/>
      <c r="Y44" s="1099"/>
      <c r="Z44" s="1099"/>
      <c r="AA44" s="1099"/>
      <c r="AB44" s="1099"/>
      <c r="AC44" s="1099"/>
      <c r="AD44" s="1099"/>
      <c r="AE44" s="1100"/>
      <c r="AF44" s="1092"/>
      <c r="AG44" s="1093"/>
      <c r="AH44" s="1093"/>
      <c r="AI44" s="1093"/>
      <c r="AJ44" s="1094"/>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1"/>
      <c r="BF44" s="1081"/>
      <c r="BG44" s="1081"/>
      <c r="BH44" s="1081"/>
      <c r="BI44" s="1082"/>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2">
      <c r="A45" s="262">
        <v>18</v>
      </c>
      <c r="B45" s="1086"/>
      <c r="C45" s="1087"/>
      <c r="D45" s="1087"/>
      <c r="E45" s="1087"/>
      <c r="F45" s="1087"/>
      <c r="G45" s="1087"/>
      <c r="H45" s="1087"/>
      <c r="I45" s="1087"/>
      <c r="J45" s="1087"/>
      <c r="K45" s="1087"/>
      <c r="L45" s="1087"/>
      <c r="M45" s="1087"/>
      <c r="N45" s="1087"/>
      <c r="O45" s="1087"/>
      <c r="P45" s="1088"/>
      <c r="Q45" s="1098"/>
      <c r="R45" s="1099"/>
      <c r="S45" s="1099"/>
      <c r="T45" s="1099"/>
      <c r="U45" s="1099"/>
      <c r="V45" s="1099"/>
      <c r="W45" s="1099"/>
      <c r="X45" s="1099"/>
      <c r="Y45" s="1099"/>
      <c r="Z45" s="1099"/>
      <c r="AA45" s="1099"/>
      <c r="AB45" s="1099"/>
      <c r="AC45" s="1099"/>
      <c r="AD45" s="1099"/>
      <c r="AE45" s="1100"/>
      <c r="AF45" s="1092"/>
      <c r="AG45" s="1093"/>
      <c r="AH45" s="1093"/>
      <c r="AI45" s="1093"/>
      <c r="AJ45" s="1094"/>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1"/>
      <c r="BF45" s="1081"/>
      <c r="BG45" s="1081"/>
      <c r="BH45" s="1081"/>
      <c r="BI45" s="1082"/>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2">
      <c r="A46" s="262">
        <v>19</v>
      </c>
      <c r="B46" s="1086"/>
      <c r="C46" s="1087"/>
      <c r="D46" s="1087"/>
      <c r="E46" s="1087"/>
      <c r="F46" s="1087"/>
      <c r="G46" s="1087"/>
      <c r="H46" s="1087"/>
      <c r="I46" s="1087"/>
      <c r="J46" s="1087"/>
      <c r="K46" s="1087"/>
      <c r="L46" s="1087"/>
      <c r="M46" s="1087"/>
      <c r="N46" s="1087"/>
      <c r="O46" s="1087"/>
      <c r="P46" s="1088"/>
      <c r="Q46" s="1098"/>
      <c r="R46" s="1099"/>
      <c r="S46" s="1099"/>
      <c r="T46" s="1099"/>
      <c r="U46" s="1099"/>
      <c r="V46" s="1099"/>
      <c r="W46" s="1099"/>
      <c r="X46" s="1099"/>
      <c r="Y46" s="1099"/>
      <c r="Z46" s="1099"/>
      <c r="AA46" s="1099"/>
      <c r="AB46" s="1099"/>
      <c r="AC46" s="1099"/>
      <c r="AD46" s="1099"/>
      <c r="AE46" s="1100"/>
      <c r="AF46" s="1092"/>
      <c r="AG46" s="1093"/>
      <c r="AH46" s="1093"/>
      <c r="AI46" s="1093"/>
      <c r="AJ46" s="1094"/>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1"/>
      <c r="BF46" s="1081"/>
      <c r="BG46" s="1081"/>
      <c r="BH46" s="1081"/>
      <c r="BI46" s="1082"/>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2">
      <c r="A47" s="262">
        <v>20</v>
      </c>
      <c r="B47" s="1086"/>
      <c r="C47" s="1087"/>
      <c r="D47" s="1087"/>
      <c r="E47" s="1087"/>
      <c r="F47" s="1087"/>
      <c r="G47" s="1087"/>
      <c r="H47" s="1087"/>
      <c r="I47" s="1087"/>
      <c r="J47" s="1087"/>
      <c r="K47" s="1087"/>
      <c r="L47" s="1087"/>
      <c r="M47" s="1087"/>
      <c r="N47" s="1087"/>
      <c r="O47" s="1087"/>
      <c r="P47" s="1088"/>
      <c r="Q47" s="1098"/>
      <c r="R47" s="1099"/>
      <c r="S47" s="1099"/>
      <c r="T47" s="1099"/>
      <c r="U47" s="1099"/>
      <c r="V47" s="1099"/>
      <c r="W47" s="1099"/>
      <c r="X47" s="1099"/>
      <c r="Y47" s="1099"/>
      <c r="Z47" s="1099"/>
      <c r="AA47" s="1099"/>
      <c r="AB47" s="1099"/>
      <c r="AC47" s="1099"/>
      <c r="AD47" s="1099"/>
      <c r="AE47" s="1100"/>
      <c r="AF47" s="1092"/>
      <c r="AG47" s="1093"/>
      <c r="AH47" s="1093"/>
      <c r="AI47" s="1093"/>
      <c r="AJ47" s="1094"/>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1"/>
      <c r="BF47" s="1081"/>
      <c r="BG47" s="1081"/>
      <c r="BH47" s="1081"/>
      <c r="BI47" s="1082"/>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2">
      <c r="A48" s="262">
        <v>21</v>
      </c>
      <c r="B48" s="1086"/>
      <c r="C48" s="1087"/>
      <c r="D48" s="1087"/>
      <c r="E48" s="1087"/>
      <c r="F48" s="1087"/>
      <c r="G48" s="1087"/>
      <c r="H48" s="1087"/>
      <c r="I48" s="1087"/>
      <c r="J48" s="1087"/>
      <c r="K48" s="1087"/>
      <c r="L48" s="1087"/>
      <c r="M48" s="1087"/>
      <c r="N48" s="1087"/>
      <c r="O48" s="1087"/>
      <c r="P48" s="1088"/>
      <c r="Q48" s="1098"/>
      <c r="R48" s="1099"/>
      <c r="S48" s="1099"/>
      <c r="T48" s="1099"/>
      <c r="U48" s="1099"/>
      <c r="V48" s="1099"/>
      <c r="W48" s="1099"/>
      <c r="X48" s="1099"/>
      <c r="Y48" s="1099"/>
      <c r="Z48" s="1099"/>
      <c r="AA48" s="1099"/>
      <c r="AB48" s="1099"/>
      <c r="AC48" s="1099"/>
      <c r="AD48" s="1099"/>
      <c r="AE48" s="1100"/>
      <c r="AF48" s="1092"/>
      <c r="AG48" s="1093"/>
      <c r="AH48" s="1093"/>
      <c r="AI48" s="1093"/>
      <c r="AJ48" s="1094"/>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1"/>
      <c r="BF48" s="1081"/>
      <c r="BG48" s="1081"/>
      <c r="BH48" s="1081"/>
      <c r="BI48" s="1082"/>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2">
      <c r="A49" s="262">
        <v>22</v>
      </c>
      <c r="B49" s="1086"/>
      <c r="C49" s="1087"/>
      <c r="D49" s="1087"/>
      <c r="E49" s="1087"/>
      <c r="F49" s="1087"/>
      <c r="G49" s="1087"/>
      <c r="H49" s="1087"/>
      <c r="I49" s="1087"/>
      <c r="J49" s="1087"/>
      <c r="K49" s="1087"/>
      <c r="L49" s="1087"/>
      <c r="M49" s="1087"/>
      <c r="N49" s="1087"/>
      <c r="O49" s="1087"/>
      <c r="P49" s="1088"/>
      <c r="Q49" s="1098"/>
      <c r="R49" s="1099"/>
      <c r="S49" s="1099"/>
      <c r="T49" s="1099"/>
      <c r="U49" s="1099"/>
      <c r="V49" s="1099"/>
      <c r="W49" s="1099"/>
      <c r="X49" s="1099"/>
      <c r="Y49" s="1099"/>
      <c r="Z49" s="1099"/>
      <c r="AA49" s="1099"/>
      <c r="AB49" s="1099"/>
      <c r="AC49" s="1099"/>
      <c r="AD49" s="1099"/>
      <c r="AE49" s="1100"/>
      <c r="AF49" s="1092"/>
      <c r="AG49" s="1093"/>
      <c r="AH49" s="1093"/>
      <c r="AI49" s="1093"/>
      <c r="AJ49" s="1094"/>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1"/>
      <c r="BF49" s="1081"/>
      <c r="BG49" s="1081"/>
      <c r="BH49" s="1081"/>
      <c r="BI49" s="1082"/>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2">
      <c r="A50" s="262">
        <v>23</v>
      </c>
      <c r="B50" s="1086"/>
      <c r="C50" s="1087"/>
      <c r="D50" s="1087"/>
      <c r="E50" s="1087"/>
      <c r="F50" s="1087"/>
      <c r="G50" s="1087"/>
      <c r="H50" s="1087"/>
      <c r="I50" s="1087"/>
      <c r="J50" s="1087"/>
      <c r="K50" s="1087"/>
      <c r="L50" s="1087"/>
      <c r="M50" s="1087"/>
      <c r="N50" s="1087"/>
      <c r="O50" s="1087"/>
      <c r="P50" s="1088"/>
      <c r="Q50" s="1089"/>
      <c r="R50" s="1090"/>
      <c r="S50" s="1090"/>
      <c r="T50" s="1090"/>
      <c r="U50" s="1090"/>
      <c r="V50" s="1090"/>
      <c r="W50" s="1090"/>
      <c r="X50" s="1090"/>
      <c r="Y50" s="1090"/>
      <c r="Z50" s="1090"/>
      <c r="AA50" s="1090"/>
      <c r="AB50" s="1090"/>
      <c r="AC50" s="1090"/>
      <c r="AD50" s="1090"/>
      <c r="AE50" s="1091"/>
      <c r="AF50" s="1092"/>
      <c r="AG50" s="1093"/>
      <c r="AH50" s="1093"/>
      <c r="AI50" s="1093"/>
      <c r="AJ50" s="1094"/>
      <c r="AK50" s="1095"/>
      <c r="AL50" s="1090"/>
      <c r="AM50" s="1090"/>
      <c r="AN50" s="1090"/>
      <c r="AO50" s="1090"/>
      <c r="AP50" s="1090"/>
      <c r="AQ50" s="1090"/>
      <c r="AR50" s="1090"/>
      <c r="AS50" s="1090"/>
      <c r="AT50" s="1090"/>
      <c r="AU50" s="1090"/>
      <c r="AV50" s="1090"/>
      <c r="AW50" s="1090"/>
      <c r="AX50" s="1090"/>
      <c r="AY50" s="1090"/>
      <c r="AZ50" s="1096"/>
      <c r="BA50" s="1096"/>
      <c r="BB50" s="1096"/>
      <c r="BC50" s="1096"/>
      <c r="BD50" s="1096"/>
      <c r="BE50" s="1081"/>
      <c r="BF50" s="1081"/>
      <c r="BG50" s="1081"/>
      <c r="BH50" s="1081"/>
      <c r="BI50" s="1082"/>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2">
      <c r="A51" s="262">
        <v>24</v>
      </c>
      <c r="B51" s="1086"/>
      <c r="C51" s="1087"/>
      <c r="D51" s="1087"/>
      <c r="E51" s="1087"/>
      <c r="F51" s="1087"/>
      <c r="G51" s="1087"/>
      <c r="H51" s="1087"/>
      <c r="I51" s="1087"/>
      <c r="J51" s="1087"/>
      <c r="K51" s="1087"/>
      <c r="L51" s="1087"/>
      <c r="M51" s="1087"/>
      <c r="N51" s="1087"/>
      <c r="O51" s="1087"/>
      <c r="P51" s="1088"/>
      <c r="Q51" s="1089"/>
      <c r="R51" s="1090"/>
      <c r="S51" s="1090"/>
      <c r="T51" s="1090"/>
      <c r="U51" s="1090"/>
      <c r="V51" s="1090"/>
      <c r="W51" s="1090"/>
      <c r="X51" s="1090"/>
      <c r="Y51" s="1090"/>
      <c r="Z51" s="1090"/>
      <c r="AA51" s="1090"/>
      <c r="AB51" s="1090"/>
      <c r="AC51" s="1090"/>
      <c r="AD51" s="1090"/>
      <c r="AE51" s="1091"/>
      <c r="AF51" s="1092"/>
      <c r="AG51" s="1093"/>
      <c r="AH51" s="1093"/>
      <c r="AI51" s="1093"/>
      <c r="AJ51" s="1094"/>
      <c r="AK51" s="1095"/>
      <c r="AL51" s="1090"/>
      <c r="AM51" s="1090"/>
      <c r="AN51" s="1090"/>
      <c r="AO51" s="1090"/>
      <c r="AP51" s="1090"/>
      <c r="AQ51" s="1090"/>
      <c r="AR51" s="1090"/>
      <c r="AS51" s="1090"/>
      <c r="AT51" s="1090"/>
      <c r="AU51" s="1090"/>
      <c r="AV51" s="1090"/>
      <c r="AW51" s="1090"/>
      <c r="AX51" s="1090"/>
      <c r="AY51" s="1090"/>
      <c r="AZ51" s="1096"/>
      <c r="BA51" s="1096"/>
      <c r="BB51" s="1096"/>
      <c r="BC51" s="1096"/>
      <c r="BD51" s="1096"/>
      <c r="BE51" s="1081"/>
      <c r="BF51" s="1081"/>
      <c r="BG51" s="1081"/>
      <c r="BH51" s="1081"/>
      <c r="BI51" s="1082"/>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2">
      <c r="A52" s="262">
        <v>25</v>
      </c>
      <c r="B52" s="1086"/>
      <c r="C52" s="1087"/>
      <c r="D52" s="1087"/>
      <c r="E52" s="1087"/>
      <c r="F52" s="1087"/>
      <c r="G52" s="1087"/>
      <c r="H52" s="1087"/>
      <c r="I52" s="1087"/>
      <c r="J52" s="1087"/>
      <c r="K52" s="1087"/>
      <c r="L52" s="1087"/>
      <c r="M52" s="1087"/>
      <c r="N52" s="1087"/>
      <c r="O52" s="1087"/>
      <c r="P52" s="1088"/>
      <c r="Q52" s="1089"/>
      <c r="R52" s="1090"/>
      <c r="S52" s="1090"/>
      <c r="T52" s="1090"/>
      <c r="U52" s="1090"/>
      <c r="V52" s="1090"/>
      <c r="W52" s="1090"/>
      <c r="X52" s="1090"/>
      <c r="Y52" s="1090"/>
      <c r="Z52" s="1090"/>
      <c r="AA52" s="1090"/>
      <c r="AB52" s="1090"/>
      <c r="AC52" s="1090"/>
      <c r="AD52" s="1090"/>
      <c r="AE52" s="1091"/>
      <c r="AF52" s="1092"/>
      <c r="AG52" s="1093"/>
      <c r="AH52" s="1093"/>
      <c r="AI52" s="1093"/>
      <c r="AJ52" s="1094"/>
      <c r="AK52" s="1095"/>
      <c r="AL52" s="1090"/>
      <c r="AM52" s="1090"/>
      <c r="AN52" s="1090"/>
      <c r="AO52" s="1090"/>
      <c r="AP52" s="1090"/>
      <c r="AQ52" s="1090"/>
      <c r="AR52" s="1090"/>
      <c r="AS52" s="1090"/>
      <c r="AT52" s="1090"/>
      <c r="AU52" s="1090"/>
      <c r="AV52" s="1090"/>
      <c r="AW52" s="1090"/>
      <c r="AX52" s="1090"/>
      <c r="AY52" s="1090"/>
      <c r="AZ52" s="1096"/>
      <c r="BA52" s="1096"/>
      <c r="BB52" s="1096"/>
      <c r="BC52" s="1096"/>
      <c r="BD52" s="1096"/>
      <c r="BE52" s="1081"/>
      <c r="BF52" s="1081"/>
      <c r="BG52" s="1081"/>
      <c r="BH52" s="1081"/>
      <c r="BI52" s="1082"/>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2">
      <c r="A53" s="262">
        <v>26</v>
      </c>
      <c r="B53" s="1086"/>
      <c r="C53" s="1087"/>
      <c r="D53" s="1087"/>
      <c r="E53" s="1087"/>
      <c r="F53" s="1087"/>
      <c r="G53" s="1087"/>
      <c r="H53" s="1087"/>
      <c r="I53" s="1087"/>
      <c r="J53" s="1087"/>
      <c r="K53" s="1087"/>
      <c r="L53" s="1087"/>
      <c r="M53" s="1087"/>
      <c r="N53" s="1087"/>
      <c r="O53" s="1087"/>
      <c r="P53" s="1088"/>
      <c r="Q53" s="1089"/>
      <c r="R53" s="1090"/>
      <c r="S53" s="1090"/>
      <c r="T53" s="1090"/>
      <c r="U53" s="1090"/>
      <c r="V53" s="1090"/>
      <c r="W53" s="1090"/>
      <c r="X53" s="1090"/>
      <c r="Y53" s="1090"/>
      <c r="Z53" s="1090"/>
      <c r="AA53" s="1090"/>
      <c r="AB53" s="1090"/>
      <c r="AC53" s="1090"/>
      <c r="AD53" s="1090"/>
      <c r="AE53" s="1091"/>
      <c r="AF53" s="1092"/>
      <c r="AG53" s="1093"/>
      <c r="AH53" s="1093"/>
      <c r="AI53" s="1093"/>
      <c r="AJ53" s="1094"/>
      <c r="AK53" s="1095"/>
      <c r="AL53" s="1090"/>
      <c r="AM53" s="1090"/>
      <c r="AN53" s="1090"/>
      <c r="AO53" s="1090"/>
      <c r="AP53" s="1090"/>
      <c r="AQ53" s="1090"/>
      <c r="AR53" s="1090"/>
      <c r="AS53" s="1090"/>
      <c r="AT53" s="1090"/>
      <c r="AU53" s="1090"/>
      <c r="AV53" s="1090"/>
      <c r="AW53" s="1090"/>
      <c r="AX53" s="1090"/>
      <c r="AY53" s="1090"/>
      <c r="AZ53" s="1096"/>
      <c r="BA53" s="1096"/>
      <c r="BB53" s="1096"/>
      <c r="BC53" s="1096"/>
      <c r="BD53" s="1096"/>
      <c r="BE53" s="1081"/>
      <c r="BF53" s="1081"/>
      <c r="BG53" s="1081"/>
      <c r="BH53" s="1081"/>
      <c r="BI53" s="1082"/>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2">
      <c r="A54" s="262">
        <v>27</v>
      </c>
      <c r="B54" s="1086"/>
      <c r="C54" s="1087"/>
      <c r="D54" s="1087"/>
      <c r="E54" s="1087"/>
      <c r="F54" s="1087"/>
      <c r="G54" s="1087"/>
      <c r="H54" s="1087"/>
      <c r="I54" s="1087"/>
      <c r="J54" s="1087"/>
      <c r="K54" s="1087"/>
      <c r="L54" s="1087"/>
      <c r="M54" s="1087"/>
      <c r="N54" s="1087"/>
      <c r="O54" s="1087"/>
      <c r="P54" s="1088"/>
      <c r="Q54" s="1089"/>
      <c r="R54" s="1090"/>
      <c r="S54" s="1090"/>
      <c r="T54" s="1090"/>
      <c r="U54" s="1090"/>
      <c r="V54" s="1090"/>
      <c r="W54" s="1090"/>
      <c r="X54" s="1090"/>
      <c r="Y54" s="1090"/>
      <c r="Z54" s="1090"/>
      <c r="AA54" s="1090"/>
      <c r="AB54" s="1090"/>
      <c r="AC54" s="1090"/>
      <c r="AD54" s="1090"/>
      <c r="AE54" s="1091"/>
      <c r="AF54" s="1092"/>
      <c r="AG54" s="1093"/>
      <c r="AH54" s="1093"/>
      <c r="AI54" s="1093"/>
      <c r="AJ54" s="1094"/>
      <c r="AK54" s="1095"/>
      <c r="AL54" s="1090"/>
      <c r="AM54" s="1090"/>
      <c r="AN54" s="1090"/>
      <c r="AO54" s="1090"/>
      <c r="AP54" s="1090"/>
      <c r="AQ54" s="1090"/>
      <c r="AR54" s="1090"/>
      <c r="AS54" s="1090"/>
      <c r="AT54" s="1090"/>
      <c r="AU54" s="1090"/>
      <c r="AV54" s="1090"/>
      <c r="AW54" s="1090"/>
      <c r="AX54" s="1090"/>
      <c r="AY54" s="1090"/>
      <c r="AZ54" s="1096"/>
      <c r="BA54" s="1096"/>
      <c r="BB54" s="1096"/>
      <c r="BC54" s="1096"/>
      <c r="BD54" s="1096"/>
      <c r="BE54" s="1081"/>
      <c r="BF54" s="1081"/>
      <c r="BG54" s="1081"/>
      <c r="BH54" s="1081"/>
      <c r="BI54" s="1082"/>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2">
      <c r="A55" s="262">
        <v>28</v>
      </c>
      <c r="B55" s="1086"/>
      <c r="C55" s="1087"/>
      <c r="D55" s="1087"/>
      <c r="E55" s="1087"/>
      <c r="F55" s="1087"/>
      <c r="G55" s="1087"/>
      <c r="H55" s="1087"/>
      <c r="I55" s="1087"/>
      <c r="J55" s="1087"/>
      <c r="K55" s="1087"/>
      <c r="L55" s="1087"/>
      <c r="M55" s="1087"/>
      <c r="N55" s="1087"/>
      <c r="O55" s="1087"/>
      <c r="P55" s="1088"/>
      <c r="Q55" s="1089"/>
      <c r="R55" s="1090"/>
      <c r="S55" s="1090"/>
      <c r="T55" s="1090"/>
      <c r="U55" s="1090"/>
      <c r="V55" s="1090"/>
      <c r="W55" s="1090"/>
      <c r="X55" s="1090"/>
      <c r="Y55" s="1090"/>
      <c r="Z55" s="1090"/>
      <c r="AA55" s="1090"/>
      <c r="AB55" s="1090"/>
      <c r="AC55" s="1090"/>
      <c r="AD55" s="1090"/>
      <c r="AE55" s="1091"/>
      <c r="AF55" s="1092"/>
      <c r="AG55" s="1093"/>
      <c r="AH55" s="1093"/>
      <c r="AI55" s="1093"/>
      <c r="AJ55" s="1094"/>
      <c r="AK55" s="1095"/>
      <c r="AL55" s="1090"/>
      <c r="AM55" s="1090"/>
      <c r="AN55" s="1090"/>
      <c r="AO55" s="1090"/>
      <c r="AP55" s="1090"/>
      <c r="AQ55" s="1090"/>
      <c r="AR55" s="1090"/>
      <c r="AS55" s="1090"/>
      <c r="AT55" s="1090"/>
      <c r="AU55" s="1090"/>
      <c r="AV55" s="1090"/>
      <c r="AW55" s="1090"/>
      <c r="AX55" s="1090"/>
      <c r="AY55" s="1090"/>
      <c r="AZ55" s="1096"/>
      <c r="BA55" s="1096"/>
      <c r="BB55" s="1096"/>
      <c r="BC55" s="1096"/>
      <c r="BD55" s="1096"/>
      <c r="BE55" s="1081"/>
      <c r="BF55" s="1081"/>
      <c r="BG55" s="1081"/>
      <c r="BH55" s="1081"/>
      <c r="BI55" s="1082"/>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2">
      <c r="A56" s="262">
        <v>29</v>
      </c>
      <c r="B56" s="1086"/>
      <c r="C56" s="1087"/>
      <c r="D56" s="1087"/>
      <c r="E56" s="1087"/>
      <c r="F56" s="1087"/>
      <c r="G56" s="1087"/>
      <c r="H56" s="1087"/>
      <c r="I56" s="1087"/>
      <c r="J56" s="1087"/>
      <c r="K56" s="1087"/>
      <c r="L56" s="1087"/>
      <c r="M56" s="1087"/>
      <c r="N56" s="1087"/>
      <c r="O56" s="1087"/>
      <c r="P56" s="1088"/>
      <c r="Q56" s="1089"/>
      <c r="R56" s="1090"/>
      <c r="S56" s="1090"/>
      <c r="T56" s="1090"/>
      <c r="U56" s="1090"/>
      <c r="V56" s="1090"/>
      <c r="W56" s="1090"/>
      <c r="X56" s="1090"/>
      <c r="Y56" s="1090"/>
      <c r="Z56" s="1090"/>
      <c r="AA56" s="1090"/>
      <c r="AB56" s="1090"/>
      <c r="AC56" s="1090"/>
      <c r="AD56" s="1090"/>
      <c r="AE56" s="1091"/>
      <c r="AF56" s="1092"/>
      <c r="AG56" s="1093"/>
      <c r="AH56" s="1093"/>
      <c r="AI56" s="1093"/>
      <c r="AJ56" s="1094"/>
      <c r="AK56" s="1095"/>
      <c r="AL56" s="1090"/>
      <c r="AM56" s="1090"/>
      <c r="AN56" s="1090"/>
      <c r="AO56" s="1090"/>
      <c r="AP56" s="1090"/>
      <c r="AQ56" s="1090"/>
      <c r="AR56" s="1090"/>
      <c r="AS56" s="1090"/>
      <c r="AT56" s="1090"/>
      <c r="AU56" s="1090"/>
      <c r="AV56" s="1090"/>
      <c r="AW56" s="1090"/>
      <c r="AX56" s="1090"/>
      <c r="AY56" s="1090"/>
      <c r="AZ56" s="1096"/>
      <c r="BA56" s="1096"/>
      <c r="BB56" s="1096"/>
      <c r="BC56" s="1096"/>
      <c r="BD56" s="1096"/>
      <c r="BE56" s="1081"/>
      <c r="BF56" s="1081"/>
      <c r="BG56" s="1081"/>
      <c r="BH56" s="1081"/>
      <c r="BI56" s="1082"/>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2">
      <c r="A57" s="262">
        <v>30</v>
      </c>
      <c r="B57" s="1086"/>
      <c r="C57" s="1087"/>
      <c r="D57" s="1087"/>
      <c r="E57" s="1087"/>
      <c r="F57" s="1087"/>
      <c r="G57" s="1087"/>
      <c r="H57" s="1087"/>
      <c r="I57" s="1087"/>
      <c r="J57" s="1087"/>
      <c r="K57" s="1087"/>
      <c r="L57" s="1087"/>
      <c r="M57" s="1087"/>
      <c r="N57" s="1087"/>
      <c r="O57" s="1087"/>
      <c r="P57" s="1088"/>
      <c r="Q57" s="1089"/>
      <c r="R57" s="1090"/>
      <c r="S57" s="1090"/>
      <c r="T57" s="1090"/>
      <c r="U57" s="1090"/>
      <c r="V57" s="1090"/>
      <c r="W57" s="1090"/>
      <c r="X57" s="1090"/>
      <c r="Y57" s="1090"/>
      <c r="Z57" s="1090"/>
      <c r="AA57" s="1090"/>
      <c r="AB57" s="1090"/>
      <c r="AC57" s="1090"/>
      <c r="AD57" s="1090"/>
      <c r="AE57" s="1091"/>
      <c r="AF57" s="1092"/>
      <c r="AG57" s="1093"/>
      <c r="AH57" s="1093"/>
      <c r="AI57" s="1093"/>
      <c r="AJ57" s="1094"/>
      <c r="AK57" s="1095"/>
      <c r="AL57" s="1090"/>
      <c r="AM57" s="1090"/>
      <c r="AN57" s="1090"/>
      <c r="AO57" s="1090"/>
      <c r="AP57" s="1090"/>
      <c r="AQ57" s="1090"/>
      <c r="AR57" s="1090"/>
      <c r="AS57" s="1090"/>
      <c r="AT57" s="1090"/>
      <c r="AU57" s="1090"/>
      <c r="AV57" s="1090"/>
      <c r="AW57" s="1090"/>
      <c r="AX57" s="1090"/>
      <c r="AY57" s="1090"/>
      <c r="AZ57" s="1096"/>
      <c r="BA57" s="1096"/>
      <c r="BB57" s="1096"/>
      <c r="BC57" s="1096"/>
      <c r="BD57" s="1096"/>
      <c r="BE57" s="1081"/>
      <c r="BF57" s="1081"/>
      <c r="BG57" s="1081"/>
      <c r="BH57" s="1081"/>
      <c r="BI57" s="1082"/>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2">
      <c r="A58" s="262">
        <v>31</v>
      </c>
      <c r="B58" s="1086"/>
      <c r="C58" s="1087"/>
      <c r="D58" s="1087"/>
      <c r="E58" s="1087"/>
      <c r="F58" s="1087"/>
      <c r="G58" s="1087"/>
      <c r="H58" s="1087"/>
      <c r="I58" s="1087"/>
      <c r="J58" s="1087"/>
      <c r="K58" s="1087"/>
      <c r="L58" s="1087"/>
      <c r="M58" s="1087"/>
      <c r="N58" s="1087"/>
      <c r="O58" s="1087"/>
      <c r="P58" s="1088"/>
      <c r="Q58" s="1089"/>
      <c r="R58" s="1090"/>
      <c r="S58" s="1090"/>
      <c r="T58" s="1090"/>
      <c r="U58" s="1090"/>
      <c r="V58" s="1090"/>
      <c r="W58" s="1090"/>
      <c r="X58" s="1090"/>
      <c r="Y58" s="1090"/>
      <c r="Z58" s="1090"/>
      <c r="AA58" s="1090"/>
      <c r="AB58" s="1090"/>
      <c r="AC58" s="1090"/>
      <c r="AD58" s="1090"/>
      <c r="AE58" s="1091"/>
      <c r="AF58" s="1092"/>
      <c r="AG58" s="1093"/>
      <c r="AH58" s="1093"/>
      <c r="AI58" s="1093"/>
      <c r="AJ58" s="1094"/>
      <c r="AK58" s="1095"/>
      <c r="AL58" s="1090"/>
      <c r="AM58" s="1090"/>
      <c r="AN58" s="1090"/>
      <c r="AO58" s="1090"/>
      <c r="AP58" s="1090"/>
      <c r="AQ58" s="1090"/>
      <c r="AR58" s="1090"/>
      <c r="AS58" s="1090"/>
      <c r="AT58" s="1090"/>
      <c r="AU58" s="1090"/>
      <c r="AV58" s="1090"/>
      <c r="AW58" s="1090"/>
      <c r="AX58" s="1090"/>
      <c r="AY58" s="1090"/>
      <c r="AZ58" s="1096"/>
      <c r="BA58" s="1096"/>
      <c r="BB58" s="1096"/>
      <c r="BC58" s="1096"/>
      <c r="BD58" s="1096"/>
      <c r="BE58" s="1081"/>
      <c r="BF58" s="1081"/>
      <c r="BG58" s="1081"/>
      <c r="BH58" s="1081"/>
      <c r="BI58" s="1082"/>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2">
      <c r="A59" s="262">
        <v>32</v>
      </c>
      <c r="B59" s="1086"/>
      <c r="C59" s="1087"/>
      <c r="D59" s="1087"/>
      <c r="E59" s="1087"/>
      <c r="F59" s="1087"/>
      <c r="G59" s="1087"/>
      <c r="H59" s="1087"/>
      <c r="I59" s="1087"/>
      <c r="J59" s="1087"/>
      <c r="K59" s="1087"/>
      <c r="L59" s="1087"/>
      <c r="M59" s="1087"/>
      <c r="N59" s="1087"/>
      <c r="O59" s="1087"/>
      <c r="P59" s="1088"/>
      <c r="Q59" s="1089"/>
      <c r="R59" s="1090"/>
      <c r="S59" s="1090"/>
      <c r="T59" s="1090"/>
      <c r="U59" s="1090"/>
      <c r="V59" s="1090"/>
      <c r="W59" s="1090"/>
      <c r="X59" s="1090"/>
      <c r="Y59" s="1090"/>
      <c r="Z59" s="1090"/>
      <c r="AA59" s="1090"/>
      <c r="AB59" s="1090"/>
      <c r="AC59" s="1090"/>
      <c r="AD59" s="1090"/>
      <c r="AE59" s="1091"/>
      <c r="AF59" s="1092"/>
      <c r="AG59" s="1093"/>
      <c r="AH59" s="1093"/>
      <c r="AI59" s="1093"/>
      <c r="AJ59" s="1094"/>
      <c r="AK59" s="1095"/>
      <c r="AL59" s="1090"/>
      <c r="AM59" s="1090"/>
      <c r="AN59" s="1090"/>
      <c r="AO59" s="1090"/>
      <c r="AP59" s="1090"/>
      <c r="AQ59" s="1090"/>
      <c r="AR59" s="1090"/>
      <c r="AS59" s="1090"/>
      <c r="AT59" s="1090"/>
      <c r="AU59" s="1090"/>
      <c r="AV59" s="1090"/>
      <c r="AW59" s="1090"/>
      <c r="AX59" s="1090"/>
      <c r="AY59" s="1090"/>
      <c r="AZ59" s="1096"/>
      <c r="BA59" s="1096"/>
      <c r="BB59" s="1096"/>
      <c r="BC59" s="1096"/>
      <c r="BD59" s="1096"/>
      <c r="BE59" s="1081"/>
      <c r="BF59" s="1081"/>
      <c r="BG59" s="1081"/>
      <c r="BH59" s="1081"/>
      <c r="BI59" s="1082"/>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2">
      <c r="A60" s="262">
        <v>33</v>
      </c>
      <c r="B60" s="1086"/>
      <c r="C60" s="1087"/>
      <c r="D60" s="1087"/>
      <c r="E60" s="1087"/>
      <c r="F60" s="1087"/>
      <c r="G60" s="1087"/>
      <c r="H60" s="1087"/>
      <c r="I60" s="1087"/>
      <c r="J60" s="1087"/>
      <c r="K60" s="1087"/>
      <c r="L60" s="1087"/>
      <c r="M60" s="1087"/>
      <c r="N60" s="1087"/>
      <c r="O60" s="1087"/>
      <c r="P60" s="1088"/>
      <c r="Q60" s="1089"/>
      <c r="R60" s="1090"/>
      <c r="S60" s="1090"/>
      <c r="T60" s="1090"/>
      <c r="U60" s="1090"/>
      <c r="V60" s="1090"/>
      <c r="W60" s="1090"/>
      <c r="X60" s="1090"/>
      <c r="Y60" s="1090"/>
      <c r="Z60" s="1090"/>
      <c r="AA60" s="1090"/>
      <c r="AB60" s="1090"/>
      <c r="AC60" s="1090"/>
      <c r="AD60" s="1090"/>
      <c r="AE60" s="1091"/>
      <c r="AF60" s="1092"/>
      <c r="AG60" s="1093"/>
      <c r="AH60" s="1093"/>
      <c r="AI60" s="1093"/>
      <c r="AJ60" s="1094"/>
      <c r="AK60" s="1095"/>
      <c r="AL60" s="1090"/>
      <c r="AM60" s="1090"/>
      <c r="AN60" s="1090"/>
      <c r="AO60" s="1090"/>
      <c r="AP60" s="1090"/>
      <c r="AQ60" s="1090"/>
      <c r="AR60" s="1090"/>
      <c r="AS60" s="1090"/>
      <c r="AT60" s="1090"/>
      <c r="AU60" s="1090"/>
      <c r="AV60" s="1090"/>
      <c r="AW60" s="1090"/>
      <c r="AX60" s="1090"/>
      <c r="AY60" s="1090"/>
      <c r="AZ60" s="1096"/>
      <c r="BA60" s="1096"/>
      <c r="BB60" s="1096"/>
      <c r="BC60" s="1096"/>
      <c r="BD60" s="1096"/>
      <c r="BE60" s="1081"/>
      <c r="BF60" s="1081"/>
      <c r="BG60" s="1081"/>
      <c r="BH60" s="1081"/>
      <c r="BI60" s="1082"/>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5">
      <c r="A61" s="262">
        <v>34</v>
      </c>
      <c r="B61" s="1086"/>
      <c r="C61" s="1087"/>
      <c r="D61" s="1087"/>
      <c r="E61" s="1087"/>
      <c r="F61" s="1087"/>
      <c r="G61" s="1087"/>
      <c r="H61" s="1087"/>
      <c r="I61" s="1087"/>
      <c r="J61" s="1087"/>
      <c r="K61" s="1087"/>
      <c r="L61" s="1087"/>
      <c r="M61" s="1087"/>
      <c r="N61" s="1087"/>
      <c r="O61" s="1087"/>
      <c r="P61" s="1088"/>
      <c r="Q61" s="1089"/>
      <c r="R61" s="1090"/>
      <c r="S61" s="1090"/>
      <c r="T61" s="1090"/>
      <c r="U61" s="1090"/>
      <c r="V61" s="1090"/>
      <c r="W61" s="1090"/>
      <c r="X61" s="1090"/>
      <c r="Y61" s="1090"/>
      <c r="Z61" s="1090"/>
      <c r="AA61" s="1090"/>
      <c r="AB61" s="1090"/>
      <c r="AC61" s="1090"/>
      <c r="AD61" s="1090"/>
      <c r="AE61" s="1091"/>
      <c r="AF61" s="1092"/>
      <c r="AG61" s="1093"/>
      <c r="AH61" s="1093"/>
      <c r="AI61" s="1093"/>
      <c r="AJ61" s="1094"/>
      <c r="AK61" s="1095"/>
      <c r="AL61" s="1090"/>
      <c r="AM61" s="1090"/>
      <c r="AN61" s="1090"/>
      <c r="AO61" s="1090"/>
      <c r="AP61" s="1090"/>
      <c r="AQ61" s="1090"/>
      <c r="AR61" s="1090"/>
      <c r="AS61" s="1090"/>
      <c r="AT61" s="1090"/>
      <c r="AU61" s="1090"/>
      <c r="AV61" s="1090"/>
      <c r="AW61" s="1090"/>
      <c r="AX61" s="1090"/>
      <c r="AY61" s="1090"/>
      <c r="AZ61" s="1096"/>
      <c r="BA61" s="1096"/>
      <c r="BB61" s="1096"/>
      <c r="BC61" s="1096"/>
      <c r="BD61" s="1096"/>
      <c r="BE61" s="1081"/>
      <c r="BF61" s="1081"/>
      <c r="BG61" s="1081"/>
      <c r="BH61" s="1081"/>
      <c r="BI61" s="1082"/>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2">
      <c r="A62" s="262">
        <v>35</v>
      </c>
      <c r="B62" s="1086"/>
      <c r="C62" s="1087"/>
      <c r="D62" s="1087"/>
      <c r="E62" s="1087"/>
      <c r="F62" s="1087"/>
      <c r="G62" s="1087"/>
      <c r="H62" s="1087"/>
      <c r="I62" s="1087"/>
      <c r="J62" s="1087"/>
      <c r="K62" s="1087"/>
      <c r="L62" s="1087"/>
      <c r="M62" s="1087"/>
      <c r="N62" s="1087"/>
      <c r="O62" s="1087"/>
      <c r="P62" s="1088"/>
      <c r="Q62" s="1089"/>
      <c r="R62" s="1090"/>
      <c r="S62" s="1090"/>
      <c r="T62" s="1090"/>
      <c r="U62" s="1090"/>
      <c r="V62" s="1090"/>
      <c r="W62" s="1090"/>
      <c r="X62" s="1090"/>
      <c r="Y62" s="1090"/>
      <c r="Z62" s="1090"/>
      <c r="AA62" s="1090"/>
      <c r="AB62" s="1090"/>
      <c r="AC62" s="1090"/>
      <c r="AD62" s="1090"/>
      <c r="AE62" s="1091"/>
      <c r="AF62" s="1092"/>
      <c r="AG62" s="1093"/>
      <c r="AH62" s="1093"/>
      <c r="AI62" s="1093"/>
      <c r="AJ62" s="1094"/>
      <c r="AK62" s="1095"/>
      <c r="AL62" s="1090"/>
      <c r="AM62" s="1090"/>
      <c r="AN62" s="1090"/>
      <c r="AO62" s="1090"/>
      <c r="AP62" s="1090"/>
      <c r="AQ62" s="1090"/>
      <c r="AR62" s="1090"/>
      <c r="AS62" s="1090"/>
      <c r="AT62" s="1090"/>
      <c r="AU62" s="1090"/>
      <c r="AV62" s="1090"/>
      <c r="AW62" s="1090"/>
      <c r="AX62" s="1090"/>
      <c r="AY62" s="1090"/>
      <c r="AZ62" s="1096"/>
      <c r="BA62" s="1096"/>
      <c r="BB62" s="1096"/>
      <c r="BC62" s="1096"/>
      <c r="BD62" s="1096"/>
      <c r="BE62" s="1081"/>
      <c r="BF62" s="1081"/>
      <c r="BG62" s="1081"/>
      <c r="BH62" s="1081"/>
      <c r="BI62" s="1082"/>
      <c r="BJ62" s="1083" t="s">
        <v>413</v>
      </c>
      <c r="BK62" s="1084"/>
      <c r="BL62" s="1084"/>
      <c r="BM62" s="1084"/>
      <c r="BN62" s="1085"/>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5">
      <c r="A63" s="265" t="s">
        <v>394</v>
      </c>
      <c r="B63" s="999" t="s">
        <v>414</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77"/>
      <c r="AF63" s="1078">
        <v>9</v>
      </c>
      <c r="AG63" s="1014"/>
      <c r="AH63" s="1014"/>
      <c r="AI63" s="1014"/>
      <c r="AJ63" s="1079"/>
      <c r="AK63" s="1080"/>
      <c r="AL63" s="1018"/>
      <c r="AM63" s="1018"/>
      <c r="AN63" s="1018"/>
      <c r="AO63" s="1018"/>
      <c r="AP63" s="1014">
        <v>418</v>
      </c>
      <c r="AQ63" s="1014"/>
      <c r="AR63" s="1014"/>
      <c r="AS63" s="1014"/>
      <c r="AT63" s="1014"/>
      <c r="AU63" s="1014">
        <v>245</v>
      </c>
      <c r="AV63" s="1014"/>
      <c r="AW63" s="1014"/>
      <c r="AX63" s="1014"/>
      <c r="AY63" s="1014"/>
      <c r="AZ63" s="1074"/>
      <c r="BA63" s="1074"/>
      <c r="BB63" s="1074"/>
      <c r="BC63" s="1074"/>
      <c r="BD63" s="1074"/>
      <c r="BE63" s="1015"/>
      <c r="BF63" s="1015"/>
      <c r="BG63" s="1015"/>
      <c r="BH63" s="1015"/>
      <c r="BI63" s="1016"/>
      <c r="BJ63" s="1075" t="s">
        <v>396</v>
      </c>
      <c r="BK63" s="1006"/>
      <c r="BL63" s="1006"/>
      <c r="BM63" s="1006"/>
      <c r="BN63" s="1076"/>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5">
      <c r="A65" s="253" t="s">
        <v>415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2">
      <c r="A66" s="1050" t="s">
        <v>416</v>
      </c>
      <c r="B66" s="1051"/>
      <c r="C66" s="1051"/>
      <c r="D66" s="1051"/>
      <c r="E66" s="1051"/>
      <c r="F66" s="1051"/>
      <c r="G66" s="1051"/>
      <c r="H66" s="1051"/>
      <c r="I66" s="1051"/>
      <c r="J66" s="1051"/>
      <c r="K66" s="1051"/>
      <c r="L66" s="1051"/>
      <c r="M66" s="1051"/>
      <c r="N66" s="1051"/>
      <c r="O66" s="1051"/>
      <c r="P66" s="1052"/>
      <c r="Q66" s="1056" t="s">
        <v>399</v>
      </c>
      <c r="R66" s="1057"/>
      <c r="S66" s="1057"/>
      <c r="T66" s="1057"/>
      <c r="U66" s="1058"/>
      <c r="V66" s="1056" t="s">
        <v>400</v>
      </c>
      <c r="W66" s="1057"/>
      <c r="X66" s="1057"/>
      <c r="Y66" s="1057"/>
      <c r="Z66" s="1058"/>
      <c r="AA66" s="1056" t="s">
        <v>401</v>
      </c>
      <c r="AB66" s="1057"/>
      <c r="AC66" s="1057"/>
      <c r="AD66" s="1057"/>
      <c r="AE66" s="1058"/>
      <c r="AF66" s="1062" t="s">
        <v>417</v>
      </c>
      <c r="AG66" s="1063"/>
      <c r="AH66" s="1063"/>
      <c r="AI66" s="1063"/>
      <c r="AJ66" s="1064"/>
      <c r="AK66" s="1056" t="s">
        <v>418</v>
      </c>
      <c r="AL66" s="1051"/>
      <c r="AM66" s="1051"/>
      <c r="AN66" s="1051"/>
      <c r="AO66" s="1052"/>
      <c r="AP66" s="1056" t="s">
        <v>404</v>
      </c>
      <c r="AQ66" s="1057"/>
      <c r="AR66" s="1057"/>
      <c r="AS66" s="1057"/>
      <c r="AT66" s="1058"/>
      <c r="AU66" s="1056" t="s">
        <v>419</v>
      </c>
      <c r="AV66" s="1057"/>
      <c r="AW66" s="1057"/>
      <c r="AX66" s="1057"/>
      <c r="AY66" s="1058"/>
      <c r="AZ66" s="1056" t="s">
        <v>380</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5">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2">
      <c r="A68" s="259">
        <v>1</v>
      </c>
      <c r="B68" s="1040" t="s">
        <v>585</v>
      </c>
      <c r="C68" s="1041"/>
      <c r="D68" s="1041"/>
      <c r="E68" s="1041"/>
      <c r="F68" s="1041"/>
      <c r="G68" s="1041"/>
      <c r="H68" s="1041"/>
      <c r="I68" s="1041"/>
      <c r="J68" s="1041"/>
      <c r="K68" s="1041"/>
      <c r="L68" s="1041"/>
      <c r="M68" s="1041"/>
      <c r="N68" s="1041"/>
      <c r="O68" s="1041"/>
      <c r="P68" s="1042"/>
      <c r="Q68" s="1043">
        <v>4724</v>
      </c>
      <c r="R68" s="1037"/>
      <c r="S68" s="1037"/>
      <c r="T68" s="1037"/>
      <c r="U68" s="1037"/>
      <c r="V68" s="1037">
        <v>4670</v>
      </c>
      <c r="W68" s="1037"/>
      <c r="X68" s="1037"/>
      <c r="Y68" s="1037"/>
      <c r="Z68" s="1037"/>
      <c r="AA68" s="1037">
        <v>54</v>
      </c>
      <c r="AB68" s="1037"/>
      <c r="AC68" s="1037"/>
      <c r="AD68" s="1037"/>
      <c r="AE68" s="1037"/>
      <c r="AF68" s="1037">
        <v>16</v>
      </c>
      <c r="AG68" s="1037"/>
      <c r="AH68" s="1037"/>
      <c r="AI68" s="1037"/>
      <c r="AJ68" s="1037"/>
      <c r="AK68" s="1037">
        <v>38</v>
      </c>
      <c r="AL68" s="1037"/>
      <c r="AM68" s="1037"/>
      <c r="AN68" s="1037"/>
      <c r="AO68" s="1037"/>
      <c r="AP68" s="1037" t="s">
        <v>584</v>
      </c>
      <c r="AQ68" s="1037"/>
      <c r="AR68" s="1037"/>
      <c r="AS68" s="1037"/>
      <c r="AT68" s="1037"/>
      <c r="AU68" s="1037" t="s">
        <v>584</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2">
      <c r="A69" s="262">
        <v>2</v>
      </c>
      <c r="B69" s="1029" t="s">
        <v>586</v>
      </c>
      <c r="C69" s="1030"/>
      <c r="D69" s="1030"/>
      <c r="E69" s="1030"/>
      <c r="F69" s="1030"/>
      <c r="G69" s="1030"/>
      <c r="H69" s="1030"/>
      <c r="I69" s="1030"/>
      <c r="J69" s="1030"/>
      <c r="K69" s="1030"/>
      <c r="L69" s="1030"/>
      <c r="M69" s="1030"/>
      <c r="N69" s="1030"/>
      <c r="O69" s="1030"/>
      <c r="P69" s="1031"/>
      <c r="Q69" s="1032">
        <v>138</v>
      </c>
      <c r="R69" s="1026"/>
      <c r="S69" s="1026"/>
      <c r="T69" s="1026"/>
      <c r="U69" s="1026"/>
      <c r="V69" s="1026">
        <v>107</v>
      </c>
      <c r="W69" s="1026"/>
      <c r="X69" s="1026"/>
      <c r="Y69" s="1026"/>
      <c r="Z69" s="1026"/>
      <c r="AA69" s="1026">
        <v>31</v>
      </c>
      <c r="AB69" s="1026"/>
      <c r="AC69" s="1026"/>
      <c r="AD69" s="1026"/>
      <c r="AE69" s="1026"/>
      <c r="AF69" s="1026">
        <v>31</v>
      </c>
      <c r="AG69" s="1026"/>
      <c r="AH69" s="1026"/>
      <c r="AI69" s="1026"/>
      <c r="AJ69" s="1026"/>
      <c r="AK69" s="1026" t="s">
        <v>584</v>
      </c>
      <c r="AL69" s="1026"/>
      <c r="AM69" s="1026"/>
      <c r="AN69" s="1026"/>
      <c r="AO69" s="1026"/>
      <c r="AP69" s="1026">
        <v>0</v>
      </c>
      <c r="AQ69" s="1026"/>
      <c r="AR69" s="1026"/>
      <c r="AS69" s="1026"/>
      <c r="AT69" s="1026"/>
      <c r="AU69" s="1026" t="s">
        <v>584</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2">
      <c r="A70" s="262">
        <v>3</v>
      </c>
      <c r="B70" s="1029" t="s">
        <v>587</v>
      </c>
      <c r="C70" s="1030"/>
      <c r="D70" s="1030"/>
      <c r="E70" s="1030"/>
      <c r="F70" s="1030"/>
      <c r="G70" s="1030"/>
      <c r="H70" s="1030"/>
      <c r="I70" s="1030"/>
      <c r="J70" s="1030"/>
      <c r="K70" s="1030"/>
      <c r="L70" s="1030"/>
      <c r="M70" s="1030"/>
      <c r="N70" s="1030"/>
      <c r="O70" s="1030"/>
      <c r="P70" s="1031"/>
      <c r="Q70" s="1032">
        <v>117</v>
      </c>
      <c r="R70" s="1026"/>
      <c r="S70" s="1026"/>
      <c r="T70" s="1026"/>
      <c r="U70" s="1026"/>
      <c r="V70" s="1026">
        <v>116</v>
      </c>
      <c r="W70" s="1026"/>
      <c r="X70" s="1026"/>
      <c r="Y70" s="1026"/>
      <c r="Z70" s="1026"/>
      <c r="AA70" s="1026">
        <v>1</v>
      </c>
      <c r="AB70" s="1026"/>
      <c r="AC70" s="1026"/>
      <c r="AD70" s="1026"/>
      <c r="AE70" s="1026"/>
      <c r="AF70" s="1026">
        <v>1</v>
      </c>
      <c r="AG70" s="1026"/>
      <c r="AH70" s="1026"/>
      <c r="AI70" s="1026"/>
      <c r="AJ70" s="1026"/>
      <c r="AK70" s="1026">
        <v>17</v>
      </c>
      <c r="AL70" s="1026"/>
      <c r="AM70" s="1026"/>
      <c r="AN70" s="1026"/>
      <c r="AO70" s="1026"/>
      <c r="AP70" s="1026" t="s">
        <v>584</v>
      </c>
      <c r="AQ70" s="1026"/>
      <c r="AR70" s="1026"/>
      <c r="AS70" s="1026"/>
      <c r="AT70" s="1026"/>
      <c r="AU70" s="1026" t="s">
        <v>584</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2">
      <c r="A71" s="262">
        <v>4</v>
      </c>
      <c r="B71" s="1029" t="s">
        <v>588</v>
      </c>
      <c r="C71" s="1030"/>
      <c r="D71" s="1030"/>
      <c r="E71" s="1030"/>
      <c r="F71" s="1030"/>
      <c r="G71" s="1030"/>
      <c r="H71" s="1030"/>
      <c r="I71" s="1030"/>
      <c r="J71" s="1030"/>
      <c r="K71" s="1030"/>
      <c r="L71" s="1030"/>
      <c r="M71" s="1030"/>
      <c r="N71" s="1030"/>
      <c r="O71" s="1030"/>
      <c r="P71" s="1031"/>
      <c r="Q71" s="1032">
        <v>131</v>
      </c>
      <c r="R71" s="1026"/>
      <c r="S71" s="1026"/>
      <c r="T71" s="1026"/>
      <c r="U71" s="1026"/>
      <c r="V71" s="1026">
        <v>95</v>
      </c>
      <c r="W71" s="1026"/>
      <c r="X71" s="1026"/>
      <c r="Y71" s="1026"/>
      <c r="Z71" s="1026"/>
      <c r="AA71" s="1026">
        <v>36</v>
      </c>
      <c r="AB71" s="1026"/>
      <c r="AC71" s="1026"/>
      <c r="AD71" s="1026"/>
      <c r="AE71" s="1026"/>
      <c r="AF71" s="1026" t="s">
        <v>584</v>
      </c>
      <c r="AG71" s="1026"/>
      <c r="AH71" s="1026"/>
      <c r="AI71" s="1026"/>
      <c r="AJ71" s="1026"/>
      <c r="AK71" s="1026" t="s">
        <v>584</v>
      </c>
      <c r="AL71" s="1026"/>
      <c r="AM71" s="1026"/>
      <c r="AN71" s="1026"/>
      <c r="AO71" s="1026"/>
      <c r="AP71" s="1026" t="s">
        <v>584</v>
      </c>
      <c r="AQ71" s="1026"/>
      <c r="AR71" s="1026"/>
      <c r="AS71" s="1026"/>
      <c r="AT71" s="1026"/>
      <c r="AU71" s="1026" t="s">
        <v>584</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2">
      <c r="A72" s="262">
        <v>5</v>
      </c>
      <c r="B72" s="1029" t="s">
        <v>589</v>
      </c>
      <c r="C72" s="1030"/>
      <c r="D72" s="1030"/>
      <c r="E72" s="1030"/>
      <c r="F72" s="1030"/>
      <c r="G72" s="1030"/>
      <c r="H72" s="1030"/>
      <c r="I72" s="1030"/>
      <c r="J72" s="1030"/>
      <c r="K72" s="1030"/>
      <c r="L72" s="1030"/>
      <c r="M72" s="1030"/>
      <c r="N72" s="1030"/>
      <c r="O72" s="1030"/>
      <c r="P72" s="1031"/>
      <c r="Q72" s="1032">
        <v>13584</v>
      </c>
      <c r="R72" s="1026"/>
      <c r="S72" s="1026"/>
      <c r="T72" s="1026"/>
      <c r="U72" s="1026"/>
      <c r="V72" s="1026">
        <v>13134</v>
      </c>
      <c r="W72" s="1026"/>
      <c r="X72" s="1026"/>
      <c r="Y72" s="1026"/>
      <c r="Z72" s="1026"/>
      <c r="AA72" s="1026">
        <v>450</v>
      </c>
      <c r="AB72" s="1026"/>
      <c r="AC72" s="1026"/>
      <c r="AD72" s="1026"/>
      <c r="AE72" s="1026"/>
      <c r="AF72" s="1026">
        <v>447</v>
      </c>
      <c r="AG72" s="1026"/>
      <c r="AH72" s="1026"/>
      <c r="AI72" s="1026"/>
      <c r="AJ72" s="1026"/>
      <c r="AK72" s="1026">
        <v>156</v>
      </c>
      <c r="AL72" s="1026"/>
      <c r="AM72" s="1026"/>
      <c r="AN72" s="1026"/>
      <c r="AO72" s="1026"/>
      <c r="AP72" s="1026">
        <v>2793</v>
      </c>
      <c r="AQ72" s="1026"/>
      <c r="AR72" s="1026"/>
      <c r="AS72" s="1026"/>
      <c r="AT72" s="1026"/>
      <c r="AU72" s="1026">
        <v>25</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2">
      <c r="A73" s="262">
        <v>6</v>
      </c>
      <c r="B73" s="1029" t="s">
        <v>590</v>
      </c>
      <c r="C73" s="1030"/>
      <c r="D73" s="1030"/>
      <c r="E73" s="1030"/>
      <c r="F73" s="1030"/>
      <c r="G73" s="1030"/>
      <c r="H73" s="1030"/>
      <c r="I73" s="1030"/>
      <c r="J73" s="1030"/>
      <c r="K73" s="1030"/>
      <c r="L73" s="1030"/>
      <c r="M73" s="1030"/>
      <c r="N73" s="1030"/>
      <c r="O73" s="1030"/>
      <c r="P73" s="1031"/>
      <c r="Q73" s="1032">
        <v>10046</v>
      </c>
      <c r="R73" s="1026"/>
      <c r="S73" s="1026"/>
      <c r="T73" s="1026"/>
      <c r="U73" s="1026"/>
      <c r="V73" s="1026">
        <v>10005</v>
      </c>
      <c r="W73" s="1026"/>
      <c r="X73" s="1026"/>
      <c r="Y73" s="1026"/>
      <c r="Z73" s="1026"/>
      <c r="AA73" s="1026">
        <v>41</v>
      </c>
      <c r="AB73" s="1026"/>
      <c r="AC73" s="1026"/>
      <c r="AD73" s="1026"/>
      <c r="AE73" s="1026"/>
      <c r="AF73" s="1026">
        <v>1978</v>
      </c>
      <c r="AG73" s="1026"/>
      <c r="AH73" s="1026"/>
      <c r="AI73" s="1026"/>
      <c r="AJ73" s="1026"/>
      <c r="AK73" s="1026">
        <v>833</v>
      </c>
      <c r="AL73" s="1026"/>
      <c r="AM73" s="1026"/>
      <c r="AN73" s="1026"/>
      <c r="AO73" s="1026"/>
      <c r="AP73" s="1026">
        <v>5448</v>
      </c>
      <c r="AQ73" s="1026"/>
      <c r="AR73" s="1026"/>
      <c r="AS73" s="1026"/>
      <c r="AT73" s="1026"/>
      <c r="AU73" s="1026">
        <v>122</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2">
      <c r="A74" s="262">
        <v>7</v>
      </c>
      <c r="B74" s="1029"/>
      <c r="C74" s="1030"/>
      <c r="D74" s="1030"/>
      <c r="E74" s="1030"/>
      <c r="F74" s="1030"/>
      <c r="G74" s="1030"/>
      <c r="H74" s="1030"/>
      <c r="I74" s="1030"/>
      <c r="J74" s="1030"/>
      <c r="K74" s="1030"/>
      <c r="L74" s="1030"/>
      <c r="M74" s="1030"/>
      <c r="N74" s="1030"/>
      <c r="O74" s="1030"/>
      <c r="P74" s="1031"/>
      <c r="Q74" s="1032"/>
      <c r="R74" s="1026"/>
      <c r="S74" s="1026"/>
      <c r="T74" s="1026"/>
      <c r="U74" s="1026"/>
      <c r="V74" s="1026"/>
      <c r="W74" s="1026"/>
      <c r="X74" s="1026"/>
      <c r="Y74" s="1026"/>
      <c r="Z74" s="1026"/>
      <c r="AA74" s="1026"/>
      <c r="AB74" s="1026"/>
      <c r="AC74" s="1026"/>
      <c r="AD74" s="1026"/>
      <c r="AE74" s="1026"/>
      <c r="AF74" s="1026"/>
      <c r="AG74" s="1026"/>
      <c r="AH74" s="1026"/>
      <c r="AI74" s="1026"/>
      <c r="AJ74" s="1026"/>
      <c r="AK74" s="1026"/>
      <c r="AL74" s="1026"/>
      <c r="AM74" s="1026"/>
      <c r="AN74" s="1026"/>
      <c r="AO74" s="1026"/>
      <c r="AP74" s="1026"/>
      <c r="AQ74" s="1026"/>
      <c r="AR74" s="1026"/>
      <c r="AS74" s="1026"/>
      <c r="AT74" s="1026"/>
      <c r="AU74" s="1026"/>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2">
      <c r="A75" s="262">
        <v>8</v>
      </c>
      <c r="B75" s="1029"/>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2">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2">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2">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2">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2">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2">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2">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2">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2">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2">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2">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2">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5">
      <c r="A88" s="265" t="s">
        <v>394</v>
      </c>
      <c r="B88" s="999" t="s">
        <v>420</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2473</v>
      </c>
      <c r="AG88" s="1014"/>
      <c r="AH88" s="1014"/>
      <c r="AI88" s="1014"/>
      <c r="AJ88" s="1014"/>
      <c r="AK88" s="1018"/>
      <c r="AL88" s="1018"/>
      <c r="AM88" s="1018"/>
      <c r="AN88" s="1018"/>
      <c r="AO88" s="1018"/>
      <c r="AP88" s="1014">
        <v>8241</v>
      </c>
      <c r="AQ88" s="1014"/>
      <c r="AR88" s="1014"/>
      <c r="AS88" s="1014"/>
      <c r="AT88" s="1014"/>
      <c r="AU88" s="1014">
        <v>147</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394</v>
      </c>
      <c r="BR102" s="999" t="s">
        <v>421</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100</v>
      </c>
      <c r="CS102" s="1006"/>
      <c r="CT102" s="1006"/>
      <c r="CU102" s="1006"/>
      <c r="CV102" s="1007"/>
      <c r="CW102" s="1005">
        <v>0</v>
      </c>
      <c r="CX102" s="1006"/>
      <c r="CY102" s="1006"/>
      <c r="CZ102" s="1006"/>
      <c r="DA102" s="1007"/>
      <c r="DB102" s="1005">
        <v>0</v>
      </c>
      <c r="DC102" s="1006"/>
      <c r="DD102" s="1006"/>
      <c r="DE102" s="1006"/>
      <c r="DF102" s="1007"/>
      <c r="DG102" s="1005">
        <v>0</v>
      </c>
      <c r="DH102" s="1006"/>
      <c r="DI102" s="1006"/>
      <c r="DJ102" s="1006"/>
      <c r="DK102" s="1007"/>
      <c r="DL102" s="1005">
        <v>0</v>
      </c>
      <c r="DM102" s="1006"/>
      <c r="DN102" s="1006"/>
      <c r="DO102" s="1006"/>
      <c r="DP102" s="1007"/>
      <c r="DQ102" s="1005">
        <v>0</v>
      </c>
      <c r="DR102" s="1006"/>
      <c r="DS102" s="1006"/>
      <c r="DT102" s="1006"/>
      <c r="DU102" s="1007"/>
      <c r="DV102" s="988"/>
      <c r="DW102" s="989"/>
      <c r="DX102" s="989"/>
      <c r="DY102" s="989"/>
      <c r="DZ102" s="990"/>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422</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423</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424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993" t="s">
        <v>426</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427</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2">
      <c r="A109" s="948" t="s">
        <v>428</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429</v>
      </c>
      <c r="AB109" s="949"/>
      <c r="AC109" s="949"/>
      <c r="AD109" s="949"/>
      <c r="AE109" s="950"/>
      <c r="AF109" s="951" t="s">
        <v>310</v>
      </c>
      <c r="AG109" s="949"/>
      <c r="AH109" s="949"/>
      <c r="AI109" s="949"/>
      <c r="AJ109" s="950"/>
      <c r="AK109" s="951" t="s">
        <v>309</v>
      </c>
      <c r="AL109" s="949"/>
      <c r="AM109" s="949"/>
      <c r="AN109" s="949"/>
      <c r="AO109" s="950"/>
      <c r="AP109" s="951" t="s">
        <v>430</v>
      </c>
      <c r="AQ109" s="949"/>
      <c r="AR109" s="949"/>
      <c r="AS109" s="949"/>
      <c r="AT109" s="980"/>
      <c r="AU109" s="948" t="s">
        <v>428</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429</v>
      </c>
      <c r="BR109" s="949"/>
      <c r="BS109" s="949"/>
      <c r="BT109" s="949"/>
      <c r="BU109" s="950"/>
      <c r="BV109" s="951" t="s">
        <v>310</v>
      </c>
      <c r="BW109" s="949"/>
      <c r="BX109" s="949"/>
      <c r="BY109" s="949"/>
      <c r="BZ109" s="950"/>
      <c r="CA109" s="951" t="s">
        <v>309</v>
      </c>
      <c r="CB109" s="949"/>
      <c r="CC109" s="949"/>
      <c r="CD109" s="949"/>
      <c r="CE109" s="950"/>
      <c r="CF109" s="987" t="s">
        <v>430</v>
      </c>
      <c r="CG109" s="987"/>
      <c r="CH109" s="987"/>
      <c r="CI109" s="987"/>
      <c r="CJ109" s="987"/>
      <c r="CK109" s="951" t="s">
        <v>431</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429</v>
      </c>
      <c r="DH109" s="949"/>
      <c r="DI109" s="949"/>
      <c r="DJ109" s="949"/>
      <c r="DK109" s="950"/>
      <c r="DL109" s="951" t="s">
        <v>310</v>
      </c>
      <c r="DM109" s="949"/>
      <c r="DN109" s="949"/>
      <c r="DO109" s="949"/>
      <c r="DP109" s="950"/>
      <c r="DQ109" s="951" t="s">
        <v>309</v>
      </c>
      <c r="DR109" s="949"/>
      <c r="DS109" s="949"/>
      <c r="DT109" s="949"/>
      <c r="DU109" s="950"/>
      <c r="DV109" s="951" t="s">
        <v>430</v>
      </c>
      <c r="DW109" s="949"/>
      <c r="DX109" s="949"/>
      <c r="DY109" s="949"/>
      <c r="DZ109" s="980"/>
    </row>
    <row r="110" spans="1:131" s="247" customFormat="1" ht="26.25" customHeight="1" x14ac:dyDescent="0.2">
      <c r="A110" s="851" t="s">
        <v>432</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192269</v>
      </c>
      <c r="AB110" s="942"/>
      <c r="AC110" s="942"/>
      <c r="AD110" s="942"/>
      <c r="AE110" s="943"/>
      <c r="AF110" s="944">
        <v>189550</v>
      </c>
      <c r="AG110" s="942"/>
      <c r="AH110" s="942"/>
      <c r="AI110" s="942"/>
      <c r="AJ110" s="943"/>
      <c r="AK110" s="944">
        <v>205360</v>
      </c>
      <c r="AL110" s="942"/>
      <c r="AM110" s="942"/>
      <c r="AN110" s="942"/>
      <c r="AO110" s="943"/>
      <c r="AP110" s="945">
        <v>26.2</v>
      </c>
      <c r="AQ110" s="946"/>
      <c r="AR110" s="946"/>
      <c r="AS110" s="946"/>
      <c r="AT110" s="947"/>
      <c r="AU110" s="981" t="s">
        <v>72</v>
      </c>
      <c r="AV110" s="982"/>
      <c r="AW110" s="982"/>
      <c r="AX110" s="982"/>
      <c r="AY110" s="982"/>
      <c r="AZ110" s="907" t="s">
        <v>433</v>
      </c>
      <c r="BA110" s="852"/>
      <c r="BB110" s="852"/>
      <c r="BC110" s="852"/>
      <c r="BD110" s="852"/>
      <c r="BE110" s="852"/>
      <c r="BF110" s="852"/>
      <c r="BG110" s="852"/>
      <c r="BH110" s="852"/>
      <c r="BI110" s="852"/>
      <c r="BJ110" s="852"/>
      <c r="BK110" s="852"/>
      <c r="BL110" s="852"/>
      <c r="BM110" s="852"/>
      <c r="BN110" s="852"/>
      <c r="BO110" s="852"/>
      <c r="BP110" s="853"/>
      <c r="BQ110" s="908">
        <v>2054089</v>
      </c>
      <c r="BR110" s="889"/>
      <c r="BS110" s="889"/>
      <c r="BT110" s="889"/>
      <c r="BU110" s="889"/>
      <c r="BV110" s="889">
        <v>2138160</v>
      </c>
      <c r="BW110" s="889"/>
      <c r="BX110" s="889"/>
      <c r="BY110" s="889"/>
      <c r="BZ110" s="889"/>
      <c r="CA110" s="889">
        <v>2935092</v>
      </c>
      <c r="CB110" s="889"/>
      <c r="CC110" s="889"/>
      <c r="CD110" s="889"/>
      <c r="CE110" s="889"/>
      <c r="CF110" s="913">
        <v>374.3</v>
      </c>
      <c r="CG110" s="914"/>
      <c r="CH110" s="914"/>
      <c r="CI110" s="914"/>
      <c r="CJ110" s="914"/>
      <c r="CK110" s="977" t="s">
        <v>434</v>
      </c>
      <c r="CL110" s="863"/>
      <c r="CM110" s="938" t="s">
        <v>435</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136</v>
      </c>
      <c r="DH110" s="889"/>
      <c r="DI110" s="889"/>
      <c r="DJ110" s="889"/>
      <c r="DK110" s="889"/>
      <c r="DL110" s="889" t="s">
        <v>396</v>
      </c>
      <c r="DM110" s="889"/>
      <c r="DN110" s="889"/>
      <c r="DO110" s="889"/>
      <c r="DP110" s="889"/>
      <c r="DQ110" s="889" t="s">
        <v>396</v>
      </c>
      <c r="DR110" s="889"/>
      <c r="DS110" s="889"/>
      <c r="DT110" s="889"/>
      <c r="DU110" s="889"/>
      <c r="DV110" s="890" t="s">
        <v>396</v>
      </c>
      <c r="DW110" s="890"/>
      <c r="DX110" s="890"/>
      <c r="DY110" s="890"/>
      <c r="DZ110" s="891"/>
    </row>
    <row r="111" spans="1:131" s="247" customFormat="1" ht="26.25" customHeight="1" x14ac:dyDescent="0.2">
      <c r="A111" s="818" t="s">
        <v>436</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396</v>
      </c>
      <c r="AB111" s="970"/>
      <c r="AC111" s="970"/>
      <c r="AD111" s="970"/>
      <c r="AE111" s="971"/>
      <c r="AF111" s="972" t="s">
        <v>396</v>
      </c>
      <c r="AG111" s="970"/>
      <c r="AH111" s="970"/>
      <c r="AI111" s="970"/>
      <c r="AJ111" s="971"/>
      <c r="AK111" s="972" t="s">
        <v>136</v>
      </c>
      <c r="AL111" s="970"/>
      <c r="AM111" s="970"/>
      <c r="AN111" s="970"/>
      <c r="AO111" s="971"/>
      <c r="AP111" s="973" t="s">
        <v>396</v>
      </c>
      <c r="AQ111" s="974"/>
      <c r="AR111" s="974"/>
      <c r="AS111" s="974"/>
      <c r="AT111" s="975"/>
      <c r="AU111" s="983"/>
      <c r="AV111" s="984"/>
      <c r="AW111" s="984"/>
      <c r="AX111" s="984"/>
      <c r="AY111" s="984"/>
      <c r="AZ111" s="859" t="s">
        <v>437</v>
      </c>
      <c r="BA111" s="794"/>
      <c r="BB111" s="794"/>
      <c r="BC111" s="794"/>
      <c r="BD111" s="794"/>
      <c r="BE111" s="794"/>
      <c r="BF111" s="794"/>
      <c r="BG111" s="794"/>
      <c r="BH111" s="794"/>
      <c r="BI111" s="794"/>
      <c r="BJ111" s="794"/>
      <c r="BK111" s="794"/>
      <c r="BL111" s="794"/>
      <c r="BM111" s="794"/>
      <c r="BN111" s="794"/>
      <c r="BO111" s="794"/>
      <c r="BP111" s="795"/>
      <c r="BQ111" s="860" t="s">
        <v>136</v>
      </c>
      <c r="BR111" s="861"/>
      <c r="BS111" s="861"/>
      <c r="BT111" s="861"/>
      <c r="BU111" s="861"/>
      <c r="BV111" s="861" t="s">
        <v>136</v>
      </c>
      <c r="BW111" s="861"/>
      <c r="BX111" s="861"/>
      <c r="BY111" s="861"/>
      <c r="BZ111" s="861"/>
      <c r="CA111" s="861" t="s">
        <v>396</v>
      </c>
      <c r="CB111" s="861"/>
      <c r="CC111" s="861"/>
      <c r="CD111" s="861"/>
      <c r="CE111" s="861"/>
      <c r="CF111" s="922" t="s">
        <v>136</v>
      </c>
      <c r="CG111" s="923"/>
      <c r="CH111" s="923"/>
      <c r="CI111" s="923"/>
      <c r="CJ111" s="923"/>
      <c r="CK111" s="978"/>
      <c r="CL111" s="865"/>
      <c r="CM111" s="868" t="s">
        <v>438</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136</v>
      </c>
      <c r="DH111" s="861"/>
      <c r="DI111" s="861"/>
      <c r="DJ111" s="861"/>
      <c r="DK111" s="861"/>
      <c r="DL111" s="861" t="s">
        <v>136</v>
      </c>
      <c r="DM111" s="861"/>
      <c r="DN111" s="861"/>
      <c r="DO111" s="861"/>
      <c r="DP111" s="861"/>
      <c r="DQ111" s="861" t="s">
        <v>136</v>
      </c>
      <c r="DR111" s="861"/>
      <c r="DS111" s="861"/>
      <c r="DT111" s="861"/>
      <c r="DU111" s="861"/>
      <c r="DV111" s="838" t="s">
        <v>136</v>
      </c>
      <c r="DW111" s="838"/>
      <c r="DX111" s="838"/>
      <c r="DY111" s="838"/>
      <c r="DZ111" s="839"/>
    </row>
    <row r="112" spans="1:131" s="247" customFormat="1" ht="26.25" customHeight="1" x14ac:dyDescent="0.2">
      <c r="A112" s="963" t="s">
        <v>439</v>
      </c>
      <c r="B112" s="964"/>
      <c r="C112" s="794" t="s">
        <v>440</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136</v>
      </c>
      <c r="AB112" s="824"/>
      <c r="AC112" s="824"/>
      <c r="AD112" s="824"/>
      <c r="AE112" s="825"/>
      <c r="AF112" s="826" t="s">
        <v>136</v>
      </c>
      <c r="AG112" s="824"/>
      <c r="AH112" s="824"/>
      <c r="AI112" s="824"/>
      <c r="AJ112" s="825"/>
      <c r="AK112" s="826" t="s">
        <v>441</v>
      </c>
      <c r="AL112" s="824"/>
      <c r="AM112" s="824"/>
      <c r="AN112" s="824"/>
      <c r="AO112" s="825"/>
      <c r="AP112" s="871" t="s">
        <v>136</v>
      </c>
      <c r="AQ112" s="872"/>
      <c r="AR112" s="872"/>
      <c r="AS112" s="872"/>
      <c r="AT112" s="873"/>
      <c r="AU112" s="983"/>
      <c r="AV112" s="984"/>
      <c r="AW112" s="984"/>
      <c r="AX112" s="984"/>
      <c r="AY112" s="984"/>
      <c r="AZ112" s="859" t="s">
        <v>442</v>
      </c>
      <c r="BA112" s="794"/>
      <c r="BB112" s="794"/>
      <c r="BC112" s="794"/>
      <c r="BD112" s="794"/>
      <c r="BE112" s="794"/>
      <c r="BF112" s="794"/>
      <c r="BG112" s="794"/>
      <c r="BH112" s="794"/>
      <c r="BI112" s="794"/>
      <c r="BJ112" s="794"/>
      <c r="BK112" s="794"/>
      <c r="BL112" s="794"/>
      <c r="BM112" s="794"/>
      <c r="BN112" s="794"/>
      <c r="BO112" s="794"/>
      <c r="BP112" s="795"/>
      <c r="BQ112" s="860">
        <v>292464</v>
      </c>
      <c r="BR112" s="861"/>
      <c r="BS112" s="861"/>
      <c r="BT112" s="861"/>
      <c r="BU112" s="861"/>
      <c r="BV112" s="861">
        <v>266031</v>
      </c>
      <c r="BW112" s="861"/>
      <c r="BX112" s="861"/>
      <c r="BY112" s="861"/>
      <c r="BZ112" s="861"/>
      <c r="CA112" s="861">
        <v>244903</v>
      </c>
      <c r="CB112" s="861"/>
      <c r="CC112" s="861"/>
      <c r="CD112" s="861"/>
      <c r="CE112" s="861"/>
      <c r="CF112" s="922">
        <v>31.2</v>
      </c>
      <c r="CG112" s="923"/>
      <c r="CH112" s="923"/>
      <c r="CI112" s="923"/>
      <c r="CJ112" s="923"/>
      <c r="CK112" s="978"/>
      <c r="CL112" s="865"/>
      <c r="CM112" s="868" t="s">
        <v>443</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444</v>
      </c>
      <c r="DH112" s="861"/>
      <c r="DI112" s="861"/>
      <c r="DJ112" s="861"/>
      <c r="DK112" s="861"/>
      <c r="DL112" s="861" t="s">
        <v>441</v>
      </c>
      <c r="DM112" s="861"/>
      <c r="DN112" s="861"/>
      <c r="DO112" s="861"/>
      <c r="DP112" s="861"/>
      <c r="DQ112" s="861" t="s">
        <v>441</v>
      </c>
      <c r="DR112" s="861"/>
      <c r="DS112" s="861"/>
      <c r="DT112" s="861"/>
      <c r="DU112" s="861"/>
      <c r="DV112" s="838" t="s">
        <v>441</v>
      </c>
      <c r="DW112" s="838"/>
      <c r="DX112" s="838"/>
      <c r="DY112" s="838"/>
      <c r="DZ112" s="839"/>
    </row>
    <row r="113" spans="1:130" s="247" customFormat="1" ht="26.25" customHeight="1" x14ac:dyDescent="0.2">
      <c r="A113" s="965"/>
      <c r="B113" s="966"/>
      <c r="C113" s="794" t="s">
        <v>445</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20742</v>
      </c>
      <c r="AB113" s="970"/>
      <c r="AC113" s="970"/>
      <c r="AD113" s="970"/>
      <c r="AE113" s="971"/>
      <c r="AF113" s="972">
        <v>19565</v>
      </c>
      <c r="AG113" s="970"/>
      <c r="AH113" s="970"/>
      <c r="AI113" s="970"/>
      <c r="AJ113" s="971"/>
      <c r="AK113" s="972">
        <v>19226</v>
      </c>
      <c r="AL113" s="970"/>
      <c r="AM113" s="970"/>
      <c r="AN113" s="970"/>
      <c r="AO113" s="971"/>
      <c r="AP113" s="973">
        <v>2.5</v>
      </c>
      <c r="AQ113" s="974"/>
      <c r="AR113" s="974"/>
      <c r="AS113" s="974"/>
      <c r="AT113" s="975"/>
      <c r="AU113" s="983"/>
      <c r="AV113" s="984"/>
      <c r="AW113" s="984"/>
      <c r="AX113" s="984"/>
      <c r="AY113" s="984"/>
      <c r="AZ113" s="859" t="s">
        <v>446</v>
      </c>
      <c r="BA113" s="794"/>
      <c r="BB113" s="794"/>
      <c r="BC113" s="794"/>
      <c r="BD113" s="794"/>
      <c r="BE113" s="794"/>
      <c r="BF113" s="794"/>
      <c r="BG113" s="794"/>
      <c r="BH113" s="794"/>
      <c r="BI113" s="794"/>
      <c r="BJ113" s="794"/>
      <c r="BK113" s="794"/>
      <c r="BL113" s="794"/>
      <c r="BM113" s="794"/>
      <c r="BN113" s="794"/>
      <c r="BO113" s="794"/>
      <c r="BP113" s="795"/>
      <c r="BQ113" s="860">
        <v>179617</v>
      </c>
      <c r="BR113" s="861"/>
      <c r="BS113" s="861"/>
      <c r="BT113" s="861"/>
      <c r="BU113" s="861"/>
      <c r="BV113" s="861">
        <v>184259</v>
      </c>
      <c r="BW113" s="861"/>
      <c r="BX113" s="861"/>
      <c r="BY113" s="861"/>
      <c r="BZ113" s="861"/>
      <c r="CA113" s="861">
        <v>146901</v>
      </c>
      <c r="CB113" s="861"/>
      <c r="CC113" s="861"/>
      <c r="CD113" s="861"/>
      <c r="CE113" s="861"/>
      <c r="CF113" s="922">
        <v>18.7</v>
      </c>
      <c r="CG113" s="923"/>
      <c r="CH113" s="923"/>
      <c r="CI113" s="923"/>
      <c r="CJ113" s="923"/>
      <c r="CK113" s="978"/>
      <c r="CL113" s="865"/>
      <c r="CM113" s="868" t="s">
        <v>447</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136</v>
      </c>
      <c r="DH113" s="824"/>
      <c r="DI113" s="824"/>
      <c r="DJ113" s="824"/>
      <c r="DK113" s="825"/>
      <c r="DL113" s="826" t="s">
        <v>396</v>
      </c>
      <c r="DM113" s="824"/>
      <c r="DN113" s="824"/>
      <c r="DO113" s="824"/>
      <c r="DP113" s="825"/>
      <c r="DQ113" s="826" t="s">
        <v>136</v>
      </c>
      <c r="DR113" s="824"/>
      <c r="DS113" s="824"/>
      <c r="DT113" s="824"/>
      <c r="DU113" s="825"/>
      <c r="DV113" s="871" t="s">
        <v>136</v>
      </c>
      <c r="DW113" s="872"/>
      <c r="DX113" s="872"/>
      <c r="DY113" s="872"/>
      <c r="DZ113" s="873"/>
    </row>
    <row r="114" spans="1:130" s="247" customFormat="1" ht="26.25" customHeight="1" x14ac:dyDescent="0.2">
      <c r="A114" s="965"/>
      <c r="B114" s="966"/>
      <c r="C114" s="794" t="s">
        <v>448</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36919</v>
      </c>
      <c r="AB114" s="824"/>
      <c r="AC114" s="824"/>
      <c r="AD114" s="824"/>
      <c r="AE114" s="825"/>
      <c r="AF114" s="826">
        <v>16347</v>
      </c>
      <c r="AG114" s="824"/>
      <c r="AH114" s="824"/>
      <c r="AI114" s="824"/>
      <c r="AJ114" s="825"/>
      <c r="AK114" s="826">
        <v>17028</v>
      </c>
      <c r="AL114" s="824"/>
      <c r="AM114" s="824"/>
      <c r="AN114" s="824"/>
      <c r="AO114" s="825"/>
      <c r="AP114" s="871">
        <v>2.2000000000000002</v>
      </c>
      <c r="AQ114" s="872"/>
      <c r="AR114" s="872"/>
      <c r="AS114" s="872"/>
      <c r="AT114" s="873"/>
      <c r="AU114" s="983"/>
      <c r="AV114" s="984"/>
      <c r="AW114" s="984"/>
      <c r="AX114" s="984"/>
      <c r="AY114" s="984"/>
      <c r="AZ114" s="859" t="s">
        <v>449</v>
      </c>
      <c r="BA114" s="794"/>
      <c r="BB114" s="794"/>
      <c r="BC114" s="794"/>
      <c r="BD114" s="794"/>
      <c r="BE114" s="794"/>
      <c r="BF114" s="794"/>
      <c r="BG114" s="794"/>
      <c r="BH114" s="794"/>
      <c r="BI114" s="794"/>
      <c r="BJ114" s="794"/>
      <c r="BK114" s="794"/>
      <c r="BL114" s="794"/>
      <c r="BM114" s="794"/>
      <c r="BN114" s="794"/>
      <c r="BO114" s="794"/>
      <c r="BP114" s="795"/>
      <c r="BQ114" s="860">
        <v>335950</v>
      </c>
      <c r="BR114" s="861"/>
      <c r="BS114" s="861"/>
      <c r="BT114" s="861"/>
      <c r="BU114" s="861"/>
      <c r="BV114" s="861">
        <v>328612</v>
      </c>
      <c r="BW114" s="861"/>
      <c r="BX114" s="861"/>
      <c r="BY114" s="861"/>
      <c r="BZ114" s="861"/>
      <c r="CA114" s="861">
        <v>321724</v>
      </c>
      <c r="CB114" s="861"/>
      <c r="CC114" s="861"/>
      <c r="CD114" s="861"/>
      <c r="CE114" s="861"/>
      <c r="CF114" s="922">
        <v>41</v>
      </c>
      <c r="CG114" s="923"/>
      <c r="CH114" s="923"/>
      <c r="CI114" s="923"/>
      <c r="CJ114" s="923"/>
      <c r="CK114" s="978"/>
      <c r="CL114" s="865"/>
      <c r="CM114" s="868" t="s">
        <v>450</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396</v>
      </c>
      <c r="DH114" s="824"/>
      <c r="DI114" s="824"/>
      <c r="DJ114" s="824"/>
      <c r="DK114" s="825"/>
      <c r="DL114" s="826" t="s">
        <v>444</v>
      </c>
      <c r="DM114" s="824"/>
      <c r="DN114" s="824"/>
      <c r="DO114" s="824"/>
      <c r="DP114" s="825"/>
      <c r="DQ114" s="826" t="s">
        <v>396</v>
      </c>
      <c r="DR114" s="824"/>
      <c r="DS114" s="824"/>
      <c r="DT114" s="824"/>
      <c r="DU114" s="825"/>
      <c r="DV114" s="871" t="s">
        <v>396</v>
      </c>
      <c r="DW114" s="872"/>
      <c r="DX114" s="872"/>
      <c r="DY114" s="872"/>
      <c r="DZ114" s="873"/>
    </row>
    <row r="115" spans="1:130" s="247" customFormat="1" ht="26.25" customHeight="1" x14ac:dyDescent="0.2">
      <c r="A115" s="965"/>
      <c r="B115" s="966"/>
      <c r="C115" s="794" t="s">
        <v>451</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t="s">
        <v>136</v>
      </c>
      <c r="AB115" s="970"/>
      <c r="AC115" s="970"/>
      <c r="AD115" s="970"/>
      <c r="AE115" s="971"/>
      <c r="AF115" s="972" t="s">
        <v>136</v>
      </c>
      <c r="AG115" s="970"/>
      <c r="AH115" s="970"/>
      <c r="AI115" s="970"/>
      <c r="AJ115" s="971"/>
      <c r="AK115" s="972" t="s">
        <v>444</v>
      </c>
      <c r="AL115" s="970"/>
      <c r="AM115" s="970"/>
      <c r="AN115" s="970"/>
      <c r="AO115" s="971"/>
      <c r="AP115" s="973" t="s">
        <v>136</v>
      </c>
      <c r="AQ115" s="974"/>
      <c r="AR115" s="974"/>
      <c r="AS115" s="974"/>
      <c r="AT115" s="975"/>
      <c r="AU115" s="983"/>
      <c r="AV115" s="984"/>
      <c r="AW115" s="984"/>
      <c r="AX115" s="984"/>
      <c r="AY115" s="984"/>
      <c r="AZ115" s="859" t="s">
        <v>452</v>
      </c>
      <c r="BA115" s="794"/>
      <c r="BB115" s="794"/>
      <c r="BC115" s="794"/>
      <c r="BD115" s="794"/>
      <c r="BE115" s="794"/>
      <c r="BF115" s="794"/>
      <c r="BG115" s="794"/>
      <c r="BH115" s="794"/>
      <c r="BI115" s="794"/>
      <c r="BJ115" s="794"/>
      <c r="BK115" s="794"/>
      <c r="BL115" s="794"/>
      <c r="BM115" s="794"/>
      <c r="BN115" s="794"/>
      <c r="BO115" s="794"/>
      <c r="BP115" s="795"/>
      <c r="BQ115" s="860" t="s">
        <v>136</v>
      </c>
      <c r="BR115" s="861"/>
      <c r="BS115" s="861"/>
      <c r="BT115" s="861"/>
      <c r="BU115" s="861"/>
      <c r="BV115" s="861" t="s">
        <v>136</v>
      </c>
      <c r="BW115" s="861"/>
      <c r="BX115" s="861"/>
      <c r="BY115" s="861"/>
      <c r="BZ115" s="861"/>
      <c r="CA115" s="861" t="s">
        <v>136</v>
      </c>
      <c r="CB115" s="861"/>
      <c r="CC115" s="861"/>
      <c r="CD115" s="861"/>
      <c r="CE115" s="861"/>
      <c r="CF115" s="922" t="s">
        <v>136</v>
      </c>
      <c r="CG115" s="923"/>
      <c r="CH115" s="923"/>
      <c r="CI115" s="923"/>
      <c r="CJ115" s="923"/>
      <c r="CK115" s="978"/>
      <c r="CL115" s="865"/>
      <c r="CM115" s="859" t="s">
        <v>453</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396</v>
      </c>
      <c r="DH115" s="824"/>
      <c r="DI115" s="824"/>
      <c r="DJ115" s="824"/>
      <c r="DK115" s="825"/>
      <c r="DL115" s="826" t="s">
        <v>136</v>
      </c>
      <c r="DM115" s="824"/>
      <c r="DN115" s="824"/>
      <c r="DO115" s="824"/>
      <c r="DP115" s="825"/>
      <c r="DQ115" s="826" t="s">
        <v>396</v>
      </c>
      <c r="DR115" s="824"/>
      <c r="DS115" s="824"/>
      <c r="DT115" s="824"/>
      <c r="DU115" s="825"/>
      <c r="DV115" s="871" t="s">
        <v>396</v>
      </c>
      <c r="DW115" s="872"/>
      <c r="DX115" s="872"/>
      <c r="DY115" s="872"/>
      <c r="DZ115" s="873"/>
    </row>
    <row r="116" spans="1:130" s="247" customFormat="1" ht="26.25" customHeight="1" x14ac:dyDescent="0.2">
      <c r="A116" s="967"/>
      <c r="B116" s="968"/>
      <c r="C116" s="927" t="s">
        <v>454</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396</v>
      </c>
      <c r="AB116" s="824"/>
      <c r="AC116" s="824"/>
      <c r="AD116" s="824"/>
      <c r="AE116" s="825"/>
      <c r="AF116" s="826">
        <v>12</v>
      </c>
      <c r="AG116" s="824"/>
      <c r="AH116" s="824"/>
      <c r="AI116" s="824"/>
      <c r="AJ116" s="825"/>
      <c r="AK116" s="826">
        <v>10</v>
      </c>
      <c r="AL116" s="824"/>
      <c r="AM116" s="824"/>
      <c r="AN116" s="824"/>
      <c r="AO116" s="825"/>
      <c r="AP116" s="871">
        <v>0</v>
      </c>
      <c r="AQ116" s="872"/>
      <c r="AR116" s="872"/>
      <c r="AS116" s="872"/>
      <c r="AT116" s="873"/>
      <c r="AU116" s="983"/>
      <c r="AV116" s="984"/>
      <c r="AW116" s="984"/>
      <c r="AX116" s="984"/>
      <c r="AY116" s="984"/>
      <c r="AZ116" s="910" t="s">
        <v>455</v>
      </c>
      <c r="BA116" s="911"/>
      <c r="BB116" s="911"/>
      <c r="BC116" s="911"/>
      <c r="BD116" s="911"/>
      <c r="BE116" s="911"/>
      <c r="BF116" s="911"/>
      <c r="BG116" s="911"/>
      <c r="BH116" s="911"/>
      <c r="BI116" s="911"/>
      <c r="BJ116" s="911"/>
      <c r="BK116" s="911"/>
      <c r="BL116" s="911"/>
      <c r="BM116" s="911"/>
      <c r="BN116" s="911"/>
      <c r="BO116" s="911"/>
      <c r="BP116" s="912"/>
      <c r="BQ116" s="860" t="s">
        <v>396</v>
      </c>
      <c r="BR116" s="861"/>
      <c r="BS116" s="861"/>
      <c r="BT116" s="861"/>
      <c r="BU116" s="861"/>
      <c r="BV116" s="861" t="s">
        <v>136</v>
      </c>
      <c r="BW116" s="861"/>
      <c r="BX116" s="861"/>
      <c r="BY116" s="861"/>
      <c r="BZ116" s="861"/>
      <c r="CA116" s="861" t="s">
        <v>136</v>
      </c>
      <c r="CB116" s="861"/>
      <c r="CC116" s="861"/>
      <c r="CD116" s="861"/>
      <c r="CE116" s="861"/>
      <c r="CF116" s="922" t="s">
        <v>136</v>
      </c>
      <c r="CG116" s="923"/>
      <c r="CH116" s="923"/>
      <c r="CI116" s="923"/>
      <c r="CJ116" s="923"/>
      <c r="CK116" s="978"/>
      <c r="CL116" s="865"/>
      <c r="CM116" s="868" t="s">
        <v>456</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136</v>
      </c>
      <c r="DH116" s="824"/>
      <c r="DI116" s="824"/>
      <c r="DJ116" s="824"/>
      <c r="DK116" s="825"/>
      <c r="DL116" s="826" t="s">
        <v>136</v>
      </c>
      <c r="DM116" s="824"/>
      <c r="DN116" s="824"/>
      <c r="DO116" s="824"/>
      <c r="DP116" s="825"/>
      <c r="DQ116" s="826" t="s">
        <v>136</v>
      </c>
      <c r="DR116" s="824"/>
      <c r="DS116" s="824"/>
      <c r="DT116" s="824"/>
      <c r="DU116" s="825"/>
      <c r="DV116" s="871" t="s">
        <v>396</v>
      </c>
      <c r="DW116" s="872"/>
      <c r="DX116" s="872"/>
      <c r="DY116" s="872"/>
      <c r="DZ116" s="873"/>
    </row>
    <row r="117" spans="1:130" s="247" customFormat="1" ht="26.25" customHeight="1" x14ac:dyDescent="0.2">
      <c r="A117" s="948" t="s">
        <v>188</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457</v>
      </c>
      <c r="Z117" s="950"/>
      <c r="AA117" s="955">
        <v>249930</v>
      </c>
      <c r="AB117" s="956"/>
      <c r="AC117" s="956"/>
      <c r="AD117" s="956"/>
      <c r="AE117" s="957"/>
      <c r="AF117" s="958">
        <v>225474</v>
      </c>
      <c r="AG117" s="956"/>
      <c r="AH117" s="956"/>
      <c r="AI117" s="956"/>
      <c r="AJ117" s="957"/>
      <c r="AK117" s="958">
        <v>241624</v>
      </c>
      <c r="AL117" s="956"/>
      <c r="AM117" s="956"/>
      <c r="AN117" s="956"/>
      <c r="AO117" s="957"/>
      <c r="AP117" s="959"/>
      <c r="AQ117" s="960"/>
      <c r="AR117" s="960"/>
      <c r="AS117" s="960"/>
      <c r="AT117" s="961"/>
      <c r="AU117" s="983"/>
      <c r="AV117" s="984"/>
      <c r="AW117" s="984"/>
      <c r="AX117" s="984"/>
      <c r="AY117" s="984"/>
      <c r="AZ117" s="910" t="s">
        <v>458</v>
      </c>
      <c r="BA117" s="911"/>
      <c r="BB117" s="911"/>
      <c r="BC117" s="911"/>
      <c r="BD117" s="911"/>
      <c r="BE117" s="911"/>
      <c r="BF117" s="911"/>
      <c r="BG117" s="911"/>
      <c r="BH117" s="911"/>
      <c r="BI117" s="911"/>
      <c r="BJ117" s="911"/>
      <c r="BK117" s="911"/>
      <c r="BL117" s="911"/>
      <c r="BM117" s="911"/>
      <c r="BN117" s="911"/>
      <c r="BO117" s="911"/>
      <c r="BP117" s="912"/>
      <c r="BQ117" s="860" t="s">
        <v>396</v>
      </c>
      <c r="BR117" s="861"/>
      <c r="BS117" s="861"/>
      <c r="BT117" s="861"/>
      <c r="BU117" s="861"/>
      <c r="BV117" s="861" t="s">
        <v>136</v>
      </c>
      <c r="BW117" s="861"/>
      <c r="BX117" s="861"/>
      <c r="BY117" s="861"/>
      <c r="BZ117" s="861"/>
      <c r="CA117" s="861" t="s">
        <v>136</v>
      </c>
      <c r="CB117" s="861"/>
      <c r="CC117" s="861"/>
      <c r="CD117" s="861"/>
      <c r="CE117" s="861"/>
      <c r="CF117" s="922" t="s">
        <v>396</v>
      </c>
      <c r="CG117" s="923"/>
      <c r="CH117" s="923"/>
      <c r="CI117" s="923"/>
      <c r="CJ117" s="923"/>
      <c r="CK117" s="978"/>
      <c r="CL117" s="865"/>
      <c r="CM117" s="868" t="s">
        <v>459</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444</v>
      </c>
      <c r="DH117" s="824"/>
      <c r="DI117" s="824"/>
      <c r="DJ117" s="824"/>
      <c r="DK117" s="825"/>
      <c r="DL117" s="826" t="s">
        <v>136</v>
      </c>
      <c r="DM117" s="824"/>
      <c r="DN117" s="824"/>
      <c r="DO117" s="824"/>
      <c r="DP117" s="825"/>
      <c r="DQ117" s="826" t="s">
        <v>136</v>
      </c>
      <c r="DR117" s="824"/>
      <c r="DS117" s="824"/>
      <c r="DT117" s="824"/>
      <c r="DU117" s="825"/>
      <c r="DV117" s="871" t="s">
        <v>136</v>
      </c>
      <c r="DW117" s="872"/>
      <c r="DX117" s="872"/>
      <c r="DY117" s="872"/>
      <c r="DZ117" s="873"/>
    </row>
    <row r="118" spans="1:130" s="247" customFormat="1" ht="26.25" customHeight="1" x14ac:dyDescent="0.2">
      <c r="A118" s="948" t="s">
        <v>431</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429</v>
      </c>
      <c r="AB118" s="949"/>
      <c r="AC118" s="949"/>
      <c r="AD118" s="949"/>
      <c r="AE118" s="950"/>
      <c r="AF118" s="951" t="s">
        <v>310</v>
      </c>
      <c r="AG118" s="949"/>
      <c r="AH118" s="949"/>
      <c r="AI118" s="949"/>
      <c r="AJ118" s="950"/>
      <c r="AK118" s="951" t="s">
        <v>309</v>
      </c>
      <c r="AL118" s="949"/>
      <c r="AM118" s="949"/>
      <c r="AN118" s="949"/>
      <c r="AO118" s="950"/>
      <c r="AP118" s="952" t="s">
        <v>430</v>
      </c>
      <c r="AQ118" s="953"/>
      <c r="AR118" s="953"/>
      <c r="AS118" s="953"/>
      <c r="AT118" s="954"/>
      <c r="AU118" s="983"/>
      <c r="AV118" s="984"/>
      <c r="AW118" s="984"/>
      <c r="AX118" s="984"/>
      <c r="AY118" s="984"/>
      <c r="AZ118" s="926" t="s">
        <v>460</v>
      </c>
      <c r="BA118" s="927"/>
      <c r="BB118" s="927"/>
      <c r="BC118" s="927"/>
      <c r="BD118" s="927"/>
      <c r="BE118" s="927"/>
      <c r="BF118" s="927"/>
      <c r="BG118" s="927"/>
      <c r="BH118" s="927"/>
      <c r="BI118" s="927"/>
      <c r="BJ118" s="927"/>
      <c r="BK118" s="927"/>
      <c r="BL118" s="927"/>
      <c r="BM118" s="927"/>
      <c r="BN118" s="927"/>
      <c r="BO118" s="927"/>
      <c r="BP118" s="928"/>
      <c r="BQ118" s="929" t="s">
        <v>396</v>
      </c>
      <c r="BR118" s="892"/>
      <c r="BS118" s="892"/>
      <c r="BT118" s="892"/>
      <c r="BU118" s="892"/>
      <c r="BV118" s="892" t="s">
        <v>444</v>
      </c>
      <c r="BW118" s="892"/>
      <c r="BX118" s="892"/>
      <c r="BY118" s="892"/>
      <c r="BZ118" s="892"/>
      <c r="CA118" s="892" t="s">
        <v>396</v>
      </c>
      <c r="CB118" s="892"/>
      <c r="CC118" s="892"/>
      <c r="CD118" s="892"/>
      <c r="CE118" s="892"/>
      <c r="CF118" s="922" t="s">
        <v>444</v>
      </c>
      <c r="CG118" s="923"/>
      <c r="CH118" s="923"/>
      <c r="CI118" s="923"/>
      <c r="CJ118" s="923"/>
      <c r="CK118" s="978"/>
      <c r="CL118" s="865"/>
      <c r="CM118" s="868" t="s">
        <v>461</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444</v>
      </c>
      <c r="DH118" s="824"/>
      <c r="DI118" s="824"/>
      <c r="DJ118" s="824"/>
      <c r="DK118" s="825"/>
      <c r="DL118" s="826" t="s">
        <v>136</v>
      </c>
      <c r="DM118" s="824"/>
      <c r="DN118" s="824"/>
      <c r="DO118" s="824"/>
      <c r="DP118" s="825"/>
      <c r="DQ118" s="826" t="s">
        <v>136</v>
      </c>
      <c r="DR118" s="824"/>
      <c r="DS118" s="824"/>
      <c r="DT118" s="824"/>
      <c r="DU118" s="825"/>
      <c r="DV118" s="871" t="s">
        <v>444</v>
      </c>
      <c r="DW118" s="872"/>
      <c r="DX118" s="872"/>
      <c r="DY118" s="872"/>
      <c r="DZ118" s="873"/>
    </row>
    <row r="119" spans="1:130" s="247" customFormat="1" ht="26.25" customHeight="1" x14ac:dyDescent="0.2">
      <c r="A119" s="862" t="s">
        <v>434</v>
      </c>
      <c r="B119" s="863"/>
      <c r="C119" s="938" t="s">
        <v>435</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396</v>
      </c>
      <c r="AB119" s="942"/>
      <c r="AC119" s="942"/>
      <c r="AD119" s="942"/>
      <c r="AE119" s="943"/>
      <c r="AF119" s="944" t="s">
        <v>136</v>
      </c>
      <c r="AG119" s="942"/>
      <c r="AH119" s="942"/>
      <c r="AI119" s="942"/>
      <c r="AJ119" s="943"/>
      <c r="AK119" s="944" t="s">
        <v>396</v>
      </c>
      <c r="AL119" s="942"/>
      <c r="AM119" s="942"/>
      <c r="AN119" s="942"/>
      <c r="AO119" s="943"/>
      <c r="AP119" s="945" t="s">
        <v>444</v>
      </c>
      <c r="AQ119" s="946"/>
      <c r="AR119" s="946"/>
      <c r="AS119" s="946"/>
      <c r="AT119" s="947"/>
      <c r="AU119" s="985"/>
      <c r="AV119" s="986"/>
      <c r="AW119" s="986"/>
      <c r="AX119" s="986"/>
      <c r="AY119" s="986"/>
      <c r="AZ119" s="278" t="s">
        <v>188</v>
      </c>
      <c r="BA119" s="278"/>
      <c r="BB119" s="278"/>
      <c r="BC119" s="278"/>
      <c r="BD119" s="278"/>
      <c r="BE119" s="278"/>
      <c r="BF119" s="278"/>
      <c r="BG119" s="278"/>
      <c r="BH119" s="278"/>
      <c r="BI119" s="278"/>
      <c r="BJ119" s="278"/>
      <c r="BK119" s="278"/>
      <c r="BL119" s="278"/>
      <c r="BM119" s="278"/>
      <c r="BN119" s="278"/>
      <c r="BO119" s="924" t="s">
        <v>462</v>
      </c>
      <c r="BP119" s="925"/>
      <c r="BQ119" s="929">
        <v>2862120</v>
      </c>
      <c r="BR119" s="892"/>
      <c r="BS119" s="892"/>
      <c r="BT119" s="892"/>
      <c r="BU119" s="892"/>
      <c r="BV119" s="892">
        <v>2917062</v>
      </c>
      <c r="BW119" s="892"/>
      <c r="BX119" s="892"/>
      <c r="BY119" s="892"/>
      <c r="BZ119" s="892"/>
      <c r="CA119" s="892">
        <v>3648620</v>
      </c>
      <c r="CB119" s="892"/>
      <c r="CC119" s="892"/>
      <c r="CD119" s="892"/>
      <c r="CE119" s="892"/>
      <c r="CF119" s="790"/>
      <c r="CG119" s="791"/>
      <c r="CH119" s="791"/>
      <c r="CI119" s="791"/>
      <c r="CJ119" s="881"/>
      <c r="CK119" s="979"/>
      <c r="CL119" s="867"/>
      <c r="CM119" s="885" t="s">
        <v>463</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136</v>
      </c>
      <c r="DH119" s="807"/>
      <c r="DI119" s="807"/>
      <c r="DJ119" s="807"/>
      <c r="DK119" s="808"/>
      <c r="DL119" s="809" t="s">
        <v>136</v>
      </c>
      <c r="DM119" s="807"/>
      <c r="DN119" s="807"/>
      <c r="DO119" s="807"/>
      <c r="DP119" s="808"/>
      <c r="DQ119" s="809" t="s">
        <v>136</v>
      </c>
      <c r="DR119" s="807"/>
      <c r="DS119" s="807"/>
      <c r="DT119" s="807"/>
      <c r="DU119" s="808"/>
      <c r="DV119" s="895" t="s">
        <v>136</v>
      </c>
      <c r="DW119" s="896"/>
      <c r="DX119" s="896"/>
      <c r="DY119" s="896"/>
      <c r="DZ119" s="897"/>
    </row>
    <row r="120" spans="1:130" s="247" customFormat="1" ht="26.25" customHeight="1" x14ac:dyDescent="0.2">
      <c r="A120" s="864"/>
      <c r="B120" s="865"/>
      <c r="C120" s="868" t="s">
        <v>438</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136</v>
      </c>
      <c r="AB120" s="824"/>
      <c r="AC120" s="824"/>
      <c r="AD120" s="824"/>
      <c r="AE120" s="825"/>
      <c r="AF120" s="826" t="s">
        <v>136</v>
      </c>
      <c r="AG120" s="824"/>
      <c r="AH120" s="824"/>
      <c r="AI120" s="824"/>
      <c r="AJ120" s="825"/>
      <c r="AK120" s="826" t="s">
        <v>136</v>
      </c>
      <c r="AL120" s="824"/>
      <c r="AM120" s="824"/>
      <c r="AN120" s="824"/>
      <c r="AO120" s="825"/>
      <c r="AP120" s="871" t="s">
        <v>136</v>
      </c>
      <c r="AQ120" s="872"/>
      <c r="AR120" s="872"/>
      <c r="AS120" s="872"/>
      <c r="AT120" s="873"/>
      <c r="AU120" s="930" t="s">
        <v>464</v>
      </c>
      <c r="AV120" s="931"/>
      <c r="AW120" s="931"/>
      <c r="AX120" s="931"/>
      <c r="AY120" s="932"/>
      <c r="AZ120" s="907" t="s">
        <v>465</v>
      </c>
      <c r="BA120" s="852"/>
      <c r="BB120" s="852"/>
      <c r="BC120" s="852"/>
      <c r="BD120" s="852"/>
      <c r="BE120" s="852"/>
      <c r="BF120" s="852"/>
      <c r="BG120" s="852"/>
      <c r="BH120" s="852"/>
      <c r="BI120" s="852"/>
      <c r="BJ120" s="852"/>
      <c r="BK120" s="852"/>
      <c r="BL120" s="852"/>
      <c r="BM120" s="852"/>
      <c r="BN120" s="852"/>
      <c r="BO120" s="852"/>
      <c r="BP120" s="853"/>
      <c r="BQ120" s="908">
        <v>2761932</v>
      </c>
      <c r="BR120" s="889"/>
      <c r="BS120" s="889"/>
      <c r="BT120" s="889"/>
      <c r="BU120" s="889"/>
      <c r="BV120" s="889">
        <v>2738132</v>
      </c>
      <c r="BW120" s="889"/>
      <c r="BX120" s="889"/>
      <c r="BY120" s="889"/>
      <c r="BZ120" s="889"/>
      <c r="CA120" s="889">
        <v>2752884</v>
      </c>
      <c r="CB120" s="889"/>
      <c r="CC120" s="889"/>
      <c r="CD120" s="889"/>
      <c r="CE120" s="889"/>
      <c r="CF120" s="913">
        <v>351.1</v>
      </c>
      <c r="CG120" s="914"/>
      <c r="CH120" s="914"/>
      <c r="CI120" s="914"/>
      <c r="CJ120" s="914"/>
      <c r="CK120" s="915" t="s">
        <v>466</v>
      </c>
      <c r="CL120" s="899"/>
      <c r="CM120" s="899"/>
      <c r="CN120" s="899"/>
      <c r="CO120" s="900"/>
      <c r="CP120" s="919" t="s">
        <v>411</v>
      </c>
      <c r="CQ120" s="920"/>
      <c r="CR120" s="920"/>
      <c r="CS120" s="920"/>
      <c r="CT120" s="920"/>
      <c r="CU120" s="920"/>
      <c r="CV120" s="920"/>
      <c r="CW120" s="920"/>
      <c r="CX120" s="920"/>
      <c r="CY120" s="920"/>
      <c r="CZ120" s="920"/>
      <c r="DA120" s="920"/>
      <c r="DB120" s="920"/>
      <c r="DC120" s="920"/>
      <c r="DD120" s="920"/>
      <c r="DE120" s="920"/>
      <c r="DF120" s="921"/>
      <c r="DG120" s="908">
        <v>288196</v>
      </c>
      <c r="DH120" s="889"/>
      <c r="DI120" s="889"/>
      <c r="DJ120" s="889"/>
      <c r="DK120" s="889"/>
      <c r="DL120" s="889">
        <v>258772</v>
      </c>
      <c r="DM120" s="889"/>
      <c r="DN120" s="889"/>
      <c r="DO120" s="889"/>
      <c r="DP120" s="889"/>
      <c r="DQ120" s="889">
        <v>236832</v>
      </c>
      <c r="DR120" s="889"/>
      <c r="DS120" s="889"/>
      <c r="DT120" s="889"/>
      <c r="DU120" s="889"/>
      <c r="DV120" s="890">
        <v>30.2</v>
      </c>
      <c r="DW120" s="890"/>
      <c r="DX120" s="890"/>
      <c r="DY120" s="890"/>
      <c r="DZ120" s="891"/>
    </row>
    <row r="121" spans="1:130" s="247" customFormat="1" ht="26.25" customHeight="1" x14ac:dyDescent="0.2">
      <c r="A121" s="864"/>
      <c r="B121" s="865"/>
      <c r="C121" s="910" t="s">
        <v>467</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136</v>
      </c>
      <c r="AB121" s="824"/>
      <c r="AC121" s="824"/>
      <c r="AD121" s="824"/>
      <c r="AE121" s="825"/>
      <c r="AF121" s="826" t="s">
        <v>136</v>
      </c>
      <c r="AG121" s="824"/>
      <c r="AH121" s="824"/>
      <c r="AI121" s="824"/>
      <c r="AJ121" s="825"/>
      <c r="AK121" s="826" t="s">
        <v>444</v>
      </c>
      <c r="AL121" s="824"/>
      <c r="AM121" s="824"/>
      <c r="AN121" s="824"/>
      <c r="AO121" s="825"/>
      <c r="AP121" s="871" t="s">
        <v>136</v>
      </c>
      <c r="AQ121" s="872"/>
      <c r="AR121" s="872"/>
      <c r="AS121" s="872"/>
      <c r="AT121" s="873"/>
      <c r="AU121" s="933"/>
      <c r="AV121" s="934"/>
      <c r="AW121" s="934"/>
      <c r="AX121" s="934"/>
      <c r="AY121" s="935"/>
      <c r="AZ121" s="859" t="s">
        <v>468</v>
      </c>
      <c r="BA121" s="794"/>
      <c r="BB121" s="794"/>
      <c r="BC121" s="794"/>
      <c r="BD121" s="794"/>
      <c r="BE121" s="794"/>
      <c r="BF121" s="794"/>
      <c r="BG121" s="794"/>
      <c r="BH121" s="794"/>
      <c r="BI121" s="794"/>
      <c r="BJ121" s="794"/>
      <c r="BK121" s="794"/>
      <c r="BL121" s="794"/>
      <c r="BM121" s="794"/>
      <c r="BN121" s="794"/>
      <c r="BO121" s="794"/>
      <c r="BP121" s="795"/>
      <c r="BQ121" s="860">
        <v>65102</v>
      </c>
      <c r="BR121" s="861"/>
      <c r="BS121" s="861"/>
      <c r="BT121" s="861"/>
      <c r="BU121" s="861"/>
      <c r="BV121" s="861">
        <v>54691</v>
      </c>
      <c r="BW121" s="861"/>
      <c r="BX121" s="861"/>
      <c r="BY121" s="861"/>
      <c r="BZ121" s="861"/>
      <c r="CA121" s="861">
        <v>46671</v>
      </c>
      <c r="CB121" s="861"/>
      <c r="CC121" s="861"/>
      <c r="CD121" s="861"/>
      <c r="CE121" s="861"/>
      <c r="CF121" s="922">
        <v>6</v>
      </c>
      <c r="CG121" s="923"/>
      <c r="CH121" s="923"/>
      <c r="CI121" s="923"/>
      <c r="CJ121" s="923"/>
      <c r="CK121" s="916"/>
      <c r="CL121" s="902"/>
      <c r="CM121" s="902"/>
      <c r="CN121" s="902"/>
      <c r="CO121" s="903"/>
      <c r="CP121" s="882" t="s">
        <v>408</v>
      </c>
      <c r="CQ121" s="883"/>
      <c r="CR121" s="883"/>
      <c r="CS121" s="883"/>
      <c r="CT121" s="883"/>
      <c r="CU121" s="883"/>
      <c r="CV121" s="883"/>
      <c r="CW121" s="883"/>
      <c r="CX121" s="883"/>
      <c r="CY121" s="883"/>
      <c r="CZ121" s="883"/>
      <c r="DA121" s="883"/>
      <c r="DB121" s="883"/>
      <c r="DC121" s="883"/>
      <c r="DD121" s="883"/>
      <c r="DE121" s="883"/>
      <c r="DF121" s="884"/>
      <c r="DG121" s="860">
        <v>4268</v>
      </c>
      <c r="DH121" s="861"/>
      <c r="DI121" s="861"/>
      <c r="DJ121" s="861"/>
      <c r="DK121" s="861"/>
      <c r="DL121" s="861">
        <v>7259</v>
      </c>
      <c r="DM121" s="861"/>
      <c r="DN121" s="861"/>
      <c r="DO121" s="861"/>
      <c r="DP121" s="861"/>
      <c r="DQ121" s="861">
        <v>8071</v>
      </c>
      <c r="DR121" s="861"/>
      <c r="DS121" s="861"/>
      <c r="DT121" s="861"/>
      <c r="DU121" s="861"/>
      <c r="DV121" s="838">
        <v>1</v>
      </c>
      <c r="DW121" s="838"/>
      <c r="DX121" s="838"/>
      <c r="DY121" s="838"/>
      <c r="DZ121" s="839"/>
    </row>
    <row r="122" spans="1:130" s="247" customFormat="1" ht="26.25" customHeight="1" x14ac:dyDescent="0.2">
      <c r="A122" s="864"/>
      <c r="B122" s="865"/>
      <c r="C122" s="868" t="s">
        <v>450</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136</v>
      </c>
      <c r="AB122" s="824"/>
      <c r="AC122" s="824"/>
      <c r="AD122" s="824"/>
      <c r="AE122" s="825"/>
      <c r="AF122" s="826" t="s">
        <v>136</v>
      </c>
      <c r="AG122" s="824"/>
      <c r="AH122" s="824"/>
      <c r="AI122" s="824"/>
      <c r="AJ122" s="825"/>
      <c r="AK122" s="826" t="s">
        <v>136</v>
      </c>
      <c r="AL122" s="824"/>
      <c r="AM122" s="824"/>
      <c r="AN122" s="824"/>
      <c r="AO122" s="825"/>
      <c r="AP122" s="871" t="s">
        <v>136</v>
      </c>
      <c r="AQ122" s="872"/>
      <c r="AR122" s="872"/>
      <c r="AS122" s="872"/>
      <c r="AT122" s="873"/>
      <c r="AU122" s="933"/>
      <c r="AV122" s="934"/>
      <c r="AW122" s="934"/>
      <c r="AX122" s="934"/>
      <c r="AY122" s="935"/>
      <c r="AZ122" s="926" t="s">
        <v>469</v>
      </c>
      <c r="BA122" s="927"/>
      <c r="BB122" s="927"/>
      <c r="BC122" s="927"/>
      <c r="BD122" s="927"/>
      <c r="BE122" s="927"/>
      <c r="BF122" s="927"/>
      <c r="BG122" s="927"/>
      <c r="BH122" s="927"/>
      <c r="BI122" s="927"/>
      <c r="BJ122" s="927"/>
      <c r="BK122" s="927"/>
      <c r="BL122" s="927"/>
      <c r="BM122" s="927"/>
      <c r="BN122" s="927"/>
      <c r="BO122" s="927"/>
      <c r="BP122" s="928"/>
      <c r="BQ122" s="929">
        <v>1791316</v>
      </c>
      <c r="BR122" s="892"/>
      <c r="BS122" s="892"/>
      <c r="BT122" s="892"/>
      <c r="BU122" s="892"/>
      <c r="BV122" s="892">
        <v>2072139</v>
      </c>
      <c r="BW122" s="892"/>
      <c r="BX122" s="892"/>
      <c r="BY122" s="892"/>
      <c r="BZ122" s="892"/>
      <c r="CA122" s="892">
        <v>2545595</v>
      </c>
      <c r="CB122" s="892"/>
      <c r="CC122" s="892"/>
      <c r="CD122" s="892"/>
      <c r="CE122" s="892"/>
      <c r="CF122" s="893">
        <v>324.60000000000002</v>
      </c>
      <c r="CG122" s="894"/>
      <c r="CH122" s="894"/>
      <c r="CI122" s="894"/>
      <c r="CJ122" s="894"/>
      <c r="CK122" s="916"/>
      <c r="CL122" s="902"/>
      <c r="CM122" s="902"/>
      <c r="CN122" s="902"/>
      <c r="CO122" s="903"/>
      <c r="CP122" s="882"/>
      <c r="CQ122" s="883"/>
      <c r="CR122" s="883"/>
      <c r="CS122" s="883"/>
      <c r="CT122" s="883"/>
      <c r="CU122" s="883"/>
      <c r="CV122" s="883"/>
      <c r="CW122" s="883"/>
      <c r="CX122" s="883"/>
      <c r="CY122" s="883"/>
      <c r="CZ122" s="883"/>
      <c r="DA122" s="883"/>
      <c r="DB122" s="883"/>
      <c r="DC122" s="883"/>
      <c r="DD122" s="883"/>
      <c r="DE122" s="883"/>
      <c r="DF122" s="884"/>
      <c r="DG122" s="860"/>
      <c r="DH122" s="861"/>
      <c r="DI122" s="861"/>
      <c r="DJ122" s="861"/>
      <c r="DK122" s="861"/>
      <c r="DL122" s="861"/>
      <c r="DM122" s="861"/>
      <c r="DN122" s="861"/>
      <c r="DO122" s="861"/>
      <c r="DP122" s="861"/>
      <c r="DQ122" s="861"/>
      <c r="DR122" s="861"/>
      <c r="DS122" s="861"/>
      <c r="DT122" s="861"/>
      <c r="DU122" s="861"/>
      <c r="DV122" s="838"/>
      <c r="DW122" s="838"/>
      <c r="DX122" s="838"/>
      <c r="DY122" s="838"/>
      <c r="DZ122" s="839"/>
    </row>
    <row r="123" spans="1:130" s="247" customFormat="1" ht="26.25" customHeight="1" x14ac:dyDescent="0.2">
      <c r="A123" s="864"/>
      <c r="B123" s="865"/>
      <c r="C123" s="868" t="s">
        <v>456</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136</v>
      </c>
      <c r="AB123" s="824"/>
      <c r="AC123" s="824"/>
      <c r="AD123" s="824"/>
      <c r="AE123" s="825"/>
      <c r="AF123" s="826" t="s">
        <v>136</v>
      </c>
      <c r="AG123" s="824"/>
      <c r="AH123" s="824"/>
      <c r="AI123" s="824"/>
      <c r="AJ123" s="825"/>
      <c r="AK123" s="826" t="s">
        <v>136</v>
      </c>
      <c r="AL123" s="824"/>
      <c r="AM123" s="824"/>
      <c r="AN123" s="824"/>
      <c r="AO123" s="825"/>
      <c r="AP123" s="871" t="s">
        <v>136</v>
      </c>
      <c r="AQ123" s="872"/>
      <c r="AR123" s="872"/>
      <c r="AS123" s="872"/>
      <c r="AT123" s="873"/>
      <c r="AU123" s="936"/>
      <c r="AV123" s="937"/>
      <c r="AW123" s="937"/>
      <c r="AX123" s="937"/>
      <c r="AY123" s="937"/>
      <c r="AZ123" s="278" t="s">
        <v>188</v>
      </c>
      <c r="BA123" s="278"/>
      <c r="BB123" s="278"/>
      <c r="BC123" s="278"/>
      <c r="BD123" s="278"/>
      <c r="BE123" s="278"/>
      <c r="BF123" s="278"/>
      <c r="BG123" s="278"/>
      <c r="BH123" s="278"/>
      <c r="BI123" s="278"/>
      <c r="BJ123" s="278"/>
      <c r="BK123" s="278"/>
      <c r="BL123" s="278"/>
      <c r="BM123" s="278"/>
      <c r="BN123" s="278"/>
      <c r="BO123" s="924" t="s">
        <v>470</v>
      </c>
      <c r="BP123" s="925"/>
      <c r="BQ123" s="879">
        <v>4618350</v>
      </c>
      <c r="BR123" s="880"/>
      <c r="BS123" s="880"/>
      <c r="BT123" s="880"/>
      <c r="BU123" s="880"/>
      <c r="BV123" s="880">
        <v>4864962</v>
      </c>
      <c r="BW123" s="880"/>
      <c r="BX123" s="880"/>
      <c r="BY123" s="880"/>
      <c r="BZ123" s="880"/>
      <c r="CA123" s="880">
        <v>5345150</v>
      </c>
      <c r="CB123" s="880"/>
      <c r="CC123" s="880"/>
      <c r="CD123" s="880"/>
      <c r="CE123" s="880"/>
      <c r="CF123" s="790"/>
      <c r="CG123" s="791"/>
      <c r="CH123" s="791"/>
      <c r="CI123" s="791"/>
      <c r="CJ123" s="881"/>
      <c r="CK123" s="916"/>
      <c r="CL123" s="902"/>
      <c r="CM123" s="902"/>
      <c r="CN123" s="902"/>
      <c r="CO123" s="903"/>
      <c r="CP123" s="882"/>
      <c r="CQ123" s="883"/>
      <c r="CR123" s="883"/>
      <c r="CS123" s="883"/>
      <c r="CT123" s="883"/>
      <c r="CU123" s="883"/>
      <c r="CV123" s="883"/>
      <c r="CW123" s="883"/>
      <c r="CX123" s="883"/>
      <c r="CY123" s="883"/>
      <c r="CZ123" s="883"/>
      <c r="DA123" s="883"/>
      <c r="DB123" s="883"/>
      <c r="DC123" s="883"/>
      <c r="DD123" s="883"/>
      <c r="DE123" s="883"/>
      <c r="DF123" s="884"/>
      <c r="DG123" s="823"/>
      <c r="DH123" s="824"/>
      <c r="DI123" s="824"/>
      <c r="DJ123" s="824"/>
      <c r="DK123" s="825"/>
      <c r="DL123" s="826"/>
      <c r="DM123" s="824"/>
      <c r="DN123" s="824"/>
      <c r="DO123" s="824"/>
      <c r="DP123" s="825"/>
      <c r="DQ123" s="826"/>
      <c r="DR123" s="824"/>
      <c r="DS123" s="824"/>
      <c r="DT123" s="824"/>
      <c r="DU123" s="825"/>
      <c r="DV123" s="871"/>
      <c r="DW123" s="872"/>
      <c r="DX123" s="872"/>
      <c r="DY123" s="872"/>
      <c r="DZ123" s="873"/>
    </row>
    <row r="124" spans="1:130" s="247" customFormat="1" ht="26.25" customHeight="1" thickBot="1" x14ac:dyDescent="0.25">
      <c r="A124" s="864"/>
      <c r="B124" s="865"/>
      <c r="C124" s="868" t="s">
        <v>459</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471</v>
      </c>
      <c r="AB124" s="824"/>
      <c r="AC124" s="824"/>
      <c r="AD124" s="824"/>
      <c r="AE124" s="825"/>
      <c r="AF124" s="826" t="s">
        <v>472</v>
      </c>
      <c r="AG124" s="824"/>
      <c r="AH124" s="824"/>
      <c r="AI124" s="824"/>
      <c r="AJ124" s="825"/>
      <c r="AK124" s="826" t="s">
        <v>441</v>
      </c>
      <c r="AL124" s="824"/>
      <c r="AM124" s="824"/>
      <c r="AN124" s="824"/>
      <c r="AO124" s="825"/>
      <c r="AP124" s="871" t="s">
        <v>441</v>
      </c>
      <c r="AQ124" s="872"/>
      <c r="AR124" s="872"/>
      <c r="AS124" s="872"/>
      <c r="AT124" s="873"/>
      <c r="AU124" s="874" t="s">
        <v>473</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t="s">
        <v>441</v>
      </c>
      <c r="BR124" s="878"/>
      <c r="BS124" s="878"/>
      <c r="BT124" s="878"/>
      <c r="BU124" s="878"/>
      <c r="BV124" s="878" t="s">
        <v>474</v>
      </c>
      <c r="BW124" s="878"/>
      <c r="BX124" s="878"/>
      <c r="BY124" s="878"/>
      <c r="BZ124" s="878"/>
      <c r="CA124" s="878" t="s">
        <v>475</v>
      </c>
      <c r="CB124" s="878"/>
      <c r="CC124" s="878"/>
      <c r="CD124" s="878"/>
      <c r="CE124" s="878"/>
      <c r="CF124" s="768"/>
      <c r="CG124" s="769"/>
      <c r="CH124" s="769"/>
      <c r="CI124" s="769"/>
      <c r="CJ124" s="909"/>
      <c r="CK124" s="917"/>
      <c r="CL124" s="917"/>
      <c r="CM124" s="917"/>
      <c r="CN124" s="917"/>
      <c r="CO124" s="918"/>
      <c r="CP124" s="882" t="s">
        <v>476</v>
      </c>
      <c r="CQ124" s="883"/>
      <c r="CR124" s="883"/>
      <c r="CS124" s="883"/>
      <c r="CT124" s="883"/>
      <c r="CU124" s="883"/>
      <c r="CV124" s="883"/>
      <c r="CW124" s="883"/>
      <c r="CX124" s="883"/>
      <c r="CY124" s="883"/>
      <c r="CZ124" s="883"/>
      <c r="DA124" s="883"/>
      <c r="DB124" s="883"/>
      <c r="DC124" s="883"/>
      <c r="DD124" s="883"/>
      <c r="DE124" s="883"/>
      <c r="DF124" s="884"/>
      <c r="DG124" s="806" t="s">
        <v>472</v>
      </c>
      <c r="DH124" s="807"/>
      <c r="DI124" s="807"/>
      <c r="DJ124" s="807"/>
      <c r="DK124" s="808"/>
      <c r="DL124" s="809" t="s">
        <v>477</v>
      </c>
      <c r="DM124" s="807"/>
      <c r="DN124" s="807"/>
      <c r="DO124" s="807"/>
      <c r="DP124" s="808"/>
      <c r="DQ124" s="809" t="s">
        <v>478</v>
      </c>
      <c r="DR124" s="807"/>
      <c r="DS124" s="807"/>
      <c r="DT124" s="807"/>
      <c r="DU124" s="808"/>
      <c r="DV124" s="895" t="s">
        <v>136</v>
      </c>
      <c r="DW124" s="896"/>
      <c r="DX124" s="896"/>
      <c r="DY124" s="896"/>
      <c r="DZ124" s="897"/>
    </row>
    <row r="125" spans="1:130" s="247" customFormat="1" ht="26.25" customHeight="1" x14ac:dyDescent="0.2">
      <c r="A125" s="864"/>
      <c r="B125" s="865"/>
      <c r="C125" s="868" t="s">
        <v>461</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478</v>
      </c>
      <c r="AB125" s="824"/>
      <c r="AC125" s="824"/>
      <c r="AD125" s="824"/>
      <c r="AE125" s="825"/>
      <c r="AF125" s="826" t="s">
        <v>478</v>
      </c>
      <c r="AG125" s="824"/>
      <c r="AH125" s="824"/>
      <c r="AI125" s="824"/>
      <c r="AJ125" s="825"/>
      <c r="AK125" s="826" t="s">
        <v>478</v>
      </c>
      <c r="AL125" s="824"/>
      <c r="AM125" s="824"/>
      <c r="AN125" s="824"/>
      <c r="AO125" s="825"/>
      <c r="AP125" s="871" t="s">
        <v>479</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480</v>
      </c>
      <c r="CL125" s="899"/>
      <c r="CM125" s="899"/>
      <c r="CN125" s="899"/>
      <c r="CO125" s="900"/>
      <c r="CP125" s="907" t="s">
        <v>481</v>
      </c>
      <c r="CQ125" s="852"/>
      <c r="CR125" s="852"/>
      <c r="CS125" s="852"/>
      <c r="CT125" s="852"/>
      <c r="CU125" s="852"/>
      <c r="CV125" s="852"/>
      <c r="CW125" s="852"/>
      <c r="CX125" s="852"/>
      <c r="CY125" s="852"/>
      <c r="CZ125" s="852"/>
      <c r="DA125" s="852"/>
      <c r="DB125" s="852"/>
      <c r="DC125" s="852"/>
      <c r="DD125" s="852"/>
      <c r="DE125" s="852"/>
      <c r="DF125" s="853"/>
      <c r="DG125" s="908" t="s">
        <v>482</v>
      </c>
      <c r="DH125" s="889"/>
      <c r="DI125" s="889"/>
      <c r="DJ125" s="889"/>
      <c r="DK125" s="889"/>
      <c r="DL125" s="889" t="s">
        <v>477</v>
      </c>
      <c r="DM125" s="889"/>
      <c r="DN125" s="889"/>
      <c r="DO125" s="889"/>
      <c r="DP125" s="889"/>
      <c r="DQ125" s="889" t="s">
        <v>482</v>
      </c>
      <c r="DR125" s="889"/>
      <c r="DS125" s="889"/>
      <c r="DT125" s="889"/>
      <c r="DU125" s="889"/>
      <c r="DV125" s="890" t="s">
        <v>441</v>
      </c>
      <c r="DW125" s="890"/>
      <c r="DX125" s="890"/>
      <c r="DY125" s="890"/>
      <c r="DZ125" s="891"/>
    </row>
    <row r="126" spans="1:130" s="247" customFormat="1" ht="26.25" customHeight="1" thickBot="1" x14ac:dyDescent="0.25">
      <c r="A126" s="864"/>
      <c r="B126" s="865"/>
      <c r="C126" s="868" t="s">
        <v>463</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482</v>
      </c>
      <c r="AB126" s="824"/>
      <c r="AC126" s="824"/>
      <c r="AD126" s="824"/>
      <c r="AE126" s="825"/>
      <c r="AF126" s="826" t="s">
        <v>136</v>
      </c>
      <c r="AG126" s="824"/>
      <c r="AH126" s="824"/>
      <c r="AI126" s="824"/>
      <c r="AJ126" s="825"/>
      <c r="AK126" s="826" t="s">
        <v>483</v>
      </c>
      <c r="AL126" s="824"/>
      <c r="AM126" s="824"/>
      <c r="AN126" s="824"/>
      <c r="AO126" s="825"/>
      <c r="AP126" s="871" t="s">
        <v>479</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484</v>
      </c>
      <c r="CQ126" s="794"/>
      <c r="CR126" s="794"/>
      <c r="CS126" s="794"/>
      <c r="CT126" s="794"/>
      <c r="CU126" s="794"/>
      <c r="CV126" s="794"/>
      <c r="CW126" s="794"/>
      <c r="CX126" s="794"/>
      <c r="CY126" s="794"/>
      <c r="CZ126" s="794"/>
      <c r="DA126" s="794"/>
      <c r="DB126" s="794"/>
      <c r="DC126" s="794"/>
      <c r="DD126" s="794"/>
      <c r="DE126" s="794"/>
      <c r="DF126" s="795"/>
      <c r="DG126" s="860" t="s">
        <v>441</v>
      </c>
      <c r="DH126" s="861"/>
      <c r="DI126" s="861"/>
      <c r="DJ126" s="861"/>
      <c r="DK126" s="861"/>
      <c r="DL126" s="861" t="s">
        <v>482</v>
      </c>
      <c r="DM126" s="861"/>
      <c r="DN126" s="861"/>
      <c r="DO126" s="861"/>
      <c r="DP126" s="861"/>
      <c r="DQ126" s="861" t="s">
        <v>474</v>
      </c>
      <c r="DR126" s="861"/>
      <c r="DS126" s="861"/>
      <c r="DT126" s="861"/>
      <c r="DU126" s="861"/>
      <c r="DV126" s="838" t="s">
        <v>477</v>
      </c>
      <c r="DW126" s="838"/>
      <c r="DX126" s="838"/>
      <c r="DY126" s="838"/>
      <c r="DZ126" s="839"/>
    </row>
    <row r="127" spans="1:130" s="247" customFormat="1" ht="26.25" customHeight="1" x14ac:dyDescent="0.2">
      <c r="A127" s="866"/>
      <c r="B127" s="867"/>
      <c r="C127" s="885" t="s">
        <v>485</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478</v>
      </c>
      <c r="AB127" s="824"/>
      <c r="AC127" s="824"/>
      <c r="AD127" s="824"/>
      <c r="AE127" s="825"/>
      <c r="AF127" s="826" t="s">
        <v>474</v>
      </c>
      <c r="AG127" s="824"/>
      <c r="AH127" s="824"/>
      <c r="AI127" s="824"/>
      <c r="AJ127" s="825"/>
      <c r="AK127" s="826" t="s">
        <v>478</v>
      </c>
      <c r="AL127" s="824"/>
      <c r="AM127" s="824"/>
      <c r="AN127" s="824"/>
      <c r="AO127" s="825"/>
      <c r="AP127" s="871" t="s">
        <v>478</v>
      </c>
      <c r="AQ127" s="872"/>
      <c r="AR127" s="872"/>
      <c r="AS127" s="872"/>
      <c r="AT127" s="873"/>
      <c r="AU127" s="283"/>
      <c r="AV127" s="283"/>
      <c r="AW127" s="283"/>
      <c r="AX127" s="888" t="s">
        <v>486</v>
      </c>
      <c r="AY127" s="856"/>
      <c r="AZ127" s="856"/>
      <c r="BA127" s="856"/>
      <c r="BB127" s="856"/>
      <c r="BC127" s="856"/>
      <c r="BD127" s="856"/>
      <c r="BE127" s="857"/>
      <c r="BF127" s="855" t="s">
        <v>487</v>
      </c>
      <c r="BG127" s="856"/>
      <c r="BH127" s="856"/>
      <c r="BI127" s="856"/>
      <c r="BJ127" s="856"/>
      <c r="BK127" s="856"/>
      <c r="BL127" s="857"/>
      <c r="BM127" s="855" t="s">
        <v>488</v>
      </c>
      <c r="BN127" s="856"/>
      <c r="BO127" s="856"/>
      <c r="BP127" s="856"/>
      <c r="BQ127" s="856"/>
      <c r="BR127" s="856"/>
      <c r="BS127" s="857"/>
      <c r="BT127" s="855" t="s">
        <v>489</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490</v>
      </c>
      <c r="CQ127" s="794"/>
      <c r="CR127" s="794"/>
      <c r="CS127" s="794"/>
      <c r="CT127" s="794"/>
      <c r="CU127" s="794"/>
      <c r="CV127" s="794"/>
      <c r="CW127" s="794"/>
      <c r="CX127" s="794"/>
      <c r="CY127" s="794"/>
      <c r="CZ127" s="794"/>
      <c r="DA127" s="794"/>
      <c r="DB127" s="794"/>
      <c r="DC127" s="794"/>
      <c r="DD127" s="794"/>
      <c r="DE127" s="794"/>
      <c r="DF127" s="795"/>
      <c r="DG127" s="860" t="s">
        <v>441</v>
      </c>
      <c r="DH127" s="861"/>
      <c r="DI127" s="861"/>
      <c r="DJ127" s="861"/>
      <c r="DK127" s="861"/>
      <c r="DL127" s="861" t="s">
        <v>477</v>
      </c>
      <c r="DM127" s="861"/>
      <c r="DN127" s="861"/>
      <c r="DO127" s="861"/>
      <c r="DP127" s="861"/>
      <c r="DQ127" s="861" t="s">
        <v>441</v>
      </c>
      <c r="DR127" s="861"/>
      <c r="DS127" s="861"/>
      <c r="DT127" s="861"/>
      <c r="DU127" s="861"/>
      <c r="DV127" s="838" t="s">
        <v>478</v>
      </c>
      <c r="DW127" s="838"/>
      <c r="DX127" s="838"/>
      <c r="DY127" s="838"/>
      <c r="DZ127" s="839"/>
    </row>
    <row r="128" spans="1:130" s="247" customFormat="1" ht="26.25" customHeight="1" thickBot="1" x14ac:dyDescent="0.25">
      <c r="A128" s="840" t="s">
        <v>491</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492</v>
      </c>
      <c r="X128" s="842"/>
      <c r="Y128" s="842"/>
      <c r="Z128" s="843"/>
      <c r="AA128" s="844">
        <v>12161</v>
      </c>
      <c r="AB128" s="845"/>
      <c r="AC128" s="845"/>
      <c r="AD128" s="845"/>
      <c r="AE128" s="846"/>
      <c r="AF128" s="847">
        <v>10441</v>
      </c>
      <c r="AG128" s="845"/>
      <c r="AH128" s="845"/>
      <c r="AI128" s="845"/>
      <c r="AJ128" s="846"/>
      <c r="AK128" s="847">
        <v>8259</v>
      </c>
      <c r="AL128" s="845"/>
      <c r="AM128" s="845"/>
      <c r="AN128" s="845"/>
      <c r="AO128" s="846"/>
      <c r="AP128" s="848"/>
      <c r="AQ128" s="849"/>
      <c r="AR128" s="849"/>
      <c r="AS128" s="849"/>
      <c r="AT128" s="850"/>
      <c r="AU128" s="283"/>
      <c r="AV128" s="283"/>
      <c r="AW128" s="283"/>
      <c r="AX128" s="851" t="s">
        <v>493</v>
      </c>
      <c r="AY128" s="852"/>
      <c r="AZ128" s="852"/>
      <c r="BA128" s="852"/>
      <c r="BB128" s="852"/>
      <c r="BC128" s="852"/>
      <c r="BD128" s="852"/>
      <c r="BE128" s="853"/>
      <c r="BF128" s="830" t="s">
        <v>441</v>
      </c>
      <c r="BG128" s="831"/>
      <c r="BH128" s="831"/>
      <c r="BI128" s="831"/>
      <c r="BJ128" s="831"/>
      <c r="BK128" s="831"/>
      <c r="BL128" s="854"/>
      <c r="BM128" s="830">
        <v>15</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494</v>
      </c>
      <c r="CQ128" s="772"/>
      <c r="CR128" s="772"/>
      <c r="CS128" s="772"/>
      <c r="CT128" s="772"/>
      <c r="CU128" s="772"/>
      <c r="CV128" s="772"/>
      <c r="CW128" s="772"/>
      <c r="CX128" s="772"/>
      <c r="CY128" s="772"/>
      <c r="CZ128" s="772"/>
      <c r="DA128" s="772"/>
      <c r="DB128" s="772"/>
      <c r="DC128" s="772"/>
      <c r="DD128" s="772"/>
      <c r="DE128" s="772"/>
      <c r="DF128" s="773"/>
      <c r="DG128" s="834" t="s">
        <v>478</v>
      </c>
      <c r="DH128" s="835"/>
      <c r="DI128" s="835"/>
      <c r="DJ128" s="835"/>
      <c r="DK128" s="835"/>
      <c r="DL128" s="835" t="s">
        <v>495</v>
      </c>
      <c r="DM128" s="835"/>
      <c r="DN128" s="835"/>
      <c r="DO128" s="835"/>
      <c r="DP128" s="835"/>
      <c r="DQ128" s="835" t="s">
        <v>474</v>
      </c>
      <c r="DR128" s="835"/>
      <c r="DS128" s="835"/>
      <c r="DT128" s="835"/>
      <c r="DU128" s="835"/>
      <c r="DV128" s="836" t="s">
        <v>441</v>
      </c>
      <c r="DW128" s="836"/>
      <c r="DX128" s="836"/>
      <c r="DY128" s="836"/>
      <c r="DZ128" s="837"/>
    </row>
    <row r="129" spans="1:131" s="247" customFormat="1" ht="26.25" customHeight="1" x14ac:dyDescent="0.2">
      <c r="A129" s="818" t="s">
        <v>107</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496</v>
      </c>
      <c r="X129" s="821"/>
      <c r="Y129" s="821"/>
      <c r="Z129" s="822"/>
      <c r="AA129" s="823">
        <v>1028109</v>
      </c>
      <c r="AB129" s="824"/>
      <c r="AC129" s="824"/>
      <c r="AD129" s="824"/>
      <c r="AE129" s="825"/>
      <c r="AF129" s="826">
        <v>954515</v>
      </c>
      <c r="AG129" s="824"/>
      <c r="AH129" s="824"/>
      <c r="AI129" s="824"/>
      <c r="AJ129" s="825"/>
      <c r="AK129" s="826">
        <v>971889</v>
      </c>
      <c r="AL129" s="824"/>
      <c r="AM129" s="824"/>
      <c r="AN129" s="824"/>
      <c r="AO129" s="825"/>
      <c r="AP129" s="827"/>
      <c r="AQ129" s="828"/>
      <c r="AR129" s="828"/>
      <c r="AS129" s="828"/>
      <c r="AT129" s="829"/>
      <c r="AU129" s="285"/>
      <c r="AV129" s="285"/>
      <c r="AW129" s="285"/>
      <c r="AX129" s="793" t="s">
        <v>497</v>
      </c>
      <c r="AY129" s="794"/>
      <c r="AZ129" s="794"/>
      <c r="BA129" s="794"/>
      <c r="BB129" s="794"/>
      <c r="BC129" s="794"/>
      <c r="BD129" s="794"/>
      <c r="BE129" s="795"/>
      <c r="BF129" s="813" t="s">
        <v>474</v>
      </c>
      <c r="BG129" s="814"/>
      <c r="BH129" s="814"/>
      <c r="BI129" s="814"/>
      <c r="BJ129" s="814"/>
      <c r="BK129" s="814"/>
      <c r="BL129" s="815"/>
      <c r="BM129" s="813">
        <v>20</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818" t="s">
        <v>498</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499</v>
      </c>
      <c r="X130" s="821"/>
      <c r="Y130" s="821"/>
      <c r="Z130" s="822"/>
      <c r="AA130" s="823">
        <v>180976</v>
      </c>
      <c r="AB130" s="824"/>
      <c r="AC130" s="824"/>
      <c r="AD130" s="824"/>
      <c r="AE130" s="825"/>
      <c r="AF130" s="826">
        <v>172120</v>
      </c>
      <c r="AG130" s="824"/>
      <c r="AH130" s="824"/>
      <c r="AI130" s="824"/>
      <c r="AJ130" s="825"/>
      <c r="AK130" s="826">
        <v>187783</v>
      </c>
      <c r="AL130" s="824"/>
      <c r="AM130" s="824"/>
      <c r="AN130" s="824"/>
      <c r="AO130" s="825"/>
      <c r="AP130" s="827"/>
      <c r="AQ130" s="828"/>
      <c r="AR130" s="828"/>
      <c r="AS130" s="828"/>
      <c r="AT130" s="829"/>
      <c r="AU130" s="285"/>
      <c r="AV130" s="285"/>
      <c r="AW130" s="285"/>
      <c r="AX130" s="793" t="s">
        <v>500</v>
      </c>
      <c r="AY130" s="794"/>
      <c r="AZ130" s="794"/>
      <c r="BA130" s="794"/>
      <c r="BB130" s="794"/>
      <c r="BC130" s="794"/>
      <c r="BD130" s="794"/>
      <c r="BE130" s="795"/>
      <c r="BF130" s="796">
        <v>6</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501</v>
      </c>
      <c r="X131" s="804"/>
      <c r="Y131" s="804"/>
      <c r="Z131" s="805"/>
      <c r="AA131" s="806">
        <v>847133</v>
      </c>
      <c r="AB131" s="807"/>
      <c r="AC131" s="807"/>
      <c r="AD131" s="807"/>
      <c r="AE131" s="808"/>
      <c r="AF131" s="809">
        <v>782395</v>
      </c>
      <c r="AG131" s="807"/>
      <c r="AH131" s="807"/>
      <c r="AI131" s="807"/>
      <c r="AJ131" s="808"/>
      <c r="AK131" s="809">
        <v>784106</v>
      </c>
      <c r="AL131" s="807"/>
      <c r="AM131" s="807"/>
      <c r="AN131" s="807"/>
      <c r="AO131" s="808"/>
      <c r="AP131" s="810"/>
      <c r="AQ131" s="811"/>
      <c r="AR131" s="811"/>
      <c r="AS131" s="811"/>
      <c r="AT131" s="812"/>
      <c r="AU131" s="285"/>
      <c r="AV131" s="285"/>
      <c r="AW131" s="285"/>
      <c r="AX131" s="771" t="s">
        <v>502</v>
      </c>
      <c r="AY131" s="772"/>
      <c r="AZ131" s="772"/>
      <c r="BA131" s="772"/>
      <c r="BB131" s="772"/>
      <c r="BC131" s="772"/>
      <c r="BD131" s="772"/>
      <c r="BE131" s="773"/>
      <c r="BF131" s="774" t="s">
        <v>495</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780" t="s">
        <v>503</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504</v>
      </c>
      <c r="W132" s="784"/>
      <c r="X132" s="784"/>
      <c r="Y132" s="784"/>
      <c r="Z132" s="785"/>
      <c r="AA132" s="786">
        <v>6.7041420890000003</v>
      </c>
      <c r="AB132" s="787"/>
      <c r="AC132" s="787"/>
      <c r="AD132" s="787"/>
      <c r="AE132" s="788"/>
      <c r="AF132" s="789">
        <v>5.4848254399999998</v>
      </c>
      <c r="AG132" s="787"/>
      <c r="AH132" s="787"/>
      <c r="AI132" s="787"/>
      <c r="AJ132" s="788"/>
      <c r="AK132" s="789">
        <v>5.8132446379999996</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505</v>
      </c>
      <c r="W133" s="763"/>
      <c r="X133" s="763"/>
      <c r="Y133" s="763"/>
      <c r="Z133" s="764"/>
      <c r="AA133" s="765">
        <v>5.5</v>
      </c>
      <c r="AB133" s="766"/>
      <c r="AC133" s="766"/>
      <c r="AD133" s="766"/>
      <c r="AE133" s="767"/>
      <c r="AF133" s="765">
        <v>5.6</v>
      </c>
      <c r="AG133" s="766"/>
      <c r="AH133" s="766"/>
      <c r="AI133" s="766"/>
      <c r="AJ133" s="767"/>
      <c r="AK133" s="765">
        <v>6</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6m1z3vXkdh+JjhmMdUKS07onRcR8X4rBGVFp0jcNfXr17ET+hL6zWJ43/8QLUXVo4mpRVpAyI0WKKgyboC+tJg==" saltValue="yKM20xJyIT3kS8+oD8Ecs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92" customWidth="1"/>
    <col min="121" max="121" width="0" style="291" hidden="1" customWidth="1"/>
    <col min="122" max="16384" width="9" style="291" hidden="1"/>
  </cols>
  <sheetData>
    <row r="1" spans="1:120" ht="13.2"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1"/>
    </row>
    <row r="17" spans="119:120" ht="13.2" x14ac:dyDescent="0.2">
      <c r="DP17" s="291"/>
    </row>
    <row r="18" spans="119:120" ht="13.2" x14ac:dyDescent="0.2"/>
    <row r="19" spans="119:120" ht="13.2" x14ac:dyDescent="0.2"/>
    <row r="20" spans="119:120" ht="13.2" x14ac:dyDescent="0.2">
      <c r="DO20" s="291"/>
      <c r="DP20" s="291"/>
    </row>
    <row r="21" spans="119:120" ht="13.2" x14ac:dyDescent="0.2">
      <c r="DP21" s="291"/>
    </row>
    <row r="22" spans="119:120" ht="13.2" x14ac:dyDescent="0.2"/>
    <row r="23" spans="119:120" ht="13.2" x14ac:dyDescent="0.2">
      <c r="DO23" s="291"/>
      <c r="DP23" s="291"/>
    </row>
    <row r="24" spans="119:120" ht="13.2" x14ac:dyDescent="0.2">
      <c r="DP24" s="291"/>
    </row>
    <row r="25" spans="119:120" ht="13.2" x14ac:dyDescent="0.2">
      <c r="DP25" s="291"/>
    </row>
    <row r="26" spans="119:120" ht="13.2" x14ac:dyDescent="0.2">
      <c r="DO26" s="291"/>
      <c r="DP26" s="291"/>
    </row>
    <row r="27" spans="119:120" ht="13.2" x14ac:dyDescent="0.2"/>
    <row r="28" spans="119:120" ht="13.2" x14ac:dyDescent="0.2">
      <c r="DO28" s="291"/>
      <c r="DP28" s="291"/>
    </row>
    <row r="29" spans="119:120" ht="13.2" x14ac:dyDescent="0.2">
      <c r="DP29" s="291"/>
    </row>
    <row r="30" spans="119:120" ht="13.2" x14ac:dyDescent="0.2"/>
    <row r="31" spans="119:120" ht="13.2" x14ac:dyDescent="0.2">
      <c r="DO31" s="291"/>
      <c r="DP31" s="291"/>
    </row>
    <row r="32" spans="119:120" ht="13.2" x14ac:dyDescent="0.2"/>
    <row r="33" spans="98:120" ht="13.2" x14ac:dyDescent="0.2">
      <c r="DO33" s="291"/>
      <c r="DP33" s="291"/>
    </row>
    <row r="34" spans="98:120" ht="13.2" x14ac:dyDescent="0.2">
      <c r="DM34" s="291"/>
    </row>
    <row r="35" spans="98:120" ht="13.2" x14ac:dyDescent="0.2">
      <c r="CT35" s="291"/>
      <c r="CU35" s="291"/>
      <c r="CV35" s="291"/>
      <c r="CY35" s="291"/>
      <c r="CZ35" s="291"/>
      <c r="DA35" s="291"/>
      <c r="DD35" s="291"/>
      <c r="DE35" s="291"/>
      <c r="DF35" s="291"/>
      <c r="DI35" s="291"/>
      <c r="DJ35" s="291"/>
      <c r="DK35" s="291"/>
      <c r="DM35" s="291"/>
      <c r="DN35" s="291"/>
      <c r="DO35" s="291"/>
      <c r="DP35" s="291"/>
    </row>
    <row r="36" spans="98:120" ht="13.2" x14ac:dyDescent="0.2"/>
    <row r="37" spans="98:120" ht="13.2" x14ac:dyDescent="0.2">
      <c r="CW37" s="291"/>
      <c r="DB37" s="291"/>
      <c r="DG37" s="291"/>
      <c r="DL37" s="291"/>
      <c r="DP37" s="291"/>
    </row>
    <row r="38" spans="98:120" ht="13.2"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1"/>
      <c r="DO49" s="291"/>
      <c r="DP49" s="291"/>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1"/>
      <c r="CS63" s="291"/>
      <c r="CX63" s="291"/>
      <c r="DC63" s="291"/>
      <c r="DH63" s="291"/>
    </row>
    <row r="64" spans="22:120" ht="13.2" x14ac:dyDescent="0.2">
      <c r="V64" s="291"/>
    </row>
    <row r="65" spans="15:120" ht="13.2"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2" x14ac:dyDescent="0.2">
      <c r="Q66" s="291"/>
      <c r="S66" s="291"/>
      <c r="U66" s="291"/>
      <c r="DM66" s="291"/>
    </row>
    <row r="67" spans="15:120" ht="13.2"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2" x14ac:dyDescent="0.2"/>
    <row r="69" spans="15:120" ht="13.2" x14ac:dyDescent="0.2"/>
    <row r="70" spans="15:120" ht="13.2" x14ac:dyDescent="0.2"/>
    <row r="71" spans="15:120" ht="13.2" x14ac:dyDescent="0.2"/>
    <row r="72" spans="15:120" ht="13.2" x14ac:dyDescent="0.2">
      <c r="DP72" s="291"/>
    </row>
    <row r="73" spans="15:120" ht="13.2" x14ac:dyDescent="0.2">
      <c r="DP73" s="291"/>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1"/>
      <c r="CX96" s="291"/>
      <c r="DC96" s="291"/>
      <c r="DH96" s="291"/>
    </row>
    <row r="97" spans="24:120" ht="13.2" x14ac:dyDescent="0.2">
      <c r="CS97" s="291"/>
      <c r="CX97" s="291"/>
      <c r="DC97" s="291"/>
      <c r="DH97" s="291"/>
      <c r="DP97" s="292" t="s">
        <v>506</v>
      </c>
    </row>
    <row r="98" spans="24:120" ht="13.2" hidden="1" x14ac:dyDescent="0.2">
      <c r="CS98" s="291"/>
      <c r="CX98" s="291"/>
      <c r="DC98" s="291"/>
      <c r="DH98" s="291"/>
    </row>
    <row r="99" spans="24:120" ht="13.2"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2" hidden="1" x14ac:dyDescent="0.2">
      <c r="CT103" s="291"/>
      <c r="CV103" s="291"/>
      <c r="CW103" s="291"/>
      <c r="CY103" s="291"/>
      <c r="DA103" s="291"/>
      <c r="DB103" s="291"/>
      <c r="DD103" s="291"/>
      <c r="DF103" s="291"/>
      <c r="DG103" s="291"/>
      <c r="DI103" s="291"/>
      <c r="DK103" s="291"/>
      <c r="DL103" s="291"/>
      <c r="DM103" s="291"/>
      <c r="DN103" s="291"/>
      <c r="DO103" s="291"/>
      <c r="DP103" s="291"/>
    </row>
    <row r="104" spans="24:120" ht="13.2"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OvLnSzZy/wS+15+LHUVQpuvm0801H3W2CaNrIBY2LuUFa2ZknghHmXkeIMwxevA+LbX3St9XTTFBJOudHZdIcg==" saltValue="FPb/EgWCDUJc2nHQuMR9N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92" customWidth="1"/>
    <col min="117" max="16384" width="9" style="291" hidden="1"/>
  </cols>
  <sheetData>
    <row r="1" spans="2:116" ht="13.2"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2" x14ac:dyDescent="0.2"/>
    <row r="3" spans="2:116" ht="13.2" x14ac:dyDescent="0.2"/>
    <row r="4" spans="2:116" ht="13.2"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2"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2" x14ac:dyDescent="0.2"/>
    <row r="20" spans="9:116" ht="13.2" x14ac:dyDescent="0.2"/>
    <row r="21" spans="9:116" ht="13.2" x14ac:dyDescent="0.2">
      <c r="DL21" s="291"/>
    </row>
    <row r="22" spans="9:116" ht="13.2" x14ac:dyDescent="0.2">
      <c r="DI22" s="291"/>
      <c r="DJ22" s="291"/>
      <c r="DK22" s="291"/>
      <c r="DL22" s="291"/>
    </row>
    <row r="23" spans="9:116" ht="13.2" x14ac:dyDescent="0.2">
      <c r="CY23" s="291"/>
      <c r="CZ23" s="291"/>
      <c r="DA23" s="291"/>
      <c r="DB23" s="291"/>
      <c r="DC23" s="291"/>
      <c r="DD23" s="291"/>
      <c r="DE23" s="291"/>
      <c r="DF23" s="291"/>
      <c r="DG23" s="291"/>
      <c r="DH23" s="291"/>
      <c r="DI23" s="291"/>
      <c r="DJ23" s="291"/>
      <c r="DK23" s="291"/>
      <c r="DL23" s="291"/>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1"/>
      <c r="DA35" s="291"/>
      <c r="DB35" s="291"/>
      <c r="DC35" s="291"/>
      <c r="DD35" s="291"/>
      <c r="DE35" s="291"/>
      <c r="DF35" s="291"/>
      <c r="DG35" s="291"/>
      <c r="DH35" s="291"/>
      <c r="DI35" s="291"/>
      <c r="DJ35" s="291"/>
      <c r="DK35" s="291"/>
      <c r="DL35" s="291"/>
    </row>
    <row r="36" spans="15:116" ht="13.2" x14ac:dyDescent="0.2"/>
    <row r="37" spans="15:116" ht="13.2" x14ac:dyDescent="0.2">
      <c r="DL37" s="291"/>
    </row>
    <row r="38" spans="15:116" ht="13.2" x14ac:dyDescent="0.2">
      <c r="DI38" s="291"/>
      <c r="DJ38" s="291"/>
      <c r="DK38" s="291"/>
      <c r="DL38" s="291"/>
    </row>
    <row r="39" spans="15:116" ht="13.2" x14ac:dyDescent="0.2"/>
    <row r="40" spans="15:116" ht="13.2" x14ac:dyDescent="0.2"/>
    <row r="41" spans="15:116" ht="13.2" x14ac:dyDescent="0.2"/>
    <row r="42" spans="15:116" ht="13.2" x14ac:dyDescent="0.2"/>
    <row r="43" spans="15:116" ht="13.2"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2" x14ac:dyDescent="0.2">
      <c r="DL44" s="291"/>
    </row>
    <row r="45" spans="15:116" ht="13.2" x14ac:dyDescent="0.2"/>
    <row r="46" spans="15:116" ht="13.2" x14ac:dyDescent="0.2">
      <c r="DA46" s="291"/>
      <c r="DB46" s="291"/>
      <c r="DC46" s="291"/>
      <c r="DD46" s="291"/>
      <c r="DE46" s="291"/>
      <c r="DF46" s="291"/>
      <c r="DG46" s="291"/>
      <c r="DH46" s="291"/>
      <c r="DI46" s="291"/>
      <c r="DJ46" s="291"/>
      <c r="DK46" s="291"/>
      <c r="DL46" s="291"/>
    </row>
    <row r="47" spans="15:116" ht="13.2" x14ac:dyDescent="0.2"/>
    <row r="48" spans="15:116" ht="13.2" x14ac:dyDescent="0.2"/>
    <row r="49" spans="104:116" ht="13.2" x14ac:dyDescent="0.2"/>
    <row r="50" spans="104:116" ht="13.2" x14ac:dyDescent="0.2">
      <c r="CZ50" s="291"/>
      <c r="DA50" s="291"/>
      <c r="DB50" s="291"/>
      <c r="DC50" s="291"/>
      <c r="DD50" s="291"/>
      <c r="DE50" s="291"/>
      <c r="DF50" s="291"/>
      <c r="DG50" s="291"/>
      <c r="DH50" s="291"/>
      <c r="DI50" s="291"/>
      <c r="DJ50" s="291"/>
      <c r="DK50" s="291"/>
      <c r="DL50" s="291"/>
    </row>
    <row r="51" spans="104:116" ht="13.2" x14ac:dyDescent="0.2"/>
    <row r="52" spans="104:116" ht="13.2" x14ac:dyDescent="0.2"/>
    <row r="53" spans="104:116" ht="13.2" x14ac:dyDescent="0.2">
      <c r="DL53" s="291"/>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1"/>
      <c r="DD67" s="291"/>
      <c r="DE67" s="291"/>
      <c r="DF67" s="291"/>
      <c r="DG67" s="291"/>
      <c r="DH67" s="291"/>
      <c r="DI67" s="291"/>
      <c r="DJ67" s="291"/>
      <c r="DK67" s="291"/>
      <c r="DL67" s="291"/>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Ti1gwIZICL2NBobDIi0MiQRE3fGvvB6ZlSK9hAwsalzGqunEbS9vh0XZZVUdU+uHVFvfLmVCiCghno7wINaOow==" saltValue="/wV99hSGgfTF+Q1WTSD7f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2"/>
  <cols>
    <col min="1" max="36" width="2.44140625" style="293" customWidth="1"/>
    <col min="37" max="44" width="17" style="293" customWidth="1"/>
    <col min="45" max="45" width="6.109375" style="300" customWidth="1"/>
    <col min="46" max="46" width="3" style="298" customWidth="1"/>
    <col min="47" max="47" width="19.109375" style="293" hidden="1" customWidth="1"/>
    <col min="48" max="52" width="12.6640625" style="293" hidden="1" customWidth="1"/>
    <col min="53" max="16384" width="8.6640625" style="293" hidden="1"/>
  </cols>
  <sheetData>
    <row r="1" spans="1:46" ht="13.2" x14ac:dyDescent="0.2">
      <c r="AS1" s="294"/>
      <c r="AT1" s="294"/>
    </row>
    <row r="2" spans="1:46" ht="13.2" x14ac:dyDescent="0.2">
      <c r="AS2" s="294"/>
      <c r="AT2" s="294"/>
    </row>
    <row r="3" spans="1:46" ht="13.2" x14ac:dyDescent="0.2">
      <c r="AS3" s="294"/>
      <c r="AT3" s="294"/>
    </row>
    <row r="4" spans="1:46" ht="13.2" x14ac:dyDescent="0.2">
      <c r="AS4" s="294"/>
      <c r="AT4" s="294"/>
    </row>
    <row r="5" spans="1:46" ht="16.2" x14ac:dyDescent="0.2">
      <c r="A5" s="295" t="s">
        <v>507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2"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508</v>
      </c>
      <c r="AL6" s="299"/>
      <c r="AM6" s="299"/>
      <c r="AN6" s="299"/>
      <c r="AO6" s="294"/>
      <c r="AP6" s="294"/>
      <c r="AQ6" s="294"/>
      <c r="AR6" s="294"/>
    </row>
    <row r="7" spans="1:46" ht="13.2"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509</v>
      </c>
      <c r="AP7" s="304"/>
      <c r="AQ7" s="305" t="s">
        <v>510</v>
      </c>
      <c r="AR7" s="306"/>
    </row>
    <row r="8" spans="1:46" ht="13.2"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511</v>
      </c>
      <c r="AQ8" s="311" t="s">
        <v>512</v>
      </c>
      <c r="AR8" s="312" t="s">
        <v>513</v>
      </c>
    </row>
    <row r="9" spans="1:46" ht="13.2"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514</v>
      </c>
      <c r="AL9" s="1193"/>
      <c r="AM9" s="1193"/>
      <c r="AN9" s="1194"/>
      <c r="AO9" s="313">
        <v>309518</v>
      </c>
      <c r="AP9" s="313">
        <v>350133</v>
      </c>
      <c r="AQ9" s="314">
        <v>218185</v>
      </c>
      <c r="AR9" s="315">
        <v>60.5</v>
      </c>
    </row>
    <row r="10" spans="1:46" ht="13.2"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515</v>
      </c>
      <c r="AL10" s="1193"/>
      <c r="AM10" s="1193"/>
      <c r="AN10" s="1194"/>
      <c r="AO10" s="316">
        <v>58927</v>
      </c>
      <c r="AP10" s="316">
        <v>66660</v>
      </c>
      <c r="AQ10" s="317">
        <v>27381</v>
      </c>
      <c r="AR10" s="318">
        <v>143.5</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516</v>
      </c>
      <c r="AL11" s="1193"/>
      <c r="AM11" s="1193"/>
      <c r="AN11" s="1194"/>
      <c r="AO11" s="316">
        <v>66986</v>
      </c>
      <c r="AP11" s="316">
        <v>75776</v>
      </c>
      <c r="AQ11" s="317">
        <v>25697</v>
      </c>
      <c r="AR11" s="318">
        <v>194.9</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517</v>
      </c>
      <c r="AL12" s="1193"/>
      <c r="AM12" s="1193"/>
      <c r="AN12" s="1194"/>
      <c r="AO12" s="316" t="s">
        <v>518</v>
      </c>
      <c r="AP12" s="316" t="s">
        <v>518</v>
      </c>
      <c r="AQ12" s="317">
        <v>4359</v>
      </c>
      <c r="AR12" s="318" t="s">
        <v>518</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519</v>
      </c>
      <c r="AL13" s="1193"/>
      <c r="AM13" s="1193"/>
      <c r="AN13" s="1194"/>
      <c r="AO13" s="316" t="s">
        <v>518</v>
      </c>
      <c r="AP13" s="316" t="s">
        <v>518</v>
      </c>
      <c r="AQ13" s="317" t="s">
        <v>518</v>
      </c>
      <c r="AR13" s="318" t="s">
        <v>518</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520</v>
      </c>
      <c r="AL14" s="1193"/>
      <c r="AM14" s="1193"/>
      <c r="AN14" s="1194"/>
      <c r="AO14" s="316">
        <v>21184</v>
      </c>
      <c r="AP14" s="316">
        <v>23964</v>
      </c>
      <c r="AQ14" s="317">
        <v>8999</v>
      </c>
      <c r="AR14" s="318">
        <v>166.3</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521</v>
      </c>
      <c r="AL15" s="1193"/>
      <c r="AM15" s="1193"/>
      <c r="AN15" s="1194"/>
      <c r="AO15" s="316">
        <v>8057</v>
      </c>
      <c r="AP15" s="316">
        <v>9114</v>
      </c>
      <c r="AQ15" s="317">
        <v>6052</v>
      </c>
      <c r="AR15" s="318">
        <v>50.6</v>
      </c>
    </row>
    <row r="16" spans="1:46" ht="13.2"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522</v>
      </c>
      <c r="AL16" s="1196"/>
      <c r="AM16" s="1196"/>
      <c r="AN16" s="1197"/>
      <c r="AO16" s="316">
        <v>-34372</v>
      </c>
      <c r="AP16" s="316">
        <v>-38882</v>
      </c>
      <c r="AQ16" s="317">
        <v>-19480</v>
      </c>
      <c r="AR16" s="318">
        <v>99.6</v>
      </c>
    </row>
    <row r="17" spans="1:46" ht="13.2"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188</v>
      </c>
      <c r="AL17" s="1196"/>
      <c r="AM17" s="1196"/>
      <c r="AN17" s="1197"/>
      <c r="AO17" s="316">
        <v>430300</v>
      </c>
      <c r="AP17" s="316">
        <v>486765</v>
      </c>
      <c r="AQ17" s="317">
        <v>271195</v>
      </c>
      <c r="AR17" s="318">
        <v>79.5</v>
      </c>
    </row>
    <row r="18" spans="1:46" ht="13.2"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2"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523</v>
      </c>
      <c r="AL19" s="294"/>
      <c r="AM19" s="294"/>
      <c r="AN19" s="294"/>
      <c r="AO19" s="294"/>
      <c r="AP19" s="294"/>
      <c r="AQ19" s="294"/>
      <c r="AR19" s="294"/>
    </row>
    <row r="20" spans="1:46" ht="13.2"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524</v>
      </c>
      <c r="AP20" s="324" t="s">
        <v>525</v>
      </c>
      <c r="AQ20" s="325" t="s">
        <v>526</v>
      </c>
      <c r="AR20" s="326"/>
    </row>
    <row r="21" spans="1:46" s="332" customFormat="1" ht="13.2"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527</v>
      </c>
      <c r="AL21" s="1190"/>
      <c r="AM21" s="1190"/>
      <c r="AN21" s="1191"/>
      <c r="AO21" s="328">
        <v>39.590000000000003</v>
      </c>
      <c r="AP21" s="329">
        <v>25.46</v>
      </c>
      <c r="AQ21" s="330">
        <v>14.13</v>
      </c>
      <c r="AR21" s="299"/>
      <c r="AS21" s="331"/>
      <c r="AT21" s="327"/>
    </row>
    <row r="22" spans="1:46" s="332" customFormat="1" ht="13.2"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528</v>
      </c>
      <c r="AL22" s="1190"/>
      <c r="AM22" s="1190"/>
      <c r="AN22" s="1191"/>
      <c r="AO22" s="333">
        <v>90.6</v>
      </c>
      <c r="AP22" s="334">
        <v>93.7</v>
      </c>
      <c r="AQ22" s="335">
        <v>-3.1</v>
      </c>
      <c r="AR22" s="319"/>
      <c r="AS22" s="331"/>
      <c r="AT22" s="327"/>
    </row>
    <row r="23" spans="1:46" s="332" customFormat="1" ht="13.2"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2"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2"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2" x14ac:dyDescent="0.2">
      <c r="A26" s="299" t="s">
        <v>529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2" x14ac:dyDescent="0.2">
      <c r="A27" s="340"/>
      <c r="AO27" s="294"/>
      <c r="AP27" s="294"/>
      <c r="AQ27" s="294"/>
      <c r="AR27" s="294"/>
      <c r="AS27" s="294"/>
      <c r="AT27" s="294"/>
    </row>
    <row r="28" spans="1:46" ht="16.2" x14ac:dyDescent="0.2">
      <c r="A28" s="295" t="s">
        <v>530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2"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531</v>
      </c>
      <c r="AL29" s="299"/>
      <c r="AM29" s="299"/>
      <c r="AN29" s="299"/>
      <c r="AO29" s="294"/>
      <c r="AP29" s="294"/>
      <c r="AQ29" s="294"/>
      <c r="AR29" s="294"/>
      <c r="AS29" s="342"/>
    </row>
    <row r="30" spans="1:46" ht="13.2"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509</v>
      </c>
      <c r="AP30" s="304"/>
      <c r="AQ30" s="305" t="s">
        <v>510</v>
      </c>
      <c r="AR30" s="306"/>
    </row>
    <row r="31" spans="1:46" ht="13.2"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511</v>
      </c>
      <c r="AQ31" s="311" t="s">
        <v>512</v>
      </c>
      <c r="AR31" s="312" t="s">
        <v>513</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532</v>
      </c>
      <c r="AL32" s="1181"/>
      <c r="AM32" s="1181"/>
      <c r="AN32" s="1182"/>
      <c r="AO32" s="343">
        <v>205360</v>
      </c>
      <c r="AP32" s="343">
        <v>232308</v>
      </c>
      <c r="AQ32" s="344">
        <v>157756</v>
      </c>
      <c r="AR32" s="345">
        <v>47.3</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533</v>
      </c>
      <c r="AL33" s="1181"/>
      <c r="AM33" s="1181"/>
      <c r="AN33" s="1182"/>
      <c r="AO33" s="343" t="s">
        <v>518</v>
      </c>
      <c r="AP33" s="343" t="s">
        <v>518</v>
      </c>
      <c r="AQ33" s="344" t="s">
        <v>518</v>
      </c>
      <c r="AR33" s="345" t="s">
        <v>518</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534</v>
      </c>
      <c r="AL34" s="1181"/>
      <c r="AM34" s="1181"/>
      <c r="AN34" s="1182"/>
      <c r="AO34" s="343" t="s">
        <v>518</v>
      </c>
      <c r="AP34" s="343" t="s">
        <v>518</v>
      </c>
      <c r="AQ34" s="344" t="s">
        <v>518</v>
      </c>
      <c r="AR34" s="345" t="s">
        <v>518</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535</v>
      </c>
      <c r="AL35" s="1181"/>
      <c r="AM35" s="1181"/>
      <c r="AN35" s="1182"/>
      <c r="AO35" s="343">
        <v>19226</v>
      </c>
      <c r="AP35" s="343">
        <v>21749</v>
      </c>
      <c r="AQ35" s="344">
        <v>29837</v>
      </c>
      <c r="AR35" s="345">
        <v>-27.1</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536</v>
      </c>
      <c r="AL36" s="1181"/>
      <c r="AM36" s="1181"/>
      <c r="AN36" s="1182"/>
      <c r="AO36" s="343">
        <v>17028</v>
      </c>
      <c r="AP36" s="343">
        <v>19262</v>
      </c>
      <c r="AQ36" s="344">
        <v>5452</v>
      </c>
      <c r="AR36" s="345">
        <v>253.3</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537</v>
      </c>
      <c r="AL37" s="1181"/>
      <c r="AM37" s="1181"/>
      <c r="AN37" s="1182"/>
      <c r="AO37" s="343" t="s">
        <v>518</v>
      </c>
      <c r="AP37" s="343" t="s">
        <v>518</v>
      </c>
      <c r="AQ37" s="344">
        <v>1300</v>
      </c>
      <c r="AR37" s="345" t="s">
        <v>518</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538</v>
      </c>
      <c r="AL38" s="1184"/>
      <c r="AM38" s="1184"/>
      <c r="AN38" s="1185"/>
      <c r="AO38" s="346">
        <v>10</v>
      </c>
      <c r="AP38" s="346">
        <v>11</v>
      </c>
      <c r="AQ38" s="347">
        <v>36</v>
      </c>
      <c r="AR38" s="335">
        <v>-69.400000000000006</v>
      </c>
      <c r="AS38" s="342"/>
    </row>
    <row r="39" spans="1:46" ht="13.2"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539</v>
      </c>
      <c r="AL39" s="1184"/>
      <c r="AM39" s="1184"/>
      <c r="AN39" s="1185"/>
      <c r="AO39" s="343">
        <v>-8259</v>
      </c>
      <c r="AP39" s="343">
        <v>-9343</v>
      </c>
      <c r="AQ39" s="344">
        <v>-9131</v>
      </c>
      <c r="AR39" s="345">
        <v>2.2999999999999998</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540</v>
      </c>
      <c r="AL40" s="1181"/>
      <c r="AM40" s="1181"/>
      <c r="AN40" s="1182"/>
      <c r="AO40" s="343">
        <v>-187783</v>
      </c>
      <c r="AP40" s="343">
        <v>-212424</v>
      </c>
      <c r="AQ40" s="344">
        <v>-138994</v>
      </c>
      <c r="AR40" s="345">
        <v>52.8</v>
      </c>
      <c r="AS40" s="342"/>
    </row>
    <row r="41" spans="1:46" ht="13.2"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301</v>
      </c>
      <c r="AL41" s="1187"/>
      <c r="AM41" s="1187"/>
      <c r="AN41" s="1188"/>
      <c r="AO41" s="343">
        <v>45582</v>
      </c>
      <c r="AP41" s="343">
        <v>51563</v>
      </c>
      <c r="AQ41" s="344">
        <v>46254</v>
      </c>
      <c r="AR41" s="345">
        <v>11.5</v>
      </c>
      <c r="AS41" s="342"/>
    </row>
    <row r="42" spans="1:46" ht="13.2"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541</v>
      </c>
      <c r="AL42" s="294"/>
      <c r="AM42" s="294"/>
      <c r="AN42" s="294"/>
      <c r="AO42" s="294"/>
      <c r="AP42" s="294"/>
      <c r="AQ42" s="319"/>
      <c r="AR42" s="319"/>
      <c r="AS42" s="342"/>
    </row>
    <row r="43" spans="1:46" ht="13.2"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2"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2"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2"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542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2"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543</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509</v>
      </c>
      <c r="AN49" s="1175" t="s">
        <v>544</v>
      </c>
      <c r="AO49" s="1176"/>
      <c r="AP49" s="1176"/>
      <c r="AQ49" s="1176"/>
      <c r="AR49" s="1177"/>
    </row>
    <row r="50" spans="1:44" ht="13.2"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545</v>
      </c>
      <c r="AO50" s="360" t="s">
        <v>546</v>
      </c>
      <c r="AP50" s="361" t="s">
        <v>547</v>
      </c>
      <c r="AQ50" s="362" t="s">
        <v>548</v>
      </c>
      <c r="AR50" s="363" t="s">
        <v>549</v>
      </c>
    </row>
    <row r="51" spans="1:44" ht="13.2"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550</v>
      </c>
      <c r="AL51" s="356"/>
      <c r="AM51" s="364">
        <v>248848</v>
      </c>
      <c r="AN51" s="365">
        <v>247610</v>
      </c>
      <c r="AO51" s="366">
        <v>45.8</v>
      </c>
      <c r="AP51" s="367">
        <v>287914</v>
      </c>
      <c r="AQ51" s="368">
        <v>-0.2</v>
      </c>
      <c r="AR51" s="369">
        <v>46</v>
      </c>
    </row>
    <row r="52" spans="1:44" ht="13.2"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551</v>
      </c>
      <c r="AM52" s="372">
        <v>167861</v>
      </c>
      <c r="AN52" s="373">
        <v>167026</v>
      </c>
      <c r="AO52" s="374">
        <v>83.7</v>
      </c>
      <c r="AP52" s="375">
        <v>146531</v>
      </c>
      <c r="AQ52" s="376">
        <v>3.5</v>
      </c>
      <c r="AR52" s="377">
        <v>80.2</v>
      </c>
    </row>
    <row r="53" spans="1:44" ht="13.2"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552</v>
      </c>
      <c r="AL53" s="356"/>
      <c r="AM53" s="364">
        <v>284356</v>
      </c>
      <c r="AN53" s="365">
        <v>291947</v>
      </c>
      <c r="AO53" s="366">
        <v>17.899999999999999</v>
      </c>
      <c r="AP53" s="367">
        <v>310300</v>
      </c>
      <c r="AQ53" s="368">
        <v>7.8</v>
      </c>
      <c r="AR53" s="369">
        <v>10.1</v>
      </c>
    </row>
    <row r="54" spans="1:44" ht="13.2"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551</v>
      </c>
      <c r="AM54" s="372">
        <v>168526</v>
      </c>
      <c r="AN54" s="373">
        <v>173025</v>
      </c>
      <c r="AO54" s="374">
        <v>3.6</v>
      </c>
      <c r="AP54" s="375">
        <v>157576</v>
      </c>
      <c r="AQ54" s="376">
        <v>7.5</v>
      </c>
      <c r="AR54" s="377">
        <v>-3.9</v>
      </c>
    </row>
    <row r="55" spans="1:44" ht="13.2"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553</v>
      </c>
      <c r="AL55" s="356"/>
      <c r="AM55" s="364">
        <v>367156</v>
      </c>
      <c r="AN55" s="365">
        <v>393101</v>
      </c>
      <c r="AO55" s="366">
        <v>34.6</v>
      </c>
      <c r="AP55" s="367">
        <v>317319</v>
      </c>
      <c r="AQ55" s="368">
        <v>2.2999999999999998</v>
      </c>
      <c r="AR55" s="369">
        <v>32.299999999999997</v>
      </c>
    </row>
    <row r="56" spans="1:44" ht="13.2"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551</v>
      </c>
      <c r="AM56" s="372">
        <v>199261</v>
      </c>
      <c r="AN56" s="373">
        <v>213342</v>
      </c>
      <c r="AO56" s="374">
        <v>23.3</v>
      </c>
      <c r="AP56" s="375">
        <v>164214</v>
      </c>
      <c r="AQ56" s="376">
        <v>4.2</v>
      </c>
      <c r="AR56" s="377">
        <v>19.100000000000001</v>
      </c>
    </row>
    <row r="57" spans="1:44" ht="13.2"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554</v>
      </c>
      <c r="AL57" s="356"/>
      <c r="AM57" s="364">
        <v>281849</v>
      </c>
      <c r="AN57" s="365">
        <v>309045</v>
      </c>
      <c r="AO57" s="366">
        <v>-21.4</v>
      </c>
      <c r="AP57" s="367">
        <v>289738</v>
      </c>
      <c r="AQ57" s="368">
        <v>-8.6999999999999993</v>
      </c>
      <c r="AR57" s="369">
        <v>-12.7</v>
      </c>
    </row>
    <row r="58" spans="1:44" ht="13.2"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551</v>
      </c>
      <c r="AM58" s="372">
        <v>190552</v>
      </c>
      <c r="AN58" s="373">
        <v>208939</v>
      </c>
      <c r="AO58" s="374">
        <v>-2.1</v>
      </c>
      <c r="AP58" s="375">
        <v>156238</v>
      </c>
      <c r="AQ58" s="376">
        <v>-4.9000000000000004</v>
      </c>
      <c r="AR58" s="377">
        <v>2.8</v>
      </c>
    </row>
    <row r="59" spans="1:44" ht="13.2"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555</v>
      </c>
      <c r="AL59" s="356"/>
      <c r="AM59" s="364">
        <v>1071020</v>
      </c>
      <c r="AN59" s="365">
        <v>1211561</v>
      </c>
      <c r="AO59" s="366">
        <v>292</v>
      </c>
      <c r="AP59" s="367">
        <v>316937</v>
      </c>
      <c r="AQ59" s="368">
        <v>9.4</v>
      </c>
      <c r="AR59" s="369">
        <v>282.60000000000002</v>
      </c>
    </row>
    <row r="60" spans="1:44" ht="13.2"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551</v>
      </c>
      <c r="AM60" s="372">
        <v>961051</v>
      </c>
      <c r="AN60" s="373">
        <v>1087162</v>
      </c>
      <c r="AO60" s="374">
        <v>420.3</v>
      </c>
      <c r="AP60" s="375">
        <v>199150</v>
      </c>
      <c r="AQ60" s="376">
        <v>27.5</v>
      </c>
      <c r="AR60" s="377">
        <v>392.8</v>
      </c>
    </row>
    <row r="61" spans="1:44" ht="13.2"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556</v>
      </c>
      <c r="AL61" s="378"/>
      <c r="AM61" s="379">
        <v>450646</v>
      </c>
      <c r="AN61" s="380">
        <v>490653</v>
      </c>
      <c r="AO61" s="381">
        <v>73.8</v>
      </c>
      <c r="AP61" s="382">
        <v>304442</v>
      </c>
      <c r="AQ61" s="383">
        <v>2.1</v>
      </c>
      <c r="AR61" s="369">
        <v>71.7</v>
      </c>
    </row>
    <row r="62" spans="1:44" ht="13.2"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551</v>
      </c>
      <c r="AM62" s="372">
        <v>337450</v>
      </c>
      <c r="AN62" s="373">
        <v>369899</v>
      </c>
      <c r="AO62" s="374">
        <v>105.8</v>
      </c>
      <c r="AP62" s="375">
        <v>164742</v>
      </c>
      <c r="AQ62" s="376">
        <v>7.6</v>
      </c>
      <c r="AR62" s="377">
        <v>98.2</v>
      </c>
    </row>
    <row r="63" spans="1:44" ht="13.2"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2"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2"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2"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2" hidden="1" x14ac:dyDescent="0.2">
      <c r="AK70" s="294"/>
      <c r="AL70" s="294"/>
      <c r="AM70" s="294"/>
      <c r="AN70" s="294"/>
      <c r="AO70" s="294"/>
      <c r="AP70" s="294"/>
      <c r="AQ70" s="294"/>
      <c r="AR70" s="294"/>
    </row>
    <row r="71" spans="1:46" ht="13.2" hidden="1" x14ac:dyDescent="0.2">
      <c r="AK71" s="294"/>
      <c r="AL71" s="294"/>
      <c r="AM71" s="294"/>
      <c r="AN71" s="294"/>
      <c r="AO71" s="294"/>
      <c r="AP71" s="294"/>
      <c r="AQ71" s="294"/>
      <c r="AR71" s="294"/>
    </row>
    <row r="72" spans="1:46" ht="13.2" hidden="1" x14ac:dyDescent="0.2">
      <c r="AK72" s="294"/>
      <c r="AL72" s="294"/>
      <c r="AM72" s="294"/>
      <c r="AN72" s="294"/>
      <c r="AO72" s="294"/>
      <c r="AP72" s="294"/>
      <c r="AQ72" s="294"/>
      <c r="AR72" s="294"/>
    </row>
    <row r="73" spans="1:46" ht="13.2" hidden="1" x14ac:dyDescent="0.2">
      <c r="AK73" s="294"/>
      <c r="AL73" s="294"/>
      <c r="AM73" s="294"/>
      <c r="AN73" s="294"/>
      <c r="AO73" s="294"/>
      <c r="AP73" s="294"/>
      <c r="AQ73" s="294"/>
      <c r="AR73" s="294"/>
    </row>
    <row r="74" spans="1:46" ht="13.2" hidden="1" x14ac:dyDescent="0.2"/>
  </sheetData>
  <sheetProtection algorithmName="SHA-512" hashValue="lh7XsAIbP9DNkXSNs3m54dSUQM/8plLoHhdeklGHTro8N0Y7GrUhSnnpOytm2/xKCShzU/fAfsgkLeteUAxIXQ==" saltValue="AuzEefqhIAAqbqm0Oo7Ky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2" x14ac:dyDescent="0.2">
      <c r="B2" s="291"/>
      <c r="DG2" s="291"/>
    </row>
    <row r="3" spans="2:125" ht="13.2"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2" x14ac:dyDescent="0.2"/>
    <row r="5" spans="2:125" ht="13.2" x14ac:dyDescent="0.2"/>
    <row r="6" spans="2:125" ht="13.2" x14ac:dyDescent="0.2"/>
    <row r="7" spans="2:125" ht="13.2" x14ac:dyDescent="0.2"/>
    <row r="8" spans="2:125" ht="13.2" x14ac:dyDescent="0.2"/>
    <row r="9" spans="2:125" ht="13.2" x14ac:dyDescent="0.2">
      <c r="DU9" s="291"/>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1"/>
    </row>
    <row r="18" spans="125:125" ht="13.2" x14ac:dyDescent="0.2"/>
    <row r="19" spans="125:125" ht="13.2" x14ac:dyDescent="0.2"/>
    <row r="20" spans="125:125" ht="13.2" x14ac:dyDescent="0.2">
      <c r="DU20" s="291"/>
    </row>
    <row r="21" spans="125:125" ht="13.2" x14ac:dyDescent="0.2">
      <c r="DU21" s="291"/>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1"/>
    </row>
    <row r="29" spans="125:125" ht="13.2" x14ac:dyDescent="0.2"/>
    <row r="30" spans="125:125" ht="13.2" x14ac:dyDescent="0.2"/>
    <row r="31" spans="125:125" ht="13.2" x14ac:dyDescent="0.2"/>
    <row r="32" spans="125:125" ht="13.2" x14ac:dyDescent="0.2"/>
    <row r="33" spans="2:125" ht="13.2" x14ac:dyDescent="0.2">
      <c r="B33" s="291"/>
      <c r="G33" s="291"/>
      <c r="I33" s="291"/>
    </row>
    <row r="34" spans="2:125" ht="13.2" x14ac:dyDescent="0.2">
      <c r="C34" s="291"/>
      <c r="P34" s="291"/>
      <c r="DE34" s="291"/>
      <c r="DH34" s="291"/>
    </row>
    <row r="35" spans="2:125" ht="13.2" x14ac:dyDescent="0.2">
      <c r="D35" s="291"/>
      <c r="E35" s="291"/>
      <c r="DG35" s="291"/>
      <c r="DJ35" s="291"/>
      <c r="DP35" s="291"/>
      <c r="DQ35" s="291"/>
      <c r="DR35" s="291"/>
      <c r="DS35" s="291"/>
      <c r="DT35" s="291"/>
      <c r="DU35" s="291"/>
    </row>
    <row r="36" spans="2:125" ht="13.2"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2" x14ac:dyDescent="0.2">
      <c r="DU37" s="291"/>
    </row>
    <row r="38" spans="2:125" ht="13.2" x14ac:dyDescent="0.2">
      <c r="DT38" s="291"/>
      <c r="DU38" s="291"/>
    </row>
    <row r="39" spans="2:125" ht="13.2" x14ac:dyDescent="0.2"/>
    <row r="40" spans="2:125" ht="13.2" x14ac:dyDescent="0.2">
      <c r="DH40" s="291"/>
    </row>
    <row r="41" spans="2:125" ht="13.2" x14ac:dyDescent="0.2">
      <c r="DE41" s="291"/>
    </row>
    <row r="42" spans="2:125" ht="13.2" x14ac:dyDescent="0.2">
      <c r="DG42" s="291"/>
      <c r="DJ42" s="291"/>
    </row>
    <row r="43" spans="2:125" ht="13.2"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2" x14ac:dyDescent="0.2">
      <c r="DU44" s="291"/>
    </row>
    <row r="45" spans="2:125" ht="13.2" x14ac:dyDescent="0.2"/>
    <row r="46" spans="2:125" ht="13.2" x14ac:dyDescent="0.2"/>
    <row r="47" spans="2:125" ht="13.2" x14ac:dyDescent="0.2"/>
    <row r="48" spans="2:125" ht="13.2" x14ac:dyDescent="0.2">
      <c r="DT48" s="291"/>
      <c r="DU48" s="291"/>
    </row>
    <row r="49" spans="120:125" ht="13.2" x14ac:dyDescent="0.2">
      <c r="DU49" s="291"/>
    </row>
    <row r="50" spans="120:125" ht="13.2" x14ac:dyDescent="0.2">
      <c r="DU50" s="291"/>
    </row>
    <row r="51" spans="120:125" ht="13.2" x14ac:dyDescent="0.2">
      <c r="DP51" s="291"/>
      <c r="DQ51" s="291"/>
      <c r="DR51" s="291"/>
      <c r="DS51" s="291"/>
      <c r="DT51" s="291"/>
      <c r="DU51" s="291"/>
    </row>
    <row r="52" spans="120:125" ht="13.2" x14ac:dyDescent="0.2"/>
    <row r="53" spans="120:125" ht="13.2" x14ac:dyDescent="0.2"/>
    <row r="54" spans="120:125" ht="13.2" x14ac:dyDescent="0.2">
      <c r="DU54" s="291"/>
    </row>
    <row r="55" spans="120:125" ht="13.2" x14ac:dyDescent="0.2"/>
    <row r="56" spans="120:125" ht="13.2" x14ac:dyDescent="0.2"/>
    <row r="57" spans="120:125" ht="13.2" x14ac:dyDescent="0.2"/>
    <row r="58" spans="120:125" ht="13.2" x14ac:dyDescent="0.2">
      <c r="DU58" s="291"/>
    </row>
    <row r="59" spans="120:125" ht="13.2" x14ac:dyDescent="0.2"/>
    <row r="60" spans="120:125" ht="13.2" x14ac:dyDescent="0.2"/>
    <row r="61" spans="120:125" ht="13.2" x14ac:dyDescent="0.2"/>
    <row r="62" spans="120:125" ht="13.2" x14ac:dyDescent="0.2"/>
    <row r="63" spans="120:125" ht="13.2" x14ac:dyDescent="0.2">
      <c r="DU63" s="291"/>
    </row>
    <row r="64" spans="120:125" ht="13.2" x14ac:dyDescent="0.2">
      <c r="DT64" s="291"/>
      <c r="DU64" s="291"/>
    </row>
    <row r="65" spans="123:125" ht="13.2" x14ac:dyDescent="0.2"/>
    <row r="66" spans="123:125" ht="13.2" x14ac:dyDescent="0.2"/>
    <row r="67" spans="123:125" ht="13.2" x14ac:dyDescent="0.2"/>
    <row r="68" spans="123:125" ht="13.2" x14ac:dyDescent="0.2"/>
    <row r="69" spans="123:125" ht="13.2" x14ac:dyDescent="0.2">
      <c r="DS69" s="291"/>
      <c r="DT69" s="291"/>
      <c r="DU69" s="29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1"/>
    </row>
    <row r="83" spans="116:125" ht="13.2" x14ac:dyDescent="0.2">
      <c r="DM83" s="291"/>
      <c r="DN83" s="291"/>
      <c r="DO83" s="291"/>
      <c r="DP83" s="291"/>
      <c r="DQ83" s="291"/>
      <c r="DR83" s="291"/>
      <c r="DS83" s="291"/>
      <c r="DT83" s="291"/>
      <c r="DU83" s="291"/>
    </row>
    <row r="84" spans="116:125" ht="13.2" x14ac:dyDescent="0.2"/>
    <row r="85" spans="116:125" ht="13.2" x14ac:dyDescent="0.2"/>
    <row r="86" spans="116:125" ht="13.2" x14ac:dyDescent="0.2"/>
    <row r="87" spans="116:125" ht="13.2" x14ac:dyDescent="0.2"/>
    <row r="88" spans="116:125" ht="13.2" x14ac:dyDescent="0.2">
      <c r="DU88" s="291"/>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558</v>
      </c>
    </row>
    <row r="120" spans="125:125" ht="13.5" hidden="1" customHeight="1" x14ac:dyDescent="0.2"/>
    <row r="121" spans="125:125" ht="13.5" hidden="1" customHeight="1" x14ac:dyDescent="0.2">
      <c r="DU121" s="291"/>
    </row>
  </sheetData>
  <sheetProtection algorithmName="SHA-512" hashValue="dbXJFkVXkg8so/BmLt9lBoyksqPE+ZpBn+Q10Rav/z+Co4DFdDTS50Hgub1h0+Ecc0C2wybnHy6msEdPbcTIsQ==" saltValue="o5ijYAY5jDrEQxPpPXq64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2" x14ac:dyDescent="0.2">
      <c r="B2" s="291"/>
      <c r="T2" s="291"/>
    </row>
    <row r="3" spans="1:125"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1"/>
      <c r="G33" s="291"/>
      <c r="I33" s="291"/>
    </row>
    <row r="34" spans="2:125" ht="13.2" x14ac:dyDescent="0.2">
      <c r="C34" s="291"/>
      <c r="P34" s="291"/>
      <c r="R34" s="291"/>
      <c r="U34" s="291"/>
    </row>
    <row r="35" spans="2:125" ht="13.2"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2" x14ac:dyDescent="0.2">
      <c r="F36" s="291"/>
      <c r="H36" s="291"/>
      <c r="J36" s="291"/>
      <c r="K36" s="291"/>
      <c r="L36" s="291"/>
      <c r="M36" s="291"/>
      <c r="N36" s="291"/>
      <c r="O36" s="291"/>
      <c r="Q36" s="291"/>
      <c r="S36" s="291"/>
      <c r="V36" s="291"/>
    </row>
    <row r="37" spans="2:125" ht="13.2" x14ac:dyDescent="0.2"/>
    <row r="38" spans="2:125" ht="13.2" x14ac:dyDescent="0.2"/>
    <row r="39" spans="2:125" ht="13.2" x14ac:dyDescent="0.2"/>
    <row r="40" spans="2:125" ht="13.2" x14ac:dyDescent="0.2">
      <c r="U40" s="291"/>
    </row>
    <row r="41" spans="2:125" ht="13.2" x14ac:dyDescent="0.2">
      <c r="R41" s="291"/>
    </row>
    <row r="42" spans="2:125" ht="13.2"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2" x14ac:dyDescent="0.2">
      <c r="Q43" s="291"/>
      <c r="S43" s="291"/>
      <c r="V43" s="291"/>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559</v>
      </c>
    </row>
  </sheetData>
  <sheetProtection algorithmName="SHA-512" hashValue="XTg3Qug97+hsrsddlg9KPZDJx/OPL/bAGTH0Y3zqNHZkYeF+d6AAq/WFk1IIt2aa14ID4v3fLYuu+iIEY3fSVQ==" saltValue="thWKshGI2eWggyZqbJczc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2">
      <c r="B47" s="10"/>
      <c r="C47" s="1198" t="s">
        <v>3</v>
      </c>
      <c r="D47" s="1198"/>
      <c r="E47" s="1199"/>
      <c r="F47" s="11">
        <v>146.87</v>
      </c>
      <c r="G47" s="12">
        <v>172.86</v>
      </c>
      <c r="H47" s="12">
        <v>181.2</v>
      </c>
      <c r="I47" s="12">
        <v>195.3</v>
      </c>
      <c r="J47" s="13">
        <v>184.21</v>
      </c>
    </row>
    <row r="48" spans="2:10" ht="57.75" customHeight="1" x14ac:dyDescent="0.2">
      <c r="B48" s="14"/>
      <c r="C48" s="1200" t="s">
        <v>4</v>
      </c>
      <c r="D48" s="1200"/>
      <c r="E48" s="1201"/>
      <c r="F48" s="15">
        <v>4.4400000000000004</v>
      </c>
      <c r="G48" s="16">
        <v>3.6</v>
      </c>
      <c r="H48" s="16">
        <v>8.8000000000000007</v>
      </c>
      <c r="I48" s="16">
        <v>7.06</v>
      </c>
      <c r="J48" s="17">
        <v>10.24</v>
      </c>
    </row>
    <row r="49" spans="2:10" ht="57.75" customHeight="1" thickBot="1" x14ac:dyDescent="0.25">
      <c r="B49" s="18"/>
      <c r="C49" s="1202" t="s">
        <v>5</v>
      </c>
      <c r="D49" s="1202"/>
      <c r="E49" s="1203"/>
      <c r="F49" s="19">
        <v>22.24</v>
      </c>
      <c r="G49" s="20">
        <v>13.45</v>
      </c>
      <c r="H49" s="20">
        <v>9.56</v>
      </c>
      <c r="I49" s="20" t="s">
        <v>565</v>
      </c>
      <c r="J49" s="21" t="s">
        <v>566</v>
      </c>
    </row>
    <row r="50" spans="2:10" ht="13.5" customHeight="1" x14ac:dyDescent="0.2"/>
  </sheetData>
  <sheetProtection algorithmName="SHA-512" hashValue="65VWlbTp+1N7Dau5A4vzEPluP9IRkX8AZPjVoKPF8psZoTeZ9s7PTAOP4l4F2sRyxVP7RjqPFKnINMhA0WPuEw==" saltValue="CyeZNd75tn2V+lowkKkBW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2021-03-03T08:50:11Z</cp:lastPrinted>
  <dcterms:created xsi:type="dcterms:W3CDTF">2021-02-05T03:39:37Z</dcterms:created>
  <dcterms:modified xsi:type="dcterms:W3CDTF">2021-10-05T12:35:49Z</dcterms:modified>
  <cp:category/>
</cp:coreProperties>
</file>