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7" windowWidth="11292" windowHeight="9000" tabRatio="918" activeTab="0"/>
  </bookViews>
  <sheets>
    <sheet name="6B" sheetId="1" r:id="rId1"/>
  </sheet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'6B'!#REF!</definedName>
    <definedName name="_１８">#REF!</definedName>
    <definedName name="_１９" localSheetId="0">'6B'!$A$1:$V$29</definedName>
    <definedName name="_１９">#REF!</definedName>
    <definedName name="_１９Ｂ" localSheetId="0">'6B'!$A$1:$V$34</definedName>
    <definedName name="_１９Ｂ">#REF!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  <definedName name="_xlnm.Print_Area" localSheetId="0">'6B'!$A$1:$W$57</definedName>
  </definedNames>
  <calcPr fullCalcOnLoad="1"/>
</workbook>
</file>

<file path=xl/sharedStrings.xml><?xml version="1.0" encoding="utf-8"?>
<sst xmlns="http://schemas.openxmlformats.org/spreadsheetml/2006/main" count="79" uniqueCount="79">
  <si>
    <t>総　数</t>
  </si>
  <si>
    <t>資料：総務省統計局「国勢調査報告」</t>
  </si>
  <si>
    <t>市町村別</t>
  </si>
  <si>
    <t>総　　　数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</si>
  <si>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</si>
  <si>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</si>
  <si>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</si>
  <si>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</si>
  <si>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</si>
  <si>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</si>
  <si>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</si>
  <si>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</si>
  <si>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</si>
  <si>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</si>
  <si>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</si>
  <si>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</si>
  <si>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</si>
  <si>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</si>
  <si>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</si>
  <si>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</si>
  <si>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</si>
  <si>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</si>
  <si>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</si>
  <si>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</si>
  <si>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</si>
  <si>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</si>
  <si>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</si>
  <si>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　陀　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</si>
  <si>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</si>
  <si>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</si>
  <si>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</si>
  <si>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</si>
  <si>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</si>
  <si>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</si>
  <si>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</si>
  <si>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</si>
  <si>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</si>
  <si>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</si>
  <si>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</si>
  <si>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</si>
  <si>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</si>
  <si>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</si>
  <si>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</si>
  <si>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</si>
  <si>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</si>
  <si>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</si>
  <si>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</si>
  <si>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</si>
  <si>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</si>
  <si>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</si>
  <si>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(単位：人)</t>
  </si>
  <si>
    <t>情報
通信業</t>
  </si>
  <si>
    <t>医療，
福 祉</t>
  </si>
  <si>
    <t>農 業</t>
  </si>
  <si>
    <t>林 業</t>
  </si>
  <si>
    <t>漁 業</t>
  </si>
  <si>
    <t>鉱 業,採石業,砂利採取業</t>
  </si>
  <si>
    <t>運輸業,郵便業</t>
  </si>
  <si>
    <t>不動産業,物品賃貸業</t>
  </si>
  <si>
    <t>学術研究,専門･技術サービス業</t>
  </si>
  <si>
    <t>生活関連サービス業,娯楽業</t>
  </si>
  <si>
    <t>宇  陀  市</t>
  </si>
  <si>
    <t>農業,林業</t>
  </si>
  <si>
    <t>うち農業</t>
  </si>
  <si>
    <t>うち林業</t>
  </si>
  <si>
    <t>建設業</t>
  </si>
  <si>
    <t>製造業</t>
  </si>
  <si>
    <t>教育，学習支援業</t>
  </si>
  <si>
    <t>複合サービス事業</t>
  </si>
  <si>
    <t>サービス業（他に分類されないもの）</t>
  </si>
  <si>
    <t>電気･ガス･熱供給･水道業</t>
  </si>
  <si>
    <t>卸売業,
小売業</t>
  </si>
  <si>
    <t>金融業,
保険業</t>
  </si>
  <si>
    <t>宿泊業,飲食サービス業</t>
  </si>
  <si>
    <t>分類不能の産業</t>
  </si>
  <si>
    <t>６－Ｂ．市町村別産業分類別</t>
  </si>
  <si>
    <t>15歳以上の就業者数 （令和２年）</t>
  </si>
  <si>
    <t>公    務
（他に分類されないもの）</t>
  </si>
  <si>
    <r>
      <rPr>
        <sz val="9"/>
        <rFont val="IPAmj明朝"/>
        <family val="1"/>
      </rPr>
      <t>葛_xDB40__xDD02_</t>
    </r>
    <r>
      <rPr>
        <sz val="9"/>
        <rFont val="ＭＳ 明朝"/>
        <family val="1"/>
      </rPr>
      <t>　城　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</si>
</sst>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9"/>
      <name val="標準ゴシック"/>
      <family val="3"/>
    </font>
    <font>
      <sz val="6"/>
      <name val="ＭＳ Ｐゴシック"/>
      <family val="3"/>
    </font>
    <font>
      <sz val="9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77" fontId="8" fillId="0" borderId="1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38" fontId="8" fillId="0" borderId="0" xfId="49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 applyProtection="1">
      <alignment vertical="center"/>
      <protection locked="0"/>
    </xf>
    <xf numFmtId="38" fontId="7" fillId="0" borderId="0" xfId="49" applyFont="1" applyAlignment="1">
      <alignment vertical="center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7" fontId="8" fillId="0" borderId="0" xfId="0" applyNumberFormat="1" applyFont="1" applyAlignment="1" applyProtection="1">
      <alignment vertical="center"/>
      <protection locked="0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177" fontId="8" fillId="0" borderId="15" xfId="0" applyNumberFormat="1" applyFont="1" applyBorder="1" applyAlignment="1" applyProtection="1">
      <alignment vertical="center"/>
      <protection locked="0"/>
    </xf>
    <xf numFmtId="177" fontId="8" fillId="0" borderId="16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177" fontId="8" fillId="0" borderId="18" xfId="0" applyNumberFormat="1" applyFont="1" applyBorder="1" applyAlignment="1" applyProtection="1">
      <alignment vertical="center"/>
      <protection locked="0"/>
    </xf>
    <xf numFmtId="38" fontId="8" fillId="0" borderId="17" xfId="49" applyFont="1" applyBorder="1" applyAlignment="1" applyProtection="1">
      <alignment vertical="center" wrapText="1"/>
      <protection locked="0"/>
    </xf>
    <xf numFmtId="0" fontId="8" fillId="0" borderId="17" xfId="0" applyFont="1" applyBorder="1" applyAlignment="1">
      <alignment vertical="center"/>
    </xf>
    <xf numFmtId="177" fontId="8" fillId="0" borderId="17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vertical="center"/>
    </xf>
    <xf numFmtId="177" fontId="8" fillId="0" borderId="20" xfId="0" applyNumberFormat="1" applyFont="1" applyBorder="1" applyAlignment="1" applyProtection="1">
      <alignment vertical="center"/>
      <protection locked="0"/>
    </xf>
    <xf numFmtId="177" fontId="8" fillId="0" borderId="21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>
      <alignment vertical="center"/>
    </xf>
    <xf numFmtId="38" fontId="8" fillId="0" borderId="22" xfId="49" applyFont="1" applyBorder="1" applyAlignment="1" applyProtection="1">
      <alignment vertical="center" wrapText="1"/>
      <protection locked="0"/>
    </xf>
    <xf numFmtId="0" fontId="8" fillId="0" borderId="22" xfId="0" applyFont="1" applyBorder="1" applyAlignment="1">
      <alignment vertical="center"/>
    </xf>
    <xf numFmtId="177" fontId="8" fillId="0" borderId="22" xfId="0" applyNumberFormat="1" applyFont="1" applyBorder="1" applyAlignment="1" applyProtection="1">
      <alignment vertical="center"/>
      <protection locked="0"/>
    </xf>
    <xf numFmtId="0" fontId="7" fillId="0" borderId="23" xfId="0" applyFont="1" applyBorder="1" applyAlignment="1">
      <alignment vertical="center"/>
    </xf>
    <xf numFmtId="0" fontId="9" fillId="0" borderId="24" xfId="0" applyNumberFormat="1" applyFont="1" applyBorder="1" applyAlignment="1" applyProtection="1">
      <alignment horizontal="distributed" vertical="center" wrapText="1"/>
      <protection locked="0"/>
    </xf>
    <xf numFmtId="0" fontId="9" fillId="0" borderId="25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 wrapText="1"/>
      <protection locked="0"/>
    </xf>
    <xf numFmtId="0" fontId="9" fillId="0" borderId="26" xfId="0" applyNumberFormat="1" applyFont="1" applyBorder="1" applyAlignment="1" applyProtection="1">
      <alignment horizontal="distributed" vertical="center" wrapText="1"/>
      <protection locked="0"/>
    </xf>
    <xf numFmtId="0" fontId="9" fillId="0" borderId="25" xfId="0" applyNumberFormat="1" applyFont="1" applyBorder="1" applyAlignment="1" applyProtection="1">
      <alignment horizontal="distributed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12" fillId="0" borderId="16" xfId="0" applyNumberFormat="1" applyFont="1" applyBorder="1" applyAlignment="1" applyProtection="1">
      <alignment horizontal="center" vertical="center"/>
      <protection locked="0"/>
    </xf>
    <xf numFmtId="177" fontId="12" fillId="0" borderId="10" xfId="0" applyNumberFormat="1" applyFont="1" applyBorder="1" applyAlignment="1" applyProtection="1">
      <alignment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18" xfId="0" applyNumberFormat="1" applyFont="1" applyBorder="1" applyAlignment="1" applyProtection="1">
      <alignment horizontal="center" vertical="center"/>
      <protection locked="0"/>
    </xf>
    <xf numFmtId="38" fontId="12" fillId="0" borderId="0" xfId="49" applyFont="1" applyBorder="1" applyAlignment="1" applyProtection="1">
      <alignment vertical="center" wrapText="1"/>
      <protection locked="0"/>
    </xf>
    <xf numFmtId="38" fontId="9" fillId="0" borderId="0" xfId="49" applyFont="1" applyAlignment="1" applyProtection="1">
      <alignment vertical="center" wrapText="1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8" fontId="9" fillId="0" borderId="0" xfId="49" applyFont="1" applyBorder="1" applyAlignment="1" applyProtection="1">
      <alignment vertical="center" wrapText="1"/>
      <protection locked="0"/>
    </xf>
    <xf numFmtId="38" fontId="9" fillId="0" borderId="0" xfId="49" applyFont="1" applyAlignment="1">
      <alignment vertical="center"/>
    </xf>
    <xf numFmtId="0" fontId="9" fillId="0" borderId="18" xfId="0" applyNumberFormat="1" applyFont="1" applyBorder="1" applyAlignment="1" applyProtection="1">
      <alignment horizontal="right" vertical="center"/>
      <protection locked="0"/>
    </xf>
    <xf numFmtId="0" fontId="12" fillId="0" borderId="18" xfId="0" applyNumberFormat="1" applyFont="1" applyBorder="1" applyAlignment="1" applyProtection="1">
      <alignment vertical="center"/>
      <protection locked="0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right" vertical="center"/>
      <protection locked="0"/>
    </xf>
    <xf numFmtId="38" fontId="9" fillId="0" borderId="13" xfId="49" applyFont="1" applyBorder="1" applyAlignment="1" applyProtection="1">
      <alignment vertical="center" wrapText="1"/>
      <protection locked="0"/>
    </xf>
    <xf numFmtId="177" fontId="9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F57"/>
  <sheetViews>
    <sheetView tabSelected="1" view="pageBreakPreview" zoomScale="145" zoomScaleSheetLayoutView="145" zoomScalePageLayoutView="0" workbookViewId="0" topLeftCell="A1">
      <selection activeCell="G18" sqref="G18"/>
    </sheetView>
  </sheetViews>
  <sheetFormatPr defaultColWidth="8.796875" defaultRowHeight="15"/>
  <cols>
    <col min="1" max="1" width="9" style="2" customWidth="1"/>
    <col min="2" max="2" width="7.5" style="2" customWidth="1"/>
    <col min="3" max="5" width="6.09765625" style="2" customWidth="1"/>
    <col min="6" max="6" width="7.5" style="2" customWidth="1"/>
    <col min="7" max="8" width="6.09765625" style="2" customWidth="1"/>
    <col min="9" max="10" width="7.5" style="2" customWidth="1"/>
    <col min="11" max="12" width="7" style="2" customWidth="1"/>
    <col min="13" max="13" width="6.8984375" style="2" customWidth="1"/>
    <col min="14" max="14" width="8.19921875" style="2" customWidth="1"/>
    <col min="15" max="15" width="8.3984375" style="2" customWidth="1"/>
    <col min="16" max="16" width="7.5" style="2" customWidth="1"/>
    <col min="17" max="17" width="7.3984375" style="2" customWidth="1"/>
    <col min="18" max="18" width="6.69921875" style="2" customWidth="1"/>
    <col min="19" max="19" width="6.09765625" style="2" customWidth="1"/>
    <col min="20" max="20" width="7" style="2" customWidth="1"/>
    <col min="21" max="22" width="9.8984375" style="2" customWidth="1"/>
    <col min="23" max="23" width="6.69921875" style="2" customWidth="1"/>
    <col min="24" max="24" width="7" style="2" customWidth="1"/>
    <col min="25" max="28" width="0" style="2" hidden="1" customWidth="1"/>
    <col min="29" max="16384" width="9" style="2" customWidth="1"/>
  </cols>
  <sheetData>
    <row r="1" spans="1:22" s="3" customFormat="1" ht="15.75" customHeigh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2" t="s">
        <v>76</v>
      </c>
      <c r="N1" s="12"/>
      <c r="O1" s="12"/>
      <c r="P1" s="12"/>
      <c r="Q1" s="12"/>
      <c r="R1" s="12"/>
      <c r="S1" s="12"/>
      <c r="T1" s="12"/>
      <c r="U1" s="12"/>
      <c r="V1" s="12"/>
    </row>
    <row r="2" spans="1:24" ht="12" thickBot="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5"/>
      <c r="X2" s="9"/>
    </row>
    <row r="3" spans="1:27" s="4" customFormat="1" ht="34.5" customHeight="1">
      <c r="A3" s="37" t="s">
        <v>2</v>
      </c>
      <c r="B3" s="13" t="s">
        <v>0</v>
      </c>
      <c r="C3" s="13" t="s">
        <v>53</v>
      </c>
      <c r="D3" s="13" t="s">
        <v>54</v>
      </c>
      <c r="E3" s="13" t="s">
        <v>55</v>
      </c>
      <c r="F3" s="38" t="s">
        <v>56</v>
      </c>
      <c r="G3" s="13" t="s">
        <v>65</v>
      </c>
      <c r="H3" s="13" t="s">
        <v>66</v>
      </c>
      <c r="I3" s="39" t="s">
        <v>70</v>
      </c>
      <c r="J3" s="39" t="s">
        <v>51</v>
      </c>
      <c r="K3" s="40" t="s">
        <v>57</v>
      </c>
      <c r="L3" s="41" t="s">
        <v>71</v>
      </c>
      <c r="M3" s="34" t="s">
        <v>72</v>
      </c>
      <c r="N3" s="34" t="s">
        <v>58</v>
      </c>
      <c r="O3" s="39" t="s">
        <v>59</v>
      </c>
      <c r="P3" s="39" t="s">
        <v>73</v>
      </c>
      <c r="Q3" s="39" t="s">
        <v>60</v>
      </c>
      <c r="R3" s="13" t="s">
        <v>67</v>
      </c>
      <c r="S3" s="39" t="s">
        <v>52</v>
      </c>
      <c r="T3" s="13" t="s">
        <v>68</v>
      </c>
      <c r="U3" s="13" t="s">
        <v>69</v>
      </c>
      <c r="V3" s="42" t="s">
        <v>77</v>
      </c>
      <c r="W3" s="35" t="s">
        <v>74</v>
      </c>
      <c r="X3" s="36"/>
      <c r="Y3" s="17" t="s">
        <v>62</v>
      </c>
      <c r="Z3" s="17" t="s">
        <v>63</v>
      </c>
      <c r="AA3" s="18" t="s">
        <v>64</v>
      </c>
    </row>
    <row r="4" spans="1:27" s="6" customFormat="1" ht="12.75" customHeight="1">
      <c r="A4" s="43" t="s">
        <v>3</v>
      </c>
      <c r="B4" s="44">
        <v>573513</v>
      </c>
      <c r="C4" s="44">
        <v>12702</v>
      </c>
      <c r="D4" s="44">
        <v>814</v>
      </c>
      <c r="E4" s="44">
        <v>73</v>
      </c>
      <c r="F4" s="44">
        <v>40</v>
      </c>
      <c r="G4" s="44">
        <v>33281</v>
      </c>
      <c r="H4" s="44">
        <v>89391</v>
      </c>
      <c r="I4" s="44">
        <v>2991</v>
      </c>
      <c r="J4" s="44">
        <v>12519</v>
      </c>
      <c r="K4" s="44">
        <v>24807</v>
      </c>
      <c r="L4" s="44">
        <v>94697</v>
      </c>
      <c r="M4" s="44">
        <v>14534</v>
      </c>
      <c r="N4" s="44">
        <v>12790</v>
      </c>
      <c r="O4" s="44">
        <v>19423</v>
      </c>
      <c r="P4" s="44">
        <v>30039</v>
      </c>
      <c r="Q4" s="44">
        <v>19660</v>
      </c>
      <c r="R4" s="44">
        <v>35577</v>
      </c>
      <c r="S4" s="44">
        <v>86688</v>
      </c>
      <c r="T4" s="44">
        <v>4772</v>
      </c>
      <c r="U4" s="44">
        <v>37748</v>
      </c>
      <c r="V4" s="44">
        <v>22854</v>
      </c>
      <c r="W4" s="44">
        <v>18113</v>
      </c>
      <c r="X4" s="5"/>
      <c r="Y4" s="19">
        <f>Y6+Y21</f>
        <v>15545</v>
      </c>
      <c r="Z4" s="28">
        <f>Z6+Z21</f>
        <v>14527</v>
      </c>
      <c r="AA4" s="20">
        <f>Y4-Z4</f>
        <v>1018</v>
      </c>
    </row>
    <row r="5" spans="1:27" ht="3" customHeight="1">
      <c r="A5" s="45"/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Y5" s="21"/>
      <c r="Z5" s="29"/>
      <c r="AA5" s="22"/>
    </row>
    <row r="6" spans="1:27" s="6" customFormat="1" ht="12.75" customHeight="1">
      <c r="A6" s="49" t="s">
        <v>4</v>
      </c>
      <c r="B6" s="50">
        <v>453673</v>
      </c>
      <c r="C6" s="50">
        <v>9371</v>
      </c>
      <c r="D6" s="50">
        <v>384</v>
      </c>
      <c r="E6" s="50">
        <v>62</v>
      </c>
      <c r="F6" s="50">
        <v>18</v>
      </c>
      <c r="G6" s="50">
        <v>25747</v>
      </c>
      <c r="H6" s="50">
        <v>68266</v>
      </c>
      <c r="I6" s="50">
        <v>2302</v>
      </c>
      <c r="J6" s="50">
        <v>10208</v>
      </c>
      <c r="K6" s="50">
        <v>19253</v>
      </c>
      <c r="L6" s="50">
        <v>75868</v>
      </c>
      <c r="M6" s="50">
        <v>11786</v>
      </c>
      <c r="N6" s="50">
        <v>10648</v>
      </c>
      <c r="O6" s="50">
        <v>15990</v>
      </c>
      <c r="P6" s="50">
        <v>24253</v>
      </c>
      <c r="Q6" s="50">
        <v>15794</v>
      </c>
      <c r="R6" s="50">
        <v>28807</v>
      </c>
      <c r="S6" s="50">
        <v>68829</v>
      </c>
      <c r="T6" s="50">
        <v>3573</v>
      </c>
      <c r="U6" s="50">
        <v>30088</v>
      </c>
      <c r="V6" s="50">
        <v>17727</v>
      </c>
      <c r="W6" s="50">
        <v>14699</v>
      </c>
      <c r="X6" s="7"/>
      <c r="Y6" s="23">
        <f>SUM(Y8:Y19)</f>
        <v>11275</v>
      </c>
      <c r="Z6" s="30">
        <f>SUM(Z8:Z19)</f>
        <v>10892</v>
      </c>
      <c r="AA6" s="22">
        <f aca="true" t="shared" si="0" ref="AA6:AA56">Y6-Z6</f>
        <v>383</v>
      </c>
    </row>
    <row r="7" spans="1:27" s="6" customFormat="1" ht="3" customHeight="1">
      <c r="A7" s="49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Y7" s="24"/>
      <c r="Z7" s="31"/>
      <c r="AA7" s="22"/>
    </row>
    <row r="8" spans="1:27" ht="12.75" customHeight="1">
      <c r="A8" s="45" t="s">
        <v>5</v>
      </c>
      <c r="B8" s="54">
        <v>152680</v>
      </c>
      <c r="C8" s="47">
        <v>1886</v>
      </c>
      <c r="D8" s="47">
        <v>98</v>
      </c>
      <c r="E8" s="47">
        <v>2</v>
      </c>
      <c r="F8" s="47">
        <v>4</v>
      </c>
      <c r="G8" s="47">
        <v>7975</v>
      </c>
      <c r="H8" s="47">
        <v>17587</v>
      </c>
      <c r="I8" s="47">
        <v>805</v>
      </c>
      <c r="J8" s="47">
        <v>4324</v>
      </c>
      <c r="K8" s="47">
        <v>5817</v>
      </c>
      <c r="L8" s="47">
        <v>26119</v>
      </c>
      <c r="M8" s="47">
        <v>4804</v>
      </c>
      <c r="N8" s="47">
        <v>4719</v>
      </c>
      <c r="O8" s="47">
        <v>6903</v>
      </c>
      <c r="P8" s="47">
        <v>9564</v>
      </c>
      <c r="Q8" s="47">
        <v>5800</v>
      </c>
      <c r="R8" s="47">
        <v>11272</v>
      </c>
      <c r="S8" s="47">
        <v>23036</v>
      </c>
      <c r="T8" s="47">
        <v>1006</v>
      </c>
      <c r="U8" s="47">
        <v>9661</v>
      </c>
      <c r="V8" s="47">
        <v>6474</v>
      </c>
      <c r="W8" s="55">
        <v>4824</v>
      </c>
      <c r="X8" s="11"/>
      <c r="Y8" s="21">
        <v>2240</v>
      </c>
      <c r="Z8" s="29">
        <v>2127</v>
      </c>
      <c r="AA8" s="22">
        <f t="shared" si="0"/>
        <v>113</v>
      </c>
    </row>
    <row r="9" spans="1:27" ht="12.75" customHeight="1">
      <c r="A9" s="45" t="s">
        <v>6</v>
      </c>
      <c r="B9" s="54">
        <v>27991</v>
      </c>
      <c r="C9" s="47">
        <v>258</v>
      </c>
      <c r="D9" s="47">
        <v>8</v>
      </c>
      <c r="E9" s="47">
        <v>1</v>
      </c>
      <c r="F9" s="47">
        <v>2</v>
      </c>
      <c r="G9" s="47">
        <v>1962</v>
      </c>
      <c r="H9" s="47">
        <v>5493</v>
      </c>
      <c r="I9" s="47">
        <v>124</v>
      </c>
      <c r="J9" s="47">
        <v>506</v>
      </c>
      <c r="K9" s="47">
        <v>1269</v>
      </c>
      <c r="L9" s="47">
        <v>4939</v>
      </c>
      <c r="M9" s="47">
        <v>596</v>
      </c>
      <c r="N9" s="47">
        <v>514</v>
      </c>
      <c r="O9" s="47">
        <v>775</v>
      </c>
      <c r="P9" s="47">
        <v>1332</v>
      </c>
      <c r="Q9" s="47">
        <v>994</v>
      </c>
      <c r="R9" s="47">
        <v>1209</v>
      </c>
      <c r="S9" s="47">
        <v>3990</v>
      </c>
      <c r="T9" s="47">
        <v>237</v>
      </c>
      <c r="U9" s="47">
        <v>1942</v>
      </c>
      <c r="V9" s="47">
        <v>811</v>
      </c>
      <c r="W9" s="55">
        <v>1029</v>
      </c>
      <c r="X9" s="11"/>
      <c r="Y9" s="21">
        <v>290</v>
      </c>
      <c r="Z9" s="29">
        <v>285</v>
      </c>
      <c r="AA9" s="22">
        <f t="shared" si="0"/>
        <v>5</v>
      </c>
    </row>
    <row r="10" spans="1:27" ht="12.75" customHeight="1">
      <c r="A10" s="45" t="s">
        <v>7</v>
      </c>
      <c r="B10" s="54">
        <v>35927</v>
      </c>
      <c r="C10" s="47">
        <v>718</v>
      </c>
      <c r="D10" s="47">
        <v>5</v>
      </c>
      <c r="E10" s="47">
        <v>47</v>
      </c>
      <c r="F10" s="47">
        <v>0</v>
      </c>
      <c r="G10" s="47">
        <v>1775</v>
      </c>
      <c r="H10" s="47">
        <v>6528</v>
      </c>
      <c r="I10" s="47">
        <v>143</v>
      </c>
      <c r="J10" s="47">
        <v>715</v>
      </c>
      <c r="K10" s="47">
        <v>2094</v>
      </c>
      <c r="L10" s="47">
        <v>6120</v>
      </c>
      <c r="M10" s="47">
        <v>741</v>
      </c>
      <c r="N10" s="47">
        <v>689</v>
      </c>
      <c r="O10" s="47">
        <v>1049</v>
      </c>
      <c r="P10" s="47">
        <v>1810</v>
      </c>
      <c r="Q10" s="47">
        <v>1191</v>
      </c>
      <c r="R10" s="47">
        <v>1935</v>
      </c>
      <c r="S10" s="47">
        <v>5204</v>
      </c>
      <c r="T10" s="47">
        <v>268</v>
      </c>
      <c r="U10" s="47">
        <v>2381</v>
      </c>
      <c r="V10" s="47">
        <v>1103</v>
      </c>
      <c r="W10" s="55">
        <v>1411</v>
      </c>
      <c r="X10" s="11"/>
      <c r="Y10" s="21">
        <v>896</v>
      </c>
      <c r="Z10" s="29">
        <v>893</v>
      </c>
      <c r="AA10" s="22">
        <f t="shared" si="0"/>
        <v>3</v>
      </c>
    </row>
    <row r="11" spans="1:27" ht="12.75" customHeight="1">
      <c r="A11" s="45" t="s">
        <v>8</v>
      </c>
      <c r="B11" s="54">
        <v>30049</v>
      </c>
      <c r="C11" s="47">
        <v>1166</v>
      </c>
      <c r="D11" s="47">
        <v>10</v>
      </c>
      <c r="E11" s="47">
        <v>7</v>
      </c>
      <c r="F11" s="47">
        <v>0</v>
      </c>
      <c r="G11" s="47">
        <v>1596</v>
      </c>
      <c r="H11" s="47">
        <v>4349</v>
      </c>
      <c r="I11" s="47">
        <v>96</v>
      </c>
      <c r="J11" s="47">
        <v>313</v>
      </c>
      <c r="K11" s="47">
        <v>1487</v>
      </c>
      <c r="L11" s="47">
        <v>4388</v>
      </c>
      <c r="M11" s="47">
        <v>414</v>
      </c>
      <c r="N11" s="47">
        <v>431</v>
      </c>
      <c r="O11" s="47">
        <v>520</v>
      </c>
      <c r="P11" s="47">
        <v>1843</v>
      </c>
      <c r="Q11" s="47">
        <v>1177</v>
      </c>
      <c r="R11" s="47">
        <v>1778</v>
      </c>
      <c r="S11" s="47">
        <v>4941</v>
      </c>
      <c r="T11" s="47">
        <v>211</v>
      </c>
      <c r="U11" s="47">
        <v>3363</v>
      </c>
      <c r="V11" s="47">
        <v>803</v>
      </c>
      <c r="W11" s="55">
        <v>1156</v>
      </c>
      <c r="X11" s="11"/>
      <c r="Y11" s="21">
        <v>1473</v>
      </c>
      <c r="Z11" s="29">
        <v>1461</v>
      </c>
      <c r="AA11" s="22">
        <f t="shared" si="0"/>
        <v>12</v>
      </c>
    </row>
    <row r="12" spans="1:27" ht="12.75" customHeight="1">
      <c r="A12" s="45" t="s">
        <v>9</v>
      </c>
      <c r="B12" s="54">
        <v>52352</v>
      </c>
      <c r="C12" s="47">
        <v>624</v>
      </c>
      <c r="D12" s="47">
        <v>49</v>
      </c>
      <c r="E12" s="47">
        <v>1</v>
      </c>
      <c r="F12" s="47">
        <v>4</v>
      </c>
      <c r="G12" s="47">
        <v>3206</v>
      </c>
      <c r="H12" s="47">
        <v>8028</v>
      </c>
      <c r="I12" s="47">
        <v>275</v>
      </c>
      <c r="J12" s="47">
        <v>887</v>
      </c>
      <c r="K12" s="47">
        <v>2210</v>
      </c>
      <c r="L12" s="47">
        <v>8627</v>
      </c>
      <c r="M12" s="47">
        <v>1289</v>
      </c>
      <c r="N12" s="47">
        <v>1109</v>
      </c>
      <c r="O12" s="47">
        <v>1516</v>
      </c>
      <c r="P12" s="47">
        <v>2696</v>
      </c>
      <c r="Q12" s="47">
        <v>1744</v>
      </c>
      <c r="R12" s="47">
        <v>3360</v>
      </c>
      <c r="S12" s="47">
        <v>8742</v>
      </c>
      <c r="T12" s="47">
        <v>485</v>
      </c>
      <c r="U12" s="47">
        <v>3371</v>
      </c>
      <c r="V12" s="47">
        <v>2220</v>
      </c>
      <c r="W12" s="55">
        <v>1909</v>
      </c>
      <c r="X12" s="11"/>
      <c r="Y12" s="21">
        <v>685</v>
      </c>
      <c r="Z12" s="29">
        <v>647</v>
      </c>
      <c r="AA12" s="22">
        <f t="shared" si="0"/>
        <v>38</v>
      </c>
    </row>
    <row r="13" spans="1:27" ht="12.75" customHeight="1">
      <c r="A13" s="45" t="s">
        <v>10</v>
      </c>
      <c r="B13" s="54">
        <v>24970</v>
      </c>
      <c r="C13" s="47">
        <v>548</v>
      </c>
      <c r="D13" s="47">
        <v>45</v>
      </c>
      <c r="E13" s="47">
        <v>0</v>
      </c>
      <c r="F13" s="47">
        <v>0</v>
      </c>
      <c r="G13" s="47">
        <v>1740</v>
      </c>
      <c r="H13" s="47">
        <v>4297</v>
      </c>
      <c r="I13" s="47">
        <v>96</v>
      </c>
      <c r="J13" s="47">
        <v>344</v>
      </c>
      <c r="K13" s="47">
        <v>1212</v>
      </c>
      <c r="L13" s="47">
        <v>4340</v>
      </c>
      <c r="M13" s="47">
        <v>555</v>
      </c>
      <c r="N13" s="47">
        <v>397</v>
      </c>
      <c r="O13" s="47">
        <v>621</v>
      </c>
      <c r="P13" s="47">
        <v>1231</v>
      </c>
      <c r="Q13" s="47">
        <v>850</v>
      </c>
      <c r="R13" s="47">
        <v>1122</v>
      </c>
      <c r="S13" s="47">
        <v>3776</v>
      </c>
      <c r="T13" s="47">
        <v>242</v>
      </c>
      <c r="U13" s="47">
        <v>1684</v>
      </c>
      <c r="V13" s="47">
        <v>967</v>
      </c>
      <c r="W13" s="55">
        <v>903</v>
      </c>
      <c r="X13" s="11"/>
      <c r="Y13" s="21">
        <v>710</v>
      </c>
      <c r="Z13" s="29">
        <v>678</v>
      </c>
      <c r="AA13" s="22">
        <f t="shared" si="0"/>
        <v>32</v>
      </c>
    </row>
    <row r="14" spans="1:27" ht="12.75" customHeight="1">
      <c r="A14" s="45" t="s">
        <v>11</v>
      </c>
      <c r="B14" s="54">
        <v>12528</v>
      </c>
      <c r="C14" s="47">
        <v>1864</v>
      </c>
      <c r="D14" s="47">
        <v>45</v>
      </c>
      <c r="E14" s="47">
        <v>1</v>
      </c>
      <c r="F14" s="47">
        <v>4</v>
      </c>
      <c r="G14" s="47">
        <v>886</v>
      </c>
      <c r="H14" s="47">
        <v>2179</v>
      </c>
      <c r="I14" s="47">
        <v>74</v>
      </c>
      <c r="J14" s="47">
        <v>86</v>
      </c>
      <c r="K14" s="47">
        <v>535</v>
      </c>
      <c r="L14" s="47">
        <v>1611</v>
      </c>
      <c r="M14" s="47">
        <v>182</v>
      </c>
      <c r="N14" s="47">
        <v>126</v>
      </c>
      <c r="O14" s="47">
        <v>212</v>
      </c>
      <c r="P14" s="47">
        <v>474</v>
      </c>
      <c r="Q14" s="47">
        <v>388</v>
      </c>
      <c r="R14" s="47">
        <v>485</v>
      </c>
      <c r="S14" s="47">
        <v>1853</v>
      </c>
      <c r="T14" s="47">
        <v>180</v>
      </c>
      <c r="U14" s="47">
        <v>692</v>
      </c>
      <c r="V14" s="47">
        <v>522</v>
      </c>
      <c r="W14" s="55">
        <v>129</v>
      </c>
      <c r="X14" s="11"/>
      <c r="Y14" s="21">
        <v>2155</v>
      </c>
      <c r="Z14" s="29">
        <v>2094</v>
      </c>
      <c r="AA14" s="22">
        <f t="shared" si="0"/>
        <v>61</v>
      </c>
    </row>
    <row r="15" spans="1:27" ht="12.75" customHeight="1">
      <c r="A15" s="45" t="s">
        <v>12</v>
      </c>
      <c r="B15" s="54">
        <v>9964</v>
      </c>
      <c r="C15" s="47">
        <v>419</v>
      </c>
      <c r="D15" s="47">
        <v>5</v>
      </c>
      <c r="E15" s="47">
        <v>0</v>
      </c>
      <c r="F15" s="47">
        <v>4</v>
      </c>
      <c r="G15" s="47">
        <v>613</v>
      </c>
      <c r="H15" s="47">
        <v>2171</v>
      </c>
      <c r="I15" s="47">
        <v>49</v>
      </c>
      <c r="J15" s="47">
        <v>93</v>
      </c>
      <c r="K15" s="47">
        <v>514</v>
      </c>
      <c r="L15" s="47">
        <v>1572</v>
      </c>
      <c r="M15" s="47">
        <v>153</v>
      </c>
      <c r="N15" s="47">
        <v>112</v>
      </c>
      <c r="O15" s="47">
        <v>202</v>
      </c>
      <c r="P15" s="47">
        <v>369</v>
      </c>
      <c r="Q15" s="47">
        <v>254</v>
      </c>
      <c r="R15" s="47">
        <v>365</v>
      </c>
      <c r="S15" s="47">
        <v>1377</v>
      </c>
      <c r="T15" s="47">
        <v>140</v>
      </c>
      <c r="U15" s="47">
        <v>677</v>
      </c>
      <c r="V15" s="47">
        <v>352</v>
      </c>
      <c r="W15" s="55">
        <v>523</v>
      </c>
      <c r="X15" s="11"/>
      <c r="Y15" s="21">
        <v>537</v>
      </c>
      <c r="Z15" s="29">
        <v>530</v>
      </c>
      <c r="AA15" s="22">
        <f t="shared" si="0"/>
        <v>7</v>
      </c>
    </row>
    <row r="16" spans="1:27" ht="12.75" customHeight="1">
      <c r="A16" s="45" t="s">
        <v>13</v>
      </c>
      <c r="B16" s="54">
        <v>45904</v>
      </c>
      <c r="C16" s="47">
        <v>407</v>
      </c>
      <c r="D16" s="47">
        <v>10</v>
      </c>
      <c r="E16" s="47">
        <v>0</v>
      </c>
      <c r="F16" s="47">
        <v>0</v>
      </c>
      <c r="G16" s="47">
        <v>2199</v>
      </c>
      <c r="H16" s="47">
        <v>6420</v>
      </c>
      <c r="I16" s="47">
        <v>280</v>
      </c>
      <c r="J16" s="47">
        <v>1736</v>
      </c>
      <c r="K16" s="47">
        <v>1681</v>
      </c>
      <c r="L16" s="47">
        <v>8268</v>
      </c>
      <c r="M16" s="47">
        <v>1668</v>
      </c>
      <c r="N16" s="47">
        <v>1499</v>
      </c>
      <c r="O16" s="47">
        <v>2359</v>
      </c>
      <c r="P16" s="47">
        <v>2093</v>
      </c>
      <c r="Q16" s="47">
        <v>1394</v>
      </c>
      <c r="R16" s="47">
        <v>3652</v>
      </c>
      <c r="S16" s="47">
        <v>6583</v>
      </c>
      <c r="T16" s="47">
        <v>227</v>
      </c>
      <c r="U16" s="47">
        <v>2703</v>
      </c>
      <c r="V16" s="47">
        <v>1839</v>
      </c>
      <c r="W16" s="55">
        <v>886</v>
      </c>
      <c r="X16" s="11"/>
      <c r="Y16" s="21">
        <v>464</v>
      </c>
      <c r="Z16" s="29">
        <v>456</v>
      </c>
      <c r="AA16" s="22">
        <f t="shared" si="0"/>
        <v>8</v>
      </c>
    </row>
    <row r="17" spans="1:27" ht="12.75" customHeight="1">
      <c r="A17" s="45" t="s">
        <v>14</v>
      </c>
      <c r="B17" s="54">
        <v>32310</v>
      </c>
      <c r="C17" s="47">
        <v>192</v>
      </c>
      <c r="D17" s="47">
        <v>6</v>
      </c>
      <c r="E17" s="47">
        <v>1</v>
      </c>
      <c r="F17" s="47">
        <v>0</v>
      </c>
      <c r="G17" s="47">
        <v>1814</v>
      </c>
      <c r="H17" s="47">
        <v>5952</v>
      </c>
      <c r="I17" s="47">
        <v>193</v>
      </c>
      <c r="J17" s="47">
        <v>801</v>
      </c>
      <c r="K17" s="47">
        <v>1230</v>
      </c>
      <c r="L17" s="47">
        <v>5371</v>
      </c>
      <c r="M17" s="47">
        <v>845</v>
      </c>
      <c r="N17" s="47">
        <v>691</v>
      </c>
      <c r="O17" s="47">
        <v>1123</v>
      </c>
      <c r="P17" s="47">
        <v>1600</v>
      </c>
      <c r="Q17" s="47">
        <v>1024</v>
      </c>
      <c r="R17" s="47">
        <v>2219</v>
      </c>
      <c r="S17" s="47">
        <v>5010</v>
      </c>
      <c r="T17" s="47">
        <v>226</v>
      </c>
      <c r="U17" s="47">
        <v>1835</v>
      </c>
      <c r="V17" s="47">
        <v>1403</v>
      </c>
      <c r="W17" s="55">
        <v>774</v>
      </c>
      <c r="X17" s="11"/>
      <c r="Y17" s="21">
        <v>189</v>
      </c>
      <c r="Z17" s="29">
        <v>182</v>
      </c>
      <c r="AA17" s="22">
        <f t="shared" si="0"/>
        <v>7</v>
      </c>
    </row>
    <row r="18" spans="1:27" ht="12.75" customHeight="1">
      <c r="A18" s="63" t="s">
        <v>78</v>
      </c>
      <c r="B18" s="54">
        <v>16502</v>
      </c>
      <c r="C18" s="47">
        <v>466</v>
      </c>
      <c r="D18" s="47">
        <v>10</v>
      </c>
      <c r="E18" s="47">
        <v>1</v>
      </c>
      <c r="F18" s="47">
        <v>0</v>
      </c>
      <c r="G18" s="47">
        <v>1136</v>
      </c>
      <c r="H18" s="47">
        <v>3428</v>
      </c>
      <c r="I18" s="47">
        <v>109</v>
      </c>
      <c r="J18" s="47">
        <v>245</v>
      </c>
      <c r="K18" s="47">
        <v>660</v>
      </c>
      <c r="L18" s="47">
        <v>2517</v>
      </c>
      <c r="M18" s="47">
        <v>305</v>
      </c>
      <c r="N18" s="47">
        <v>230</v>
      </c>
      <c r="O18" s="47">
        <v>416</v>
      </c>
      <c r="P18" s="47">
        <v>706</v>
      </c>
      <c r="Q18" s="47">
        <v>494</v>
      </c>
      <c r="R18" s="47">
        <v>815</v>
      </c>
      <c r="S18" s="47">
        <v>2437</v>
      </c>
      <c r="T18" s="47">
        <v>151</v>
      </c>
      <c r="U18" s="47">
        <v>983</v>
      </c>
      <c r="V18" s="47">
        <v>634</v>
      </c>
      <c r="W18" s="55">
        <v>759</v>
      </c>
      <c r="X18" s="11"/>
      <c r="Y18" s="21">
        <v>550</v>
      </c>
      <c r="Z18" s="29">
        <v>546</v>
      </c>
      <c r="AA18" s="22">
        <f t="shared" si="0"/>
        <v>4</v>
      </c>
    </row>
    <row r="19" spans="1:27" ht="12.75" customHeight="1">
      <c r="A19" s="45" t="s">
        <v>61</v>
      </c>
      <c r="B19" s="54">
        <v>12496</v>
      </c>
      <c r="C19" s="47">
        <v>823</v>
      </c>
      <c r="D19" s="47">
        <v>93</v>
      </c>
      <c r="E19" s="47">
        <v>1</v>
      </c>
      <c r="F19" s="47">
        <v>0</v>
      </c>
      <c r="G19" s="47">
        <v>845</v>
      </c>
      <c r="H19" s="47">
        <v>1834</v>
      </c>
      <c r="I19" s="47">
        <v>58</v>
      </c>
      <c r="J19" s="47">
        <v>158</v>
      </c>
      <c r="K19" s="47">
        <v>544</v>
      </c>
      <c r="L19" s="47">
        <v>1996</v>
      </c>
      <c r="M19" s="47">
        <v>234</v>
      </c>
      <c r="N19" s="47">
        <v>131</v>
      </c>
      <c r="O19" s="47">
        <v>294</v>
      </c>
      <c r="P19" s="47">
        <v>535</v>
      </c>
      <c r="Q19" s="47">
        <v>484</v>
      </c>
      <c r="R19" s="47">
        <v>595</v>
      </c>
      <c r="S19" s="47">
        <v>1880</v>
      </c>
      <c r="T19" s="47">
        <v>200</v>
      </c>
      <c r="U19" s="47">
        <v>796</v>
      </c>
      <c r="V19" s="47">
        <v>599</v>
      </c>
      <c r="W19" s="55">
        <v>396</v>
      </c>
      <c r="X19" s="11"/>
      <c r="Y19" s="21">
        <v>1086</v>
      </c>
      <c r="Z19" s="29">
        <v>993</v>
      </c>
      <c r="AA19" s="22">
        <f t="shared" si="0"/>
        <v>93</v>
      </c>
    </row>
    <row r="20" spans="1:27" s="6" customFormat="1" ht="3" customHeight="1">
      <c r="A20" s="49"/>
      <c r="B20" s="54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Y20" s="24"/>
      <c r="Z20" s="31"/>
      <c r="AA20" s="22"/>
    </row>
    <row r="21" spans="1:27" s="6" customFormat="1" ht="12.75" customHeight="1">
      <c r="A21" s="49" t="s">
        <v>15</v>
      </c>
      <c r="B21" s="52">
        <v>119840</v>
      </c>
      <c r="C21" s="52">
        <v>3331</v>
      </c>
      <c r="D21" s="52">
        <v>430</v>
      </c>
      <c r="E21" s="52">
        <v>11</v>
      </c>
      <c r="F21" s="52">
        <v>22</v>
      </c>
      <c r="G21" s="52">
        <v>7534</v>
      </c>
      <c r="H21" s="52">
        <v>21125</v>
      </c>
      <c r="I21" s="52">
        <v>689</v>
      </c>
      <c r="J21" s="52">
        <v>2311</v>
      </c>
      <c r="K21" s="52">
        <v>5554</v>
      </c>
      <c r="L21" s="52">
        <v>18829</v>
      </c>
      <c r="M21" s="52">
        <v>2748</v>
      </c>
      <c r="N21" s="52">
        <v>2142</v>
      </c>
      <c r="O21" s="52">
        <v>3433</v>
      </c>
      <c r="P21" s="52">
        <v>5786</v>
      </c>
      <c r="Q21" s="52">
        <v>3866</v>
      </c>
      <c r="R21" s="52">
        <v>6770</v>
      </c>
      <c r="S21" s="52">
        <v>17859</v>
      </c>
      <c r="T21" s="52">
        <v>1199</v>
      </c>
      <c r="U21" s="52">
        <v>7660</v>
      </c>
      <c r="V21" s="52">
        <v>5127</v>
      </c>
      <c r="W21" s="52">
        <v>3414</v>
      </c>
      <c r="X21" s="16"/>
      <c r="Y21" s="25">
        <f>Y23+Y25+Y30+Y34+Y37+Y40+Y45</f>
        <v>4270</v>
      </c>
      <c r="Z21" s="32">
        <f>Z23+Z25+Z30+Z34+Z37+Z40+Z45</f>
        <v>3635</v>
      </c>
      <c r="AA21" s="22">
        <f t="shared" si="0"/>
        <v>635</v>
      </c>
    </row>
    <row r="22" spans="1:27" s="6" customFormat="1" ht="3" customHeight="1">
      <c r="A22" s="49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Y22" s="24"/>
      <c r="Z22" s="31"/>
      <c r="AA22" s="22"/>
    </row>
    <row r="23" spans="1:27" s="6" customFormat="1" ht="12.75" customHeight="1">
      <c r="A23" s="49" t="s">
        <v>16</v>
      </c>
      <c r="B23" s="52">
        <v>1698</v>
      </c>
      <c r="C23" s="52">
        <v>269</v>
      </c>
      <c r="D23" s="52">
        <v>2</v>
      </c>
      <c r="E23" s="52">
        <v>0</v>
      </c>
      <c r="F23" s="52">
        <v>0</v>
      </c>
      <c r="G23" s="52">
        <v>118</v>
      </c>
      <c r="H23" s="52">
        <v>360</v>
      </c>
      <c r="I23" s="52">
        <v>3</v>
      </c>
      <c r="J23" s="52">
        <v>4</v>
      </c>
      <c r="K23" s="52">
        <v>54</v>
      </c>
      <c r="L23" s="52">
        <v>183</v>
      </c>
      <c r="M23" s="52">
        <v>12</v>
      </c>
      <c r="N23" s="52">
        <v>8</v>
      </c>
      <c r="O23" s="52">
        <v>22</v>
      </c>
      <c r="P23" s="52">
        <v>48</v>
      </c>
      <c r="Q23" s="52">
        <v>68</v>
      </c>
      <c r="R23" s="52">
        <v>74</v>
      </c>
      <c r="S23" s="52">
        <v>199</v>
      </c>
      <c r="T23" s="52">
        <v>25</v>
      </c>
      <c r="U23" s="52">
        <v>93</v>
      </c>
      <c r="V23" s="52">
        <v>79</v>
      </c>
      <c r="W23" s="52">
        <v>77</v>
      </c>
      <c r="X23" s="16"/>
      <c r="Y23" s="25">
        <f>Y24</f>
        <v>419</v>
      </c>
      <c r="Z23" s="32">
        <f>Z24</f>
        <v>411</v>
      </c>
      <c r="AA23" s="22">
        <f t="shared" si="0"/>
        <v>8</v>
      </c>
    </row>
    <row r="24" spans="1:27" ht="12.75" customHeight="1">
      <c r="A24" s="56" t="s">
        <v>17</v>
      </c>
      <c r="B24" s="54">
        <v>1698</v>
      </c>
      <c r="C24" s="47">
        <v>269</v>
      </c>
      <c r="D24" s="46">
        <v>2</v>
      </c>
      <c r="E24" s="47">
        <v>0</v>
      </c>
      <c r="F24" s="47">
        <v>0</v>
      </c>
      <c r="G24" s="47">
        <v>118</v>
      </c>
      <c r="H24" s="47">
        <v>360</v>
      </c>
      <c r="I24" s="47">
        <v>3</v>
      </c>
      <c r="J24" s="47">
        <v>4</v>
      </c>
      <c r="K24" s="47">
        <v>54</v>
      </c>
      <c r="L24" s="47">
        <v>183</v>
      </c>
      <c r="M24" s="47">
        <v>12</v>
      </c>
      <c r="N24" s="47">
        <v>8</v>
      </c>
      <c r="O24" s="47">
        <v>22</v>
      </c>
      <c r="P24" s="47">
        <v>48</v>
      </c>
      <c r="Q24" s="47">
        <v>68</v>
      </c>
      <c r="R24" s="47">
        <v>74</v>
      </c>
      <c r="S24" s="47">
        <v>199</v>
      </c>
      <c r="T24" s="47">
        <v>25</v>
      </c>
      <c r="U24" s="47">
        <v>93</v>
      </c>
      <c r="V24" s="47">
        <v>79</v>
      </c>
      <c r="W24" s="52">
        <v>77</v>
      </c>
      <c r="Y24" s="21">
        <v>419</v>
      </c>
      <c r="Z24" s="29">
        <v>411</v>
      </c>
      <c r="AA24" s="22">
        <f t="shared" si="0"/>
        <v>8</v>
      </c>
    </row>
    <row r="25" spans="1:27" s="6" customFormat="1" ht="12.75" customHeight="1">
      <c r="A25" s="57" t="s">
        <v>18</v>
      </c>
      <c r="B25" s="52">
        <v>32551</v>
      </c>
      <c r="C25" s="52">
        <v>813</v>
      </c>
      <c r="D25" s="52">
        <v>3</v>
      </c>
      <c r="E25" s="52">
        <v>0</v>
      </c>
      <c r="F25" s="52">
        <v>3</v>
      </c>
      <c r="G25" s="52">
        <v>1769</v>
      </c>
      <c r="H25" s="52">
        <v>5544</v>
      </c>
      <c r="I25" s="52">
        <v>169</v>
      </c>
      <c r="J25" s="52">
        <v>917</v>
      </c>
      <c r="K25" s="52">
        <v>1588</v>
      </c>
      <c r="L25" s="52">
        <v>5219</v>
      </c>
      <c r="M25" s="52">
        <v>801</v>
      </c>
      <c r="N25" s="52">
        <v>669</v>
      </c>
      <c r="O25" s="52">
        <v>1051</v>
      </c>
      <c r="P25" s="52">
        <v>1545</v>
      </c>
      <c r="Q25" s="52">
        <v>1029</v>
      </c>
      <c r="R25" s="52">
        <v>1930</v>
      </c>
      <c r="S25" s="52">
        <v>5013</v>
      </c>
      <c r="T25" s="52">
        <v>207</v>
      </c>
      <c r="U25" s="52">
        <v>2097</v>
      </c>
      <c r="V25" s="52">
        <v>1154</v>
      </c>
      <c r="W25" s="52">
        <v>1030</v>
      </c>
      <c r="X25" s="16"/>
      <c r="Y25" s="25">
        <f>SUM(Y26:Y29)</f>
        <v>875</v>
      </c>
      <c r="Z25" s="32">
        <f>SUM(Z26:Z29)</f>
        <v>874</v>
      </c>
      <c r="AA25" s="22">
        <f t="shared" si="0"/>
        <v>1</v>
      </c>
    </row>
    <row r="26" spans="1:27" ht="12.75" customHeight="1">
      <c r="A26" s="56" t="s">
        <v>19</v>
      </c>
      <c r="B26" s="54">
        <v>7633</v>
      </c>
      <c r="C26" s="47">
        <v>445</v>
      </c>
      <c r="D26" s="47">
        <v>0</v>
      </c>
      <c r="E26" s="47">
        <v>0</v>
      </c>
      <c r="F26" s="47">
        <v>1</v>
      </c>
      <c r="G26" s="47">
        <v>441</v>
      </c>
      <c r="H26" s="47">
        <v>1073</v>
      </c>
      <c r="I26" s="47">
        <v>29</v>
      </c>
      <c r="J26" s="47">
        <v>226</v>
      </c>
      <c r="K26" s="47">
        <v>333</v>
      </c>
      <c r="L26" s="47">
        <v>1301</v>
      </c>
      <c r="M26" s="47">
        <v>186</v>
      </c>
      <c r="N26" s="47">
        <v>173</v>
      </c>
      <c r="O26" s="47">
        <v>256</v>
      </c>
      <c r="P26" s="47">
        <v>299</v>
      </c>
      <c r="Q26" s="47">
        <v>207</v>
      </c>
      <c r="R26" s="47">
        <v>465</v>
      </c>
      <c r="S26" s="47">
        <v>1171</v>
      </c>
      <c r="T26" s="47">
        <v>44</v>
      </c>
      <c r="U26" s="47">
        <v>466</v>
      </c>
      <c r="V26" s="47">
        <v>267</v>
      </c>
      <c r="W26" s="48">
        <v>250</v>
      </c>
      <c r="Y26" s="21">
        <v>470</v>
      </c>
      <c r="Z26" s="29">
        <v>469</v>
      </c>
      <c r="AA26" s="22">
        <f t="shared" si="0"/>
        <v>1</v>
      </c>
    </row>
    <row r="27" spans="1:27" ht="12.75" customHeight="1">
      <c r="A27" s="56" t="s">
        <v>20</v>
      </c>
      <c r="B27" s="54">
        <v>9457</v>
      </c>
      <c r="C27" s="47">
        <v>74</v>
      </c>
      <c r="D27" s="47">
        <v>1</v>
      </c>
      <c r="E27" s="47">
        <v>0</v>
      </c>
      <c r="F27" s="47">
        <v>1</v>
      </c>
      <c r="G27" s="47">
        <v>459</v>
      </c>
      <c r="H27" s="47">
        <v>1635</v>
      </c>
      <c r="I27" s="47">
        <v>67</v>
      </c>
      <c r="J27" s="47">
        <v>318</v>
      </c>
      <c r="K27" s="47">
        <v>434</v>
      </c>
      <c r="L27" s="47">
        <v>1416</v>
      </c>
      <c r="M27" s="47">
        <v>240</v>
      </c>
      <c r="N27" s="47">
        <v>199</v>
      </c>
      <c r="O27" s="47">
        <v>335</v>
      </c>
      <c r="P27" s="47">
        <v>506</v>
      </c>
      <c r="Q27" s="47">
        <v>281</v>
      </c>
      <c r="R27" s="47">
        <v>594</v>
      </c>
      <c r="S27" s="47">
        <v>1673</v>
      </c>
      <c r="T27" s="47">
        <v>52</v>
      </c>
      <c r="U27" s="47">
        <v>640</v>
      </c>
      <c r="V27" s="47">
        <v>346</v>
      </c>
      <c r="W27" s="48">
        <v>186</v>
      </c>
      <c r="Y27" s="21">
        <v>66</v>
      </c>
      <c r="Z27" s="29">
        <v>66</v>
      </c>
      <c r="AA27" s="22">
        <f t="shared" si="0"/>
        <v>0</v>
      </c>
    </row>
    <row r="28" spans="1:27" ht="12.75" customHeight="1">
      <c r="A28" s="56" t="s">
        <v>21</v>
      </c>
      <c r="B28" s="54">
        <v>12302</v>
      </c>
      <c r="C28" s="47">
        <v>223</v>
      </c>
      <c r="D28" s="47">
        <v>1</v>
      </c>
      <c r="E28" s="47">
        <v>0</v>
      </c>
      <c r="F28" s="47">
        <v>1</v>
      </c>
      <c r="G28" s="47">
        <v>671</v>
      </c>
      <c r="H28" s="47">
        <v>2088</v>
      </c>
      <c r="I28" s="47">
        <v>63</v>
      </c>
      <c r="J28" s="47">
        <v>308</v>
      </c>
      <c r="K28" s="47">
        <v>592</v>
      </c>
      <c r="L28" s="47">
        <v>1986</v>
      </c>
      <c r="M28" s="47">
        <v>324</v>
      </c>
      <c r="N28" s="47">
        <v>244</v>
      </c>
      <c r="O28" s="47">
        <v>395</v>
      </c>
      <c r="P28" s="47">
        <v>629</v>
      </c>
      <c r="Q28" s="47">
        <v>411</v>
      </c>
      <c r="R28" s="47">
        <v>745</v>
      </c>
      <c r="S28" s="47">
        <v>1799</v>
      </c>
      <c r="T28" s="47">
        <v>89</v>
      </c>
      <c r="U28" s="47">
        <v>799</v>
      </c>
      <c r="V28" s="47">
        <v>464</v>
      </c>
      <c r="W28" s="48">
        <v>470</v>
      </c>
      <c r="Y28" s="21">
        <v>257</v>
      </c>
      <c r="Z28" s="29">
        <v>257</v>
      </c>
      <c r="AA28" s="22">
        <f t="shared" si="0"/>
        <v>0</v>
      </c>
    </row>
    <row r="29" spans="1:27" ht="12.75" customHeight="1">
      <c r="A29" s="56" t="s">
        <v>22</v>
      </c>
      <c r="B29" s="54">
        <v>3159</v>
      </c>
      <c r="C29" s="47">
        <v>71</v>
      </c>
      <c r="D29" s="47">
        <v>1</v>
      </c>
      <c r="E29" s="47">
        <v>0</v>
      </c>
      <c r="F29" s="47">
        <v>0</v>
      </c>
      <c r="G29" s="47">
        <v>198</v>
      </c>
      <c r="H29" s="47">
        <v>748</v>
      </c>
      <c r="I29" s="47">
        <v>10</v>
      </c>
      <c r="J29" s="47">
        <v>65</v>
      </c>
      <c r="K29" s="47">
        <v>229</v>
      </c>
      <c r="L29" s="47">
        <v>516</v>
      </c>
      <c r="M29" s="47">
        <v>51</v>
      </c>
      <c r="N29" s="47">
        <v>53</v>
      </c>
      <c r="O29" s="47">
        <v>65</v>
      </c>
      <c r="P29" s="47">
        <v>111</v>
      </c>
      <c r="Q29" s="47">
        <v>130</v>
      </c>
      <c r="R29" s="47">
        <v>126</v>
      </c>
      <c r="S29" s="47">
        <v>370</v>
      </c>
      <c r="T29" s="47">
        <v>22</v>
      </c>
      <c r="U29" s="47">
        <v>192</v>
      </c>
      <c r="V29" s="47">
        <v>77</v>
      </c>
      <c r="W29" s="48">
        <v>124</v>
      </c>
      <c r="Y29" s="21">
        <v>82</v>
      </c>
      <c r="Z29" s="29">
        <v>82</v>
      </c>
      <c r="AA29" s="22">
        <f t="shared" si="0"/>
        <v>0</v>
      </c>
    </row>
    <row r="30" spans="1:27" s="6" customFormat="1" ht="12.75" customHeight="1">
      <c r="A30" s="57" t="s">
        <v>23</v>
      </c>
      <c r="B30" s="52">
        <v>20751</v>
      </c>
      <c r="C30" s="52">
        <v>633</v>
      </c>
      <c r="D30" s="52">
        <v>6</v>
      </c>
      <c r="E30" s="52">
        <v>0</v>
      </c>
      <c r="F30" s="52">
        <v>2</v>
      </c>
      <c r="G30" s="52">
        <v>1291</v>
      </c>
      <c r="H30" s="52">
        <v>4124</v>
      </c>
      <c r="I30" s="52">
        <v>105</v>
      </c>
      <c r="J30" s="52">
        <v>279</v>
      </c>
      <c r="K30" s="52">
        <v>1253</v>
      </c>
      <c r="L30" s="52">
        <v>3473</v>
      </c>
      <c r="M30" s="52">
        <v>476</v>
      </c>
      <c r="N30" s="52">
        <v>327</v>
      </c>
      <c r="O30" s="52">
        <v>457</v>
      </c>
      <c r="P30" s="52">
        <v>854</v>
      </c>
      <c r="Q30" s="52">
        <v>664</v>
      </c>
      <c r="R30" s="52">
        <v>1117</v>
      </c>
      <c r="S30" s="52">
        <v>2754</v>
      </c>
      <c r="T30" s="52">
        <v>207</v>
      </c>
      <c r="U30" s="52">
        <v>1236</v>
      </c>
      <c r="V30" s="52">
        <v>892</v>
      </c>
      <c r="W30" s="52">
        <v>601</v>
      </c>
      <c r="X30" s="16"/>
      <c r="Y30" s="25">
        <f>SUM(Y31:Y33)</f>
        <v>633</v>
      </c>
      <c r="Z30" s="32">
        <f>SUM(Z31:Z33)</f>
        <v>631</v>
      </c>
      <c r="AA30" s="22">
        <f t="shared" si="0"/>
        <v>2</v>
      </c>
    </row>
    <row r="31" spans="1:27" ht="12.75" customHeight="1">
      <c r="A31" s="56" t="s">
        <v>24</v>
      </c>
      <c r="B31" s="54">
        <v>3579</v>
      </c>
      <c r="C31" s="47">
        <v>94</v>
      </c>
      <c r="D31" s="47">
        <v>4</v>
      </c>
      <c r="E31" s="47">
        <v>0</v>
      </c>
      <c r="F31" s="47">
        <v>0</v>
      </c>
      <c r="G31" s="47">
        <v>202</v>
      </c>
      <c r="H31" s="47">
        <v>762</v>
      </c>
      <c r="I31" s="47">
        <v>23</v>
      </c>
      <c r="J31" s="47">
        <v>36</v>
      </c>
      <c r="K31" s="47">
        <v>247</v>
      </c>
      <c r="L31" s="47">
        <v>589</v>
      </c>
      <c r="M31" s="47">
        <v>73</v>
      </c>
      <c r="N31" s="47">
        <v>40</v>
      </c>
      <c r="O31" s="47">
        <v>78</v>
      </c>
      <c r="P31" s="47">
        <v>158</v>
      </c>
      <c r="Q31" s="47">
        <v>109</v>
      </c>
      <c r="R31" s="47">
        <v>194</v>
      </c>
      <c r="S31" s="47">
        <v>533</v>
      </c>
      <c r="T31" s="47">
        <v>36</v>
      </c>
      <c r="U31" s="47">
        <v>234</v>
      </c>
      <c r="V31" s="47">
        <v>140</v>
      </c>
      <c r="W31" s="48">
        <v>27</v>
      </c>
      <c r="Y31" s="21">
        <v>87</v>
      </c>
      <c r="Z31" s="29">
        <v>87</v>
      </c>
      <c r="AA31" s="22">
        <f t="shared" si="0"/>
        <v>0</v>
      </c>
    </row>
    <row r="32" spans="1:27" ht="12.75" customHeight="1">
      <c r="A32" s="56" t="s">
        <v>25</v>
      </c>
      <c r="B32" s="54">
        <v>2836</v>
      </c>
      <c r="C32" s="47">
        <v>62</v>
      </c>
      <c r="D32" s="47">
        <v>0</v>
      </c>
      <c r="E32" s="47">
        <v>0</v>
      </c>
      <c r="F32" s="47">
        <v>0</v>
      </c>
      <c r="G32" s="47">
        <v>186</v>
      </c>
      <c r="H32" s="47">
        <v>646</v>
      </c>
      <c r="I32" s="47">
        <v>18</v>
      </c>
      <c r="J32" s="47">
        <v>54</v>
      </c>
      <c r="K32" s="47">
        <v>208</v>
      </c>
      <c r="L32" s="47">
        <v>440</v>
      </c>
      <c r="M32" s="47">
        <v>49</v>
      </c>
      <c r="N32" s="47">
        <v>45</v>
      </c>
      <c r="O32" s="47">
        <v>70</v>
      </c>
      <c r="P32" s="47">
        <v>98</v>
      </c>
      <c r="Q32" s="47">
        <v>85</v>
      </c>
      <c r="R32" s="47">
        <v>147</v>
      </c>
      <c r="S32" s="47">
        <v>385</v>
      </c>
      <c r="T32" s="47">
        <v>31</v>
      </c>
      <c r="U32" s="47">
        <v>186</v>
      </c>
      <c r="V32" s="47">
        <v>111</v>
      </c>
      <c r="W32" s="48">
        <v>15</v>
      </c>
      <c r="Y32" s="21">
        <v>48</v>
      </c>
      <c r="Z32" s="29">
        <v>48</v>
      </c>
      <c r="AA32" s="22">
        <f t="shared" si="0"/>
        <v>0</v>
      </c>
    </row>
    <row r="33" spans="1:27" ht="12.75" customHeight="1">
      <c r="A33" s="56" t="s">
        <v>26</v>
      </c>
      <c r="B33" s="54">
        <v>14336</v>
      </c>
      <c r="C33" s="47">
        <v>477</v>
      </c>
      <c r="D33" s="47">
        <v>2</v>
      </c>
      <c r="E33" s="47">
        <v>0</v>
      </c>
      <c r="F33" s="47">
        <v>2</v>
      </c>
      <c r="G33" s="47">
        <v>903</v>
      </c>
      <c r="H33" s="47">
        <v>2716</v>
      </c>
      <c r="I33" s="47">
        <v>64</v>
      </c>
      <c r="J33" s="47">
        <v>189</v>
      </c>
      <c r="K33" s="47">
        <v>798</v>
      </c>
      <c r="L33" s="47">
        <v>2444</v>
      </c>
      <c r="M33" s="47">
        <v>354</v>
      </c>
      <c r="N33" s="47">
        <v>242</v>
      </c>
      <c r="O33" s="47">
        <v>309</v>
      </c>
      <c r="P33" s="47">
        <v>598</v>
      </c>
      <c r="Q33" s="47">
        <v>470</v>
      </c>
      <c r="R33" s="47">
        <v>776</v>
      </c>
      <c r="S33" s="47">
        <v>1836</v>
      </c>
      <c r="T33" s="47">
        <v>140</v>
      </c>
      <c r="U33" s="47">
        <v>816</v>
      </c>
      <c r="V33" s="47">
        <v>641</v>
      </c>
      <c r="W33" s="48">
        <v>559</v>
      </c>
      <c r="Y33" s="21">
        <v>498</v>
      </c>
      <c r="Z33" s="29">
        <v>496</v>
      </c>
      <c r="AA33" s="22">
        <f t="shared" si="0"/>
        <v>2</v>
      </c>
    </row>
    <row r="34" spans="1:32" s="6" customFormat="1" ht="12.75" customHeight="1">
      <c r="A34" s="57" t="s">
        <v>27</v>
      </c>
      <c r="B34" s="52">
        <v>1274</v>
      </c>
      <c r="C34" s="52">
        <v>179</v>
      </c>
      <c r="D34" s="52">
        <v>32</v>
      </c>
      <c r="E34" s="52">
        <v>0</v>
      </c>
      <c r="F34" s="52">
        <v>0</v>
      </c>
      <c r="G34" s="52">
        <v>88</v>
      </c>
      <c r="H34" s="52">
        <v>187</v>
      </c>
      <c r="I34" s="52">
        <v>4</v>
      </c>
      <c r="J34" s="52">
        <v>3</v>
      </c>
      <c r="K34" s="52">
        <v>45</v>
      </c>
      <c r="L34" s="52">
        <v>131</v>
      </c>
      <c r="M34" s="52">
        <v>13</v>
      </c>
      <c r="N34" s="52">
        <v>7</v>
      </c>
      <c r="O34" s="52">
        <v>22</v>
      </c>
      <c r="P34" s="52">
        <v>82</v>
      </c>
      <c r="Q34" s="52">
        <v>60</v>
      </c>
      <c r="R34" s="52">
        <v>38</v>
      </c>
      <c r="S34" s="52">
        <v>182</v>
      </c>
      <c r="T34" s="52">
        <v>24</v>
      </c>
      <c r="U34" s="52">
        <v>77</v>
      </c>
      <c r="V34" s="52">
        <v>91</v>
      </c>
      <c r="W34" s="52">
        <v>9</v>
      </c>
      <c r="X34" s="16"/>
      <c r="Y34" s="25">
        <f>SUM(Y35:Y36)</f>
        <v>294</v>
      </c>
      <c r="Z34" s="32">
        <f>SUM(Z35:Z36)</f>
        <v>242</v>
      </c>
      <c r="AA34" s="22">
        <f t="shared" si="0"/>
        <v>52</v>
      </c>
      <c r="AB34" s="16"/>
      <c r="AC34" s="16"/>
      <c r="AD34" s="16"/>
      <c r="AE34" s="16"/>
      <c r="AF34" s="16"/>
    </row>
    <row r="35" spans="1:27" ht="12.75" customHeight="1">
      <c r="A35" s="56" t="s">
        <v>28</v>
      </c>
      <c r="B35" s="54">
        <v>630</v>
      </c>
      <c r="C35" s="47">
        <v>93</v>
      </c>
      <c r="D35" s="47">
        <v>16</v>
      </c>
      <c r="E35" s="47">
        <v>0</v>
      </c>
      <c r="F35" s="47">
        <v>0</v>
      </c>
      <c r="G35" s="47">
        <v>37</v>
      </c>
      <c r="H35" s="47">
        <v>89</v>
      </c>
      <c r="I35" s="47">
        <v>1</v>
      </c>
      <c r="J35" s="47">
        <v>1</v>
      </c>
      <c r="K35" s="47">
        <v>26</v>
      </c>
      <c r="L35" s="47">
        <v>60</v>
      </c>
      <c r="M35" s="47">
        <v>6</v>
      </c>
      <c r="N35" s="47">
        <v>2</v>
      </c>
      <c r="O35" s="47">
        <v>8</v>
      </c>
      <c r="P35" s="47">
        <v>55</v>
      </c>
      <c r="Q35" s="47">
        <v>25</v>
      </c>
      <c r="R35" s="47">
        <v>17</v>
      </c>
      <c r="S35" s="47">
        <v>88</v>
      </c>
      <c r="T35" s="47">
        <v>14</v>
      </c>
      <c r="U35" s="47">
        <v>46</v>
      </c>
      <c r="V35" s="47">
        <v>39</v>
      </c>
      <c r="W35" s="48">
        <v>7</v>
      </c>
      <c r="Y35" s="21">
        <v>152</v>
      </c>
      <c r="Z35" s="29">
        <v>134</v>
      </c>
      <c r="AA35" s="22">
        <f t="shared" si="0"/>
        <v>18</v>
      </c>
    </row>
    <row r="36" spans="1:27" ht="12.75" customHeight="1">
      <c r="A36" s="56" t="s">
        <v>29</v>
      </c>
      <c r="B36" s="54">
        <v>644</v>
      </c>
      <c r="C36" s="47">
        <v>86</v>
      </c>
      <c r="D36" s="47">
        <v>16</v>
      </c>
      <c r="E36" s="47">
        <v>0</v>
      </c>
      <c r="F36" s="47">
        <v>0</v>
      </c>
      <c r="G36" s="47">
        <v>51</v>
      </c>
      <c r="H36" s="47">
        <v>98</v>
      </c>
      <c r="I36" s="47">
        <v>3</v>
      </c>
      <c r="J36" s="47">
        <v>2</v>
      </c>
      <c r="K36" s="47">
        <v>19</v>
      </c>
      <c r="L36" s="47">
        <v>71</v>
      </c>
      <c r="M36" s="47">
        <v>7</v>
      </c>
      <c r="N36" s="47">
        <v>5</v>
      </c>
      <c r="O36" s="47">
        <v>14</v>
      </c>
      <c r="P36" s="47">
        <v>27</v>
      </c>
      <c r="Q36" s="47">
        <v>35</v>
      </c>
      <c r="R36" s="47">
        <v>21</v>
      </c>
      <c r="S36" s="47">
        <v>94</v>
      </c>
      <c r="T36" s="47">
        <v>10</v>
      </c>
      <c r="U36" s="47">
        <v>31</v>
      </c>
      <c r="V36" s="47">
        <v>52</v>
      </c>
      <c r="W36" s="47">
        <v>2</v>
      </c>
      <c r="X36" s="10"/>
      <c r="Y36" s="21">
        <v>142</v>
      </c>
      <c r="Z36" s="29">
        <v>108</v>
      </c>
      <c r="AA36" s="22">
        <f t="shared" si="0"/>
        <v>34</v>
      </c>
    </row>
    <row r="37" spans="1:27" s="6" customFormat="1" ht="12.75" customHeight="1">
      <c r="A37" s="57" t="s">
        <v>30</v>
      </c>
      <c r="B37" s="52">
        <v>5060</v>
      </c>
      <c r="C37" s="52">
        <v>325</v>
      </c>
      <c r="D37" s="52">
        <v>11</v>
      </c>
      <c r="E37" s="52">
        <v>0</v>
      </c>
      <c r="F37" s="52">
        <v>0</v>
      </c>
      <c r="G37" s="52">
        <v>343</v>
      </c>
      <c r="H37" s="52">
        <v>762</v>
      </c>
      <c r="I37" s="52">
        <v>28</v>
      </c>
      <c r="J37" s="52">
        <v>48</v>
      </c>
      <c r="K37" s="52">
        <v>178</v>
      </c>
      <c r="L37" s="52">
        <v>674</v>
      </c>
      <c r="M37" s="52">
        <v>89</v>
      </c>
      <c r="N37" s="52">
        <v>84</v>
      </c>
      <c r="O37" s="52">
        <v>166</v>
      </c>
      <c r="P37" s="52">
        <v>246</v>
      </c>
      <c r="Q37" s="52">
        <v>169</v>
      </c>
      <c r="R37" s="52">
        <v>298</v>
      </c>
      <c r="S37" s="52">
        <v>740</v>
      </c>
      <c r="T37" s="52">
        <v>89</v>
      </c>
      <c r="U37" s="52">
        <v>370</v>
      </c>
      <c r="V37" s="52">
        <v>239</v>
      </c>
      <c r="W37" s="52">
        <v>201</v>
      </c>
      <c r="X37" s="16"/>
      <c r="Y37" s="25">
        <f>Y38+Y39</f>
        <v>421</v>
      </c>
      <c r="Z37" s="32">
        <f>Z38+Z39</f>
        <v>410</v>
      </c>
      <c r="AA37" s="22">
        <f t="shared" si="0"/>
        <v>11</v>
      </c>
    </row>
    <row r="38" spans="1:27" ht="12.75" customHeight="1">
      <c r="A38" s="56" t="s">
        <v>31</v>
      </c>
      <c r="B38" s="54">
        <v>2671</v>
      </c>
      <c r="C38" s="47">
        <v>96</v>
      </c>
      <c r="D38" s="47">
        <v>2</v>
      </c>
      <c r="E38" s="47">
        <v>0</v>
      </c>
      <c r="F38" s="47">
        <v>0</v>
      </c>
      <c r="G38" s="47">
        <v>182</v>
      </c>
      <c r="H38" s="47">
        <v>443</v>
      </c>
      <c r="I38" s="47">
        <v>18</v>
      </c>
      <c r="J38" s="47">
        <v>21</v>
      </c>
      <c r="K38" s="47">
        <v>99</v>
      </c>
      <c r="L38" s="47">
        <v>369</v>
      </c>
      <c r="M38" s="47">
        <v>46</v>
      </c>
      <c r="N38" s="47">
        <v>42</v>
      </c>
      <c r="O38" s="47">
        <v>70</v>
      </c>
      <c r="P38" s="47">
        <v>111</v>
      </c>
      <c r="Q38" s="47">
        <v>98</v>
      </c>
      <c r="R38" s="47">
        <v>149</v>
      </c>
      <c r="S38" s="47">
        <v>442</v>
      </c>
      <c r="T38" s="47">
        <v>46</v>
      </c>
      <c r="U38" s="47">
        <v>196</v>
      </c>
      <c r="V38" s="47">
        <v>117</v>
      </c>
      <c r="W38" s="48">
        <v>124</v>
      </c>
      <c r="Y38" s="21">
        <v>116</v>
      </c>
      <c r="Z38" s="29">
        <v>113</v>
      </c>
      <c r="AA38" s="22">
        <f t="shared" si="0"/>
        <v>3</v>
      </c>
    </row>
    <row r="39" spans="1:27" ht="12.75" customHeight="1">
      <c r="A39" s="56" t="s">
        <v>32</v>
      </c>
      <c r="B39" s="54">
        <v>2389</v>
      </c>
      <c r="C39" s="47">
        <v>229</v>
      </c>
      <c r="D39" s="47">
        <v>9</v>
      </c>
      <c r="E39" s="47">
        <v>0</v>
      </c>
      <c r="F39" s="47">
        <v>0</v>
      </c>
      <c r="G39" s="47">
        <v>161</v>
      </c>
      <c r="H39" s="47">
        <v>319</v>
      </c>
      <c r="I39" s="47">
        <v>10</v>
      </c>
      <c r="J39" s="47">
        <v>27</v>
      </c>
      <c r="K39" s="47">
        <v>79</v>
      </c>
      <c r="L39" s="47">
        <v>305</v>
      </c>
      <c r="M39" s="47">
        <v>43</v>
      </c>
      <c r="N39" s="47">
        <v>42</v>
      </c>
      <c r="O39" s="47">
        <v>96</v>
      </c>
      <c r="P39" s="47">
        <v>135</v>
      </c>
      <c r="Q39" s="47">
        <v>71</v>
      </c>
      <c r="R39" s="47">
        <v>149</v>
      </c>
      <c r="S39" s="47">
        <v>298</v>
      </c>
      <c r="T39" s="47">
        <v>43</v>
      </c>
      <c r="U39" s="47">
        <v>174</v>
      </c>
      <c r="V39" s="47">
        <v>122</v>
      </c>
      <c r="W39" s="48">
        <v>77</v>
      </c>
      <c r="Y39" s="21">
        <v>305</v>
      </c>
      <c r="Z39" s="29">
        <v>297</v>
      </c>
      <c r="AA39" s="22">
        <f t="shared" si="0"/>
        <v>8</v>
      </c>
    </row>
    <row r="40" spans="1:27" s="6" customFormat="1" ht="12.75" customHeight="1">
      <c r="A40" s="58" t="s">
        <v>33</v>
      </c>
      <c r="B40" s="52">
        <v>41665</v>
      </c>
      <c r="C40" s="52">
        <v>446</v>
      </c>
      <c r="D40" s="52">
        <v>12</v>
      </c>
      <c r="E40" s="52">
        <v>3</v>
      </c>
      <c r="F40" s="52">
        <v>4</v>
      </c>
      <c r="G40" s="52">
        <v>2411</v>
      </c>
      <c r="H40" s="52">
        <v>7372</v>
      </c>
      <c r="I40" s="52">
        <v>248</v>
      </c>
      <c r="J40" s="52">
        <v>951</v>
      </c>
      <c r="K40" s="52">
        <v>1783</v>
      </c>
      <c r="L40" s="52">
        <v>6733</v>
      </c>
      <c r="M40" s="52">
        <v>1169</v>
      </c>
      <c r="N40" s="52">
        <v>882</v>
      </c>
      <c r="O40" s="52">
        <v>1347</v>
      </c>
      <c r="P40" s="52">
        <v>1993</v>
      </c>
      <c r="Q40" s="52">
        <v>1309</v>
      </c>
      <c r="R40" s="52">
        <v>2512</v>
      </c>
      <c r="S40" s="52">
        <v>6601</v>
      </c>
      <c r="T40" s="52">
        <v>325</v>
      </c>
      <c r="U40" s="52">
        <v>2551</v>
      </c>
      <c r="V40" s="52">
        <v>1715</v>
      </c>
      <c r="W40" s="52">
        <v>1298</v>
      </c>
      <c r="X40" s="16"/>
      <c r="Y40" s="25">
        <f>SUM(Y41:Y44)</f>
        <v>457</v>
      </c>
      <c r="Z40" s="32">
        <f>SUM(Z41:Z44)</f>
        <v>449</v>
      </c>
      <c r="AA40" s="22">
        <f t="shared" si="0"/>
        <v>8</v>
      </c>
    </row>
    <row r="41" spans="1:27" ht="12.75" customHeight="1">
      <c r="A41" s="56" t="s">
        <v>34</v>
      </c>
      <c r="B41" s="54">
        <v>8858</v>
      </c>
      <c r="C41" s="47">
        <v>68</v>
      </c>
      <c r="D41" s="47">
        <v>1</v>
      </c>
      <c r="E41" s="47">
        <v>0</v>
      </c>
      <c r="F41" s="47">
        <v>2</v>
      </c>
      <c r="G41" s="47">
        <v>551</v>
      </c>
      <c r="H41" s="47">
        <v>1549</v>
      </c>
      <c r="I41" s="47">
        <v>47</v>
      </c>
      <c r="J41" s="47">
        <v>192</v>
      </c>
      <c r="K41" s="47">
        <v>457</v>
      </c>
      <c r="L41" s="47">
        <v>1531</v>
      </c>
      <c r="M41" s="47">
        <v>177</v>
      </c>
      <c r="N41" s="47">
        <v>178</v>
      </c>
      <c r="O41" s="47">
        <v>251</v>
      </c>
      <c r="P41" s="47">
        <v>504</v>
      </c>
      <c r="Q41" s="47">
        <v>310</v>
      </c>
      <c r="R41" s="47">
        <v>451</v>
      </c>
      <c r="S41" s="47">
        <v>1433</v>
      </c>
      <c r="T41" s="47">
        <v>74</v>
      </c>
      <c r="U41" s="47">
        <v>577</v>
      </c>
      <c r="V41" s="47">
        <v>297</v>
      </c>
      <c r="W41" s="48">
        <v>208</v>
      </c>
      <c r="Y41" s="21">
        <v>62</v>
      </c>
      <c r="Z41" s="29">
        <v>60</v>
      </c>
      <c r="AA41" s="22">
        <f t="shared" si="0"/>
        <v>2</v>
      </c>
    </row>
    <row r="42" spans="1:27" ht="12.75" customHeight="1">
      <c r="A42" s="56" t="s">
        <v>35</v>
      </c>
      <c r="B42" s="54">
        <v>10726</v>
      </c>
      <c r="C42" s="47">
        <v>55</v>
      </c>
      <c r="D42" s="47">
        <v>1</v>
      </c>
      <c r="E42" s="47">
        <v>2</v>
      </c>
      <c r="F42" s="47">
        <v>0</v>
      </c>
      <c r="G42" s="47">
        <v>532</v>
      </c>
      <c r="H42" s="47">
        <v>1757</v>
      </c>
      <c r="I42" s="47">
        <v>45</v>
      </c>
      <c r="J42" s="47">
        <v>311</v>
      </c>
      <c r="K42" s="47">
        <v>437</v>
      </c>
      <c r="L42" s="47">
        <v>1846</v>
      </c>
      <c r="M42" s="47">
        <v>393</v>
      </c>
      <c r="N42" s="47">
        <v>273</v>
      </c>
      <c r="O42" s="47">
        <v>387</v>
      </c>
      <c r="P42" s="47">
        <v>495</v>
      </c>
      <c r="Q42" s="47">
        <v>338</v>
      </c>
      <c r="R42" s="47">
        <v>777</v>
      </c>
      <c r="S42" s="47">
        <v>1658</v>
      </c>
      <c r="T42" s="47">
        <v>63</v>
      </c>
      <c r="U42" s="47">
        <v>627</v>
      </c>
      <c r="V42" s="47">
        <v>533</v>
      </c>
      <c r="W42" s="48">
        <v>196</v>
      </c>
      <c r="Y42" s="21">
        <v>47</v>
      </c>
      <c r="Z42" s="29">
        <v>45</v>
      </c>
      <c r="AA42" s="22">
        <f t="shared" si="0"/>
        <v>2</v>
      </c>
    </row>
    <row r="43" spans="1:27" ht="12.75" customHeight="1">
      <c r="A43" s="56" t="s">
        <v>36</v>
      </c>
      <c r="B43" s="54">
        <v>15560</v>
      </c>
      <c r="C43" s="47">
        <v>236</v>
      </c>
      <c r="D43" s="47">
        <v>9</v>
      </c>
      <c r="E43" s="47">
        <v>0</v>
      </c>
      <c r="F43" s="47">
        <v>2</v>
      </c>
      <c r="G43" s="47">
        <v>1013</v>
      </c>
      <c r="H43" s="47">
        <v>2930</v>
      </c>
      <c r="I43" s="47">
        <v>110</v>
      </c>
      <c r="J43" s="47">
        <v>305</v>
      </c>
      <c r="K43" s="47">
        <v>602</v>
      </c>
      <c r="L43" s="47">
        <v>2338</v>
      </c>
      <c r="M43" s="47">
        <v>401</v>
      </c>
      <c r="N43" s="47">
        <v>289</v>
      </c>
      <c r="O43" s="47">
        <v>498</v>
      </c>
      <c r="P43" s="47">
        <v>707</v>
      </c>
      <c r="Q43" s="47">
        <v>448</v>
      </c>
      <c r="R43" s="47">
        <v>903</v>
      </c>
      <c r="S43" s="47">
        <v>2492</v>
      </c>
      <c r="T43" s="47">
        <v>137</v>
      </c>
      <c r="U43" s="47">
        <v>916</v>
      </c>
      <c r="V43" s="47">
        <v>630</v>
      </c>
      <c r="W43" s="48">
        <v>594</v>
      </c>
      <c r="Y43" s="21">
        <v>257</v>
      </c>
      <c r="Z43" s="29">
        <v>254</v>
      </c>
      <c r="AA43" s="22">
        <f t="shared" si="0"/>
        <v>3</v>
      </c>
    </row>
    <row r="44" spans="1:27" ht="12.75" customHeight="1">
      <c r="A44" s="56" t="s">
        <v>37</v>
      </c>
      <c r="B44" s="54">
        <v>6521</v>
      </c>
      <c r="C44" s="47">
        <v>87</v>
      </c>
      <c r="D44" s="47">
        <v>1</v>
      </c>
      <c r="E44" s="47">
        <v>1</v>
      </c>
      <c r="F44" s="47">
        <v>0</v>
      </c>
      <c r="G44" s="47">
        <v>315</v>
      </c>
      <c r="H44" s="47">
        <v>1136</v>
      </c>
      <c r="I44" s="47">
        <v>46</v>
      </c>
      <c r="J44" s="47">
        <v>143</v>
      </c>
      <c r="K44" s="47">
        <v>287</v>
      </c>
      <c r="L44" s="47">
        <v>1018</v>
      </c>
      <c r="M44" s="47">
        <v>198</v>
      </c>
      <c r="N44" s="47">
        <v>142</v>
      </c>
      <c r="O44" s="47">
        <v>211</v>
      </c>
      <c r="P44" s="47">
        <v>287</v>
      </c>
      <c r="Q44" s="47">
        <v>213</v>
      </c>
      <c r="R44" s="47">
        <v>381</v>
      </c>
      <c r="S44" s="47">
        <v>1018</v>
      </c>
      <c r="T44" s="47">
        <v>51</v>
      </c>
      <c r="U44" s="47">
        <v>431</v>
      </c>
      <c r="V44" s="47">
        <v>255</v>
      </c>
      <c r="W44" s="48">
        <v>300</v>
      </c>
      <c r="Y44" s="21">
        <v>91</v>
      </c>
      <c r="Z44" s="29">
        <v>90</v>
      </c>
      <c r="AA44" s="22">
        <f t="shared" si="0"/>
        <v>1</v>
      </c>
    </row>
    <row r="45" spans="1:27" s="6" customFormat="1" ht="12.75" customHeight="1">
      <c r="A45" s="57" t="s">
        <v>38</v>
      </c>
      <c r="B45" s="52">
        <v>16841</v>
      </c>
      <c r="C45" s="52">
        <v>666</v>
      </c>
      <c r="D45" s="52">
        <v>364</v>
      </c>
      <c r="E45" s="52">
        <v>8</v>
      </c>
      <c r="F45" s="52">
        <v>13</v>
      </c>
      <c r="G45" s="52">
        <v>1514</v>
      </c>
      <c r="H45" s="52">
        <v>2776</v>
      </c>
      <c r="I45" s="52">
        <v>132</v>
      </c>
      <c r="J45" s="52">
        <v>109</v>
      </c>
      <c r="K45" s="52">
        <v>653</v>
      </c>
      <c r="L45" s="52">
        <v>2416</v>
      </c>
      <c r="M45" s="52">
        <v>188</v>
      </c>
      <c r="N45" s="52">
        <v>165</v>
      </c>
      <c r="O45" s="52">
        <v>368</v>
      </c>
      <c r="P45" s="52">
        <v>1018</v>
      </c>
      <c r="Q45" s="52">
        <v>567</v>
      </c>
      <c r="R45" s="52">
        <v>801</v>
      </c>
      <c r="S45" s="52">
        <v>2370</v>
      </c>
      <c r="T45" s="52">
        <v>322</v>
      </c>
      <c r="U45" s="52">
        <v>1236</v>
      </c>
      <c r="V45" s="52">
        <v>957</v>
      </c>
      <c r="W45" s="52">
        <v>198</v>
      </c>
      <c r="X45" s="16"/>
      <c r="Y45" s="25">
        <f>SUM(Y46:Y56)</f>
        <v>1171</v>
      </c>
      <c r="Z45" s="32">
        <f>SUM(Z46:Z56)</f>
        <v>618</v>
      </c>
      <c r="AA45" s="22">
        <f t="shared" si="0"/>
        <v>553</v>
      </c>
    </row>
    <row r="46" spans="1:27" ht="12.75" customHeight="1">
      <c r="A46" s="56" t="s">
        <v>39</v>
      </c>
      <c r="B46" s="54">
        <v>2798</v>
      </c>
      <c r="C46" s="47">
        <v>82</v>
      </c>
      <c r="D46" s="47">
        <v>46</v>
      </c>
      <c r="E46" s="47">
        <v>0</v>
      </c>
      <c r="F46" s="47">
        <v>3</v>
      </c>
      <c r="G46" s="47">
        <v>216</v>
      </c>
      <c r="H46" s="47">
        <v>664</v>
      </c>
      <c r="I46" s="47">
        <v>4</v>
      </c>
      <c r="J46" s="47">
        <v>23</v>
      </c>
      <c r="K46" s="47">
        <v>84</v>
      </c>
      <c r="L46" s="47">
        <v>457</v>
      </c>
      <c r="M46" s="47">
        <v>31</v>
      </c>
      <c r="N46" s="47">
        <v>33</v>
      </c>
      <c r="O46" s="47">
        <v>52</v>
      </c>
      <c r="P46" s="47">
        <v>162</v>
      </c>
      <c r="Q46" s="47">
        <v>106</v>
      </c>
      <c r="R46" s="47">
        <v>122</v>
      </c>
      <c r="S46" s="47">
        <v>313</v>
      </c>
      <c r="T46" s="47">
        <v>46</v>
      </c>
      <c r="U46" s="47">
        <v>228</v>
      </c>
      <c r="V46" s="47">
        <v>115</v>
      </c>
      <c r="W46" s="48">
        <v>11</v>
      </c>
      <c r="Y46" s="21">
        <v>148</v>
      </c>
      <c r="Z46" s="29">
        <v>74</v>
      </c>
      <c r="AA46" s="22">
        <f t="shared" si="0"/>
        <v>74</v>
      </c>
    </row>
    <row r="47" spans="1:27" ht="12.75" customHeight="1">
      <c r="A47" s="56" t="s">
        <v>40</v>
      </c>
      <c r="B47" s="54">
        <v>7492</v>
      </c>
      <c r="C47" s="47">
        <v>276</v>
      </c>
      <c r="D47" s="47">
        <v>35</v>
      </c>
      <c r="E47" s="47">
        <v>0</v>
      </c>
      <c r="F47" s="47">
        <v>6</v>
      </c>
      <c r="G47" s="47">
        <v>628</v>
      </c>
      <c r="H47" s="47">
        <v>1332</v>
      </c>
      <c r="I47" s="47">
        <v>68</v>
      </c>
      <c r="J47" s="47">
        <v>66</v>
      </c>
      <c r="K47" s="47">
        <v>374</v>
      </c>
      <c r="L47" s="47">
        <v>1132</v>
      </c>
      <c r="M47" s="47">
        <v>94</v>
      </c>
      <c r="N47" s="47">
        <v>66</v>
      </c>
      <c r="O47" s="47">
        <v>162</v>
      </c>
      <c r="P47" s="47">
        <v>279</v>
      </c>
      <c r="Q47" s="47">
        <v>239</v>
      </c>
      <c r="R47" s="47">
        <v>331</v>
      </c>
      <c r="S47" s="47">
        <v>1244</v>
      </c>
      <c r="T47" s="47">
        <v>116</v>
      </c>
      <c r="U47" s="47">
        <v>582</v>
      </c>
      <c r="V47" s="47">
        <v>309</v>
      </c>
      <c r="W47" s="48">
        <v>153</v>
      </c>
      <c r="Y47" s="21">
        <v>261</v>
      </c>
      <c r="Z47" s="29">
        <v>224</v>
      </c>
      <c r="AA47" s="22">
        <f t="shared" si="0"/>
        <v>37</v>
      </c>
    </row>
    <row r="48" spans="1:27" ht="12.75" customHeight="1">
      <c r="A48" s="56" t="s">
        <v>41</v>
      </c>
      <c r="B48" s="54">
        <v>2375</v>
      </c>
      <c r="C48" s="47">
        <v>221</v>
      </c>
      <c r="D48" s="47">
        <v>15</v>
      </c>
      <c r="E48" s="47">
        <v>0</v>
      </c>
      <c r="F48" s="47">
        <v>0</v>
      </c>
      <c r="G48" s="47">
        <v>182</v>
      </c>
      <c r="H48" s="47">
        <v>386</v>
      </c>
      <c r="I48" s="47">
        <v>9</v>
      </c>
      <c r="J48" s="47">
        <v>11</v>
      </c>
      <c r="K48" s="47">
        <v>83</v>
      </c>
      <c r="L48" s="47">
        <v>403</v>
      </c>
      <c r="M48" s="47">
        <v>26</v>
      </c>
      <c r="N48" s="47">
        <v>29</v>
      </c>
      <c r="O48" s="47">
        <v>65</v>
      </c>
      <c r="P48" s="47">
        <v>76</v>
      </c>
      <c r="Q48" s="47">
        <v>73</v>
      </c>
      <c r="R48" s="47">
        <v>140</v>
      </c>
      <c r="S48" s="47">
        <v>317</v>
      </c>
      <c r="T48" s="47">
        <v>45</v>
      </c>
      <c r="U48" s="47">
        <v>163</v>
      </c>
      <c r="V48" s="47">
        <v>112</v>
      </c>
      <c r="W48" s="48">
        <v>19</v>
      </c>
      <c r="Y48" s="21">
        <v>258</v>
      </c>
      <c r="Z48" s="29">
        <v>238</v>
      </c>
      <c r="AA48" s="22">
        <f t="shared" si="0"/>
        <v>20</v>
      </c>
    </row>
    <row r="49" spans="1:27" ht="12.75" customHeight="1">
      <c r="A49" s="56" t="s">
        <v>42</v>
      </c>
      <c r="B49" s="54">
        <v>267</v>
      </c>
      <c r="C49" s="47">
        <v>4</v>
      </c>
      <c r="D49" s="47">
        <v>30</v>
      </c>
      <c r="E49" s="47">
        <v>0</v>
      </c>
      <c r="F49" s="47">
        <v>0</v>
      </c>
      <c r="G49" s="47">
        <v>19</v>
      </c>
      <c r="H49" s="47">
        <v>38</v>
      </c>
      <c r="I49" s="47">
        <v>3</v>
      </c>
      <c r="J49" s="47">
        <v>2</v>
      </c>
      <c r="K49" s="47">
        <v>11</v>
      </c>
      <c r="L49" s="47">
        <v>38</v>
      </c>
      <c r="M49" s="47">
        <v>0</v>
      </c>
      <c r="N49" s="47">
        <v>1</v>
      </c>
      <c r="O49" s="47">
        <v>2</v>
      </c>
      <c r="P49" s="47">
        <v>30</v>
      </c>
      <c r="Q49" s="47">
        <v>9</v>
      </c>
      <c r="R49" s="47">
        <v>8</v>
      </c>
      <c r="S49" s="47">
        <v>32</v>
      </c>
      <c r="T49" s="47">
        <v>4</v>
      </c>
      <c r="U49" s="47">
        <v>16</v>
      </c>
      <c r="V49" s="47">
        <v>20</v>
      </c>
      <c r="W49" s="47">
        <v>0</v>
      </c>
      <c r="X49" s="10"/>
      <c r="Y49" s="21">
        <v>32</v>
      </c>
      <c r="Z49" s="29">
        <v>3</v>
      </c>
      <c r="AA49" s="22">
        <f t="shared" si="0"/>
        <v>29</v>
      </c>
    </row>
    <row r="50" spans="1:27" ht="12.75" customHeight="1">
      <c r="A50" s="56" t="s">
        <v>43</v>
      </c>
      <c r="B50" s="54">
        <v>591</v>
      </c>
      <c r="C50" s="47">
        <v>9</v>
      </c>
      <c r="D50" s="47">
        <v>29</v>
      </c>
      <c r="E50" s="47">
        <v>0</v>
      </c>
      <c r="F50" s="47">
        <v>0</v>
      </c>
      <c r="G50" s="47">
        <v>42</v>
      </c>
      <c r="H50" s="47">
        <v>28</v>
      </c>
      <c r="I50" s="47">
        <v>10</v>
      </c>
      <c r="J50" s="47">
        <v>1</v>
      </c>
      <c r="K50" s="47">
        <v>15</v>
      </c>
      <c r="L50" s="47">
        <v>100</v>
      </c>
      <c r="M50" s="47">
        <v>0</v>
      </c>
      <c r="N50" s="47">
        <v>3</v>
      </c>
      <c r="O50" s="47">
        <v>7</v>
      </c>
      <c r="P50" s="47">
        <v>164</v>
      </c>
      <c r="Q50" s="47">
        <v>27</v>
      </c>
      <c r="R50" s="47">
        <v>19</v>
      </c>
      <c r="S50" s="47">
        <v>43</v>
      </c>
      <c r="T50" s="47">
        <v>15</v>
      </c>
      <c r="U50" s="47">
        <v>28</v>
      </c>
      <c r="V50" s="47">
        <v>50</v>
      </c>
      <c r="W50" s="47">
        <v>1</v>
      </c>
      <c r="X50" s="10"/>
      <c r="Y50" s="21">
        <v>53</v>
      </c>
      <c r="Z50" s="29">
        <v>3</v>
      </c>
      <c r="AA50" s="22">
        <f t="shared" si="0"/>
        <v>50</v>
      </c>
    </row>
    <row r="51" spans="1:27" ht="12.75" customHeight="1">
      <c r="A51" s="56" t="s">
        <v>44</v>
      </c>
      <c r="B51" s="54">
        <v>171</v>
      </c>
      <c r="C51" s="47">
        <v>7</v>
      </c>
      <c r="D51" s="47">
        <v>23</v>
      </c>
      <c r="E51" s="47">
        <v>1</v>
      </c>
      <c r="F51" s="47">
        <v>0</v>
      </c>
      <c r="G51" s="47">
        <v>25</v>
      </c>
      <c r="H51" s="47">
        <v>10</v>
      </c>
      <c r="I51" s="47">
        <v>0</v>
      </c>
      <c r="J51" s="47">
        <v>1</v>
      </c>
      <c r="K51" s="47">
        <v>7</v>
      </c>
      <c r="L51" s="47">
        <v>13</v>
      </c>
      <c r="M51" s="47">
        <v>0</v>
      </c>
      <c r="N51" s="47">
        <v>2</v>
      </c>
      <c r="O51" s="47">
        <v>1</v>
      </c>
      <c r="P51" s="47">
        <v>17</v>
      </c>
      <c r="Q51" s="47">
        <v>1</v>
      </c>
      <c r="R51" s="47">
        <v>9</v>
      </c>
      <c r="S51" s="47">
        <v>18</v>
      </c>
      <c r="T51" s="47">
        <v>2</v>
      </c>
      <c r="U51" s="47">
        <v>7</v>
      </c>
      <c r="V51" s="47">
        <v>27</v>
      </c>
      <c r="W51" s="47">
        <v>0</v>
      </c>
      <c r="X51" s="10"/>
      <c r="Y51" s="21">
        <v>44</v>
      </c>
      <c r="Z51" s="29">
        <v>6</v>
      </c>
      <c r="AA51" s="22">
        <f t="shared" si="0"/>
        <v>38</v>
      </c>
    </row>
    <row r="52" spans="1:27" ht="12.75" customHeight="1">
      <c r="A52" s="56" t="s">
        <v>45</v>
      </c>
      <c r="B52" s="54">
        <v>1349</v>
      </c>
      <c r="C52" s="47">
        <v>38</v>
      </c>
      <c r="D52" s="47">
        <v>71</v>
      </c>
      <c r="E52" s="47">
        <v>3</v>
      </c>
      <c r="F52" s="47">
        <v>2</v>
      </c>
      <c r="G52" s="47">
        <v>238</v>
      </c>
      <c r="H52" s="47">
        <v>40</v>
      </c>
      <c r="I52" s="47">
        <v>33</v>
      </c>
      <c r="J52" s="47">
        <v>2</v>
      </c>
      <c r="K52" s="47">
        <v>43</v>
      </c>
      <c r="L52" s="47">
        <v>90</v>
      </c>
      <c r="M52" s="47">
        <v>16</v>
      </c>
      <c r="N52" s="47">
        <v>14</v>
      </c>
      <c r="O52" s="47">
        <v>31</v>
      </c>
      <c r="P52" s="47">
        <v>142</v>
      </c>
      <c r="Q52" s="47">
        <v>43</v>
      </c>
      <c r="R52" s="47">
        <v>87</v>
      </c>
      <c r="S52" s="47">
        <v>193</v>
      </c>
      <c r="T52" s="47">
        <v>52</v>
      </c>
      <c r="U52" s="47">
        <v>84</v>
      </c>
      <c r="V52" s="47">
        <v>126</v>
      </c>
      <c r="W52" s="48">
        <v>1</v>
      </c>
      <c r="Y52" s="21">
        <v>167</v>
      </c>
      <c r="Z52" s="29">
        <v>50</v>
      </c>
      <c r="AA52" s="22">
        <f t="shared" si="0"/>
        <v>117</v>
      </c>
    </row>
    <row r="53" spans="1:27" ht="12.75" customHeight="1">
      <c r="A53" s="56" t="s">
        <v>46</v>
      </c>
      <c r="B53" s="54">
        <v>375</v>
      </c>
      <c r="C53" s="47">
        <v>3</v>
      </c>
      <c r="D53" s="47">
        <v>22</v>
      </c>
      <c r="E53" s="47">
        <v>2</v>
      </c>
      <c r="F53" s="47">
        <v>1</v>
      </c>
      <c r="G53" s="47">
        <v>51</v>
      </c>
      <c r="H53" s="47">
        <v>13</v>
      </c>
      <c r="I53" s="47">
        <v>2</v>
      </c>
      <c r="J53" s="47">
        <v>1</v>
      </c>
      <c r="K53" s="47">
        <v>5</v>
      </c>
      <c r="L53" s="47">
        <v>26</v>
      </c>
      <c r="M53" s="47">
        <v>7</v>
      </c>
      <c r="N53" s="47">
        <v>5</v>
      </c>
      <c r="O53" s="47">
        <v>6</v>
      </c>
      <c r="P53" s="47">
        <v>40</v>
      </c>
      <c r="Q53" s="47">
        <v>15</v>
      </c>
      <c r="R53" s="47">
        <v>28</v>
      </c>
      <c r="S53" s="47">
        <v>46</v>
      </c>
      <c r="T53" s="47">
        <v>16</v>
      </c>
      <c r="U53" s="47">
        <v>34</v>
      </c>
      <c r="V53" s="47">
        <v>51</v>
      </c>
      <c r="W53" s="47">
        <v>1</v>
      </c>
      <c r="X53" s="10"/>
      <c r="Y53" s="21">
        <v>27</v>
      </c>
      <c r="Z53" s="29">
        <v>1</v>
      </c>
      <c r="AA53" s="22">
        <f t="shared" si="0"/>
        <v>26</v>
      </c>
    </row>
    <row r="54" spans="1:27" ht="12.75" customHeight="1">
      <c r="A54" s="56" t="s">
        <v>47</v>
      </c>
      <c r="B54" s="54">
        <v>224</v>
      </c>
      <c r="C54" s="47">
        <v>1</v>
      </c>
      <c r="D54" s="47">
        <v>16</v>
      </c>
      <c r="E54" s="47">
        <v>2</v>
      </c>
      <c r="F54" s="47">
        <v>1</v>
      </c>
      <c r="G54" s="47">
        <v>25</v>
      </c>
      <c r="H54" s="47">
        <v>14</v>
      </c>
      <c r="I54" s="47">
        <v>1</v>
      </c>
      <c r="J54" s="47">
        <v>1</v>
      </c>
      <c r="K54" s="47">
        <v>1</v>
      </c>
      <c r="L54" s="47">
        <v>22</v>
      </c>
      <c r="M54" s="47">
        <v>1</v>
      </c>
      <c r="N54" s="47">
        <v>2</v>
      </c>
      <c r="O54" s="47">
        <v>11</v>
      </c>
      <c r="P54" s="47">
        <v>32</v>
      </c>
      <c r="Q54" s="47">
        <v>7</v>
      </c>
      <c r="R54" s="47">
        <v>13</v>
      </c>
      <c r="S54" s="47">
        <v>9</v>
      </c>
      <c r="T54" s="47">
        <v>5</v>
      </c>
      <c r="U54" s="47">
        <v>19</v>
      </c>
      <c r="V54" s="47">
        <v>39</v>
      </c>
      <c r="W54" s="47">
        <v>2</v>
      </c>
      <c r="X54" s="10"/>
      <c r="Y54" s="21">
        <v>21</v>
      </c>
      <c r="Z54" s="29">
        <v>0</v>
      </c>
      <c r="AA54" s="22">
        <f t="shared" si="0"/>
        <v>21</v>
      </c>
    </row>
    <row r="55" spans="1:27" ht="12.75" customHeight="1">
      <c r="A55" s="56" t="s">
        <v>48</v>
      </c>
      <c r="B55" s="54">
        <v>514</v>
      </c>
      <c r="C55" s="47">
        <v>4</v>
      </c>
      <c r="D55" s="47">
        <v>32</v>
      </c>
      <c r="E55" s="47">
        <v>0</v>
      </c>
      <c r="F55" s="47">
        <v>0</v>
      </c>
      <c r="G55" s="47">
        <v>30</v>
      </c>
      <c r="H55" s="47">
        <v>101</v>
      </c>
      <c r="I55" s="47">
        <v>0</v>
      </c>
      <c r="J55" s="47">
        <v>0</v>
      </c>
      <c r="K55" s="47">
        <v>12</v>
      </c>
      <c r="L55" s="47">
        <v>64</v>
      </c>
      <c r="M55" s="47">
        <v>6</v>
      </c>
      <c r="N55" s="47">
        <v>2</v>
      </c>
      <c r="O55" s="47">
        <v>12</v>
      </c>
      <c r="P55" s="47">
        <v>43</v>
      </c>
      <c r="Q55" s="47">
        <v>21</v>
      </c>
      <c r="R55" s="47">
        <v>27</v>
      </c>
      <c r="S55" s="47">
        <v>52</v>
      </c>
      <c r="T55" s="47">
        <v>10</v>
      </c>
      <c r="U55" s="47">
        <v>28</v>
      </c>
      <c r="V55" s="47">
        <v>62</v>
      </c>
      <c r="W55" s="47">
        <v>8</v>
      </c>
      <c r="X55" s="10"/>
      <c r="Y55" s="21">
        <v>64</v>
      </c>
      <c r="Z55" s="29">
        <v>3</v>
      </c>
      <c r="AA55" s="22">
        <f t="shared" si="0"/>
        <v>61</v>
      </c>
    </row>
    <row r="56" spans="1:27" ht="12.75" customHeight="1" thickBot="1">
      <c r="A56" s="59" t="s">
        <v>49</v>
      </c>
      <c r="B56" s="60">
        <v>685</v>
      </c>
      <c r="C56" s="61">
        <v>21</v>
      </c>
      <c r="D56" s="61">
        <v>45</v>
      </c>
      <c r="E56" s="61">
        <v>0</v>
      </c>
      <c r="F56" s="61">
        <v>0</v>
      </c>
      <c r="G56" s="61">
        <v>58</v>
      </c>
      <c r="H56" s="61">
        <v>150</v>
      </c>
      <c r="I56" s="61">
        <v>2</v>
      </c>
      <c r="J56" s="61">
        <v>1</v>
      </c>
      <c r="K56" s="61">
        <v>18</v>
      </c>
      <c r="L56" s="61">
        <v>71</v>
      </c>
      <c r="M56" s="61">
        <v>7</v>
      </c>
      <c r="N56" s="61">
        <v>8</v>
      </c>
      <c r="O56" s="61">
        <v>19</v>
      </c>
      <c r="P56" s="61">
        <v>33</v>
      </c>
      <c r="Q56" s="61">
        <v>26</v>
      </c>
      <c r="R56" s="61">
        <v>17</v>
      </c>
      <c r="S56" s="61">
        <v>103</v>
      </c>
      <c r="T56" s="61">
        <v>11</v>
      </c>
      <c r="U56" s="61">
        <v>47</v>
      </c>
      <c r="V56" s="61">
        <v>46</v>
      </c>
      <c r="W56" s="48">
        <v>2</v>
      </c>
      <c r="Y56" s="26">
        <v>96</v>
      </c>
      <c r="Z56" s="33">
        <v>16</v>
      </c>
      <c r="AA56" s="27">
        <f t="shared" si="0"/>
        <v>80</v>
      </c>
    </row>
    <row r="57" spans="1:24" ht="12.75" customHeight="1">
      <c r="A57" s="8" t="s">
        <v>1</v>
      </c>
      <c r="W57" s="14"/>
      <c r="X57" s="9"/>
    </row>
  </sheetData>
  <sheetProtection/>
  <mergeCells count="1">
    <mergeCell ref="A1:L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2022-12-15T09:27:25Z</cp:lastPrinted>
  <dcterms:created xsi:type="dcterms:W3CDTF">2003-02-19T01:50:45Z</dcterms:created>
  <dcterms:modified xsi:type="dcterms:W3CDTF">2022-12-15T09:33:09Z</dcterms:modified>
  <cp:category/>
  <cp:version/>
  <cp:contentType/>
  <cp:contentStatus/>
</cp:coreProperties>
</file>