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312" windowHeight="8652" activeTab="0"/>
  </bookViews>
  <sheets>
    <sheet name="2B" sheetId="1" r:id="rId1"/>
    <sheet name="2B (HP)" sheetId="2" r:id="rId2"/>
  </sheets>
  <definedNames>
    <definedName name="_１６０Ａ">#REF!</definedName>
    <definedName name="_１６０Ｂ" localSheetId="1">'2B (HP)'!$A$1:$P$61</definedName>
    <definedName name="_１６０Ｂ">'2B'!$A$1:$A$61</definedName>
    <definedName name="_２４" localSheetId="0">'2B'!$A$1:$A$61</definedName>
    <definedName name="_２４" localSheetId="1">'2B (HP)'!$A$1:$I$61</definedName>
    <definedName name="_２４">#REF!</definedName>
    <definedName name="_７" localSheetId="0">'2B'!$A$1:$A$61</definedName>
    <definedName name="_７" localSheetId="1">'2B (HP)'!$A$1:$I$61</definedName>
    <definedName name="_７">#REF!</definedName>
    <definedName name="_xlnm.Print_Area" localSheetId="0">'2B'!$A$1:$B$61</definedName>
    <definedName name="_xlnm.Print_Area" localSheetId="1">'2B (HP)'!$A$1:$P$61</definedName>
  </definedNames>
  <calcPr fullCalcOnLoad="1"/>
</workbook>
</file>

<file path=xl/sharedStrings.xml><?xml version="1.0" encoding="utf-8"?>
<sst xmlns="http://schemas.openxmlformats.org/spreadsheetml/2006/main" count="128" uniqueCount="77">
  <si>
    <t>（単位：千円）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</si>
  <si>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</si>
  <si>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</si>
  <si>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</si>
  <si>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</si>
  <si>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</si>
  <si>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</si>
  <si>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</si>
  <si>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</si>
  <si>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</si>
  <si>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</si>
  <si>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</si>
  <si>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</si>
  <si>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</si>
  <si>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</si>
  <si>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</si>
  <si>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</si>
  <si>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</si>
  <si>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</si>
  <si>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</si>
  <si>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</si>
  <si>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</si>
  <si>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</si>
  <si>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</si>
  <si>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</si>
  <si>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</si>
  <si>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</si>
  <si>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</si>
  <si>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</si>
  <si>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</si>
  <si>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</si>
  <si>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</si>
  <si>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</si>
  <si>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</si>
  <si>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</si>
  <si>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</si>
  <si>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</si>
  <si>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</si>
  <si>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</si>
  <si>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</si>
  <si>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</si>
  <si>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</si>
  <si>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</si>
  <si>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</si>
  <si>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</si>
  <si>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</si>
  <si>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災害復旧費</t>
  </si>
  <si>
    <t>安 堵 町</t>
  </si>
  <si>
    <t>葛　城　市</t>
  </si>
  <si>
    <t>宇　陀　市</t>
  </si>
  <si>
    <t>年度及び
市町村別</t>
  </si>
  <si>
    <t>総額</t>
  </si>
  <si>
    <t>議会費</t>
  </si>
  <si>
    <t>総務費</t>
  </si>
  <si>
    <t>民生費</t>
  </si>
  <si>
    <t>衛生費</t>
  </si>
  <si>
    <t>労働費</t>
  </si>
  <si>
    <t>農林
水産業費</t>
  </si>
  <si>
    <t>商工費</t>
  </si>
  <si>
    <t>土木費</t>
  </si>
  <si>
    <t>消防費</t>
  </si>
  <si>
    <t>教育費</t>
  </si>
  <si>
    <t>公債費</t>
  </si>
  <si>
    <t>諸支出金</t>
  </si>
  <si>
    <t>前年度繰上
充用金</t>
  </si>
  <si>
    <t>資料：県市町村振興課</t>
  </si>
  <si>
    <t>　　　　　　　　　　２－Ｂ．普    通    会    計    歳    出    決    算    額　　（目的別分類）</t>
  </si>
  <si>
    <t>28</t>
  </si>
  <si>
    <t>平成27年度</t>
  </si>
  <si>
    <t>29</t>
  </si>
  <si>
    <t>２－Ｃ．地方債現在高</t>
  </si>
  <si>
    <t>（単位：千円）</t>
  </si>
  <si>
    <t>現在高</t>
  </si>
  <si>
    <t>令和元　　</t>
  </si>
  <si>
    <t>平成30年度</t>
  </si>
  <si>
    <t>２</t>
  </si>
  <si>
    <r>
      <rPr>
        <sz val="9"/>
        <rFont val="IPAmj明朝"/>
        <family val="1"/>
      </rPr>
      <t>葛_xDB40__xDD02_</t>
    </r>
    <r>
      <rPr>
        <sz val="9"/>
        <rFont val="ＭＳ 明朝"/>
        <family val="1"/>
      </rPr>
      <t>　城　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</si>
</sst>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[$-411]ee"/>
    <numFmt numFmtId="195" formatCode="#,##0;;&quot;－&quot;"/>
    <numFmt numFmtId="196" formatCode="0;&quot;△ &quot;0"/>
    <numFmt numFmtId="197" formatCode="#,##0_ ;[Red]\-#,##0\ "/>
    <numFmt numFmtId="198" formatCode="#,##0;&quot;△ &quot;#,##0"/>
    <numFmt numFmtId="199" formatCode="0_ "/>
    <numFmt numFmtId="200" formatCode="0.0;&quot;△ &quot;0.0"/>
    <numFmt numFmtId="201" formatCode="0.0000000"/>
    <numFmt numFmtId="202" formatCode="0.00000"/>
    <numFmt numFmtId="203" formatCode="0.000"/>
    <numFmt numFmtId="204" formatCode="#,##0.0;&quot;△ &quot;#,##0.0"/>
    <numFmt numFmtId="205" formatCode="#,##0.0;;&quot;－&quot;"/>
    <numFmt numFmtId="206" formatCode="0.000_ "/>
    <numFmt numFmtId="207" formatCode="0.0000_ "/>
    <numFmt numFmtId="208" formatCode="0.00_ "/>
    <numFmt numFmtId="209" formatCode="0.0_ "/>
    <numFmt numFmtId="210" formatCode="#,##0_);[Red]\(#,##0\)"/>
    <numFmt numFmtId="211" formatCode="0.000000_ "/>
    <numFmt numFmtId="212" formatCode="0.00000_ "/>
    <numFmt numFmtId="213" formatCode="#,##0_ ;[Red]&quot;▲&quot;\ #,##0\ 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6"/>
      <name val="System"/>
      <family val="0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9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11" xfId="0" applyNumberFormat="1" applyFont="1" applyFill="1" applyBorder="1" applyAlignment="1" applyProtection="1">
      <alignment horizontal="right" vertical="center"/>
      <protection locked="0"/>
    </xf>
    <xf numFmtId="195" fontId="6" fillId="0" borderId="0" xfId="48" applyNumberFormat="1" applyFont="1" applyFill="1" applyBorder="1" applyAlignment="1" applyProtection="1">
      <alignment horizontal="right" vertical="center"/>
      <protection locked="0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195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12" xfId="48" applyNumberFormat="1" applyFont="1" applyFill="1" applyBorder="1" applyAlignment="1" applyProtection="1">
      <alignment horizontal="right" vertical="center"/>
      <protection locked="0"/>
    </xf>
    <xf numFmtId="195" fontId="6" fillId="0" borderId="12" xfId="0" applyNumberFormat="1" applyFont="1" applyFill="1" applyBorder="1" applyAlignment="1" applyProtection="1">
      <alignment horizontal="right" vertical="center"/>
      <protection locked="0"/>
    </xf>
    <xf numFmtId="195" fontId="6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95" fontId="6" fillId="0" borderId="0" xfId="0" applyNumberFormat="1" applyFont="1" applyBorder="1" applyAlignment="1" applyProtection="1">
      <alignment vertical="center"/>
      <protection locked="0"/>
    </xf>
    <xf numFmtId="195" fontId="7" fillId="0" borderId="0" xfId="0" applyNumberFormat="1" applyFont="1" applyFill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>
      <alignment vertical="center"/>
    </xf>
    <xf numFmtId="195" fontId="6" fillId="0" borderId="0" xfId="48" applyNumberFormat="1" applyFont="1" applyFill="1" applyBorder="1" applyAlignment="1">
      <alignment vertical="center"/>
    </xf>
    <xf numFmtId="195" fontId="6" fillId="0" borderId="12" xfId="48" applyNumberFormat="1" applyFont="1" applyFill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6" fillId="0" borderId="12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5" fillId="0" borderId="14" xfId="0" applyNumberFormat="1" applyFont="1" applyBorder="1" applyAlignment="1" applyProtection="1">
      <alignment vertical="center"/>
      <protection locked="0"/>
    </xf>
    <xf numFmtId="195" fontId="6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distributed" vertical="center" indent="2"/>
      <protection locked="0"/>
    </xf>
    <xf numFmtId="0" fontId="12" fillId="0" borderId="0" xfId="0" applyFont="1" applyBorder="1" applyAlignment="1">
      <alignment horizontal="distributed" vertical="center" indent="2"/>
    </xf>
    <xf numFmtId="0" fontId="12" fillId="0" borderId="15" xfId="0" applyFont="1" applyBorder="1" applyAlignment="1">
      <alignment horizontal="distributed" vertical="center" indent="2"/>
    </xf>
    <xf numFmtId="0" fontId="6" fillId="0" borderId="16" xfId="0" applyNumberFormat="1" applyFont="1" applyBorder="1" applyAlignment="1" applyProtection="1">
      <alignment horizontal="distributed" vertical="center" wrapText="1"/>
      <protection locked="0"/>
    </xf>
    <xf numFmtId="0" fontId="6" fillId="0" borderId="17" xfId="0" applyNumberFormat="1" applyFont="1" applyBorder="1" applyAlignment="1" applyProtection="1">
      <alignment horizontal="distributed" vertical="center" wrapText="1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0" fontId="6" fillId="0" borderId="17" xfId="0" applyNumberFormat="1" applyFont="1" applyFill="1" applyBorder="1" applyAlignment="1" applyProtection="1">
      <alignment horizontal="distributed" vertical="center"/>
      <protection locked="0"/>
    </xf>
    <xf numFmtId="0" fontId="6" fillId="0" borderId="18" xfId="0" applyNumberFormat="1" applyFont="1" applyFill="1" applyBorder="1" applyAlignment="1" applyProtection="1">
      <alignment horizontal="distributed" vertical="center"/>
      <protection locked="0"/>
    </xf>
    <xf numFmtId="0" fontId="6" fillId="0" borderId="22" xfId="0" applyNumberFormat="1" applyFont="1" applyFill="1" applyBorder="1" applyAlignment="1" applyProtection="1">
      <alignment horizontal="distributed" vertical="center"/>
      <protection locked="0"/>
    </xf>
    <xf numFmtId="0" fontId="6" fillId="0" borderId="23" xfId="0" applyNumberFormat="1" applyFont="1" applyFill="1" applyBorder="1" applyAlignment="1" applyProtection="1">
      <alignment horizontal="distributed" vertical="center"/>
      <protection locked="0"/>
    </xf>
    <xf numFmtId="0" fontId="6" fillId="0" borderId="24" xfId="0" applyNumberFormat="1" applyFont="1" applyFill="1" applyBorder="1" applyAlignment="1" applyProtection="1">
      <alignment horizontal="distributed" vertical="center"/>
      <protection locked="0"/>
    </xf>
    <xf numFmtId="0" fontId="6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5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26" xfId="0" applyNumberFormat="1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BreakPreview" zoomScale="145" zoomScaleNormal="75" zoomScaleSheetLayoutView="14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0" sqref="E10"/>
    </sheetView>
  </sheetViews>
  <sheetFormatPr defaultColWidth="8.796875" defaultRowHeight="15"/>
  <cols>
    <col min="1" max="1" width="11.19921875" style="24" customWidth="1"/>
    <col min="2" max="2" width="19.8984375" style="24" customWidth="1"/>
    <col min="3" max="16384" width="9" style="24" customWidth="1"/>
  </cols>
  <sheetData>
    <row r="1" spans="1:2" s="9" customFormat="1" ht="14.25">
      <c r="A1" s="39"/>
      <c r="B1" s="32" t="s">
        <v>70</v>
      </c>
    </row>
    <row r="2" spans="1:2" s="11" customFormat="1" ht="15" customHeight="1" thickBot="1">
      <c r="A2" s="10" t="s">
        <v>0</v>
      </c>
      <c r="B2" s="31" t="s">
        <v>71</v>
      </c>
    </row>
    <row r="3" spans="1:2" s="11" customFormat="1" ht="9.75" customHeight="1">
      <c r="A3" s="43" t="s">
        <v>50</v>
      </c>
      <c r="B3" s="40" t="s">
        <v>72</v>
      </c>
    </row>
    <row r="4" spans="1:2" s="12" customFormat="1" ht="9.75" customHeight="1">
      <c r="A4" s="44"/>
      <c r="B4" s="41"/>
    </row>
    <row r="5" spans="1:2" s="11" customFormat="1" ht="9.75" customHeight="1">
      <c r="A5" s="45"/>
      <c r="B5" s="42"/>
    </row>
    <row r="6" spans="1:2" s="12" customFormat="1" ht="12" customHeight="1">
      <c r="A6" s="34" t="s">
        <v>74</v>
      </c>
      <c r="B6" s="38">
        <v>636167466</v>
      </c>
    </row>
    <row r="7" spans="1:2" s="12" customFormat="1" ht="12" customHeight="1">
      <c r="A7" s="13" t="s">
        <v>73</v>
      </c>
      <c r="B7" s="38">
        <v>635142043</v>
      </c>
    </row>
    <row r="8" spans="1:2" s="2" customFormat="1" ht="12" customHeight="1">
      <c r="A8" s="1" t="s">
        <v>75</v>
      </c>
      <c r="B8" s="26">
        <v>638220082</v>
      </c>
    </row>
    <row r="9" spans="1:2" s="2" customFormat="1" ht="6.75" customHeight="1">
      <c r="A9" s="34"/>
      <c r="B9" s="25"/>
    </row>
    <row r="10" spans="1:2" s="2" customFormat="1" ht="12" customHeight="1">
      <c r="A10" s="3" t="s">
        <v>1</v>
      </c>
      <c r="B10" s="26">
        <v>482989213</v>
      </c>
    </row>
    <row r="11" spans="1:2" s="2" customFormat="1" ht="6.75" customHeight="1">
      <c r="A11" s="35"/>
      <c r="B11" s="25"/>
    </row>
    <row r="12" spans="1:2" s="12" customFormat="1" ht="12" customHeight="1">
      <c r="A12" s="35" t="s">
        <v>2</v>
      </c>
      <c r="B12" s="27">
        <v>200604336</v>
      </c>
    </row>
    <row r="13" spans="1:2" s="12" customFormat="1" ht="12" customHeight="1">
      <c r="A13" s="35" t="s">
        <v>3</v>
      </c>
      <c r="B13" s="27">
        <v>22127505</v>
      </c>
    </row>
    <row r="14" spans="1:2" s="12" customFormat="1" ht="12" customHeight="1">
      <c r="A14" s="35" t="s">
        <v>4</v>
      </c>
      <c r="B14" s="27">
        <v>38196065</v>
      </c>
    </row>
    <row r="15" spans="1:2" s="12" customFormat="1" ht="12" customHeight="1">
      <c r="A15" s="35" t="s">
        <v>5</v>
      </c>
      <c r="B15" s="27">
        <v>23867021</v>
      </c>
    </row>
    <row r="16" spans="1:2" s="12" customFormat="1" ht="12" customHeight="1">
      <c r="A16" s="35" t="s">
        <v>6</v>
      </c>
      <c r="B16" s="27">
        <v>36322763</v>
      </c>
    </row>
    <row r="17" spans="1:2" s="12" customFormat="1" ht="12" customHeight="1">
      <c r="A17" s="35" t="s">
        <v>7</v>
      </c>
      <c r="B17" s="27">
        <v>22146989</v>
      </c>
    </row>
    <row r="18" spans="1:2" s="12" customFormat="1" ht="12" customHeight="1">
      <c r="A18" s="35" t="s">
        <v>8</v>
      </c>
      <c r="B18" s="28">
        <v>28759394</v>
      </c>
    </row>
    <row r="19" spans="1:2" s="12" customFormat="1" ht="12" customHeight="1">
      <c r="A19" s="35" t="s">
        <v>9</v>
      </c>
      <c r="B19" s="28">
        <v>19578642</v>
      </c>
    </row>
    <row r="20" spans="1:2" s="12" customFormat="1" ht="12" customHeight="1">
      <c r="A20" s="35" t="s">
        <v>10</v>
      </c>
      <c r="B20" s="28">
        <v>16650581</v>
      </c>
    </row>
    <row r="21" spans="1:2" s="12" customFormat="1" ht="12" customHeight="1">
      <c r="A21" s="35" t="s">
        <v>11</v>
      </c>
      <c r="B21" s="28">
        <v>30065298</v>
      </c>
    </row>
    <row r="22" spans="1:2" s="12" customFormat="1" ht="12" customHeight="1">
      <c r="A22" s="35" t="s">
        <v>76</v>
      </c>
      <c r="B22" s="28">
        <v>20354272</v>
      </c>
    </row>
    <row r="23" spans="1:2" s="12" customFormat="1" ht="12" customHeight="1">
      <c r="A23" s="35" t="s">
        <v>49</v>
      </c>
      <c r="B23" s="28">
        <v>24316347</v>
      </c>
    </row>
    <row r="24" spans="1:2" s="2" customFormat="1" ht="6.75" customHeight="1">
      <c r="A24" s="35"/>
      <c r="B24" s="25"/>
    </row>
    <row r="25" spans="1:2" s="2" customFormat="1" ht="12" customHeight="1">
      <c r="A25" s="3" t="s">
        <v>12</v>
      </c>
      <c r="B25" s="26">
        <v>155230869</v>
      </c>
    </row>
    <row r="26" spans="1:2" s="2" customFormat="1" ht="6.75" customHeight="1">
      <c r="A26" s="35"/>
      <c r="B26" s="25"/>
    </row>
    <row r="27" spans="1:2" s="2" customFormat="1" ht="12" customHeight="1">
      <c r="A27" s="3" t="s">
        <v>13</v>
      </c>
      <c r="B27" s="26">
        <v>2296127</v>
      </c>
    </row>
    <row r="28" spans="1:2" s="12" customFormat="1" ht="12" customHeight="1">
      <c r="A28" s="36" t="s">
        <v>14</v>
      </c>
      <c r="B28" s="28">
        <v>2296127</v>
      </c>
    </row>
    <row r="29" spans="1:2" s="2" customFormat="1" ht="12" customHeight="1">
      <c r="A29" s="3" t="s">
        <v>15</v>
      </c>
      <c r="B29" s="26">
        <v>35450666</v>
      </c>
    </row>
    <row r="30" spans="1:2" s="12" customFormat="1" ht="12" customHeight="1">
      <c r="A30" s="36" t="s">
        <v>16</v>
      </c>
      <c r="B30" s="28">
        <v>14715543</v>
      </c>
    </row>
    <row r="31" spans="1:2" s="12" customFormat="1" ht="12" customHeight="1">
      <c r="A31" s="36" t="s">
        <v>17</v>
      </c>
      <c r="B31" s="28">
        <v>9503097</v>
      </c>
    </row>
    <row r="32" spans="1:2" s="12" customFormat="1" ht="12" customHeight="1">
      <c r="A32" s="36" t="s">
        <v>18</v>
      </c>
      <c r="B32" s="28">
        <v>8311287</v>
      </c>
    </row>
    <row r="33" spans="1:2" s="12" customFormat="1" ht="12" customHeight="1">
      <c r="A33" s="36" t="s">
        <v>47</v>
      </c>
      <c r="B33" s="28">
        <v>2920739</v>
      </c>
    </row>
    <row r="34" spans="1:2" s="2" customFormat="1" ht="12" customHeight="1">
      <c r="A34" s="3" t="s">
        <v>19</v>
      </c>
      <c r="B34" s="26">
        <v>21802416</v>
      </c>
    </row>
    <row r="35" spans="1:2" s="12" customFormat="1" ht="12" customHeight="1">
      <c r="A35" s="36" t="s">
        <v>20</v>
      </c>
      <c r="B35" s="28">
        <v>4754185</v>
      </c>
    </row>
    <row r="36" spans="1:2" s="12" customFormat="1" ht="12" customHeight="1">
      <c r="A36" s="36" t="s">
        <v>21</v>
      </c>
      <c r="B36" s="28">
        <v>3684359</v>
      </c>
    </row>
    <row r="37" spans="1:2" s="12" customFormat="1" ht="12" customHeight="1">
      <c r="A37" s="36" t="s">
        <v>22</v>
      </c>
      <c r="B37" s="28">
        <v>13363872</v>
      </c>
    </row>
    <row r="38" spans="1:2" s="2" customFormat="1" ht="12" customHeight="1">
      <c r="A38" s="3" t="s">
        <v>23</v>
      </c>
      <c r="B38" s="26">
        <v>4887228</v>
      </c>
    </row>
    <row r="39" spans="1:2" s="12" customFormat="1" ht="12" customHeight="1">
      <c r="A39" s="36" t="s">
        <v>24</v>
      </c>
      <c r="B39" s="28">
        <v>2665458</v>
      </c>
    </row>
    <row r="40" spans="1:2" s="12" customFormat="1" ht="12" customHeight="1">
      <c r="A40" s="36" t="s">
        <v>25</v>
      </c>
      <c r="B40" s="28">
        <v>2221770</v>
      </c>
    </row>
    <row r="41" spans="1:2" s="2" customFormat="1" ht="12" customHeight="1">
      <c r="A41" s="3" t="s">
        <v>26</v>
      </c>
      <c r="B41" s="26">
        <v>6860325</v>
      </c>
    </row>
    <row r="42" spans="1:2" s="12" customFormat="1" ht="12" customHeight="1">
      <c r="A42" s="36" t="s">
        <v>27</v>
      </c>
      <c r="B42" s="28">
        <v>3525060</v>
      </c>
    </row>
    <row r="43" spans="1:2" s="12" customFormat="1" ht="12" customHeight="1">
      <c r="A43" s="36" t="s">
        <v>28</v>
      </c>
      <c r="B43" s="28">
        <v>3335265</v>
      </c>
    </row>
    <row r="44" spans="1:2" s="2" customFormat="1" ht="12" customHeight="1">
      <c r="A44" s="3" t="s">
        <v>29</v>
      </c>
      <c r="B44" s="26">
        <v>42857508</v>
      </c>
    </row>
    <row r="45" spans="1:2" s="12" customFormat="1" ht="12" customHeight="1">
      <c r="A45" s="36" t="s">
        <v>30</v>
      </c>
      <c r="B45" s="28">
        <v>11018212</v>
      </c>
    </row>
    <row r="46" spans="1:2" s="12" customFormat="1" ht="12" customHeight="1">
      <c r="A46" s="36" t="s">
        <v>31</v>
      </c>
      <c r="B46" s="28">
        <v>7953594</v>
      </c>
    </row>
    <row r="47" spans="1:2" s="12" customFormat="1" ht="12" customHeight="1">
      <c r="A47" s="36" t="s">
        <v>32</v>
      </c>
      <c r="B47" s="28">
        <v>11106362</v>
      </c>
    </row>
    <row r="48" spans="1:2" s="12" customFormat="1" ht="12" customHeight="1">
      <c r="A48" s="36" t="s">
        <v>33</v>
      </c>
      <c r="B48" s="28">
        <v>12779340</v>
      </c>
    </row>
    <row r="49" spans="1:2" s="2" customFormat="1" ht="12" customHeight="1">
      <c r="A49" s="3" t="s">
        <v>34</v>
      </c>
      <c r="B49" s="26">
        <v>41076599</v>
      </c>
    </row>
    <row r="50" spans="1:2" s="12" customFormat="1" ht="12" customHeight="1">
      <c r="A50" s="36" t="s">
        <v>35</v>
      </c>
      <c r="B50" s="28">
        <v>6065016</v>
      </c>
    </row>
    <row r="51" spans="1:2" s="12" customFormat="1" ht="12" customHeight="1">
      <c r="A51" s="36" t="s">
        <v>36</v>
      </c>
      <c r="B51" s="28">
        <v>6283975</v>
      </c>
    </row>
    <row r="52" spans="1:2" s="12" customFormat="1" ht="12" customHeight="1">
      <c r="A52" s="36" t="s">
        <v>37</v>
      </c>
      <c r="B52" s="28">
        <v>3817917</v>
      </c>
    </row>
    <row r="53" spans="1:2" s="12" customFormat="1" ht="12" customHeight="1">
      <c r="A53" s="36" t="s">
        <v>38</v>
      </c>
      <c r="B53" s="28">
        <v>1408721</v>
      </c>
    </row>
    <row r="54" spans="1:2" s="12" customFormat="1" ht="12" customHeight="1">
      <c r="A54" s="36" t="s">
        <v>39</v>
      </c>
      <c r="B54" s="28">
        <v>3538963</v>
      </c>
    </row>
    <row r="55" spans="1:2" s="12" customFormat="1" ht="12" customHeight="1">
      <c r="A55" s="36" t="s">
        <v>40</v>
      </c>
      <c r="B55" s="28">
        <v>2046896</v>
      </c>
    </row>
    <row r="56" spans="1:2" s="12" customFormat="1" ht="12" customHeight="1">
      <c r="A56" s="36" t="s">
        <v>41</v>
      </c>
      <c r="B56" s="28">
        <v>6514546</v>
      </c>
    </row>
    <row r="57" spans="1:2" s="12" customFormat="1" ht="12" customHeight="1">
      <c r="A57" s="36" t="s">
        <v>42</v>
      </c>
      <c r="B57" s="28">
        <v>3444139</v>
      </c>
    </row>
    <row r="58" spans="1:2" s="12" customFormat="1" ht="12" customHeight="1">
      <c r="A58" s="36" t="s">
        <v>43</v>
      </c>
      <c r="B58" s="28">
        <v>1978733</v>
      </c>
    </row>
    <row r="59" spans="1:2" s="12" customFormat="1" ht="12" customHeight="1">
      <c r="A59" s="36" t="s">
        <v>44</v>
      </c>
      <c r="B59" s="28">
        <v>3225662</v>
      </c>
    </row>
    <row r="60" spans="1:2" s="12" customFormat="1" ht="12" customHeight="1" thickBot="1">
      <c r="A60" s="36" t="s">
        <v>45</v>
      </c>
      <c r="B60" s="29">
        <v>2752031</v>
      </c>
    </row>
    <row r="61" spans="1:2" s="23" customFormat="1" ht="13.5" customHeight="1">
      <c r="A61" s="37" t="s">
        <v>65</v>
      </c>
      <c r="B61" s="30"/>
    </row>
  </sheetData>
  <sheetProtection/>
  <mergeCells count="2">
    <mergeCell ref="B3:B5"/>
    <mergeCell ref="A3:A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Normal="75" zoomScaleSheetLayoutView="100" zoomScalePageLayoutView="0" workbookViewId="0" topLeftCell="A1">
      <selection activeCell="B28" sqref="B28"/>
    </sheetView>
  </sheetViews>
  <sheetFormatPr defaultColWidth="8.796875" defaultRowHeight="15"/>
  <cols>
    <col min="1" max="1" width="11.19921875" style="24" customWidth="1"/>
    <col min="2" max="2" width="11" style="24" customWidth="1"/>
    <col min="3" max="3" width="8.3984375" style="24" customWidth="1"/>
    <col min="4" max="4" width="9.09765625" style="24" customWidth="1"/>
    <col min="5" max="5" width="9.8984375" style="24" customWidth="1"/>
    <col min="6" max="6" width="9.09765625" style="24" customWidth="1"/>
    <col min="7" max="7" width="7.8984375" style="24" customWidth="1"/>
    <col min="8" max="9" width="9.09765625" style="24" customWidth="1"/>
    <col min="10" max="10" width="9.8984375" style="24" customWidth="1"/>
    <col min="11" max="12" width="9.69921875" style="24" customWidth="1"/>
    <col min="13" max="13" width="9.19921875" style="24" customWidth="1"/>
    <col min="14" max="14" width="9.69921875" style="24" customWidth="1"/>
    <col min="15" max="15" width="8.09765625" style="24" customWidth="1"/>
    <col min="16" max="16" width="9.19921875" style="24" customWidth="1"/>
    <col min="17" max="16384" width="9" style="24" customWidth="1"/>
  </cols>
  <sheetData>
    <row r="1" spans="1:16" s="9" customFormat="1" ht="14.25">
      <c r="A1" s="46" t="s">
        <v>66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11" customFormat="1" ht="15" customHeight="1" thickBo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33" t="s">
        <v>0</v>
      </c>
    </row>
    <row r="3" spans="1:16" s="11" customFormat="1" ht="9.75" customHeight="1">
      <c r="A3" s="56" t="s">
        <v>50</v>
      </c>
      <c r="B3" s="53" t="s">
        <v>51</v>
      </c>
      <c r="C3" s="53" t="s">
        <v>52</v>
      </c>
      <c r="D3" s="53" t="s">
        <v>53</v>
      </c>
      <c r="E3" s="53" t="s">
        <v>54</v>
      </c>
      <c r="F3" s="53" t="s">
        <v>55</v>
      </c>
      <c r="G3" s="53" t="s">
        <v>56</v>
      </c>
      <c r="H3" s="59" t="s">
        <v>57</v>
      </c>
      <c r="I3" s="60" t="s">
        <v>58</v>
      </c>
      <c r="J3" s="50" t="s">
        <v>59</v>
      </c>
      <c r="K3" s="53" t="s">
        <v>60</v>
      </c>
      <c r="L3" s="53" t="s">
        <v>61</v>
      </c>
      <c r="M3" s="53" t="s">
        <v>46</v>
      </c>
      <c r="N3" s="53" t="s">
        <v>62</v>
      </c>
      <c r="O3" s="53" t="s">
        <v>63</v>
      </c>
      <c r="P3" s="47" t="s">
        <v>64</v>
      </c>
    </row>
    <row r="4" spans="1:16" s="12" customFormat="1" ht="9.75" customHeight="1">
      <c r="A4" s="57"/>
      <c r="B4" s="54"/>
      <c r="C4" s="54"/>
      <c r="D4" s="54"/>
      <c r="E4" s="54"/>
      <c r="F4" s="54"/>
      <c r="G4" s="54"/>
      <c r="H4" s="54"/>
      <c r="I4" s="61"/>
      <c r="J4" s="51"/>
      <c r="K4" s="54"/>
      <c r="L4" s="54"/>
      <c r="M4" s="54"/>
      <c r="N4" s="54"/>
      <c r="O4" s="54"/>
      <c r="P4" s="48"/>
    </row>
    <row r="5" spans="1:16" s="11" customFormat="1" ht="9.75" customHeight="1">
      <c r="A5" s="58"/>
      <c r="B5" s="55"/>
      <c r="C5" s="55"/>
      <c r="D5" s="55"/>
      <c r="E5" s="55"/>
      <c r="F5" s="55"/>
      <c r="G5" s="55"/>
      <c r="H5" s="55"/>
      <c r="I5" s="62"/>
      <c r="J5" s="52"/>
      <c r="K5" s="55"/>
      <c r="L5" s="55"/>
      <c r="M5" s="55"/>
      <c r="N5" s="55"/>
      <c r="O5" s="55"/>
      <c r="P5" s="49"/>
    </row>
    <row r="6" spans="1:16" s="12" customFormat="1" ht="15.75" customHeight="1">
      <c r="A6" s="13" t="s">
        <v>68</v>
      </c>
      <c r="B6" s="14">
        <v>538151170</v>
      </c>
      <c r="C6" s="8">
        <v>5672567</v>
      </c>
      <c r="D6" s="8">
        <v>70493578</v>
      </c>
      <c r="E6" s="8">
        <v>187857857</v>
      </c>
      <c r="F6" s="8">
        <v>56309446</v>
      </c>
      <c r="G6" s="8">
        <v>468899</v>
      </c>
      <c r="H6" s="8">
        <v>8034058</v>
      </c>
      <c r="I6" s="8">
        <v>9919910</v>
      </c>
      <c r="J6" s="8">
        <v>49557920</v>
      </c>
      <c r="K6" s="8">
        <v>23439566</v>
      </c>
      <c r="L6" s="8">
        <v>58869972</v>
      </c>
      <c r="M6" s="8">
        <v>1460574</v>
      </c>
      <c r="N6" s="8">
        <v>66056115</v>
      </c>
      <c r="O6" s="8">
        <v>10708</v>
      </c>
      <c r="P6" s="15">
        <v>0</v>
      </c>
    </row>
    <row r="7" spans="1:16" s="12" customFormat="1" ht="15.75" customHeight="1">
      <c r="A7" s="13" t="s">
        <v>67</v>
      </c>
      <c r="B7" s="14">
        <v>543320893</v>
      </c>
      <c r="C7" s="8">
        <v>5208275</v>
      </c>
      <c r="D7" s="8">
        <v>69596367</v>
      </c>
      <c r="E7" s="8">
        <v>195855962</v>
      </c>
      <c r="F7" s="8">
        <v>58960851</v>
      </c>
      <c r="G7" s="8">
        <v>422187</v>
      </c>
      <c r="H7" s="8">
        <v>8391313</v>
      </c>
      <c r="I7" s="8">
        <v>8535903</v>
      </c>
      <c r="J7" s="8">
        <v>48016841</v>
      </c>
      <c r="K7" s="8">
        <v>22727841</v>
      </c>
      <c r="L7" s="8">
        <v>59313341</v>
      </c>
      <c r="M7" s="8">
        <v>591349</v>
      </c>
      <c r="N7" s="8">
        <v>65663878</v>
      </c>
      <c r="O7" s="8">
        <v>36785</v>
      </c>
      <c r="P7" s="15">
        <v>0</v>
      </c>
    </row>
    <row r="8" spans="1:16" s="2" customFormat="1" ht="15.75" customHeight="1">
      <c r="A8" s="1" t="s">
        <v>69</v>
      </c>
      <c r="B8" s="4">
        <f aca="true" t="shared" si="0" ref="B8:P8">B10+B25</f>
        <v>537323803</v>
      </c>
      <c r="C8" s="5">
        <f t="shared" si="0"/>
        <v>5192967</v>
      </c>
      <c r="D8" s="5">
        <f t="shared" si="0"/>
        <v>68519554</v>
      </c>
      <c r="E8" s="5">
        <f t="shared" si="0"/>
        <v>199433566</v>
      </c>
      <c r="F8" s="5">
        <f t="shared" si="0"/>
        <v>52859893</v>
      </c>
      <c r="G8" s="5">
        <f t="shared" si="0"/>
        <v>503152</v>
      </c>
      <c r="H8" s="5">
        <f t="shared" si="0"/>
        <v>8947967</v>
      </c>
      <c r="I8" s="5">
        <f t="shared" si="0"/>
        <v>8451842</v>
      </c>
      <c r="J8" s="5">
        <f t="shared" si="0"/>
        <v>47353083</v>
      </c>
      <c r="K8" s="5">
        <f t="shared" si="0"/>
        <v>21569161</v>
      </c>
      <c r="L8" s="5">
        <f t="shared" si="0"/>
        <v>57501440</v>
      </c>
      <c r="M8" s="5">
        <f t="shared" si="0"/>
        <v>1744431</v>
      </c>
      <c r="N8" s="5">
        <f t="shared" si="0"/>
        <v>65100469</v>
      </c>
      <c r="O8" s="5">
        <f t="shared" si="0"/>
        <v>146278</v>
      </c>
      <c r="P8" s="6">
        <f t="shared" si="0"/>
        <v>0</v>
      </c>
    </row>
    <row r="9" spans="1:16" s="2" customFormat="1" ht="6.75" customHeight="1">
      <c r="A9" s="1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s="2" customFormat="1" ht="15.75" customHeight="1">
      <c r="A10" s="3" t="s">
        <v>1</v>
      </c>
      <c r="B10" s="4">
        <f>SUM(B12:B23)</f>
        <v>400691623</v>
      </c>
      <c r="C10" s="5">
        <f aca="true" t="shared" si="1" ref="C10:P10">SUM(C12:C23)</f>
        <v>3273213</v>
      </c>
      <c r="D10" s="5">
        <f t="shared" si="1"/>
        <v>45043311</v>
      </c>
      <c r="E10" s="5">
        <f t="shared" si="1"/>
        <v>162710726</v>
      </c>
      <c r="F10" s="5">
        <f t="shared" si="1"/>
        <v>38286148</v>
      </c>
      <c r="G10" s="5">
        <f t="shared" si="1"/>
        <v>361593</v>
      </c>
      <c r="H10" s="5">
        <f t="shared" si="1"/>
        <v>4041347</v>
      </c>
      <c r="I10" s="5">
        <f t="shared" si="1"/>
        <v>6248573</v>
      </c>
      <c r="J10" s="5">
        <f t="shared" si="1"/>
        <v>33345039</v>
      </c>
      <c r="K10" s="5">
        <f t="shared" si="1"/>
        <v>14446603</v>
      </c>
      <c r="L10" s="5">
        <f t="shared" si="1"/>
        <v>40892783</v>
      </c>
      <c r="M10" s="5">
        <f t="shared" si="1"/>
        <v>1029816</v>
      </c>
      <c r="N10" s="5">
        <f t="shared" si="1"/>
        <v>51004144</v>
      </c>
      <c r="O10" s="5">
        <f t="shared" si="1"/>
        <v>8327</v>
      </c>
      <c r="P10" s="6">
        <f t="shared" si="1"/>
        <v>0</v>
      </c>
    </row>
    <row r="11" spans="1:16" s="2" customFormat="1" ht="6.75" customHeight="1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s="12" customFormat="1" ht="15.75" customHeight="1">
      <c r="A12" s="16" t="s">
        <v>2</v>
      </c>
      <c r="B12" s="14">
        <f aca="true" t="shared" si="2" ref="B12:B23">SUM(C12:P12)</f>
        <v>124876579</v>
      </c>
      <c r="C12" s="7">
        <v>689956</v>
      </c>
      <c r="D12" s="7">
        <v>11617845</v>
      </c>
      <c r="E12" s="7">
        <v>56205260</v>
      </c>
      <c r="F12" s="7">
        <v>10876130</v>
      </c>
      <c r="G12" s="7">
        <v>115996</v>
      </c>
      <c r="H12" s="7">
        <v>669658</v>
      </c>
      <c r="I12" s="7">
        <v>2213234</v>
      </c>
      <c r="J12" s="7">
        <v>8467862</v>
      </c>
      <c r="K12" s="7">
        <v>3912608</v>
      </c>
      <c r="L12" s="7">
        <v>11722049</v>
      </c>
      <c r="M12" s="7">
        <v>82424</v>
      </c>
      <c r="N12" s="7">
        <v>18295230</v>
      </c>
      <c r="O12" s="7">
        <v>8327</v>
      </c>
      <c r="P12" s="15">
        <v>0</v>
      </c>
    </row>
    <row r="13" spans="1:16" s="12" customFormat="1" ht="15.75" customHeight="1">
      <c r="A13" s="16" t="s">
        <v>3</v>
      </c>
      <c r="B13" s="14">
        <f t="shared" si="2"/>
        <v>24009545</v>
      </c>
      <c r="C13" s="7">
        <v>232240</v>
      </c>
      <c r="D13" s="7">
        <v>2173981</v>
      </c>
      <c r="E13" s="7">
        <v>11162582</v>
      </c>
      <c r="F13" s="7">
        <v>2818134</v>
      </c>
      <c r="G13" s="7">
        <v>32825</v>
      </c>
      <c r="H13" s="7">
        <v>118069</v>
      </c>
      <c r="I13" s="7">
        <v>118019</v>
      </c>
      <c r="J13" s="7">
        <v>1614106</v>
      </c>
      <c r="K13" s="7">
        <v>833022</v>
      </c>
      <c r="L13" s="7">
        <v>2564709</v>
      </c>
      <c r="M13" s="8">
        <v>16814</v>
      </c>
      <c r="N13" s="7">
        <v>2325044</v>
      </c>
      <c r="O13" s="8">
        <v>0</v>
      </c>
      <c r="P13" s="15">
        <v>0</v>
      </c>
    </row>
    <row r="14" spans="1:16" s="12" customFormat="1" ht="15.75" customHeight="1">
      <c r="A14" s="16" t="s">
        <v>4</v>
      </c>
      <c r="B14" s="14">
        <f t="shared" si="2"/>
        <v>32058357</v>
      </c>
      <c r="C14" s="7">
        <v>315743</v>
      </c>
      <c r="D14" s="7">
        <v>3423465</v>
      </c>
      <c r="E14" s="7">
        <v>13462207</v>
      </c>
      <c r="F14" s="7">
        <v>3598556</v>
      </c>
      <c r="G14" s="7">
        <v>42437</v>
      </c>
      <c r="H14" s="7">
        <v>275108</v>
      </c>
      <c r="I14" s="7">
        <v>216582</v>
      </c>
      <c r="J14" s="7">
        <v>2677499</v>
      </c>
      <c r="K14" s="7">
        <v>909827</v>
      </c>
      <c r="L14" s="7">
        <v>2587210</v>
      </c>
      <c r="M14" s="7">
        <v>12998</v>
      </c>
      <c r="N14" s="7">
        <v>4536725</v>
      </c>
      <c r="O14" s="8">
        <v>0</v>
      </c>
      <c r="P14" s="15">
        <v>0</v>
      </c>
    </row>
    <row r="15" spans="1:16" s="12" customFormat="1" ht="15.75" customHeight="1">
      <c r="A15" s="16" t="s">
        <v>5</v>
      </c>
      <c r="B15" s="14">
        <f t="shared" si="2"/>
        <v>25116426</v>
      </c>
      <c r="C15" s="7">
        <v>258090</v>
      </c>
      <c r="D15" s="7">
        <v>2830664</v>
      </c>
      <c r="E15" s="7">
        <v>10138176</v>
      </c>
      <c r="F15" s="7">
        <v>1742770</v>
      </c>
      <c r="G15" s="7">
        <v>85568</v>
      </c>
      <c r="H15" s="7">
        <v>415286</v>
      </c>
      <c r="I15" s="7">
        <v>337412</v>
      </c>
      <c r="J15" s="7">
        <v>2931361</v>
      </c>
      <c r="K15" s="7">
        <v>873211</v>
      </c>
      <c r="L15" s="7">
        <v>2798608</v>
      </c>
      <c r="M15" s="7">
        <v>48953</v>
      </c>
      <c r="N15" s="7">
        <v>2656327</v>
      </c>
      <c r="O15" s="8">
        <v>0</v>
      </c>
      <c r="P15" s="15">
        <v>0</v>
      </c>
    </row>
    <row r="16" spans="1:16" s="12" customFormat="1" ht="15.75" customHeight="1">
      <c r="A16" s="16" t="s">
        <v>6</v>
      </c>
      <c r="B16" s="14">
        <f t="shared" si="2"/>
        <v>43865735</v>
      </c>
      <c r="C16" s="7">
        <v>350411</v>
      </c>
      <c r="D16" s="7">
        <v>7410130</v>
      </c>
      <c r="E16" s="7">
        <v>17121063</v>
      </c>
      <c r="F16" s="7">
        <v>3723221</v>
      </c>
      <c r="G16" s="7">
        <v>57407</v>
      </c>
      <c r="H16" s="7">
        <v>218295</v>
      </c>
      <c r="I16" s="7">
        <v>1405450</v>
      </c>
      <c r="J16" s="7">
        <v>4427244</v>
      </c>
      <c r="K16" s="7">
        <v>1392712</v>
      </c>
      <c r="L16" s="7">
        <v>3391072</v>
      </c>
      <c r="M16" s="8">
        <v>60313</v>
      </c>
      <c r="N16" s="7">
        <v>4308417</v>
      </c>
      <c r="O16" s="8">
        <v>0</v>
      </c>
      <c r="P16" s="15">
        <v>0</v>
      </c>
    </row>
    <row r="17" spans="1:16" s="12" customFormat="1" ht="15.75" customHeight="1">
      <c r="A17" s="16" t="s">
        <v>7</v>
      </c>
      <c r="B17" s="14">
        <f t="shared" si="2"/>
        <v>23990853</v>
      </c>
      <c r="C17" s="7">
        <v>224151</v>
      </c>
      <c r="D17" s="7">
        <v>2910512</v>
      </c>
      <c r="E17" s="7">
        <v>9441232</v>
      </c>
      <c r="F17" s="7">
        <v>2524030</v>
      </c>
      <c r="G17" s="8">
        <v>0</v>
      </c>
      <c r="H17" s="7">
        <v>253467</v>
      </c>
      <c r="I17" s="7">
        <v>413523</v>
      </c>
      <c r="J17" s="7">
        <v>1520959</v>
      </c>
      <c r="K17" s="7">
        <v>831050</v>
      </c>
      <c r="L17" s="7">
        <v>3153213</v>
      </c>
      <c r="M17" s="7">
        <v>105605</v>
      </c>
      <c r="N17" s="7">
        <v>2613111</v>
      </c>
      <c r="O17" s="8">
        <v>0</v>
      </c>
      <c r="P17" s="15">
        <v>0</v>
      </c>
    </row>
    <row r="18" spans="1:16" s="12" customFormat="1" ht="15.75" customHeight="1">
      <c r="A18" s="16" t="s">
        <v>8</v>
      </c>
      <c r="B18" s="14">
        <f t="shared" si="2"/>
        <v>19452533</v>
      </c>
      <c r="C18" s="7">
        <v>156946</v>
      </c>
      <c r="D18" s="7">
        <v>2420470</v>
      </c>
      <c r="E18" s="7">
        <v>5547380</v>
      </c>
      <c r="F18" s="7">
        <v>2602813</v>
      </c>
      <c r="G18" s="7">
        <v>8880</v>
      </c>
      <c r="H18" s="7">
        <v>959830</v>
      </c>
      <c r="I18" s="7">
        <v>235335</v>
      </c>
      <c r="J18" s="7">
        <v>1757282</v>
      </c>
      <c r="K18" s="7">
        <v>1085199</v>
      </c>
      <c r="L18" s="7">
        <v>1406109</v>
      </c>
      <c r="M18" s="7">
        <v>307404</v>
      </c>
      <c r="N18" s="7">
        <v>2964885</v>
      </c>
      <c r="O18" s="8">
        <v>0</v>
      </c>
      <c r="P18" s="15">
        <v>0</v>
      </c>
    </row>
    <row r="19" spans="1:16" s="12" customFormat="1" ht="15.75" customHeight="1">
      <c r="A19" s="16" t="s">
        <v>9</v>
      </c>
      <c r="B19" s="14">
        <f t="shared" si="2"/>
        <v>14403633</v>
      </c>
      <c r="C19" s="7">
        <v>170500</v>
      </c>
      <c r="D19" s="7">
        <v>1800945</v>
      </c>
      <c r="E19" s="7">
        <v>5026365</v>
      </c>
      <c r="F19" s="7">
        <v>1856031</v>
      </c>
      <c r="G19" s="8">
        <v>0</v>
      </c>
      <c r="H19" s="7">
        <v>135099</v>
      </c>
      <c r="I19" s="7">
        <v>314559</v>
      </c>
      <c r="J19" s="7">
        <v>1274430</v>
      </c>
      <c r="K19" s="7">
        <v>419162</v>
      </c>
      <c r="L19" s="7">
        <v>1455637</v>
      </c>
      <c r="M19" s="7">
        <v>61277</v>
      </c>
      <c r="N19" s="7">
        <v>1889628</v>
      </c>
      <c r="O19" s="8">
        <v>0</v>
      </c>
      <c r="P19" s="15">
        <v>0</v>
      </c>
    </row>
    <row r="20" spans="1:16" s="12" customFormat="1" ht="15.75" customHeight="1">
      <c r="A20" s="16" t="s">
        <v>10</v>
      </c>
      <c r="B20" s="14">
        <f t="shared" si="2"/>
        <v>35692660</v>
      </c>
      <c r="C20" s="7">
        <v>342704</v>
      </c>
      <c r="D20" s="7">
        <v>3560565</v>
      </c>
      <c r="E20" s="7">
        <v>14673669</v>
      </c>
      <c r="F20" s="7">
        <v>3768655</v>
      </c>
      <c r="G20" s="7">
        <v>11780</v>
      </c>
      <c r="H20" s="7">
        <v>154117</v>
      </c>
      <c r="I20" s="7">
        <v>264614</v>
      </c>
      <c r="J20" s="7">
        <v>3095814</v>
      </c>
      <c r="K20" s="7">
        <v>1541738</v>
      </c>
      <c r="L20" s="7">
        <v>5049816</v>
      </c>
      <c r="M20" s="7">
        <v>19456</v>
      </c>
      <c r="N20" s="7">
        <v>3209732</v>
      </c>
      <c r="O20" s="8">
        <v>0</v>
      </c>
      <c r="P20" s="15">
        <v>0</v>
      </c>
    </row>
    <row r="21" spans="1:16" s="12" customFormat="1" ht="15.75" customHeight="1">
      <c r="A21" s="16" t="s">
        <v>11</v>
      </c>
      <c r="B21" s="14">
        <f t="shared" si="2"/>
        <v>23788551</v>
      </c>
      <c r="C21" s="7">
        <v>217418</v>
      </c>
      <c r="D21" s="7">
        <v>2445126</v>
      </c>
      <c r="E21" s="7">
        <v>9616652</v>
      </c>
      <c r="F21" s="7">
        <v>1745027</v>
      </c>
      <c r="G21" s="8">
        <v>0</v>
      </c>
      <c r="H21" s="7">
        <v>102625</v>
      </c>
      <c r="I21" s="7">
        <v>107714</v>
      </c>
      <c r="J21" s="7">
        <v>1962286</v>
      </c>
      <c r="K21" s="7">
        <v>896029</v>
      </c>
      <c r="L21" s="7">
        <v>2653994</v>
      </c>
      <c r="M21" s="8">
        <v>8500</v>
      </c>
      <c r="N21" s="7">
        <v>4033180</v>
      </c>
      <c r="O21" s="8">
        <v>0</v>
      </c>
      <c r="P21" s="15">
        <v>0</v>
      </c>
    </row>
    <row r="22" spans="1:16" s="12" customFormat="1" ht="15.75" customHeight="1">
      <c r="A22" s="16" t="s">
        <v>48</v>
      </c>
      <c r="B22" s="14">
        <f t="shared" si="2"/>
        <v>14900675</v>
      </c>
      <c r="C22" s="7">
        <v>164885</v>
      </c>
      <c r="D22" s="7">
        <v>1880194</v>
      </c>
      <c r="E22" s="7">
        <v>5285616</v>
      </c>
      <c r="F22" s="7">
        <v>1311461</v>
      </c>
      <c r="G22" s="8">
        <v>0</v>
      </c>
      <c r="H22" s="7">
        <v>341645</v>
      </c>
      <c r="I22" s="7">
        <v>82498</v>
      </c>
      <c r="J22" s="7">
        <v>1965214</v>
      </c>
      <c r="K22" s="7">
        <v>551952</v>
      </c>
      <c r="L22" s="7">
        <v>1964408</v>
      </c>
      <c r="M22" s="7">
        <v>55046</v>
      </c>
      <c r="N22" s="7">
        <v>1297756</v>
      </c>
      <c r="O22" s="8">
        <v>0</v>
      </c>
      <c r="P22" s="15">
        <v>0</v>
      </c>
    </row>
    <row r="23" spans="1:16" s="12" customFormat="1" ht="15.75" customHeight="1">
      <c r="A23" s="16" t="s">
        <v>49</v>
      </c>
      <c r="B23" s="14">
        <f t="shared" si="2"/>
        <v>18536076</v>
      </c>
      <c r="C23" s="7">
        <v>150169</v>
      </c>
      <c r="D23" s="7">
        <v>2569414</v>
      </c>
      <c r="E23" s="7">
        <v>5030524</v>
      </c>
      <c r="F23" s="7">
        <v>1719320</v>
      </c>
      <c r="G23" s="7">
        <v>6700</v>
      </c>
      <c r="H23" s="7">
        <v>398148</v>
      </c>
      <c r="I23" s="7">
        <v>539633</v>
      </c>
      <c r="J23" s="7">
        <v>1650982</v>
      </c>
      <c r="K23" s="7">
        <v>1200093</v>
      </c>
      <c r="L23" s="7">
        <v>2145958</v>
      </c>
      <c r="M23" s="7">
        <v>251026</v>
      </c>
      <c r="N23" s="7">
        <v>2874109</v>
      </c>
      <c r="O23" s="8">
        <v>0</v>
      </c>
      <c r="P23" s="15">
        <v>0</v>
      </c>
    </row>
    <row r="24" spans="1:16" s="2" customFormat="1" ht="6.7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s="2" customFormat="1" ht="15.75" customHeight="1">
      <c r="A25" s="3" t="s">
        <v>12</v>
      </c>
      <c r="B25" s="4">
        <f>B27+B29+B34+B38+B41+B44+B49</f>
        <v>136632180</v>
      </c>
      <c r="C25" s="5">
        <f>C27+C29+C34+C38+C41+C44+C49</f>
        <v>1919754</v>
      </c>
      <c r="D25" s="5">
        <f aca="true" t="shared" si="3" ref="D25:O25">D27+D29+D34+D38+D41+D44+D49</f>
        <v>23476243</v>
      </c>
      <c r="E25" s="5">
        <f t="shared" si="3"/>
        <v>36722840</v>
      </c>
      <c r="F25" s="5">
        <f t="shared" si="3"/>
        <v>14573745</v>
      </c>
      <c r="G25" s="5">
        <f t="shared" si="3"/>
        <v>141559</v>
      </c>
      <c r="H25" s="5">
        <f t="shared" si="3"/>
        <v>4906620</v>
      </c>
      <c r="I25" s="5">
        <f t="shared" si="3"/>
        <v>2203269</v>
      </c>
      <c r="J25" s="5">
        <f t="shared" si="3"/>
        <v>14008044</v>
      </c>
      <c r="K25" s="5">
        <f t="shared" si="3"/>
        <v>7122558</v>
      </c>
      <c r="L25" s="5">
        <f t="shared" si="3"/>
        <v>16608657</v>
      </c>
      <c r="M25" s="5">
        <f t="shared" si="3"/>
        <v>714615</v>
      </c>
      <c r="N25" s="5">
        <f t="shared" si="3"/>
        <v>14096325</v>
      </c>
      <c r="O25" s="5">
        <f t="shared" si="3"/>
        <v>137951</v>
      </c>
      <c r="P25" s="6">
        <f>P27+P29+P34+P38+P41+P44+P49</f>
        <v>0</v>
      </c>
    </row>
    <row r="26" spans="1:16" s="2" customFormat="1" ht="6.75" customHeight="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s="2" customFormat="1" ht="15.75" customHeight="1">
      <c r="A27" s="3" t="s">
        <v>13</v>
      </c>
      <c r="B27" s="4">
        <f>SUM(C27:P27)</f>
        <v>3003269</v>
      </c>
      <c r="C27" s="5">
        <f>SUM(C28)</f>
        <v>48402</v>
      </c>
      <c r="D27" s="5">
        <f aca="true" t="shared" si="4" ref="D27:P27">SUM(D28)</f>
        <v>707548</v>
      </c>
      <c r="E27" s="5">
        <f t="shared" si="4"/>
        <v>643544</v>
      </c>
      <c r="F27" s="5">
        <f t="shared" si="4"/>
        <v>319222</v>
      </c>
      <c r="G27" s="5">
        <f t="shared" si="4"/>
        <v>4759</v>
      </c>
      <c r="H27" s="5">
        <f t="shared" si="4"/>
        <v>299403</v>
      </c>
      <c r="I27" s="5">
        <f t="shared" si="4"/>
        <v>45864</v>
      </c>
      <c r="J27" s="5">
        <f t="shared" si="4"/>
        <v>172887</v>
      </c>
      <c r="K27" s="5">
        <f t="shared" si="4"/>
        <v>130261</v>
      </c>
      <c r="L27" s="5">
        <f t="shared" si="4"/>
        <v>333808</v>
      </c>
      <c r="M27" s="5">
        <f t="shared" si="4"/>
        <v>138595</v>
      </c>
      <c r="N27" s="5">
        <f t="shared" si="4"/>
        <v>158976</v>
      </c>
      <c r="O27" s="5">
        <f t="shared" si="4"/>
        <v>0</v>
      </c>
      <c r="P27" s="6">
        <f t="shared" si="4"/>
        <v>0</v>
      </c>
    </row>
    <row r="28" spans="1:16" s="12" customFormat="1" ht="15.75" customHeight="1">
      <c r="A28" s="17" t="s">
        <v>14</v>
      </c>
      <c r="B28" s="14">
        <f>SUM(C28:P28)</f>
        <v>3003269</v>
      </c>
      <c r="C28" s="7">
        <v>48402</v>
      </c>
      <c r="D28" s="7">
        <v>707548</v>
      </c>
      <c r="E28" s="7">
        <v>643544</v>
      </c>
      <c r="F28" s="7">
        <v>319222</v>
      </c>
      <c r="G28" s="7">
        <v>4759</v>
      </c>
      <c r="H28" s="7">
        <v>299403</v>
      </c>
      <c r="I28" s="7">
        <v>45864</v>
      </c>
      <c r="J28" s="7">
        <v>172887</v>
      </c>
      <c r="K28" s="7">
        <v>130261</v>
      </c>
      <c r="L28" s="7">
        <v>333808</v>
      </c>
      <c r="M28" s="7">
        <v>138595</v>
      </c>
      <c r="N28" s="7">
        <v>158976</v>
      </c>
      <c r="O28" s="8">
        <v>0</v>
      </c>
      <c r="P28" s="15">
        <v>0</v>
      </c>
    </row>
    <row r="29" spans="1:16" s="2" customFormat="1" ht="15.75" customHeight="1">
      <c r="A29" s="3" t="s">
        <v>15</v>
      </c>
      <c r="B29" s="4">
        <f aca="true" t="shared" si="5" ref="B29:P29">SUM(B30:B33)</f>
        <v>28299588</v>
      </c>
      <c r="C29" s="5">
        <f>SUM(C30:C33)</f>
        <v>371783</v>
      </c>
      <c r="D29" s="5">
        <f t="shared" si="5"/>
        <v>4567340</v>
      </c>
      <c r="E29" s="5">
        <f t="shared" si="5"/>
        <v>9257014</v>
      </c>
      <c r="F29" s="5">
        <f t="shared" si="5"/>
        <v>2702704</v>
      </c>
      <c r="G29" s="5">
        <f t="shared" si="5"/>
        <v>9734</v>
      </c>
      <c r="H29" s="5">
        <f t="shared" si="5"/>
        <v>362361</v>
      </c>
      <c r="I29" s="5">
        <f t="shared" si="5"/>
        <v>264343</v>
      </c>
      <c r="J29" s="5">
        <f t="shared" si="5"/>
        <v>2943817</v>
      </c>
      <c r="K29" s="5">
        <f t="shared" si="5"/>
        <v>1050177</v>
      </c>
      <c r="L29" s="5">
        <f t="shared" si="5"/>
        <v>3965651</v>
      </c>
      <c r="M29" s="5">
        <f t="shared" si="5"/>
        <v>33930</v>
      </c>
      <c r="N29" s="5">
        <f t="shared" si="5"/>
        <v>2770734</v>
      </c>
      <c r="O29" s="5">
        <f t="shared" si="5"/>
        <v>0</v>
      </c>
      <c r="P29" s="6">
        <f t="shared" si="5"/>
        <v>0</v>
      </c>
    </row>
    <row r="30" spans="1:16" s="12" customFormat="1" ht="15.75" customHeight="1">
      <c r="A30" s="17" t="s">
        <v>16</v>
      </c>
      <c r="B30" s="14">
        <f>SUM(C30:P30)</f>
        <v>6821619</v>
      </c>
      <c r="C30" s="7">
        <v>90851</v>
      </c>
      <c r="D30" s="7">
        <v>766359</v>
      </c>
      <c r="E30" s="7">
        <v>2163394</v>
      </c>
      <c r="F30" s="7">
        <v>718637</v>
      </c>
      <c r="G30" s="8">
        <v>0</v>
      </c>
      <c r="H30" s="7">
        <v>119840</v>
      </c>
      <c r="I30" s="7">
        <v>31735</v>
      </c>
      <c r="J30" s="7">
        <v>840810</v>
      </c>
      <c r="K30" s="7">
        <v>244084</v>
      </c>
      <c r="L30" s="7">
        <v>789791</v>
      </c>
      <c r="M30" s="8">
        <v>16433</v>
      </c>
      <c r="N30" s="7">
        <v>1039685</v>
      </c>
      <c r="O30" s="8">
        <v>0</v>
      </c>
      <c r="P30" s="15">
        <v>0</v>
      </c>
    </row>
    <row r="31" spans="1:16" s="12" customFormat="1" ht="15.75" customHeight="1">
      <c r="A31" s="17" t="s">
        <v>17</v>
      </c>
      <c r="B31" s="14">
        <f>SUM(C31:P31)</f>
        <v>9373782</v>
      </c>
      <c r="C31" s="7">
        <v>107711</v>
      </c>
      <c r="D31" s="7">
        <v>2113957</v>
      </c>
      <c r="E31" s="7">
        <v>2855987</v>
      </c>
      <c r="F31" s="7">
        <v>777809</v>
      </c>
      <c r="G31" s="8">
        <v>0</v>
      </c>
      <c r="H31" s="7">
        <v>40849</v>
      </c>
      <c r="I31" s="7">
        <v>37689</v>
      </c>
      <c r="J31" s="7">
        <v>860615</v>
      </c>
      <c r="K31" s="7">
        <v>300861</v>
      </c>
      <c r="L31" s="7">
        <v>1747255</v>
      </c>
      <c r="M31" s="8">
        <v>17497</v>
      </c>
      <c r="N31" s="7">
        <v>513552</v>
      </c>
      <c r="O31" s="8">
        <v>0</v>
      </c>
      <c r="P31" s="15">
        <v>0</v>
      </c>
    </row>
    <row r="32" spans="1:16" s="12" customFormat="1" ht="15.75" customHeight="1">
      <c r="A32" s="17" t="s">
        <v>18</v>
      </c>
      <c r="B32" s="14">
        <f>SUM(C32:P32)</f>
        <v>8761687</v>
      </c>
      <c r="C32" s="7">
        <v>100864</v>
      </c>
      <c r="D32" s="7">
        <v>1028186</v>
      </c>
      <c r="E32" s="7">
        <v>3276694</v>
      </c>
      <c r="F32" s="7">
        <v>851924</v>
      </c>
      <c r="G32" s="7">
        <v>9734</v>
      </c>
      <c r="H32" s="7">
        <v>127032</v>
      </c>
      <c r="I32" s="7">
        <v>183767</v>
      </c>
      <c r="J32" s="7">
        <v>871721</v>
      </c>
      <c r="K32" s="7">
        <v>373318</v>
      </c>
      <c r="L32" s="7">
        <v>1082500</v>
      </c>
      <c r="M32" s="8">
        <v>0</v>
      </c>
      <c r="N32" s="7">
        <v>855947</v>
      </c>
      <c r="O32" s="8">
        <v>0</v>
      </c>
      <c r="P32" s="15">
        <v>0</v>
      </c>
    </row>
    <row r="33" spans="1:16" s="12" customFormat="1" ht="15.75" customHeight="1">
      <c r="A33" s="17" t="s">
        <v>47</v>
      </c>
      <c r="B33" s="14">
        <f>SUM(C33:P33)</f>
        <v>3342500</v>
      </c>
      <c r="C33" s="7">
        <v>72357</v>
      </c>
      <c r="D33" s="7">
        <v>658838</v>
      </c>
      <c r="E33" s="7">
        <v>960939</v>
      </c>
      <c r="F33" s="7">
        <v>354334</v>
      </c>
      <c r="G33" s="8">
        <v>0</v>
      </c>
      <c r="H33" s="7">
        <v>74640</v>
      </c>
      <c r="I33" s="7">
        <v>11152</v>
      </c>
      <c r="J33" s="7">
        <v>370671</v>
      </c>
      <c r="K33" s="7">
        <v>131914</v>
      </c>
      <c r="L33" s="7">
        <v>346105</v>
      </c>
      <c r="M33" s="8">
        <v>0</v>
      </c>
      <c r="N33" s="7">
        <v>361550</v>
      </c>
      <c r="O33" s="8">
        <v>0</v>
      </c>
      <c r="P33" s="15">
        <v>0</v>
      </c>
    </row>
    <row r="34" spans="1:16" s="2" customFormat="1" ht="15.75" customHeight="1">
      <c r="A34" s="3" t="s">
        <v>19</v>
      </c>
      <c r="B34" s="4">
        <f>SUM(B35:B37)</f>
        <v>21050753</v>
      </c>
      <c r="C34" s="5">
        <f aca="true" t="shared" si="6" ref="C34:P34">SUM(C35:C37)</f>
        <v>277440</v>
      </c>
      <c r="D34" s="5">
        <f t="shared" si="6"/>
        <v>2961439</v>
      </c>
      <c r="E34" s="5">
        <f t="shared" si="6"/>
        <v>5720589</v>
      </c>
      <c r="F34" s="5">
        <f t="shared" si="6"/>
        <v>2716839</v>
      </c>
      <c r="G34" s="5">
        <f t="shared" si="6"/>
        <v>10915</v>
      </c>
      <c r="H34" s="5">
        <f t="shared" si="6"/>
        <v>305835</v>
      </c>
      <c r="I34" s="5">
        <f t="shared" si="6"/>
        <v>97788</v>
      </c>
      <c r="J34" s="5">
        <f t="shared" si="6"/>
        <v>2903858</v>
      </c>
      <c r="K34" s="5">
        <f t="shared" si="6"/>
        <v>890938</v>
      </c>
      <c r="L34" s="5">
        <f t="shared" si="6"/>
        <v>3218058</v>
      </c>
      <c r="M34" s="5">
        <f t="shared" si="6"/>
        <v>0</v>
      </c>
      <c r="N34" s="5">
        <f t="shared" si="6"/>
        <v>1947054</v>
      </c>
      <c r="O34" s="5">
        <f t="shared" si="6"/>
        <v>0</v>
      </c>
      <c r="P34" s="6">
        <f t="shared" si="6"/>
        <v>0</v>
      </c>
    </row>
    <row r="35" spans="1:16" s="12" customFormat="1" ht="15.75" customHeight="1">
      <c r="A35" s="17" t="s">
        <v>20</v>
      </c>
      <c r="B35" s="14">
        <f aca="true" t="shared" si="7" ref="B35:B60">SUM(C35:P35)</f>
        <v>3915986</v>
      </c>
      <c r="C35" s="7">
        <v>84134</v>
      </c>
      <c r="D35" s="7">
        <v>500944</v>
      </c>
      <c r="E35" s="7">
        <v>1107568</v>
      </c>
      <c r="F35" s="7">
        <v>273731</v>
      </c>
      <c r="G35" s="8">
        <v>0</v>
      </c>
      <c r="H35" s="7">
        <v>33398</v>
      </c>
      <c r="I35" s="7">
        <v>33616</v>
      </c>
      <c r="J35" s="7">
        <v>475680</v>
      </c>
      <c r="K35" s="7">
        <v>184663</v>
      </c>
      <c r="L35" s="7">
        <v>775912</v>
      </c>
      <c r="M35" s="8">
        <v>0</v>
      </c>
      <c r="N35" s="7">
        <v>446340</v>
      </c>
      <c r="O35" s="8">
        <v>0</v>
      </c>
      <c r="P35" s="15">
        <v>0</v>
      </c>
    </row>
    <row r="36" spans="1:16" s="12" customFormat="1" ht="15.75" customHeight="1">
      <c r="A36" s="17" t="s">
        <v>21</v>
      </c>
      <c r="B36" s="14">
        <f t="shared" si="7"/>
        <v>3382663</v>
      </c>
      <c r="C36" s="7">
        <v>66783</v>
      </c>
      <c r="D36" s="7">
        <v>794973</v>
      </c>
      <c r="E36" s="7">
        <v>994547</v>
      </c>
      <c r="F36" s="7">
        <v>277189</v>
      </c>
      <c r="G36" s="8">
        <v>0</v>
      </c>
      <c r="H36" s="7">
        <v>41428</v>
      </c>
      <c r="I36" s="7">
        <v>15579</v>
      </c>
      <c r="J36" s="7">
        <v>452863</v>
      </c>
      <c r="K36" s="7">
        <v>169918</v>
      </c>
      <c r="L36" s="7">
        <v>252107</v>
      </c>
      <c r="M36" s="8">
        <v>0</v>
      </c>
      <c r="N36" s="7">
        <v>317276</v>
      </c>
      <c r="O36" s="8">
        <v>0</v>
      </c>
      <c r="P36" s="15">
        <v>0</v>
      </c>
    </row>
    <row r="37" spans="1:16" s="12" customFormat="1" ht="15.75" customHeight="1">
      <c r="A37" s="17" t="s">
        <v>22</v>
      </c>
      <c r="B37" s="14">
        <f t="shared" si="7"/>
        <v>13752104</v>
      </c>
      <c r="C37" s="7">
        <v>126523</v>
      </c>
      <c r="D37" s="7">
        <v>1665522</v>
      </c>
      <c r="E37" s="7">
        <v>3618474</v>
      </c>
      <c r="F37" s="7">
        <v>2165919</v>
      </c>
      <c r="G37" s="7">
        <v>10915</v>
      </c>
      <c r="H37" s="7">
        <v>231009</v>
      </c>
      <c r="I37" s="7">
        <v>48593</v>
      </c>
      <c r="J37" s="7">
        <v>1975315</v>
      </c>
      <c r="K37" s="7">
        <v>536357</v>
      </c>
      <c r="L37" s="7">
        <v>2190039</v>
      </c>
      <c r="M37" s="8">
        <v>0</v>
      </c>
      <c r="N37" s="7">
        <v>1183438</v>
      </c>
      <c r="O37" s="8">
        <v>0</v>
      </c>
      <c r="P37" s="15">
        <v>0</v>
      </c>
    </row>
    <row r="38" spans="1:16" s="2" customFormat="1" ht="15.75" customHeight="1">
      <c r="A38" s="3" t="s">
        <v>23</v>
      </c>
      <c r="B38" s="4">
        <f>SUM(B39:B40)</f>
        <v>4747529</v>
      </c>
      <c r="C38" s="5">
        <f aca="true" t="shared" si="8" ref="C38:P38">SUM(C39:C40)</f>
        <v>74329</v>
      </c>
      <c r="D38" s="5">
        <f t="shared" si="8"/>
        <v>1636889</v>
      </c>
      <c r="E38" s="5">
        <f t="shared" si="8"/>
        <v>710618</v>
      </c>
      <c r="F38" s="5">
        <f t="shared" si="8"/>
        <v>288423</v>
      </c>
      <c r="G38" s="5">
        <f t="shared" si="8"/>
        <v>0</v>
      </c>
      <c r="H38" s="5">
        <f t="shared" si="8"/>
        <v>268287</v>
      </c>
      <c r="I38" s="5">
        <f t="shared" si="8"/>
        <v>142186</v>
      </c>
      <c r="J38" s="5">
        <f t="shared" si="8"/>
        <v>546838</v>
      </c>
      <c r="K38" s="5">
        <f t="shared" si="8"/>
        <v>316775</v>
      </c>
      <c r="L38" s="5">
        <f t="shared" si="8"/>
        <v>269150</v>
      </c>
      <c r="M38" s="5">
        <f t="shared" si="8"/>
        <v>10739</v>
      </c>
      <c r="N38" s="5">
        <f t="shared" si="8"/>
        <v>483295</v>
      </c>
      <c r="O38" s="5">
        <f t="shared" si="8"/>
        <v>0</v>
      </c>
      <c r="P38" s="6">
        <f t="shared" si="8"/>
        <v>0</v>
      </c>
    </row>
    <row r="39" spans="1:16" s="12" customFormat="1" ht="15.75" customHeight="1">
      <c r="A39" s="17" t="s">
        <v>24</v>
      </c>
      <c r="B39" s="14">
        <f t="shared" si="7"/>
        <v>2648342</v>
      </c>
      <c r="C39" s="7">
        <v>38145</v>
      </c>
      <c r="D39" s="7">
        <v>1203933</v>
      </c>
      <c r="E39" s="7">
        <v>311978</v>
      </c>
      <c r="F39" s="7">
        <v>145851</v>
      </c>
      <c r="G39" s="8">
        <v>0</v>
      </c>
      <c r="H39" s="7">
        <v>167359</v>
      </c>
      <c r="I39" s="7">
        <v>39416</v>
      </c>
      <c r="J39" s="7">
        <v>190181</v>
      </c>
      <c r="K39" s="7">
        <v>189906</v>
      </c>
      <c r="L39" s="7">
        <v>115307</v>
      </c>
      <c r="M39" s="8">
        <v>1869</v>
      </c>
      <c r="N39" s="7">
        <v>244397</v>
      </c>
      <c r="O39" s="8">
        <v>0</v>
      </c>
      <c r="P39" s="15">
        <v>0</v>
      </c>
    </row>
    <row r="40" spans="1:16" s="12" customFormat="1" ht="15.75" customHeight="1">
      <c r="A40" s="17" t="s">
        <v>25</v>
      </c>
      <c r="B40" s="14">
        <f t="shared" si="7"/>
        <v>2099187</v>
      </c>
      <c r="C40" s="7">
        <v>36184</v>
      </c>
      <c r="D40" s="7">
        <v>432956</v>
      </c>
      <c r="E40" s="7">
        <v>398640</v>
      </c>
      <c r="F40" s="7">
        <v>142572</v>
      </c>
      <c r="G40" s="7">
        <v>0</v>
      </c>
      <c r="H40" s="7">
        <v>100928</v>
      </c>
      <c r="I40" s="7">
        <v>102770</v>
      </c>
      <c r="J40" s="7">
        <v>356657</v>
      </c>
      <c r="K40" s="7">
        <v>126869</v>
      </c>
      <c r="L40" s="7">
        <v>153843</v>
      </c>
      <c r="M40" s="7">
        <v>8870</v>
      </c>
      <c r="N40" s="7">
        <v>238898</v>
      </c>
      <c r="O40" s="8">
        <v>0</v>
      </c>
      <c r="P40" s="15">
        <v>0</v>
      </c>
    </row>
    <row r="41" spans="1:16" s="2" customFormat="1" ht="15.75" customHeight="1">
      <c r="A41" s="3" t="s">
        <v>26</v>
      </c>
      <c r="B41" s="4">
        <f>SUM(B42:B43)</f>
        <v>7213803</v>
      </c>
      <c r="C41" s="5">
        <f aca="true" t="shared" si="9" ref="C41:P41">SUM(C42:C43)</f>
        <v>117529</v>
      </c>
      <c r="D41" s="5">
        <f t="shared" si="9"/>
        <v>1345726</v>
      </c>
      <c r="E41" s="5">
        <f t="shared" si="9"/>
        <v>1560757</v>
      </c>
      <c r="F41" s="5">
        <f t="shared" si="9"/>
        <v>528626</v>
      </c>
      <c r="G41" s="5">
        <f t="shared" si="9"/>
        <v>0</v>
      </c>
      <c r="H41" s="5">
        <f t="shared" si="9"/>
        <v>322747</v>
      </c>
      <c r="I41" s="5">
        <f t="shared" si="9"/>
        <v>133135</v>
      </c>
      <c r="J41" s="5">
        <f t="shared" si="9"/>
        <v>937133</v>
      </c>
      <c r="K41" s="5">
        <f t="shared" si="9"/>
        <v>297024</v>
      </c>
      <c r="L41" s="5">
        <f t="shared" si="9"/>
        <v>1164965</v>
      </c>
      <c r="M41" s="5">
        <f t="shared" si="9"/>
        <v>89846</v>
      </c>
      <c r="N41" s="5">
        <f t="shared" si="9"/>
        <v>716315</v>
      </c>
      <c r="O41" s="5">
        <f t="shared" si="9"/>
        <v>0</v>
      </c>
      <c r="P41" s="6">
        <f t="shared" si="9"/>
        <v>0</v>
      </c>
    </row>
    <row r="42" spans="1:16" s="12" customFormat="1" ht="15.75" customHeight="1">
      <c r="A42" s="17" t="s">
        <v>27</v>
      </c>
      <c r="B42" s="14">
        <f t="shared" si="7"/>
        <v>3403727</v>
      </c>
      <c r="C42" s="7">
        <v>55460</v>
      </c>
      <c r="D42" s="7">
        <v>633058</v>
      </c>
      <c r="E42" s="7">
        <v>878400</v>
      </c>
      <c r="F42" s="7">
        <v>294550</v>
      </c>
      <c r="G42" s="8">
        <v>0</v>
      </c>
      <c r="H42" s="7">
        <v>80807</v>
      </c>
      <c r="I42" s="7">
        <v>11387</v>
      </c>
      <c r="J42" s="7">
        <v>244818</v>
      </c>
      <c r="K42" s="7">
        <v>141485</v>
      </c>
      <c r="L42" s="7">
        <v>604437</v>
      </c>
      <c r="M42" s="7">
        <v>42400</v>
      </c>
      <c r="N42" s="7">
        <v>416925</v>
      </c>
      <c r="O42" s="8">
        <v>0</v>
      </c>
      <c r="P42" s="15">
        <v>0</v>
      </c>
    </row>
    <row r="43" spans="1:16" s="12" customFormat="1" ht="15.75" customHeight="1">
      <c r="A43" s="17" t="s">
        <v>28</v>
      </c>
      <c r="B43" s="14">
        <f t="shared" si="7"/>
        <v>3810076</v>
      </c>
      <c r="C43" s="7">
        <v>62069</v>
      </c>
      <c r="D43" s="7">
        <v>712668</v>
      </c>
      <c r="E43" s="7">
        <v>682357</v>
      </c>
      <c r="F43" s="7">
        <v>234076</v>
      </c>
      <c r="G43" s="8">
        <v>0</v>
      </c>
      <c r="H43" s="7">
        <v>241940</v>
      </c>
      <c r="I43" s="7">
        <v>121748</v>
      </c>
      <c r="J43" s="7">
        <v>692315</v>
      </c>
      <c r="K43" s="7">
        <v>155539</v>
      </c>
      <c r="L43" s="7">
        <v>560528</v>
      </c>
      <c r="M43" s="8">
        <v>47446</v>
      </c>
      <c r="N43" s="7">
        <v>299390</v>
      </c>
      <c r="O43" s="8">
        <v>0</v>
      </c>
      <c r="P43" s="15">
        <v>0</v>
      </c>
    </row>
    <row r="44" spans="1:16" s="2" customFormat="1" ht="15.75" customHeight="1">
      <c r="A44" s="3" t="s">
        <v>29</v>
      </c>
      <c r="B44" s="4">
        <f>SUM(B45:B48)</f>
        <v>35004990</v>
      </c>
      <c r="C44" s="5">
        <f aca="true" t="shared" si="10" ref="C44:P44">SUM(C45:C48)</f>
        <v>451261</v>
      </c>
      <c r="D44" s="5">
        <f t="shared" si="10"/>
        <v>4625661</v>
      </c>
      <c r="E44" s="5">
        <f t="shared" si="10"/>
        <v>11640205</v>
      </c>
      <c r="F44" s="5">
        <f t="shared" si="10"/>
        <v>3565738</v>
      </c>
      <c r="G44" s="5">
        <f t="shared" si="10"/>
        <v>109435</v>
      </c>
      <c r="H44" s="5">
        <f t="shared" si="10"/>
        <v>200488</v>
      </c>
      <c r="I44" s="5">
        <f t="shared" si="10"/>
        <v>288870</v>
      </c>
      <c r="J44" s="5">
        <f t="shared" si="10"/>
        <v>2820729</v>
      </c>
      <c r="K44" s="5">
        <f t="shared" si="10"/>
        <v>2219499</v>
      </c>
      <c r="L44" s="5">
        <f t="shared" si="10"/>
        <v>4809027</v>
      </c>
      <c r="M44" s="5">
        <f t="shared" si="10"/>
        <v>8042</v>
      </c>
      <c r="N44" s="5">
        <f t="shared" si="10"/>
        <v>4266035</v>
      </c>
      <c r="O44" s="5">
        <f t="shared" si="10"/>
        <v>0</v>
      </c>
      <c r="P44" s="6">
        <f t="shared" si="10"/>
        <v>0</v>
      </c>
    </row>
    <row r="45" spans="1:16" s="12" customFormat="1" ht="15.75" customHeight="1">
      <c r="A45" s="17" t="s">
        <v>30</v>
      </c>
      <c r="B45" s="14">
        <f t="shared" si="7"/>
        <v>7638698</v>
      </c>
      <c r="C45" s="7">
        <v>101802</v>
      </c>
      <c r="D45" s="7">
        <v>1120583</v>
      </c>
      <c r="E45" s="7">
        <v>2363666</v>
      </c>
      <c r="F45" s="7">
        <v>816425</v>
      </c>
      <c r="G45" s="7">
        <v>8930</v>
      </c>
      <c r="H45" s="7">
        <v>27265</v>
      </c>
      <c r="I45" s="7">
        <v>2307</v>
      </c>
      <c r="J45" s="7">
        <v>557702</v>
      </c>
      <c r="K45" s="7">
        <v>287367</v>
      </c>
      <c r="L45" s="7">
        <v>1079542</v>
      </c>
      <c r="M45" s="8">
        <v>0</v>
      </c>
      <c r="N45" s="7">
        <v>1273109</v>
      </c>
      <c r="O45" s="8">
        <v>0</v>
      </c>
      <c r="P45" s="15">
        <v>0</v>
      </c>
    </row>
    <row r="46" spans="1:16" s="12" customFormat="1" ht="15.75" customHeight="1">
      <c r="A46" s="17" t="s">
        <v>31</v>
      </c>
      <c r="B46" s="14">
        <f t="shared" si="7"/>
        <v>8883062</v>
      </c>
      <c r="C46" s="7">
        <v>101425</v>
      </c>
      <c r="D46" s="7">
        <v>1431783</v>
      </c>
      <c r="E46" s="7">
        <v>2665600</v>
      </c>
      <c r="F46" s="7">
        <v>668862</v>
      </c>
      <c r="G46" s="7">
        <v>91264</v>
      </c>
      <c r="H46" s="7">
        <v>38124</v>
      </c>
      <c r="I46" s="7">
        <v>184493</v>
      </c>
      <c r="J46" s="7">
        <v>734464</v>
      </c>
      <c r="K46" s="7">
        <v>985769</v>
      </c>
      <c r="L46" s="7">
        <v>1196204</v>
      </c>
      <c r="M46" s="8">
        <v>910</v>
      </c>
      <c r="N46" s="7">
        <v>784164</v>
      </c>
      <c r="O46" s="8">
        <v>0</v>
      </c>
      <c r="P46" s="15">
        <v>0</v>
      </c>
    </row>
    <row r="47" spans="1:16" s="12" customFormat="1" ht="15.75" customHeight="1">
      <c r="A47" s="17" t="s">
        <v>32</v>
      </c>
      <c r="B47" s="14">
        <f t="shared" si="7"/>
        <v>11767905</v>
      </c>
      <c r="C47" s="7">
        <v>144948</v>
      </c>
      <c r="D47" s="7">
        <v>1092119</v>
      </c>
      <c r="E47" s="7">
        <v>4388144</v>
      </c>
      <c r="F47" s="7">
        <v>1400358</v>
      </c>
      <c r="G47" s="7">
        <v>9241</v>
      </c>
      <c r="H47" s="7">
        <v>102991</v>
      </c>
      <c r="I47" s="7">
        <v>98264</v>
      </c>
      <c r="J47" s="7">
        <v>897060</v>
      </c>
      <c r="K47" s="7">
        <v>458341</v>
      </c>
      <c r="L47" s="7">
        <v>2069201</v>
      </c>
      <c r="M47" s="7">
        <v>200</v>
      </c>
      <c r="N47" s="7">
        <v>1107038</v>
      </c>
      <c r="O47" s="8">
        <v>0</v>
      </c>
      <c r="P47" s="15">
        <v>0</v>
      </c>
    </row>
    <row r="48" spans="1:16" s="12" customFormat="1" ht="15.75" customHeight="1">
      <c r="A48" s="17" t="s">
        <v>33</v>
      </c>
      <c r="B48" s="14">
        <f t="shared" si="7"/>
        <v>6715325</v>
      </c>
      <c r="C48" s="7">
        <v>103086</v>
      </c>
      <c r="D48" s="7">
        <v>981176</v>
      </c>
      <c r="E48" s="7">
        <v>2222795</v>
      </c>
      <c r="F48" s="7">
        <v>680093</v>
      </c>
      <c r="G48" s="8">
        <v>0</v>
      </c>
      <c r="H48" s="7">
        <v>32108</v>
      </c>
      <c r="I48" s="7">
        <v>3806</v>
      </c>
      <c r="J48" s="7">
        <v>631503</v>
      </c>
      <c r="K48" s="7">
        <v>488022</v>
      </c>
      <c r="L48" s="7">
        <v>464080</v>
      </c>
      <c r="M48" s="7">
        <v>6932</v>
      </c>
      <c r="N48" s="7">
        <v>1101724</v>
      </c>
      <c r="O48" s="8">
        <v>0</v>
      </c>
      <c r="P48" s="15">
        <v>0</v>
      </c>
    </row>
    <row r="49" spans="1:16" s="2" customFormat="1" ht="15.75" customHeight="1">
      <c r="A49" s="3" t="s">
        <v>34</v>
      </c>
      <c r="B49" s="4">
        <f>SUM(B50:B60)</f>
        <v>37312248</v>
      </c>
      <c r="C49" s="5">
        <f aca="true" t="shared" si="11" ref="C49:O49">SUM(C50:C60)</f>
        <v>579010</v>
      </c>
      <c r="D49" s="5">
        <f t="shared" si="11"/>
        <v>7631640</v>
      </c>
      <c r="E49" s="5">
        <f t="shared" si="11"/>
        <v>7190113</v>
      </c>
      <c r="F49" s="5">
        <f t="shared" si="11"/>
        <v>4452193</v>
      </c>
      <c r="G49" s="5">
        <f t="shared" si="11"/>
        <v>6716</v>
      </c>
      <c r="H49" s="5">
        <f t="shared" si="11"/>
        <v>3147499</v>
      </c>
      <c r="I49" s="5">
        <f t="shared" si="11"/>
        <v>1231083</v>
      </c>
      <c r="J49" s="5">
        <f t="shared" si="11"/>
        <v>3682782</v>
      </c>
      <c r="K49" s="5">
        <f t="shared" si="11"/>
        <v>2217884</v>
      </c>
      <c r="L49" s="5">
        <f t="shared" si="11"/>
        <v>2847998</v>
      </c>
      <c r="M49" s="5">
        <f t="shared" si="11"/>
        <v>433463</v>
      </c>
      <c r="N49" s="5">
        <f t="shared" si="11"/>
        <v>3753916</v>
      </c>
      <c r="O49" s="5">
        <f t="shared" si="11"/>
        <v>137951</v>
      </c>
      <c r="P49" s="6">
        <f>SUM(P50:P60)</f>
        <v>0</v>
      </c>
    </row>
    <row r="50" spans="1:16" s="12" customFormat="1" ht="15.75" customHeight="1">
      <c r="A50" s="17" t="s">
        <v>35</v>
      </c>
      <c r="B50" s="14">
        <f t="shared" si="7"/>
        <v>5444445</v>
      </c>
      <c r="C50" s="7">
        <v>75523</v>
      </c>
      <c r="D50" s="7">
        <v>1216119</v>
      </c>
      <c r="E50" s="7">
        <v>1046904</v>
      </c>
      <c r="F50" s="7">
        <v>747365</v>
      </c>
      <c r="G50" s="7">
        <v>0</v>
      </c>
      <c r="H50" s="7">
        <v>173421</v>
      </c>
      <c r="I50" s="7">
        <v>210537</v>
      </c>
      <c r="J50" s="7">
        <v>543935</v>
      </c>
      <c r="K50" s="7">
        <v>373337</v>
      </c>
      <c r="L50" s="7">
        <v>437616</v>
      </c>
      <c r="M50" s="7">
        <v>56101</v>
      </c>
      <c r="N50" s="7">
        <v>563587</v>
      </c>
      <c r="O50" s="8">
        <v>0</v>
      </c>
      <c r="P50" s="15">
        <v>0</v>
      </c>
    </row>
    <row r="51" spans="1:16" s="12" customFormat="1" ht="15.75" customHeight="1">
      <c r="A51" s="17" t="s">
        <v>36</v>
      </c>
      <c r="B51" s="14">
        <f t="shared" si="7"/>
        <v>7507138</v>
      </c>
      <c r="C51" s="7">
        <v>92483</v>
      </c>
      <c r="D51" s="7">
        <v>1056478</v>
      </c>
      <c r="E51" s="7">
        <v>2565426</v>
      </c>
      <c r="F51" s="7">
        <v>1359343</v>
      </c>
      <c r="G51" s="8">
        <v>0</v>
      </c>
      <c r="H51" s="7">
        <v>151456</v>
      </c>
      <c r="I51" s="7">
        <v>10133</v>
      </c>
      <c r="J51" s="7">
        <v>465528</v>
      </c>
      <c r="K51" s="7">
        <v>536674</v>
      </c>
      <c r="L51" s="7">
        <v>633859</v>
      </c>
      <c r="M51" s="7">
        <v>32186</v>
      </c>
      <c r="N51" s="7">
        <v>603572</v>
      </c>
      <c r="O51" s="8">
        <v>0</v>
      </c>
      <c r="P51" s="15">
        <v>0</v>
      </c>
    </row>
    <row r="52" spans="1:16" s="12" customFormat="1" ht="15.75" customHeight="1">
      <c r="A52" s="17" t="s">
        <v>37</v>
      </c>
      <c r="B52" s="14">
        <f t="shared" si="7"/>
        <v>3924160</v>
      </c>
      <c r="C52" s="7">
        <v>63082</v>
      </c>
      <c r="D52" s="7">
        <v>638807</v>
      </c>
      <c r="E52" s="7">
        <v>968869</v>
      </c>
      <c r="F52" s="7">
        <v>511042</v>
      </c>
      <c r="G52" s="8">
        <v>0</v>
      </c>
      <c r="H52" s="7">
        <v>135343</v>
      </c>
      <c r="I52" s="7">
        <v>21804</v>
      </c>
      <c r="J52" s="7">
        <v>393428</v>
      </c>
      <c r="K52" s="7">
        <v>259900</v>
      </c>
      <c r="L52" s="7">
        <v>283772</v>
      </c>
      <c r="M52" s="7">
        <v>155467</v>
      </c>
      <c r="N52" s="7">
        <v>492646</v>
      </c>
      <c r="O52" s="8">
        <v>0</v>
      </c>
      <c r="P52" s="15">
        <v>0</v>
      </c>
    </row>
    <row r="53" spans="1:16" s="12" customFormat="1" ht="15.75" customHeight="1">
      <c r="A53" s="17" t="s">
        <v>38</v>
      </c>
      <c r="B53" s="14">
        <f t="shared" si="7"/>
        <v>1327054</v>
      </c>
      <c r="C53" s="7">
        <v>34763</v>
      </c>
      <c r="D53" s="7">
        <v>278286</v>
      </c>
      <c r="E53" s="7">
        <v>214247</v>
      </c>
      <c r="F53" s="7">
        <v>125778</v>
      </c>
      <c r="G53" s="7">
        <v>1721</v>
      </c>
      <c r="H53" s="7">
        <v>114333</v>
      </c>
      <c r="I53" s="7">
        <v>49058</v>
      </c>
      <c r="J53" s="7">
        <v>128913</v>
      </c>
      <c r="K53" s="7">
        <v>145402</v>
      </c>
      <c r="L53" s="7">
        <v>106234</v>
      </c>
      <c r="M53" s="7">
        <v>27444</v>
      </c>
      <c r="N53" s="7">
        <v>100875</v>
      </c>
      <c r="O53" s="8">
        <v>0</v>
      </c>
      <c r="P53" s="15">
        <v>0</v>
      </c>
    </row>
    <row r="54" spans="1:16" s="12" customFormat="1" ht="15.75" customHeight="1">
      <c r="A54" s="17" t="s">
        <v>39</v>
      </c>
      <c r="B54" s="14">
        <f t="shared" si="7"/>
        <v>2265069</v>
      </c>
      <c r="C54" s="7">
        <v>43763</v>
      </c>
      <c r="D54" s="7">
        <v>522133</v>
      </c>
      <c r="E54" s="7">
        <v>337269</v>
      </c>
      <c r="F54" s="7">
        <v>199685</v>
      </c>
      <c r="G54" s="7">
        <v>34</v>
      </c>
      <c r="H54" s="7">
        <v>140670</v>
      </c>
      <c r="I54" s="7">
        <v>96038</v>
      </c>
      <c r="J54" s="7">
        <v>250801</v>
      </c>
      <c r="K54" s="7">
        <v>116730</v>
      </c>
      <c r="L54" s="7">
        <v>207618</v>
      </c>
      <c r="M54" s="7">
        <v>75844</v>
      </c>
      <c r="N54" s="7">
        <v>274484</v>
      </c>
      <c r="O54" s="8">
        <v>0</v>
      </c>
      <c r="P54" s="15">
        <v>0</v>
      </c>
    </row>
    <row r="55" spans="1:16" s="12" customFormat="1" ht="15.75" customHeight="1">
      <c r="A55" s="17" t="s">
        <v>40</v>
      </c>
      <c r="B55" s="14">
        <f t="shared" si="7"/>
        <v>1732426</v>
      </c>
      <c r="C55" s="7">
        <v>36330</v>
      </c>
      <c r="D55" s="7">
        <v>485760</v>
      </c>
      <c r="E55" s="7">
        <v>123619</v>
      </c>
      <c r="F55" s="7">
        <v>93755</v>
      </c>
      <c r="G55" s="8">
        <v>0</v>
      </c>
      <c r="H55" s="7">
        <v>266618</v>
      </c>
      <c r="I55" s="7">
        <v>42458</v>
      </c>
      <c r="J55" s="7">
        <v>232403</v>
      </c>
      <c r="K55" s="7">
        <v>61658</v>
      </c>
      <c r="L55" s="7">
        <v>94526</v>
      </c>
      <c r="M55" s="7">
        <v>19636</v>
      </c>
      <c r="N55" s="7">
        <v>275663</v>
      </c>
      <c r="O55" s="8">
        <v>0</v>
      </c>
      <c r="P55" s="15">
        <v>0</v>
      </c>
    </row>
    <row r="56" spans="1:16" s="12" customFormat="1" ht="15.75" customHeight="1">
      <c r="A56" s="17" t="s">
        <v>41</v>
      </c>
      <c r="B56" s="14">
        <f t="shared" si="7"/>
        <v>5981424</v>
      </c>
      <c r="C56" s="7">
        <v>69537</v>
      </c>
      <c r="D56" s="7">
        <v>1029416</v>
      </c>
      <c r="E56" s="7">
        <v>874179</v>
      </c>
      <c r="F56" s="7">
        <v>512693</v>
      </c>
      <c r="G56" s="8">
        <v>0</v>
      </c>
      <c r="H56" s="7">
        <v>889877</v>
      </c>
      <c r="I56" s="7">
        <v>270106</v>
      </c>
      <c r="J56" s="7">
        <v>1017646</v>
      </c>
      <c r="K56" s="7">
        <v>304279</v>
      </c>
      <c r="L56" s="7">
        <v>287131</v>
      </c>
      <c r="M56" s="7">
        <v>25556</v>
      </c>
      <c r="N56" s="7">
        <v>701004</v>
      </c>
      <c r="O56" s="8">
        <v>0</v>
      </c>
      <c r="P56" s="15">
        <v>0</v>
      </c>
    </row>
    <row r="57" spans="1:16" s="12" customFormat="1" ht="15.75" customHeight="1">
      <c r="A57" s="17" t="s">
        <v>42</v>
      </c>
      <c r="B57" s="14">
        <f t="shared" si="7"/>
        <v>1714543</v>
      </c>
      <c r="C57" s="7">
        <v>32601</v>
      </c>
      <c r="D57" s="7">
        <v>334947</v>
      </c>
      <c r="E57" s="7">
        <v>243845</v>
      </c>
      <c r="F57" s="7">
        <v>180924</v>
      </c>
      <c r="G57" s="7">
        <v>0</v>
      </c>
      <c r="H57" s="7">
        <v>198395</v>
      </c>
      <c r="I57" s="7">
        <v>164345</v>
      </c>
      <c r="J57" s="7">
        <v>159259</v>
      </c>
      <c r="K57" s="7">
        <v>80457</v>
      </c>
      <c r="L57" s="7">
        <v>127480</v>
      </c>
      <c r="M57" s="8">
        <v>0</v>
      </c>
      <c r="N57" s="7">
        <v>192290</v>
      </c>
      <c r="O57" s="8">
        <v>0</v>
      </c>
      <c r="P57" s="15">
        <v>0</v>
      </c>
    </row>
    <row r="58" spans="1:16" s="12" customFormat="1" ht="15.75" customHeight="1">
      <c r="A58" s="17" t="s">
        <v>43</v>
      </c>
      <c r="B58" s="14">
        <f t="shared" si="7"/>
        <v>1480616</v>
      </c>
      <c r="C58" s="7">
        <v>27693</v>
      </c>
      <c r="D58" s="7">
        <v>510972</v>
      </c>
      <c r="E58" s="7">
        <v>168353</v>
      </c>
      <c r="F58" s="7">
        <v>123280</v>
      </c>
      <c r="G58" s="8">
        <v>0</v>
      </c>
      <c r="H58" s="7">
        <v>107560</v>
      </c>
      <c r="I58" s="7">
        <v>97119</v>
      </c>
      <c r="J58" s="7">
        <v>108436</v>
      </c>
      <c r="K58" s="7">
        <v>83059</v>
      </c>
      <c r="L58" s="7">
        <v>105398</v>
      </c>
      <c r="M58" s="8">
        <v>0</v>
      </c>
      <c r="N58" s="7">
        <v>148746</v>
      </c>
      <c r="O58" s="8">
        <v>0</v>
      </c>
      <c r="P58" s="15">
        <v>0</v>
      </c>
    </row>
    <row r="59" spans="1:16" s="12" customFormat="1" ht="15.75" customHeight="1">
      <c r="A59" s="17" t="s">
        <v>44</v>
      </c>
      <c r="B59" s="14">
        <f t="shared" si="7"/>
        <v>3180732</v>
      </c>
      <c r="C59" s="7">
        <v>57196</v>
      </c>
      <c r="D59" s="7">
        <v>993850</v>
      </c>
      <c r="E59" s="7">
        <v>304967</v>
      </c>
      <c r="F59" s="7">
        <v>314583</v>
      </c>
      <c r="G59" s="7">
        <v>4961</v>
      </c>
      <c r="H59" s="7">
        <v>418474</v>
      </c>
      <c r="I59" s="7">
        <v>168637</v>
      </c>
      <c r="J59" s="7">
        <v>208158</v>
      </c>
      <c r="K59" s="7">
        <v>130599</v>
      </c>
      <c r="L59" s="7">
        <v>227662</v>
      </c>
      <c r="M59" s="7">
        <v>11631</v>
      </c>
      <c r="N59" s="7">
        <v>202063</v>
      </c>
      <c r="O59" s="7">
        <v>137951</v>
      </c>
      <c r="P59" s="15">
        <v>0</v>
      </c>
    </row>
    <row r="60" spans="1:16" s="12" customFormat="1" ht="15.75" customHeight="1" thickBot="1">
      <c r="A60" s="17" t="s">
        <v>45</v>
      </c>
      <c r="B60" s="14">
        <f t="shared" si="7"/>
        <v>2754641</v>
      </c>
      <c r="C60" s="18">
        <v>46039</v>
      </c>
      <c r="D60" s="18">
        <v>564872</v>
      </c>
      <c r="E60" s="18">
        <v>342435</v>
      </c>
      <c r="F60" s="18">
        <v>283745</v>
      </c>
      <c r="G60" s="19">
        <v>0</v>
      </c>
      <c r="H60" s="18">
        <v>551352</v>
      </c>
      <c r="I60" s="18">
        <v>100848</v>
      </c>
      <c r="J60" s="18">
        <v>174275</v>
      </c>
      <c r="K60" s="18">
        <v>125789</v>
      </c>
      <c r="L60" s="18">
        <v>336702</v>
      </c>
      <c r="M60" s="18">
        <v>29598</v>
      </c>
      <c r="N60" s="18">
        <v>198986</v>
      </c>
      <c r="O60" s="19">
        <v>0</v>
      </c>
      <c r="P60" s="20">
        <v>0</v>
      </c>
    </row>
    <row r="61" spans="1:16" s="23" customFormat="1" ht="13.5" customHeight="1">
      <c r="A61" s="21" t="s">
        <v>65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</row>
  </sheetData>
  <sheetProtection/>
  <mergeCells count="17"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J3:J5"/>
    <mergeCell ref="K3:K5"/>
    <mergeCell ref="L3:L5"/>
    <mergeCell ref="M3:M5"/>
    <mergeCell ref="N3:N5"/>
    <mergeCell ref="O3:O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2023-01-30T06:57:46Z</cp:lastPrinted>
  <dcterms:created xsi:type="dcterms:W3CDTF">2001-03-02T00:54:17Z</dcterms:created>
  <dcterms:modified xsi:type="dcterms:W3CDTF">2023-03-01T08:05:24Z</dcterms:modified>
  <cp:category/>
  <cp:version/>
  <cp:contentType/>
  <cp:contentStatus/>
</cp:coreProperties>
</file>