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776F1942-3F8F-4300-8B50-9D8007EBBB55}" xr6:coauthVersionLast="47" xr6:coauthVersionMax="47" xr10:uidLastSave="{00000000-0000-0000-0000-000000000000}"/>
  <bookViews>
    <workbookView xWindow="2730" yWindow="21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BE37" i="10"/>
  <c r="AM37" i="10"/>
  <c r="U37" i="10"/>
  <c r="BE36" i="10"/>
  <c r="BE35" i="10"/>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AM36" i="10" s="1"/>
  <c r="BW34" i="10"/>
  <c r="BW35" i="10" s="1"/>
  <c r="BW36" i="10" s="1"/>
  <c r="BW37" i="10" s="1"/>
  <c r="CO34" i="10"/>
  <c r="CO35" i="10" s="1"/>
  <c r="CO36" i="10" s="1"/>
  <c r="CO37" i="10" s="1"/>
</calcChain>
</file>

<file path=xl/sharedStrings.xml><?xml version="1.0" encoding="utf-8"?>
<sst xmlns="http://schemas.openxmlformats.org/spreadsheetml/2006/main" count="1120" uniqueCount="617">
  <si>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</si>
  <si>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</si>
  <si>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</si>
  <si>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</si>
  <si>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</si>
  <si>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</si>
  <si>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</si>
  <si>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</si>
  <si>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</si>
  <si>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</si>
  <si>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</si>
  <si>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</si>
  <si>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</si>
  <si>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</si>
  <si>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</si>
  <si>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</si>
  <si>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</si>
  <si>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</si>
  <si>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</si>
  <si>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</si>
  <si>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</si>
  <si>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</si>
  <si>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</si>
  <si>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</si>
  <si>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</si>
  <si>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</si>
  <si>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</si>
  <si>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</si>
  <si>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</si>
  <si>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</si>
  <si>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</si>
  <si>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</si>
  <si>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</si>
  <si>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</si>
  <si>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</si>
  <si>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</si>
  <si>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</si>
  <si>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</si>
  <si>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</si>
  <si>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</si>
  <si>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</si>
  <si>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</si>
  <si>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</si>
  <si>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</si>
  <si>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</si>
  <si>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</si>
  <si>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</si>
  <si>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</si>
  <si>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</si>
  <si>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</si>
  <si>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</si>
  <si>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</si>
  <si>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</si>
  <si>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</si>
  <si>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</si>
  <si>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</si>
  <si>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</si>
  <si>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</si>
  <si>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</si>
  <si>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</si>
  <si>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</si>
  <si>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</si>
  <si>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</si>
  <si>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</si>
  <si>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</si>
  <si>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</si>
  <si>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</si>
  <si>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</si>
  <si>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</si>
  <si>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</si>
  <si>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</si>
  <si>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</si>
  <si>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</si>
  <si>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</si>
  <si>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</si>
  <si>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</si>
  <si>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</si>
  <si>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</si>
  <si>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</si>
  <si>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</si>
  <si>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</si>
  <si>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</si>
  <si>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</si>
  <si>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</si>
  <si>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</si>
  <si>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</si>
  <si>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</si>
  <si>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</si>
  <si>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</si>
  <si>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</si>
  <si>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</si>
  <si>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</si>
  <si>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</si>
  <si>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</si>
  <si>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</si>
  <si>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</si>
  <si>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</si>
  <si>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</si>
  <si>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</si>
  <si>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</si>
  <si>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</si>
  <si>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</si>
  <si>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</si>
  <si>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</si>
  <si>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</si>
  <si>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</si>
  <si>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</si>
  <si>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</si>
  <si>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</si>
  <si>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</si>
  <si>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</si>
  <si>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</si>
  <si>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</si>
  <si>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</si>
  <si>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</si>
  <si>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</si>
  <si>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</si>
  <si>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</si>
  <si>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</si>
  <si>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</si>
  <si>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</si>
  <si>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</si>
  <si>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</si>
  <si>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</si>
  <si>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</si>
  <si>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</si>
  <si>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</si>
  <si>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</si>
  <si>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</si>
  <si>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</si>
  <si>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</si>
  <si>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</si>
  <si>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</si>
  <si>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</si>
  <si>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</si>
  <si>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</si>
  <si>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</si>
  <si>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</si>
  <si>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</si>
  <si>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</si>
  <si>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</si>
  <si>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</si>
  <si>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</si>
  <si>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</si>
  <si>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</si>
  <si>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</si>
  <si>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</si>
  <si>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</si>
  <si>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</si>
  <si>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</si>
  <si>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</si>
  <si>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</si>
  <si>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</si>
  <si>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</si>
  <si>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</si>
  <si>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</si>
  <si>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</si>
  <si>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</si>
  <si>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</si>
  <si>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</si>
  <si>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</si>
  <si>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</si>
  <si>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</si>
  <si>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</si>
  <si>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</si>
  <si>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</si>
  <si>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</si>
  <si>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</si>
  <si>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</si>
  <si>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</si>
  <si>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</si>
  <si>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</si>
  <si>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</si>
  <si>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</si>
  <si>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</si>
  <si>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</si>
  <si>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</si>
  <si>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</si>
  <si>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</si>
  <si>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</si>
  <si>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</si>
  <si>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</si>
  <si>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</si>
  <si>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</si>
  <si>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</si>
  <si>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</si>
  <si>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</si>
  <si>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</si>
  <si>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</si>
  <si>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</si>
  <si>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</si>
  <si>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</si>
  <si>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</si>
  <si>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</si>
  <si>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</si>
  <si>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</si>
  <si>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</si>
  <si>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</si>
  <si>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</si>
  <si>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</si>
  <si>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</si>
  <si>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</si>
  <si>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</si>
  <si>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</si>
  <si>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</si>
  <si>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</si>
  <si>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</si>
  <si>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</si>
  <si>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</si>
  <si>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</si>
  <si>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</si>
  <si>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</si>
  <si>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奈良県奈良市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</si>
  <si>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</si>
  <si>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</si>
  <si>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</si>
  <si>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</si>
  <si>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</si>
  <si>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</si>
  <si>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</si>
  <si>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</si>
  <si>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</si>
  <si>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</si>
  <si>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</si>
  <si>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</si>
  <si>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</si>
  <si>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</si>
  <si>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</si>
  <si>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</si>
  <si>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</si>
  <si>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</si>
  <si>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</si>
  <si>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</si>
  <si>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</si>
  <si>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</si>
  <si>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</si>
  <si>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</si>
  <si>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</si>
  <si>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</si>
  <si>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</si>
  <si>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</si>
  <si>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</si>
  <si>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</si>
  <si>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</si>
  <si>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</si>
  <si>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</si>
  <si>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</si>
  <si>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</si>
  <si>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</si>
  <si>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</si>
  <si>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</si>
  <si>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</si>
  <si>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</si>
  <si>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</si>
  <si>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</si>
  <si>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</si>
  <si>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</si>
  <si>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</si>
  <si>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</si>
  <si>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</si>
  <si>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</si>
  <si>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</si>
  <si>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</si>
  <si>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</si>
  <si>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</si>
  <si>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</si>
  <si>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</si>
  <si>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</si>
  <si>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</si>
  <si>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</si>
  <si>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</si>
  <si>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</si>
  <si>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</si>
  <si>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</si>
  <si>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</si>
  <si>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</si>
  <si>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</si>
  <si>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</si>
  <si>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</si>
  <si>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</si>
  <si>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</si>
  <si>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</si>
  <si>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</si>
  <si>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</si>
  <si>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</si>
  <si>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</si>
  <si>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</si>
  <si>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</si>
  <si>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</si>
  <si>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</si>
  <si>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</si>
  <si>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</si>
  <si>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</si>
  <si>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</si>
  <si>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</si>
  <si>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</si>
  <si>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</si>
  <si>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</si>
  <si>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</si>
  <si>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</si>
  <si>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</si>
  <si>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</si>
  <si>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</si>
  <si>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</si>
  <si>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</si>
  <si>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</si>
  <si>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</si>
  <si>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</si>
  <si>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</si>
  <si>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</si>
  <si>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</si>
  <si>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</si>
  <si>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</si>
  <si>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</si>
  <si>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</si>
  <si>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</si>
  <si>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</si>
  <si>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</si>
  <si>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</si>
  <si>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</si>
  <si>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</si>
  <si>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</si>
  <si>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</si>
  <si>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</si>
  <si>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</si>
  <si>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</si>
  <si>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</si>
  <si>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</si>
  <si>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</si>
  <si>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</si>
  <si>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</si>
  <si>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</si>
  <si>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</si>
  <si>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</si>
  <si>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</si>
  <si>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</si>
  <si>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</si>
  <si>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</si>
  <si>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</si>
  <si>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</si>
  <si>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</si>
  <si>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</si>
  <si>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</si>
  <si>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</si>
  <si>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</si>
  <si>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</si>
  <si>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</si>
  <si>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</si>
  <si>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</si>
  <si>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</si>
  <si>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</si>
  <si>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</si>
  <si>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</si>
  <si>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</si>
  <si>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</si>
  <si>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</si>
  <si>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</si>
  <si>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</si>
  <si>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</si>
  <si>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</si>
  <si>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</si>
  <si>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</si>
  <si>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</si>
  <si>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</si>
  <si>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</si>
  <si>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</si>
  <si>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奈良県奈良市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</si>
  <si>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</si>
  <si>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</si>
  <si>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</si>
  <si>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</si>
  <si>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</si>
  <si>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</si>
  <si>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</si>
  <si>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</si>
  <si>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</si>
  <si>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</si>
  <si>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</si>
  <si>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</si>
  <si>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</si>
  <si>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</si>
  <si>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</si>
  <si>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</si>
  <si>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</si>
  <si>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</si>
  <si>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</si>
  <si>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</si>
  <si>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</si>
  <si>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</si>
  <si>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t>
    <phoneticPr fontId="5"/>
  </si>
  <si>
    <t>市街地再開発事業特別会計</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</si>
  <si>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</si>
  <si>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</si>
  <si>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</si>
  <si>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</si>
  <si>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</si>
  <si>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</si>
  <si>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</si>
  <si>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</si>
  <si>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</si>
  <si>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</si>
  <si>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</si>
  <si>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</si>
  <si>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</si>
  <si>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</si>
  <si>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</si>
  <si>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</si>
  <si>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</si>
  <si>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</si>
  <si>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</si>
  <si>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</si>
  <si>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</si>
  <si>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</si>
  <si>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</si>
  <si>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</si>
  <si>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</si>
  <si>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</si>
  <si>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</si>
  <si>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</si>
  <si>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</si>
  <si>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</si>
  <si>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</si>
  <si>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</si>
  <si>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</si>
  <si>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</si>
  <si>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</si>
  <si>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</si>
  <si>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</si>
  <si>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</si>
  <si>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</si>
  <si>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</si>
  <si>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</si>
  <si>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</si>
  <si>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</si>
  <si>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</si>
  <si>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</si>
  <si>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</si>
  <si>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</si>
  <si>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</si>
  <si>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</si>
  <si>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</si>
  <si>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</si>
  <si>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</si>
  <si>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</si>
  <si>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</si>
  <si>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</si>
  <si>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</si>
  <si>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</si>
  <si>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</si>
  <si>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</si>
  <si>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</si>
  <si>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</si>
  <si>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</si>
  <si>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</si>
  <si>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</si>
  <si>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</si>
  <si>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</si>
  <si>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</si>
  <si>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</si>
  <si>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</si>
  <si>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</si>
  <si>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</si>
  <si>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</si>
  <si>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</si>
  <si>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</si>
  <si>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</si>
  <si>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</si>
  <si>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</si>
  <si>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</si>
  <si>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</si>
  <si>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</si>
  <si>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</si>
  <si>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</si>
  <si>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</si>
  <si>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</si>
  <si>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</si>
  <si>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</si>
  <si>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</si>
  <si>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</si>
  <si>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</si>
  <si>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</si>
  <si>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</si>
  <si>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</si>
  <si>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</si>
  <si>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</si>
  <si>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</si>
  <si>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</si>
  <si>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</si>
  <si>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</si>
  <si>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</si>
  <si>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</si>
  <si>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</si>
  <si>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</si>
  <si>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</si>
  <si>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</si>
  <si>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</si>
  <si>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</si>
  <si>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</si>
  <si>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</si>
  <si>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</si>
  <si>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</si>
  <si>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</si>
  <si>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</si>
  <si>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</si>
  <si>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</si>
  <si>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</si>
  <si>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</si>
  <si>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</si>
  <si>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</si>
  <si>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</si>
  <si>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</si>
  <si>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</si>
  <si>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</si>
  <si>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</si>
  <si>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</si>
  <si>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</si>
  <si>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</si>
  <si>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</si>
  <si>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</si>
  <si>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</si>
  <si>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</si>
  <si>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</si>
  <si>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</si>
  <si>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</si>
  <si>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</si>
  <si>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</si>
  <si>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</si>
  <si>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</si>
  <si>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</si>
  <si>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</si>
  <si>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</si>
  <si>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</si>
  <si>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</si>
  <si>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</si>
  <si>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</si>
  <si>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</si>
  <si>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</si>
  <si>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</si>
  <si>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</si>
  <si>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</si>
  <si>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</si>
  <si>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</si>
  <si>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</si>
  <si>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</si>
  <si>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</si>
  <si>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</si>
  <si>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</si>
  <si>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</si>
  <si>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</si>
  <si>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</si>
  <si>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</si>
  <si>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</si>
  <si>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</si>
  <si>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</si>
  <si>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</si>
  <si>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</si>
  <si>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</si>
  <si>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</si>
  <si>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</si>
  <si>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</si>
  <si>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</si>
  <si>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</si>
  <si>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</si>
  <si>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2.34</t>
  </si>
  <si>
    <t>▲ 0.36</t>
  </si>
  <si>
    <t>▲ 0.79</t>
  </si>
  <si>
    <t>住宅新築資金等貸付金特別会計</t>
  </si>
  <si>
    <t>▲ 0.73</t>
  </si>
  <si>
    <t>▲ 0.72</t>
  </si>
  <si>
    <t>▲ 0.71</t>
  </si>
  <si>
    <t>▲ 0.68</t>
  </si>
  <si>
    <t>水道事業会計</t>
  </si>
  <si>
    <t>一般会計</t>
  </si>
  <si>
    <t>下水道事業会計</t>
  </si>
  <si>
    <t>介護保険特別会計</t>
  </si>
  <si>
    <t>国民健康保険特別会計</t>
  </si>
  <si>
    <t>病院事業会計</t>
  </si>
  <si>
    <t>後期高齢者医療特別会計</t>
  </si>
  <si>
    <t>その他会計（赤字）</t>
  </si>
  <si>
    <t>▲ 0.11</t>
  </si>
  <si>
    <t>▲ 0.08</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</si>
  <si>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</si>
  <si>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</si>
  <si>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</si>
  <si>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</si>
  <si>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</si>
  <si>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</si>
  <si>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</si>
  <si>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</si>
  <si>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</si>
  <si>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奈良市市町村総合事務組合</t>
    <rPh sb="0" eb="3">
      <t>ナラシ</t>
    </rPh>
    <rPh sb="3" eb="6">
      <t>シチョウソン</t>
    </rPh>
    <rPh sb="6" eb="8">
      <t>ソウゴウ</t>
    </rPh>
    <rPh sb="8" eb="10">
      <t>ジム</t>
    </rPh>
    <rPh sb="10" eb="12">
      <t>クミアイ</t>
    </rPh>
    <phoneticPr fontId="2"/>
  </si>
  <si>
    <t>山辺環境衛生組合</t>
  </si>
  <si>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</si>
  <si>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</si>
  <si>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</si>
  <si>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</si>
  <si>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2">
      <t>カブシキガイシャ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</si>
  <si>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</si>
  <si>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</si>
  <si>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地域振興基金</t>
    <rPh sb="0" eb="2">
      <t>チイキ</t>
    </rPh>
    <rPh sb="2" eb="4">
      <t>シンコウ</t>
    </rPh>
    <rPh sb="4" eb="6">
      <t>キキン</t>
    </rPh>
    <phoneticPr fontId="5"/>
  </si>
  <si>
    <t>地元公共事業積立基金</t>
    <phoneticPr fontId="5"/>
  </si>
  <si>
    <t>心のふるさと応援基金</t>
    <phoneticPr fontId="5"/>
  </si>
  <si>
    <t>福祉基金</t>
    <phoneticPr fontId="5"/>
  </si>
  <si>
    <t>教育振興基金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</si>
  <si>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</si>
  <si>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</si>
  <si>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</si>
  <si>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土地開発公社等に係る第三セクター等改革推進債を発行したこと等により、類似団体より高い水準にあるが、第三セクター等改革推進債の償還が進んでいることや、新規の市債発行を抑制した結果、低下傾向にある。
　有形固定資産減価償却率については、本庁舎の耐震化等により改善が進んでいるものの、一般廃棄物処理施設など、老朽化した有形固定資産が類似団体より多く、改修がそれほど進んでいないため上昇している。今後新斎苑（火葬場）の建設や児童相談所の建設により低下させていくが、建設に伴う市債の発行により、将来負担比率の低下傾向の鈍化や、一時的な上昇となる可能性がある。</t>
    <rPh sb="71" eb="73">
      <t>ショウカン</t>
    </rPh>
    <rPh sb="74" eb="75">
      <t>スス</t>
    </rPh>
    <rPh sb="125" eb="128">
      <t>ホンチョウシャ</t>
    </rPh>
    <rPh sb="129" eb="132">
      <t>タイシンカ</t>
    </rPh>
    <rPh sb="132" eb="133">
      <t>トウ</t>
    </rPh>
    <rPh sb="136" eb="138">
      <t>カイゼン</t>
    </rPh>
    <rPh sb="139" eb="140">
      <t>スス</t>
    </rPh>
    <rPh sb="205" eb="206">
      <t>シン</t>
    </rPh>
    <rPh sb="209" eb="212">
      <t>カソウバ</t>
    </rPh>
    <rPh sb="217" eb="219">
      <t>ジドウ</t>
    </rPh>
    <rPh sb="219" eb="221">
      <t>ソウダン</t>
    </rPh>
    <rPh sb="221" eb="222">
      <t>ショ</t>
    </rPh>
    <rPh sb="223" eb="225">
      <t>ケンセツ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</si>
  <si>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</si>
  <si>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</si>
  <si>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</si>
  <si>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</si>
  <si>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</si>
  <si>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</si>
  <si>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令和３年度には新斎苑（火葬場）や児童相談所等の大規模建設事業があるため、引き続き市債発行の抑制等により改善を図っていく。</t>
    <rPh sb="119" eb="120">
      <t>シン</t>
    </rPh>
    <rPh sb="123" eb="126">
      <t>カソウバ</t>
    </rPh>
    <rPh sb="128" eb="130">
      <t>ジドウ</t>
    </rPh>
    <rPh sb="130" eb="132">
      <t>ソウダン</t>
    </rPh>
    <rPh sb="132" eb="133">
      <t>ショ</t>
    </rPh>
    <rPh sb="135" eb="138">
      <t>ダイキボ</t>
    </rPh>
    <rPh sb="138" eb="140">
      <t>ケンセツ</t>
    </rPh>
    <rPh sb="140" eb="142">
      <t>ジギョウ</t>
    </rPh>
    <rPh sb="148" eb="149">
      <t>ヒ</t>
    </rPh>
    <rPh sb="150" eb="151">
      <t>ツヅ</t>
    </rPh>
    <rPh sb="152" eb="154">
      <t>シサイ</t>
    </rPh>
    <rPh sb="154" eb="156">
      <t>ハッコウ</t>
    </rPh>
    <rPh sb="157" eb="159">
      <t>ヨクセイ</t>
    </rPh>
    <rPh sb="159" eb="160">
      <t>トウ</t>
    </rPh>
    <rPh sb="163" eb="165">
      <t>カイゼン</t>
    </rPh>
    <rPh sb="166" eb="167">
      <t>ハカ</t>
    </rPh>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</si>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</sst>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26B6-47E4-A9C3-257B309DBB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26252</c:v>
                </c:pt>
                <c:pt idx="1">
                  <c:v>22362</c:v>
                </c:pt>
                <c:pt idx="2">
                  <c:v>27854</c:v>
                </c:pt>
                <c:pt idx="3">
                  <c:v>33705</c:v>
                </c:pt>
                <c:pt idx="4">
                  <c:v>60930</c:v>
                </c:pt>
              </c:numCache>
            </c:numRef>
          </c:val>
          <c:smooth val="0"/>
          <c:extLst>
            <c:ext xmlns:c16="http://schemas.microsoft.com/office/drawing/2014/chart" uri="{C3380CC4-5D6E-409C-BE32-E72D297353CC}">
              <c16:uniqueId val="{00000001-26B6-47E4-A9C3-257B309DBB01}"/>
            </c:ext>
          </c:extLst>
        </c:ser>
        <c:dLbls>
          <c:showLegendKey val="0"/>
          <c:showVal val="0"/>
          <c:showCatName val="0"/>
          <c:showSerName val="0"/>
          <c:showPercent val="0"/>
          <c:showBubbleSize val="0"/>
        </c:dLbls>
        <c:marker val="1"/>
        <c:smooth val="0"/>
        <c:axId val="98916536"/>
        <c:axId val="98916928"/>
      </c:lineChart>
      <c:catAx>
        <c:axId val="98916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16928"/>
        <c:crosses val="autoZero"/>
        <c:auto val="1"/>
        <c:lblAlgn val="ctr"/>
        <c:lblOffset val="100"/>
        <c:tickLblSkip val="1"/>
        <c:tickMarkSkip val="1"/>
        <c:noMultiLvlLbl val="0"/>
      </c:catAx>
      <c:valAx>
        <c:axId val="989169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16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0.56000000000000005</c:v>
                </c:pt>
                <c:pt idx="1">
                  <c:v>0.6</c:v>
                </c:pt>
                <c:pt idx="2">
                  <c:v>0.61</c:v>
                </c:pt>
                <c:pt idx="3">
                  <c:v>0.78</c:v>
                </c:pt>
                <c:pt idx="4">
                  <c:v>2.92</c:v>
                </c:pt>
              </c:numCache>
            </c:numRef>
          </c:val>
          <c:extLst>
            <c:ext xmlns:c16="http://schemas.microsoft.com/office/drawing/2014/chart" uri="{C3380CC4-5D6E-409C-BE32-E72D297353CC}">
              <c16:uniqueId val="{00000000-9E95-42F8-9F1C-719E321474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2.12</c:v>
                </c:pt>
                <c:pt idx="1">
                  <c:v>2.0499999999999998</c:v>
                </c:pt>
                <c:pt idx="2">
                  <c:v>1.56</c:v>
                </c:pt>
                <c:pt idx="3">
                  <c:v>1.88</c:v>
                </c:pt>
                <c:pt idx="4">
                  <c:v>2.86</c:v>
                </c:pt>
              </c:numCache>
            </c:numRef>
          </c:val>
          <c:extLst>
            <c:ext xmlns:c16="http://schemas.microsoft.com/office/drawing/2014/chart" uri="{C3380CC4-5D6E-409C-BE32-E72D297353CC}">
              <c16:uniqueId val="{00000001-9E95-42F8-9F1C-719E32147479}"/>
            </c:ext>
          </c:extLst>
        </c:ser>
        <c:dLbls>
          <c:showLegendKey val="0"/>
          <c:showVal val="0"/>
          <c:showCatName val="0"/>
          <c:showSerName val="0"/>
          <c:showPercent val="0"/>
          <c:showBubbleSize val="0"/>
        </c:dLbls>
        <c:gapWidth val="250"/>
        <c:overlap val="100"/>
        <c:axId val="624060632"/>
        <c:axId val="62405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-0.36</c:v>
                </c:pt>
                <c:pt idx="2">
                  <c:v>-0.79</c:v>
                </c:pt>
                <c:pt idx="3">
                  <c:v>0.17</c:v>
                </c:pt>
                <c:pt idx="4">
                  <c:v>2.69</c:v>
                </c:pt>
              </c:numCache>
            </c:numRef>
          </c:val>
          <c:smooth val="0"/>
          <c:extLst>
            <c:ext xmlns:c16="http://schemas.microsoft.com/office/drawing/2014/chart" uri="{C3380CC4-5D6E-409C-BE32-E72D297353CC}">
              <c16:uniqueId val="{00000002-9E95-42F8-9F1C-719E32147479}"/>
            </c:ext>
          </c:extLst>
        </c:ser>
        <c:dLbls>
          <c:showLegendKey val="0"/>
          <c:showVal val="0"/>
          <c:showCatName val="0"/>
          <c:showSerName val="0"/>
          <c:showPercent val="0"/>
          <c:showBubbleSize val="0"/>
        </c:dLbls>
        <c:marker val="1"/>
        <c:smooth val="0"/>
        <c:axId val="624060632"/>
        <c:axId val="624055536"/>
      </c:lineChart>
      <c:catAx>
        <c:axId val="62406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4055536"/>
        <c:crosses val="autoZero"/>
        <c:auto val="1"/>
        <c:lblAlgn val="ctr"/>
        <c:lblOffset val="100"/>
        <c:tickLblSkip val="1"/>
        <c:tickMarkSkip val="1"/>
        <c:noMultiLvlLbl val="0"/>
      </c:catAx>
      <c:valAx>
        <c:axId val="62405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06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B02-459C-8776-CF59DD7289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0.11</c:v>
                </c:pt>
                <c:pt idx="1">
                  <c:v>#N/A</c:v>
                </c:pt>
                <c:pt idx="2">
                  <c:v>0.08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6B02-459C-8776-CF59DD72893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0.08</c:v>
                </c:pt>
                <c:pt idx="4">
                  <c:v>#N/A</c:v>
                </c:pt>
                <c:pt idx="5">
                  <c:v>0.03</c:v>
                </c:pt>
                <c:pt idx="6">
                  <c:v>#N/A</c:v>
                </c:pt>
                <c:pt idx="7">
                  <c:v>0.02</c:v>
                </c:pt>
                <c:pt idx="8">
                  <c:v>#N/A</c:v>
                </c:pt>
                <c:pt idx="9">
                  <c:v>0.01</c:v>
                </c:pt>
              </c:numCache>
            </c:numRef>
          </c:val>
          <c:extLst>
            <c:ext xmlns:c16="http://schemas.microsoft.com/office/drawing/2014/chart" uri="{C3380CC4-5D6E-409C-BE32-E72D297353CC}">
              <c16:uniqueId val="{00000002-6B02-459C-8776-CF59DD72893B}"/>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0.44</c:v>
                </c:pt>
                <c:pt idx="2">
                  <c:v>#N/A</c:v>
                </c:pt>
                <c:pt idx="3">
                  <c:v>0.43</c:v>
                </c:pt>
                <c:pt idx="4">
                  <c:v>#N/A</c:v>
                </c:pt>
                <c:pt idx="5">
                  <c:v>0.44</c:v>
                </c:pt>
                <c:pt idx="6">
                  <c:v>#N/A</c:v>
                </c:pt>
                <c:pt idx="7">
                  <c:v>0.43</c:v>
                </c:pt>
                <c:pt idx="8">
                  <c:v>#N/A</c:v>
                </c:pt>
                <c:pt idx="9">
                  <c:v>0.04</c:v>
                </c:pt>
              </c:numCache>
            </c:numRef>
          </c:val>
          <c:extLst>
            <c:ext xmlns:c16="http://schemas.microsoft.com/office/drawing/2014/chart" uri="{C3380CC4-5D6E-409C-BE32-E72D297353CC}">
              <c16:uniqueId val="{00000003-6B02-459C-8776-CF59DD72893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0.74</c:v>
                </c:pt>
                <c:pt idx="4">
                  <c:v>#N/A</c:v>
                </c:pt>
                <c:pt idx="5">
                  <c:v>7.0000000000000007E-2</c:v>
                </c:pt>
                <c:pt idx="6">
                  <c:v>#N/A</c:v>
                </c:pt>
                <c:pt idx="7">
                  <c:v>0.09</c:v>
                </c:pt>
                <c:pt idx="8">
                  <c:v>#N/A</c:v>
                </c:pt>
                <c:pt idx="9">
                  <c:v>0.42</c:v>
                </c:pt>
              </c:numCache>
            </c:numRef>
          </c:val>
          <c:extLst>
            <c:ext xmlns:c16="http://schemas.microsoft.com/office/drawing/2014/chart" uri="{C3380CC4-5D6E-409C-BE32-E72D297353CC}">
              <c16:uniqueId val="{00000004-6B02-459C-8776-CF59DD72893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0.31</c:v>
                </c:pt>
                <c:pt idx="4">
                  <c:v>#N/A</c:v>
                </c:pt>
                <c:pt idx="5">
                  <c:v>0.97</c:v>
                </c:pt>
                <c:pt idx="6">
                  <c:v>#N/A</c:v>
                </c:pt>
                <c:pt idx="7">
                  <c:v>1.03</c:v>
                </c:pt>
                <c:pt idx="8">
                  <c:v>#N/A</c:v>
                </c:pt>
                <c:pt idx="9">
                  <c:v>0.78</c:v>
                </c:pt>
              </c:numCache>
            </c:numRef>
          </c:val>
          <c:extLst>
            <c:ext xmlns:c16="http://schemas.microsoft.com/office/drawing/2014/chart" uri="{C3380CC4-5D6E-409C-BE32-E72D297353CC}">
              <c16:uniqueId val="{00000005-6B02-459C-8776-CF59DD7289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1.21</c:v>
                </c:pt>
                <c:pt idx="4">
                  <c:v>#N/A</c:v>
                </c:pt>
                <c:pt idx="5">
                  <c:v>1.59</c:v>
                </c:pt>
                <c:pt idx="6">
                  <c:v>#N/A</c:v>
                </c:pt>
                <c:pt idx="7">
                  <c:v>1.64</c:v>
                </c:pt>
                <c:pt idx="8">
                  <c:v>#N/A</c:v>
                </c:pt>
                <c:pt idx="9">
                  <c:v>2.21</c:v>
                </c:pt>
              </c:numCache>
            </c:numRef>
          </c:val>
          <c:extLst>
            <c:ext xmlns:c16="http://schemas.microsoft.com/office/drawing/2014/chart" uri="{C3380CC4-5D6E-409C-BE32-E72D297353CC}">
              <c16:uniqueId val="{00000006-6B02-459C-8776-CF59DD7289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1.41</c:v>
                </c:pt>
                <c:pt idx="4">
                  <c:v>#N/A</c:v>
                </c:pt>
                <c:pt idx="5">
                  <c:v>1.33</c:v>
                </c:pt>
                <c:pt idx="6">
                  <c:v>#N/A</c:v>
                </c:pt>
                <c:pt idx="7">
                  <c:v>1.49</c:v>
                </c:pt>
                <c:pt idx="8">
                  <c:v>#N/A</c:v>
                </c:pt>
                <c:pt idx="9">
                  <c:v>3.6</c:v>
                </c:pt>
              </c:numCache>
            </c:numRef>
          </c:val>
          <c:extLst>
            <c:ext xmlns:c16="http://schemas.microsoft.com/office/drawing/2014/chart" uri="{C3380CC4-5D6E-409C-BE32-E72D297353CC}">
              <c16:uniqueId val="{00000007-6B02-459C-8776-CF59DD72893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5.14</c:v>
                </c:pt>
                <c:pt idx="2">
                  <c:v>#N/A</c:v>
                </c:pt>
                <c:pt idx="3">
                  <c:v>6.65</c:v>
                </c:pt>
                <c:pt idx="4">
                  <c:v>#N/A</c:v>
                </c:pt>
                <c:pt idx="5">
                  <c:v>7.92</c:v>
                </c:pt>
                <c:pt idx="6">
                  <c:v>#N/A</c:v>
                </c:pt>
                <c:pt idx="7">
                  <c:v>7.76</c:v>
                </c:pt>
                <c:pt idx="8">
                  <c:v>#N/A</c:v>
                </c:pt>
                <c:pt idx="9">
                  <c:v>8.0299999999999994</c:v>
                </c:pt>
              </c:numCache>
            </c:numRef>
          </c:val>
          <c:extLst>
            <c:ext xmlns:c16="http://schemas.microsoft.com/office/drawing/2014/chart" uri="{C3380CC4-5D6E-409C-BE32-E72D297353CC}">
              <c16:uniqueId val="{00000008-6B02-459C-8776-CF59DD72893B}"/>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0.73</c:v>
                </c:pt>
                <c:pt idx="1">
                  <c:v>#N/A</c:v>
                </c:pt>
                <c:pt idx="2">
                  <c:v>0.72</c:v>
                </c:pt>
                <c:pt idx="3">
                  <c:v>#N/A</c:v>
                </c:pt>
                <c:pt idx="4">
                  <c:v>0.72</c:v>
                </c:pt>
                <c:pt idx="5">
                  <c:v>#N/A</c:v>
                </c:pt>
                <c:pt idx="6">
                  <c:v>0.71</c:v>
                </c:pt>
                <c:pt idx="7">
                  <c:v>#N/A</c:v>
                </c:pt>
                <c:pt idx="8">
                  <c:v>0.68</c:v>
                </c:pt>
                <c:pt idx="9">
                  <c:v>#N/A</c:v>
                </c:pt>
              </c:numCache>
            </c:numRef>
          </c:val>
          <c:extLst>
            <c:ext xmlns:c16="http://schemas.microsoft.com/office/drawing/2014/chart" uri="{C3380CC4-5D6E-409C-BE32-E72D297353CC}">
              <c16:uniqueId val="{00000009-6B02-459C-8776-CF59DD72893B}"/>
            </c:ext>
          </c:extLst>
        </c:ser>
        <c:dLbls>
          <c:showLegendKey val="0"/>
          <c:showVal val="0"/>
          <c:showCatName val="0"/>
          <c:showSerName val="0"/>
          <c:showPercent val="0"/>
          <c:showBubbleSize val="0"/>
        </c:dLbls>
        <c:gapWidth val="150"/>
        <c:overlap val="100"/>
        <c:axId val="624061416"/>
        <c:axId val="624061808"/>
      </c:barChart>
      <c:catAx>
        <c:axId val="62406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4061808"/>
        <c:crosses val="autoZero"/>
        <c:auto val="1"/>
        <c:lblAlgn val="ctr"/>
        <c:lblOffset val="100"/>
        <c:tickLblSkip val="1"/>
        <c:tickMarkSkip val="1"/>
        <c:noMultiLvlLbl val="0"/>
      </c:catAx>
      <c:valAx>
        <c:axId val="62406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061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12612</c:v>
                </c:pt>
                <c:pt idx="5">
                  <c:v>12755</c:v>
                </c:pt>
                <c:pt idx="8">
                  <c:v>13246</c:v>
                </c:pt>
                <c:pt idx="11">
                  <c:v>12795</c:v>
                </c:pt>
                <c:pt idx="14">
                  <c:v>12886</c:v>
                </c:pt>
              </c:numCache>
            </c:numRef>
          </c:val>
          <c:extLst>
            <c:ext xmlns:c16="http://schemas.microsoft.com/office/drawing/2014/chart" uri="{C3380CC4-5D6E-409C-BE32-E72D297353CC}">
              <c16:uniqueId val="{00000000-A6AA-4FFC-8CCB-79C27B0425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13</c:v>
                </c:pt>
                <c:pt idx="3">
                  <c:v>9</c:v>
                </c:pt>
                <c:pt idx="6">
                  <c:v>7</c:v>
                </c:pt>
                <c:pt idx="9">
                  <c:v>8</c:v>
                </c:pt>
                <c:pt idx="12">
                  <c:v>11</c:v>
                </c:pt>
              </c:numCache>
            </c:numRef>
          </c:val>
          <c:extLst>
            <c:ext xmlns:c16="http://schemas.microsoft.com/office/drawing/2014/chart" uri="{C3380CC4-5D6E-409C-BE32-E72D297353CC}">
              <c16:uniqueId val="{00000001-A6AA-4FFC-8CCB-79C27B0425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7</c:v>
                </c:pt>
                <c:pt idx="9">
                  <c:v>4</c:v>
                </c:pt>
                <c:pt idx="12">
                  <c:v>4</c:v>
                </c:pt>
              </c:numCache>
            </c:numRef>
          </c:val>
          <c:extLst>
            <c:ext xmlns:c16="http://schemas.microsoft.com/office/drawing/2014/chart" uri="{C3380CC4-5D6E-409C-BE32-E72D297353CC}">
              <c16:uniqueId val="{00000002-A6AA-4FFC-8CCB-79C27B0425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AA-4FFC-8CCB-79C27B0425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2131</c:v>
                </c:pt>
                <c:pt idx="3">
                  <c:v>2024</c:v>
                </c:pt>
                <c:pt idx="6">
                  <c:v>2060</c:v>
                </c:pt>
                <c:pt idx="9">
                  <c:v>1774</c:v>
                </c:pt>
                <c:pt idx="12">
                  <c:v>1367</c:v>
                </c:pt>
              </c:numCache>
            </c:numRef>
          </c:val>
          <c:extLst>
            <c:ext xmlns:c16="http://schemas.microsoft.com/office/drawing/2014/chart" uri="{C3380CC4-5D6E-409C-BE32-E72D297353CC}">
              <c16:uniqueId val="{00000004-A6AA-4FFC-8CCB-79C27B0425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AA-4FFC-8CCB-79C27B0425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AA-4FFC-8CCB-79C27B0425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18921</c:v>
                </c:pt>
                <c:pt idx="3">
                  <c:v>18571</c:v>
                </c:pt>
                <c:pt idx="6">
                  <c:v>18566</c:v>
                </c:pt>
                <c:pt idx="9">
                  <c:v>18105</c:v>
                </c:pt>
                <c:pt idx="12">
                  <c:v>17972</c:v>
                </c:pt>
              </c:numCache>
            </c:numRef>
          </c:val>
          <c:extLst>
            <c:ext xmlns:c16="http://schemas.microsoft.com/office/drawing/2014/chart" uri="{C3380CC4-5D6E-409C-BE32-E72D297353CC}">
              <c16:uniqueId val="{00000007-A6AA-4FFC-8CCB-79C27B04256A}"/>
            </c:ext>
          </c:extLst>
        </c:ser>
        <c:dLbls>
          <c:showLegendKey val="0"/>
          <c:showVal val="0"/>
          <c:showCatName val="0"/>
          <c:showSerName val="0"/>
          <c:showPercent val="0"/>
          <c:showBubbleSize val="0"/>
        </c:dLbls>
        <c:gapWidth val="100"/>
        <c:overlap val="100"/>
        <c:axId val="624061024"/>
        <c:axId val="624054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8460</c:v>
                </c:pt>
                <c:pt idx="2">
                  <c:v>#N/A</c:v>
                </c:pt>
                <c:pt idx="3">
                  <c:v>#N/A</c:v>
                </c:pt>
                <c:pt idx="4">
                  <c:v>7856</c:v>
                </c:pt>
                <c:pt idx="5">
                  <c:v>#N/A</c:v>
                </c:pt>
                <c:pt idx="6">
                  <c:v>#N/A</c:v>
                </c:pt>
                <c:pt idx="7">
                  <c:v>7394</c:v>
                </c:pt>
                <c:pt idx="8">
                  <c:v>#N/A</c:v>
                </c:pt>
                <c:pt idx="9">
                  <c:v>#N/A</c:v>
                </c:pt>
                <c:pt idx="10">
                  <c:v>7096</c:v>
                </c:pt>
                <c:pt idx="11">
                  <c:v>#N/A</c:v>
                </c:pt>
                <c:pt idx="12">
                  <c:v>#N/A</c:v>
                </c:pt>
                <c:pt idx="13">
                  <c:v>6468</c:v>
                </c:pt>
                <c:pt idx="14">
                  <c:v>#N/A</c:v>
                </c:pt>
              </c:numCache>
            </c:numRef>
          </c:val>
          <c:smooth val="0"/>
          <c:extLst>
            <c:ext xmlns:c16="http://schemas.microsoft.com/office/drawing/2014/chart" uri="{C3380CC4-5D6E-409C-BE32-E72D297353CC}">
              <c16:uniqueId val="{00000008-A6AA-4FFC-8CCB-79C27B04256A}"/>
            </c:ext>
          </c:extLst>
        </c:ser>
        <c:dLbls>
          <c:showLegendKey val="0"/>
          <c:showVal val="0"/>
          <c:showCatName val="0"/>
          <c:showSerName val="0"/>
          <c:showPercent val="0"/>
          <c:showBubbleSize val="0"/>
        </c:dLbls>
        <c:marker val="1"/>
        <c:smooth val="0"/>
        <c:axId val="624061024"/>
        <c:axId val="624054360"/>
      </c:lineChart>
      <c:catAx>
        <c:axId val="6240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4054360"/>
        <c:crosses val="autoZero"/>
        <c:auto val="1"/>
        <c:lblAlgn val="ctr"/>
        <c:lblOffset val="100"/>
        <c:tickLblSkip val="1"/>
        <c:tickMarkSkip val="1"/>
        <c:noMultiLvlLbl val="0"/>
      </c:catAx>
      <c:valAx>
        <c:axId val="62405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0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120381</c:v>
                </c:pt>
                <c:pt idx="5">
                  <c:v>118294</c:v>
                </c:pt>
                <c:pt idx="8">
                  <c:v>118836</c:v>
                </c:pt>
                <c:pt idx="11">
                  <c:v>119957</c:v>
                </c:pt>
                <c:pt idx="14">
                  <c:v>122211</c:v>
                </c:pt>
              </c:numCache>
            </c:numRef>
          </c:val>
          <c:extLst>
            <c:ext xmlns:c16="http://schemas.microsoft.com/office/drawing/2014/chart" uri="{C3380CC4-5D6E-409C-BE32-E72D297353CC}">
              <c16:uniqueId val="{00000000-7CF4-4B4A-817B-45154FB42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28895</c:v>
                </c:pt>
                <c:pt idx="5">
                  <c:v>27782</c:v>
                </c:pt>
                <c:pt idx="8">
                  <c:v>27516</c:v>
                </c:pt>
                <c:pt idx="11">
                  <c:v>28418</c:v>
                </c:pt>
                <c:pt idx="14">
                  <c:v>30679</c:v>
                </c:pt>
              </c:numCache>
            </c:numRef>
          </c:val>
          <c:extLst>
            <c:ext xmlns:c16="http://schemas.microsoft.com/office/drawing/2014/chart" uri="{C3380CC4-5D6E-409C-BE32-E72D297353CC}">
              <c16:uniqueId val="{00000001-7CF4-4B4A-817B-45154FB42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5708</c:v>
                </c:pt>
                <c:pt idx="5">
                  <c:v>5271</c:v>
                </c:pt>
                <c:pt idx="8">
                  <c:v>4790</c:v>
                </c:pt>
                <c:pt idx="11">
                  <c:v>5466</c:v>
                </c:pt>
                <c:pt idx="14">
                  <c:v>7115</c:v>
                </c:pt>
              </c:numCache>
            </c:numRef>
          </c:val>
          <c:extLst>
            <c:ext xmlns:c16="http://schemas.microsoft.com/office/drawing/2014/chart" uri="{C3380CC4-5D6E-409C-BE32-E72D297353CC}">
              <c16:uniqueId val="{00000002-7CF4-4B4A-817B-45154FB42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F4-4B4A-817B-45154FB42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F4-4B4A-817B-45154FB42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F4-4B4A-817B-45154FB42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21416</c:v>
                </c:pt>
                <c:pt idx="3">
                  <c:v>19646</c:v>
                </c:pt>
                <c:pt idx="6">
                  <c:v>18655</c:v>
                </c:pt>
                <c:pt idx="9">
                  <c:v>18053</c:v>
                </c:pt>
                <c:pt idx="12">
                  <c:v>17108</c:v>
                </c:pt>
              </c:numCache>
            </c:numRef>
          </c:val>
          <c:extLst>
            <c:ext xmlns:c16="http://schemas.microsoft.com/office/drawing/2014/chart" uri="{C3380CC4-5D6E-409C-BE32-E72D297353CC}">
              <c16:uniqueId val="{00000006-7CF4-4B4A-817B-45154FB42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CF4-4B4A-817B-45154FB42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32475</c:v>
                </c:pt>
                <c:pt idx="3">
                  <c:v>31825</c:v>
                </c:pt>
                <c:pt idx="6">
                  <c:v>31342</c:v>
                </c:pt>
                <c:pt idx="9">
                  <c:v>28990</c:v>
                </c:pt>
                <c:pt idx="12">
                  <c:v>24477</c:v>
                </c:pt>
              </c:numCache>
            </c:numRef>
          </c:val>
          <c:extLst>
            <c:ext xmlns:c16="http://schemas.microsoft.com/office/drawing/2014/chart" uri="{C3380CC4-5D6E-409C-BE32-E72D297353CC}">
              <c16:uniqueId val="{00000008-7CF4-4B4A-817B-45154FB42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c:v>
                </c:pt>
                <c:pt idx="3">
                  <c:v>26</c:v>
                </c:pt>
                <c:pt idx="6">
                  <c:v>17</c:v>
                </c:pt>
                <c:pt idx="9">
                  <c:v>14</c:v>
                </c:pt>
                <c:pt idx="12">
                  <c:v>11</c:v>
                </c:pt>
              </c:numCache>
            </c:numRef>
          </c:val>
          <c:extLst>
            <c:ext xmlns:c16="http://schemas.microsoft.com/office/drawing/2014/chart" uri="{C3380CC4-5D6E-409C-BE32-E72D297353CC}">
              <c16:uniqueId val="{00000009-7CF4-4B4A-817B-45154FB42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210323</c:v>
                </c:pt>
                <c:pt idx="3">
                  <c:v>206090</c:v>
                </c:pt>
                <c:pt idx="6">
                  <c:v>202489</c:v>
                </c:pt>
                <c:pt idx="9">
                  <c:v>198626</c:v>
                </c:pt>
                <c:pt idx="12">
                  <c:v>201045</c:v>
                </c:pt>
              </c:numCache>
            </c:numRef>
          </c:val>
          <c:extLst>
            <c:ext xmlns:c16="http://schemas.microsoft.com/office/drawing/2014/chart" uri="{C3380CC4-5D6E-409C-BE32-E72D297353CC}">
              <c16:uniqueId val="{0000000A-7CF4-4B4A-817B-45154FB429F6}"/>
            </c:ext>
          </c:extLst>
        </c:ser>
        <c:dLbls>
          <c:showLegendKey val="0"/>
          <c:showVal val="0"/>
          <c:showCatName val="0"/>
          <c:showSerName val="0"/>
          <c:showPercent val="0"/>
          <c:showBubbleSize val="0"/>
        </c:dLbls>
        <c:gapWidth val="100"/>
        <c:overlap val="100"/>
        <c:axId val="624059064"/>
        <c:axId val="624057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109258</c:v>
                </c:pt>
                <c:pt idx="2">
                  <c:v>#N/A</c:v>
                </c:pt>
                <c:pt idx="3">
                  <c:v>#N/A</c:v>
                </c:pt>
                <c:pt idx="4">
                  <c:v>106240</c:v>
                </c:pt>
                <c:pt idx="5">
                  <c:v>#N/A</c:v>
                </c:pt>
                <c:pt idx="6">
                  <c:v>#N/A</c:v>
                </c:pt>
                <c:pt idx="7">
                  <c:v>101361</c:v>
                </c:pt>
                <c:pt idx="8">
                  <c:v>#N/A</c:v>
                </c:pt>
                <c:pt idx="9">
                  <c:v>#N/A</c:v>
                </c:pt>
                <c:pt idx="10">
                  <c:v>91841</c:v>
                </c:pt>
                <c:pt idx="11">
                  <c:v>#N/A</c:v>
                </c:pt>
                <c:pt idx="12">
                  <c:v>#N/A</c:v>
                </c:pt>
                <c:pt idx="13">
                  <c:v>82636</c:v>
                </c:pt>
                <c:pt idx="14">
                  <c:v>#N/A</c:v>
                </c:pt>
              </c:numCache>
            </c:numRef>
          </c:val>
          <c:smooth val="0"/>
          <c:extLst>
            <c:ext xmlns:c16="http://schemas.microsoft.com/office/drawing/2014/chart" uri="{C3380CC4-5D6E-409C-BE32-E72D297353CC}">
              <c16:uniqueId val="{0000000B-7CF4-4B4A-817B-45154FB429F6}"/>
            </c:ext>
          </c:extLst>
        </c:ser>
        <c:dLbls>
          <c:showLegendKey val="0"/>
          <c:showVal val="0"/>
          <c:showCatName val="0"/>
          <c:showSerName val="0"/>
          <c:showPercent val="0"/>
          <c:showBubbleSize val="0"/>
        </c:dLbls>
        <c:marker val="1"/>
        <c:smooth val="0"/>
        <c:axId val="624059064"/>
        <c:axId val="624057496"/>
      </c:lineChart>
      <c:catAx>
        <c:axId val="62405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4057496"/>
        <c:crosses val="autoZero"/>
        <c:auto val="1"/>
        <c:lblAlgn val="ctr"/>
        <c:lblOffset val="100"/>
        <c:tickLblSkip val="1"/>
        <c:tickMarkSkip val="1"/>
        <c:noMultiLvlLbl val="0"/>
      </c:catAx>
      <c:valAx>
        <c:axId val="624057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05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1183</c:v>
                </c:pt>
                <c:pt idx="1">
                  <c:v>1433</c:v>
                </c:pt>
                <c:pt idx="2">
                  <c:v>2240</c:v>
                </c:pt>
              </c:numCache>
            </c:numRef>
          </c:val>
          <c:extLst>
            <c:ext xmlns:c16="http://schemas.microsoft.com/office/drawing/2014/chart" uri="{C3380CC4-5D6E-409C-BE32-E72D297353CC}">
              <c16:uniqueId val="{00000000-A0F1-4757-9620-C82C995B08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c:v>
                </c:pt>
                <c:pt idx="1">
                  <c:v>15</c:v>
                </c:pt>
                <c:pt idx="2">
                  <c:v>125</c:v>
                </c:pt>
              </c:numCache>
            </c:numRef>
          </c:val>
          <c:extLst>
            <c:ext xmlns:c16="http://schemas.microsoft.com/office/drawing/2014/chart" uri="{C3380CC4-5D6E-409C-BE32-E72D297353CC}">
              <c16:uniqueId val="{00000001-A0F1-4757-9620-C82C995B08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6197</c:v>
                </c:pt>
                <c:pt idx="1">
                  <c:v>6168</c:v>
                </c:pt>
                <c:pt idx="2">
                  <c:v>6299</c:v>
                </c:pt>
              </c:numCache>
            </c:numRef>
          </c:val>
          <c:extLst>
            <c:ext xmlns:c16="http://schemas.microsoft.com/office/drawing/2014/chart" uri="{C3380CC4-5D6E-409C-BE32-E72D297353CC}">
              <c16:uniqueId val="{00000002-A0F1-4757-9620-C82C995B0888}"/>
            </c:ext>
          </c:extLst>
        </c:ser>
        <c:dLbls>
          <c:showLegendKey val="0"/>
          <c:showVal val="0"/>
          <c:showCatName val="0"/>
          <c:showSerName val="0"/>
          <c:showPercent val="0"/>
          <c:showBubbleSize val="0"/>
        </c:dLbls>
        <c:gapWidth val="120"/>
        <c:overlap val="100"/>
        <c:axId val="624058280"/>
        <c:axId val="624057104"/>
      </c:barChart>
      <c:catAx>
        <c:axId val="62405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4057104"/>
        <c:crosses val="autoZero"/>
        <c:auto val="1"/>
        <c:lblAlgn val="ctr"/>
        <c:lblOffset val="100"/>
        <c:tickLblSkip val="1"/>
        <c:tickMarkSkip val="1"/>
        <c:noMultiLvlLbl val="0"/>
      </c:catAx>
      <c:valAx>
        <c:axId val="624057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405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{328AF120-01E7-495A-B79A-6FDA5A10779F}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30-4AEC-9202-7EB67BAC7E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{F3EFF9CD-8809-4CDF-AA9E-67A90C34D83B}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30-4AEC-9202-7EB67BAC7E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{F107F72B-4D9F-4062-9896-2C4E96CA41A7}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30-4AEC-9202-7EB67BAC7E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{E7BEDBD8-A3EA-4073-8E87-3346BD731160}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30-4AEC-9202-7EB67BAC7E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{4831E82A-6AEE-4CC3-BFA7-0D183C4EEBDD}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30-4AEC-9202-7EB67BAC7ED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{EA8749A0-0C73-4FF0-B756-81FA748AEEAC}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30-4AEC-9202-7EB67BAC7ED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{15CBCF72-620F-4A32-847E-7F690AF8BEBE}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30-4AEC-9202-7EB67BAC7ED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{A5E835BF-5282-40F3-A3EB-C64330415BBD}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30-4AEC-9202-7EB67BAC7ED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{E3C62577-8924-4625-AE04-E4F387986106}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30-4AEC-9202-7EB67BAC7E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66.3</c:v>
                </c:pt>
                <c:pt idx="8">
                  <c:v>67.8</c:v>
                </c:pt>
                <c:pt idx="16">
                  <c:v>69.7</c:v>
                </c:pt>
                <c:pt idx="24">
                  <c:v>71.099999999999994</c:v>
                </c:pt>
                <c:pt idx="32">
                  <c:v>71.599999999999994</c:v>
                </c:pt>
              </c:numCache>
            </c:numRef>
          </c:xVal>
          <c:yVal>
            <c:numRef>
              <c:f>公会計指標分析・財政指標組合せ分析表!$BP$51:$DC$51</c:f>
              <c:numCache>
                <c:formatCode>#,##0.0;"▲ "#,##0.0</c:formatCode>
                <c:ptCount val="40"/>
                <c:pt idx="0">
                  <c:v>166.1</c:v>
                </c:pt>
                <c:pt idx="8">
                  <c:v>161.1</c:v>
                </c:pt>
                <c:pt idx="16">
                  <c:v>153</c:v>
                </c:pt>
                <c:pt idx="24">
                  <c:v>137.30000000000001</c:v>
                </c:pt>
                <c:pt idx="32">
                  <c:v>119.7</c:v>
                </c:pt>
              </c:numCache>
            </c:numRef>
          </c:yVal>
          <c:smooth val="0"/>
          <c:extLst>
            <c:ext xmlns:c16="http://schemas.microsoft.com/office/drawing/2014/chart" uri="{C3380CC4-5D6E-409C-BE32-E72D297353CC}">
              <c16:uniqueId val="{00000009-1F30-4AEC-9202-7EB67BAC7E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{24E66879-5560-4558-9C40-BFC85DB11563}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30-4AEC-9202-7EB67BAC7E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{81C1A344-34EA-41A8-B85B-E852A603DE5A}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30-4AEC-9202-7EB67BAC7E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{E30709CB-5B63-447C-8CF1-AAC431F5400C}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30-4AEC-9202-7EB67BAC7E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{5009DE42-0F2C-4A94-A7A8-C6D2E6A4A306}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30-4AEC-9202-7EB67BAC7E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{65B8E959-4B30-4BCC-9558-17EA3A453272}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30-4AEC-9202-7EB67BAC7ED6}"/>
                </c:ext>
              </c:extLst>
            </c:dLbl>
            <c:dLbl>
              <c:idx val="8"/>
              <c:layout>
                <c:manualLayout>
                  <c:x val="-3.5790326822206425E-2"/>
                  <c:y val="-5.249974156957322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{21CE1CA0-43C0-4338-9FC5-C9635646373E}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30-4AEC-9202-7EB67BAC7ED6}"/>
                </c:ext>
              </c:extLst>
            </c:dLbl>
            <c:dLbl>
              <c:idx val="16"/>
              <c:layout>
                <c:manualLayout>
                  <c:x val="-2.9864903314526948E-2"/>
                  <c:y val="-7.697834264215716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{9F2BC88A-81EA-413D-B57A-7A90A6517465}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30-4AEC-9202-7EB67BAC7ED6}"/>
                </c:ext>
              </c:extLst>
            </c:dLbl>
            <c:dLbl>
              <c:idx val="24"/>
              <c:layout>
                <c:manualLayout>
                  <c:x val="-3.4296047805279443E-2"/>
                  <c:y val="-5.003799193697068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{615E62F9-46FD-46E5-92D1-2E217537A7CA}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30-4AEC-9202-7EB67BAC7ED6}"/>
                </c:ext>
              </c:extLst>
            </c:dLbl>
            <c:dLbl>
              <c:idx val="32"/>
              <c:layout>
                <c:manualLayout>
                  <c:x val="-3.2015750650234161E-2"/>
                  <c:y val="-7.944009227475969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{2DE7C8C1-2AE3-4BF4-9A9D-40599DA46B7F}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30-4AEC-9202-7EB67BAC7E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1F30-4AEC-9202-7EB67BAC7ED6}"/>
            </c:ext>
          </c:extLst>
        </c:ser>
        <c:dLbls>
          <c:showLegendKey val="0"/>
          <c:showVal val="1"/>
          <c:showCatName val="0"/>
          <c:showSerName val="0"/>
          <c:showPercent val="0"/>
          <c:showBubbleSize val="0"/>
        </c:dLbls>
        <c:axId val="624055144"/>
        <c:axId val="624060240"/>
      </c:scatterChart>
      <c:valAx>
        <c:axId val="62405514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4060240"/>
        <c:crosses val="autoZero"/>
        <c:crossBetween val="midCat"/>
      </c:valAx>
      <c:valAx>
        <c:axId val="624060240"/>
        <c:scaling>
          <c:orientation val="maxMin"/>
          <c:max val="1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4055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{99B94B4D-ABE6-4B0A-9142-156EADCA3932}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7F-460B-B316-EB63ABD973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{23DB8890-7577-4804-ACC7-5B15661C3601}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7F-460B-B316-EB63ABD973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{C5BAFE0C-EB90-48F7-B3E1-1FDF820C0282}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7F-460B-B316-EB63ABD973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{E8BF10DC-261E-4B96-9A91-19BAB75EF7B3}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7F-460B-B316-EB63ABD973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{26CF74F4-26DC-4D33-9357-5CAD20547A8C}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7F-460B-B316-EB63ABD973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{8DED3745-15CE-475B-9489-F3A0DB07A647}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7F-460B-B316-EB63ABD973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{00574D70-FFDF-4E73-A0C7-03CE446BFE94}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7F-460B-B316-EB63ABD9736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{8FB5EAB5-4492-4021-B04D-9200618129E2}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7F-460B-B316-EB63ABD9736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{C780A429-E656-4145-9890-E727C309E39F}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7F-460B-B316-EB63ABD973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12.7</c:v>
                </c:pt>
                <c:pt idx="16">
                  <c:v>11.9</c:v>
                </c:pt>
                <c:pt idx="24">
                  <c:v>11.2</c:v>
                </c:pt>
                <c:pt idx="32">
                  <c:v>10.3</c:v>
                </c:pt>
              </c:numCache>
            </c:numRef>
          </c:xVal>
          <c:yVal>
            <c:numRef>
              <c:f>公会計指標分析・財政指標組合せ分析表!$BP$73:$DC$73</c:f>
              <c:numCache>
                <c:formatCode>#,##0.0;"▲ "#,##0.0</c:formatCode>
                <c:ptCount val="40"/>
                <c:pt idx="0">
                  <c:v>166.1</c:v>
                </c:pt>
                <c:pt idx="8">
                  <c:v>161.1</c:v>
                </c:pt>
                <c:pt idx="16">
                  <c:v>153</c:v>
                </c:pt>
                <c:pt idx="24">
                  <c:v>137.30000000000001</c:v>
                </c:pt>
                <c:pt idx="32">
                  <c:v>119.7</c:v>
                </c:pt>
              </c:numCache>
            </c:numRef>
          </c:yVal>
          <c:smooth val="0"/>
          <c:extLst>
            <c:ext xmlns:c16="http://schemas.microsoft.com/office/drawing/2014/chart" uri="{C3380CC4-5D6E-409C-BE32-E72D297353CC}">
              <c16:uniqueId val="{00000009-5D7F-460B-B316-EB63ABD973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72471719096E-2"/>
                  <c:y val="-4.616133082449772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{7E266357-AD68-43CB-AE1C-601B59B1C39E}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7F-460B-B316-EB63ABD973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{35228588-4F2A-44F7-865A-5D87708BEAEB}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7F-460B-B316-EB63ABD973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{3A8D6989-7005-41F8-B017-0CC93E4C36AD}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7F-460B-B316-EB63ABD973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{4E027120-4F62-4C78-B927-6DB853CBABC1}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7F-460B-B316-EB63ABD973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{BEF30698-3308-419E-BEA8-9ED0FF94BE29}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7F-460B-B316-EB63ABD97368}"/>
                </c:ext>
              </c:extLst>
            </c:dLbl>
            <c:dLbl>
              <c:idx val="8"/>
              <c:layout>
                <c:manualLayout>
                  <c:x val="-3.0948610766502307E-2"/>
                  <c:y val="-9.684623746581118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{005FC64B-44C2-4BD1-8566-D9EDE8A352EC}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7F-460B-B316-EB63ABD97368}"/>
                </c:ext>
              </c:extLst>
            </c:dLbl>
            <c:dLbl>
              <c:idx val="16"/>
              <c:layout>
                <c:manualLayout>
                  <c:x val="-3.1697991619110633E-2"/>
                  <c:y val="-2.520674262127656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{4336C611-0CC0-4B39-A351-A92441861FA6}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7F-460B-B316-EB63ABD97368}"/>
                </c:ext>
              </c:extLst>
            </c:dLbl>
            <c:dLbl>
              <c:idx val="24"/>
              <c:layout>
                <c:manualLayout>
                  <c:x val="-3.1570342725075584E-2"/>
                  <c:y val="-5.79343410230925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{306EC67B-22A4-4F84-A27A-265493F0983F}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7F-460B-B316-EB63ABD97368}"/>
                </c:ext>
              </c:extLst>
            </c:dLbl>
            <c:dLbl>
              <c:idx val="32"/>
              <c:layout>
                <c:manualLayout>
                  <c:x val="-3.1570342725075584E-2"/>
                  <c:y val="-8.593406977293759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{1AD70ECF-1808-4869-B43A-03D6541A17C4}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7F-460B-B316-EB63ABD973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D7F-460B-B316-EB63ABD97368}"/>
            </c:ext>
          </c:extLst>
        </c:ser>
        <c:dLbls>
          <c:showLegendKey val="0"/>
          <c:showVal val="1"/>
          <c:showCatName val="0"/>
          <c:showSerName val="0"/>
          <c:showPercent val="0"/>
          <c:showBubbleSize val="0"/>
        </c:dLbls>
        <c:axId val="629273072"/>
        <c:axId val="629271896"/>
      </c:scatterChart>
      <c:valAx>
        <c:axId val="629273072"/>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271896"/>
        <c:crosses val="autoZero"/>
        <c:crossBetween val="midCat"/>
      </c:valAx>
      <c:valAx>
        <c:axId val="629271896"/>
        <c:scaling>
          <c:orientation val="maxMin"/>
          <c:max val="1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29273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実質公債費比率については、単年度では</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カ年平均でも</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主な要因として、分子となる地方債の元利償還金が減額となったことや、分母となる標準財政規模が増加したことが挙げられる。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減債基金のうち、実質公債費比率の算定に用いる満期一括償還地方債の償還のために積み立てたものはない。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119.7</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ポイントの改善となった。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地方債新規発行額が元金償還額を上回り地方債現在高は増加した。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公営企業債等繰入見込額が下水道事業会計において下水道料金の改定により自己資金が増加し、準元利償還金が大幅に減少した結果、公営企業債等繰入見込み額の算定に用いる「過去３年平均の繰入割合」が大幅に下がったことにより減少した。また、職員数の減少により退職手当負担見込額が減少したこと、将来負担額から控除される充当可能特定財源見込額や充当可能基金が増額となったこと等から比率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令和２年度末の基金残高は、普通会計で</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8,665</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1,049</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これは、財政調整基金で</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807</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百万円、減債基金で</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百万円増加した一方、積立額を大きく上回る取り崩しを行った基金がなかったことが主な要因である。</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事業の精査、効率的な執行に努めるとともに、財政健全化に向けた取り組みをさらに進め、各基金の使途や目的に十分に活用できるよう、基金の確保に努める。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・地域振興基金：市民の連帯強化や地域振興等に要する経費の財源とすることを使途としている。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・地元公共事業積立基金：財産区財産であった財産を処分することに伴い発生する金銭を当該財産区住民の福祉を増進する目的をもって行う公共事業の資金とすることを使途としている。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・心のふるさと応援基金：市民等からの寄附金を財源として、文化財の保存及び活用、観光の振興並びに奈良の魅力を高め、その発展に寄与する事業を使途としている。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・福祉基金：市民等からの寄附金を財源として、社会福祉の増進に寄与する事業を使途としている。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・教育振興基金：市民等からの寄附金を財源として、教育振興を目的とする事業を使途としている。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地元公共事業積立基金：利子収入</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百万円を積み立て、また地元公共事業に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・心のふるさと応援基金：市民からの寄附金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百万円を積み立て、また文化財の保存及び活用事業等に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・福祉基金：利子及び寄附金により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百万円を積み立て、社会福祉の増進に寄与する事業に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・教育振興基金：利子及び寄附金により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百万円を積み立て、教育振興施策等に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心のふるさと応援基金については、市民からの寄附金を幅広く活用できるよう対象事業の拡充に努め、より市民のニーズに合った事業に充当できるよう図っていく。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その他の基金についても、特定の財政支出に備えるため一定額を確保していく。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歳計剰余金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百万円を積み立てたほか、市有地の売却収入分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百万円を積み立てるとともに、取り崩しを行わなかったことが要因である。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厳しい財政状況の中、財源不足対策として財源調整基金の取り崩しにより対応しており、平成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百万円を取り崩したが、令和元年度、令和２年度は取り崩しをしていない。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令和元年度に実施した公立小中学校空調設備設置に係る地方債の償還のための県補助金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百万円、県と連携したまちづくりに係る地方債の償還のための県補助金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市債の元金償還のため、平成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百万円取り崩したことにより残高が減少し、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百万円となったが、令和元年度、令和２年度は取り崩しをしていない。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今後も元金償還に大きな負担が見込まれるため、財政調整基金とともに減債基金についても残高の確保に努める。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有形固定資産減価償却率は類似団体と比較して高い水準にある。本市では、平成</a:t>
          </a:r>
          <a:r>
            <a:rPr kumimoji="1" lang="en-US" altLang="ja-JP" sz="900" baseline="0">
              <a:solidFill>
                <a:schemeClr val="dk1"/>
              </a:solidFill>
              <a:effectLst/>
              <a:latin typeface="+mn-lt"/>
              <a:ea typeface="+mn-ea"/>
              <a:cs typeface="+mn-cs"/>
            </a:rPr>
            <a:t>26</a:t>
          </a:r>
          <a:r>
            <a:rPr kumimoji="1" lang="ja-JP" altLang="ja-JP" sz="900" baseline="0">
              <a:solidFill>
                <a:schemeClr val="dk1"/>
              </a:solidFill>
              <a:effectLst/>
              <a:latin typeface="+mn-lt"/>
              <a:ea typeface="+mn-ea"/>
              <a:cs typeface="+mn-cs"/>
            </a:rPr>
            <a:t>年度に策定した公共施設等総合管理計画において、公共施設等の保有量（床面積換算）を今後</a:t>
          </a:r>
          <a:r>
            <a:rPr kumimoji="1" lang="en-US" altLang="ja-JP" sz="900" baseline="0">
              <a:solidFill>
                <a:schemeClr val="dk1"/>
              </a:solidFill>
              <a:effectLst/>
              <a:latin typeface="+mn-lt"/>
              <a:ea typeface="+mn-ea"/>
              <a:cs typeface="+mn-cs"/>
            </a:rPr>
            <a:t>40</a:t>
          </a:r>
          <a:r>
            <a:rPr kumimoji="1" lang="ja-JP" altLang="ja-JP" sz="900" baseline="0">
              <a:solidFill>
                <a:schemeClr val="dk1"/>
              </a:solidFill>
              <a:effectLst/>
              <a:latin typeface="+mn-lt"/>
              <a:ea typeface="+mn-ea"/>
              <a:cs typeface="+mn-cs"/>
            </a:rPr>
            <a:t>年間で</a:t>
          </a:r>
          <a:r>
            <a:rPr kumimoji="1" lang="en-US" altLang="ja-JP" sz="900" baseline="0">
              <a:solidFill>
                <a:schemeClr val="dk1"/>
              </a:solidFill>
              <a:effectLst/>
              <a:latin typeface="+mn-lt"/>
              <a:ea typeface="+mn-ea"/>
              <a:cs typeface="+mn-cs"/>
            </a:rPr>
            <a:t>30</a:t>
          </a:r>
          <a:r>
            <a:rPr kumimoji="1" lang="ja-JP" altLang="ja-JP" sz="900" baseline="0">
              <a:solidFill>
                <a:schemeClr val="dk1"/>
              </a:solidFill>
              <a:effectLst/>
              <a:latin typeface="+mn-lt"/>
              <a:ea typeface="+mn-ea"/>
              <a:cs typeface="+mn-cs"/>
            </a:rPr>
            <a:t>％削減するという目標を掲げており、老朽化した施設の集約化・複合化や除却を進めていく。</a:t>
          </a:r>
          <a:r>
            <a:rPr kumimoji="1" lang="ja-JP" altLang="en-US" sz="900" baseline="0">
              <a:solidFill>
                <a:schemeClr val="dk1"/>
              </a:solidFill>
              <a:effectLst/>
              <a:latin typeface="+mn-lt"/>
              <a:ea typeface="+mn-ea"/>
              <a:cs typeface="+mn-cs"/>
            </a:rPr>
            <a:t>令和２年度においては、本庁舎の耐震化を完了しており、有形固定資産減価償却率が毎年の上昇率よりも減少となっている。また、</a:t>
          </a:r>
          <a:r>
            <a:rPr kumimoji="1" lang="ja-JP" altLang="ja-JP" sz="900" baseline="0">
              <a:solidFill>
                <a:schemeClr val="dk1"/>
              </a:solidFill>
              <a:effectLst/>
              <a:latin typeface="+mn-lt"/>
              <a:ea typeface="+mn-ea"/>
              <a:cs typeface="+mn-cs"/>
            </a:rPr>
            <a:t>令和３年度においては、</a:t>
          </a:r>
          <a:r>
            <a:rPr kumimoji="1" lang="ja-JP" altLang="en-US" sz="900" baseline="0">
              <a:solidFill>
                <a:schemeClr val="dk1"/>
              </a:solidFill>
              <a:effectLst/>
              <a:latin typeface="+mn-lt"/>
              <a:ea typeface="+mn-ea"/>
              <a:cs typeface="+mn-cs"/>
            </a:rPr>
            <a:t>新斎苑（火葬場）、児童相談所の建設及び月ヶ瀬行政センターの耐震化</a:t>
          </a:r>
          <a:r>
            <a:rPr kumimoji="1" lang="ja-JP" altLang="ja-JP" sz="900" baseline="0">
              <a:solidFill>
                <a:schemeClr val="dk1"/>
              </a:solidFill>
              <a:effectLst/>
              <a:latin typeface="+mn-lt"/>
              <a:ea typeface="+mn-ea"/>
              <a:cs typeface="+mn-cs"/>
            </a:rPr>
            <a:t>を完了させる予定であり、有形固定資産減価償却率を低下させていく。</a:t>
          </a:r>
          <a:endParaRPr kumimoji="1" lang="en-US" altLang="ja-JP" sz="90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141182</xdr:rowOff>
    </xdr:from>
    <xdr:to>
      <xdr:col>23</xdr:col>
      <xdr:colOff>136525</xdr:colOff>
      <xdr:row>33</xdr:row>
      <xdr:rowOff>71332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119609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37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123190</xdr:rowOff>
    </xdr:from>
    <xdr:to>
      <xdr:col>19</xdr:col>
      <xdr:colOff>187325</xdr:colOff>
      <xdr:row>33</xdr:row>
      <xdr:rowOff>53340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2540</xdr:rowOff>
    </xdr:from>
    <xdr:to>
      <xdr:col>23</xdr:col>
      <xdr:colOff>85725</xdr:colOff>
      <xdr:row>33</xdr:row>
      <xdr:rowOff>20532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43191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72813</xdr:rowOff>
    </xdr:from>
    <xdr:to>
      <xdr:col>15</xdr:col>
      <xdr:colOff>187325</xdr:colOff>
      <xdr:row>33</xdr:row>
      <xdr:rowOff>2963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123613</xdr:rowOff>
    </xdr:from>
    <xdr:to>
      <xdr:col>19</xdr:col>
      <xdr:colOff>136525</xdr:colOff>
      <xdr:row>33</xdr:row>
      <xdr:rowOff>2540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38153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123613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31317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121920</xdr:rowOff>
    </xdr:from>
    <xdr:to>
      <xdr:col>7</xdr:col>
      <xdr:colOff>187325</xdr:colOff>
      <xdr:row>32</xdr:row>
      <xdr:rowOff>52070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1270</xdr:rowOff>
    </xdr:from>
    <xdr:to>
      <xdr:col>11</xdr:col>
      <xdr:colOff>136525</xdr:colOff>
      <xdr:row>32</xdr:row>
      <xdr:rowOff>55245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25919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44467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165540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43197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過去に実施された市街地再開発事業に係る市債の償還が終了するとももに、</a:t>
          </a:r>
          <a:r>
            <a:rPr kumimoji="1" lang="ja-JP" altLang="ja-JP" sz="900">
              <a:solidFill>
                <a:schemeClr val="dk1"/>
              </a:solidFill>
              <a:effectLst/>
              <a:latin typeface="+mn-lt"/>
              <a:ea typeface="+mn-ea"/>
              <a:cs typeface="+mn-cs"/>
            </a:rPr>
            <a:t>市債の発行抑制に努めることで将来負担額が減少</a:t>
          </a:r>
          <a:r>
            <a:rPr kumimoji="1" lang="ja-JP" altLang="en-US" sz="900">
              <a:solidFill>
                <a:schemeClr val="dk1"/>
              </a:solidFill>
              <a:effectLst/>
              <a:latin typeface="+mn-lt"/>
              <a:ea typeface="+mn-ea"/>
              <a:cs typeface="+mn-cs"/>
            </a:rPr>
            <a:t>し</a:t>
          </a:r>
          <a:r>
            <a:rPr kumimoji="1" lang="ja-JP" altLang="ja-JP" sz="900">
              <a:solidFill>
                <a:schemeClr val="dk1"/>
              </a:solidFill>
              <a:effectLst/>
              <a:latin typeface="+mn-lt"/>
              <a:ea typeface="+mn-ea"/>
              <a:cs typeface="+mn-cs"/>
            </a:rPr>
            <a:t>、税収等の経常一般財源が増加したため、</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年度から令</a:t>
          </a:r>
          <a:r>
            <a:rPr kumimoji="1" lang="ja-JP" altLang="en-US" sz="900">
              <a:solidFill>
                <a:schemeClr val="dk1"/>
              </a:solidFill>
              <a:effectLst/>
              <a:latin typeface="+mn-lt"/>
              <a:ea typeface="+mn-ea"/>
              <a:cs typeface="+mn-cs"/>
            </a:rPr>
            <a:t>和２</a:t>
          </a:r>
          <a:r>
            <a:rPr kumimoji="1" lang="ja-JP" altLang="ja-JP" sz="900">
              <a:solidFill>
                <a:schemeClr val="dk1"/>
              </a:solidFill>
              <a:effectLst/>
              <a:latin typeface="+mn-lt"/>
              <a:ea typeface="+mn-ea"/>
              <a:cs typeface="+mn-cs"/>
            </a:rPr>
            <a:t>年度にかけて低下している。</a:t>
          </a:r>
          <a:r>
            <a:rPr kumimoji="1" lang="ja-JP" altLang="en-US" sz="900">
              <a:solidFill>
                <a:schemeClr val="dk1"/>
              </a:solidFill>
              <a:effectLst/>
              <a:latin typeface="+mn-lt"/>
              <a:ea typeface="+mn-ea"/>
              <a:cs typeface="+mn-cs"/>
            </a:rPr>
            <a:t>しかし、依然として</a:t>
          </a:r>
          <a:r>
            <a:rPr kumimoji="1" lang="ja-JP" altLang="ja-JP" sz="900">
              <a:solidFill>
                <a:schemeClr val="dk1"/>
              </a:solidFill>
              <a:effectLst/>
              <a:latin typeface="+mn-lt"/>
              <a:ea typeface="+mn-ea"/>
              <a:cs typeface="+mn-cs"/>
            </a:rPr>
            <a:t>類似団体と比較して高い水準にある</a:t>
          </a:r>
          <a:r>
            <a:rPr kumimoji="1" lang="ja-JP" altLang="en-US" sz="900">
              <a:solidFill>
                <a:schemeClr val="dk1"/>
              </a:solidFill>
              <a:effectLst/>
              <a:latin typeface="+mn-lt"/>
              <a:ea typeface="+mn-ea"/>
              <a:cs typeface="+mn-cs"/>
            </a:rPr>
            <a:t>ため、</a:t>
          </a:r>
          <a:r>
            <a:rPr kumimoji="1" lang="ja-JP" altLang="ja-JP" sz="900">
              <a:solidFill>
                <a:schemeClr val="dk1"/>
              </a:solidFill>
              <a:effectLst/>
              <a:latin typeface="+mn-lt"/>
              <a:ea typeface="+mn-ea"/>
              <a:cs typeface="+mn-cs"/>
            </a:rPr>
            <a:t>今後も市債の発行を抑制することで、債務償還比率の低下につなげていく。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104732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27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108559</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379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104732</xdr:rowOff>
    </xdr:from>
    <xdr:to>
      <xdr:col>76</xdr:col>
      <xdr:colOff>111125</xdr:colOff>
      <xdr:row>33</xdr:row>
      <xdr:rowOff>104732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3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168679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40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145802</xdr:rowOff>
    </xdr:from>
    <xdr:to>
      <xdr:col>76</xdr:col>
      <xdr:colOff>73025</xdr:colOff>
      <xdr:row>30</xdr:row>
      <xdr:rowOff>75952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88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149195</xdr:rowOff>
    </xdr:from>
    <xdr:to>
      <xdr:col>72</xdr:col>
      <xdr:colOff>123825</xdr:colOff>
      <xdr:row>30</xdr:row>
      <xdr:rowOff>79345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9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140148</xdr:rowOff>
    </xdr:from>
    <xdr:to>
      <xdr:col>64</xdr:col>
      <xdr:colOff>123825</xdr:colOff>
      <xdr:row>30</xdr:row>
      <xdr:rowOff>70298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8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141484</xdr:rowOff>
    </xdr:from>
    <xdr:to>
      <xdr:col>60</xdr:col>
      <xdr:colOff>123825</xdr:colOff>
      <xdr:row>30</xdr:row>
      <xdr:rowOff>71634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20483</xdr:rowOff>
    </xdr:from>
    <xdr:to>
      <xdr:col>76</xdr:col>
      <xdr:colOff>73025</xdr:colOff>
      <xdr:row>32</xdr:row>
      <xdr:rowOff>122083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170360</xdr:rowOff>
    </xdr:from>
    <xdr:ext cx="560923"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256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122676</xdr:rowOff>
    </xdr:from>
    <xdr:to>
      <xdr:col>72</xdr:col>
      <xdr:colOff>123825</xdr:colOff>
      <xdr:row>33</xdr:row>
      <xdr:rowOff>52826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38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71283</xdr:rowOff>
    </xdr:from>
    <xdr:to>
      <xdr:col>76</xdr:col>
      <xdr:colOff>22225</xdr:colOff>
      <xdr:row>33</xdr:row>
      <xdr:rowOff>2026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29208"/>
          <a:ext cx="711200" cy="10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32445</xdr:rowOff>
    </xdr:from>
    <xdr:to>
      <xdr:col>68</xdr:col>
      <xdr:colOff>123825</xdr:colOff>
      <xdr:row>33</xdr:row>
      <xdr:rowOff>134045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4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2026</xdr:rowOff>
    </xdr:from>
    <xdr:to>
      <xdr:col>72</xdr:col>
      <xdr:colOff>73025</xdr:colOff>
      <xdr:row>33</xdr:row>
      <xdr:rowOff>83245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431401"/>
          <a:ext cx="762000" cy="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85701</xdr:rowOff>
    </xdr:from>
    <xdr:to>
      <xdr:col>64</xdr:col>
      <xdr:colOff>123825</xdr:colOff>
      <xdr:row>34</xdr:row>
      <xdr:rowOff>15851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5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83245</xdr:rowOff>
    </xdr:from>
    <xdr:to>
      <xdr:col>68</xdr:col>
      <xdr:colOff>73025</xdr:colOff>
      <xdr:row>33</xdr:row>
      <xdr:rowOff>136501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560300" y="6512620"/>
          <a:ext cx="762000" cy="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108319</xdr:rowOff>
    </xdr:from>
    <xdr:to>
      <xdr:col>60</xdr:col>
      <xdr:colOff>123825</xdr:colOff>
      <xdr:row>34</xdr:row>
      <xdr:rowOff>38469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5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136501</xdr:rowOff>
    </xdr:from>
    <xdr:to>
      <xdr:col>64</xdr:col>
      <xdr:colOff>73025</xdr:colOff>
      <xdr:row>33</xdr:row>
      <xdr:rowOff>159119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565876"/>
          <a:ext cx="76200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95872</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66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74179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86825</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65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88161</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66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43953</xdr:rowOff>
    </xdr:from>
    <xdr:ext cx="560923"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791138" y="64733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125172</xdr:rowOff>
    </xdr:from>
    <xdr:ext cx="560923"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41838" y="65545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6978</xdr:rowOff>
    </xdr:from>
    <xdr:ext cx="560923"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279838" y="6607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29596</xdr:rowOff>
    </xdr:from>
    <xdr:ext cx="560923"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17838" y="6630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130175</xdr:rowOff>
    </xdr:from>
    <xdr:to>
      <xdr:col>24</xdr:col>
      <xdr:colOff>114300</xdr:colOff>
      <xdr:row>40</xdr:row>
      <xdr:rowOff>60325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108602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9525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446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63500</xdr:rowOff>
    </xdr:from>
    <xdr:to>
      <xdr:col>15</xdr:col>
      <xdr:colOff>101600</xdr:colOff>
      <xdr:row>39</xdr:row>
      <xdr:rowOff>165100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114300</xdr:rowOff>
    </xdr:from>
    <xdr:to>
      <xdr:col>19</xdr:col>
      <xdr:colOff>177800</xdr:colOff>
      <xdr:row>39</xdr:row>
      <xdr:rowOff>158115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8008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17780</xdr:rowOff>
    </xdr:from>
    <xdr:to>
      <xdr:col>10</xdr:col>
      <xdr:colOff>165100</xdr:colOff>
      <xdr:row>39</xdr:row>
      <xdr:rowOff>119380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68580</xdr:rowOff>
    </xdr:from>
    <xdr:to>
      <xdr:col>15</xdr:col>
      <xdr:colOff>50800</xdr:colOff>
      <xdr:row>39</xdr:row>
      <xdr:rowOff>114300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55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149225</xdr:rowOff>
    </xdr:from>
    <xdr:to>
      <xdr:col>6</xdr:col>
      <xdr:colOff>38100</xdr:colOff>
      <xdr:row>39</xdr:row>
      <xdr:rowOff>79375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28575</xdr:rowOff>
    </xdr:from>
    <xdr:to>
      <xdr:col>10</xdr:col>
      <xdr:colOff>114300</xdr:colOff>
      <xdr:row>39</xdr:row>
      <xdr:rowOff>68580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715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156227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110507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70502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71882</xdr:rowOff>
    </xdr:from>
    <xdr:to>
      <xdr:col>55</xdr:col>
      <xdr:colOff>50800</xdr:colOff>
      <xdr:row>40</xdr:row>
      <xdr:rowOff>2032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7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50309</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74277</xdr:rowOff>
    </xdr:from>
    <xdr:to>
      <xdr:col>50</xdr:col>
      <xdr:colOff>165100</xdr:colOff>
      <xdr:row>40</xdr:row>
      <xdr:rowOff>4427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7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122682</xdr:rowOff>
    </xdr:from>
    <xdr:to>
      <xdr:col>55</xdr:col>
      <xdr:colOff>0</xdr:colOff>
      <xdr:row>39</xdr:row>
      <xdr:rowOff>125077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809232"/>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76672</xdr:rowOff>
    </xdr:from>
    <xdr:to>
      <xdr:col>46</xdr:col>
      <xdr:colOff>38100</xdr:colOff>
      <xdr:row>40</xdr:row>
      <xdr:rowOff>6822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7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125077</xdr:rowOff>
    </xdr:from>
    <xdr:to>
      <xdr:col>50</xdr:col>
      <xdr:colOff>114300</xdr:colOff>
      <xdr:row>39</xdr:row>
      <xdr:rowOff>127472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811627"/>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79720</xdr:rowOff>
    </xdr:from>
    <xdr:to>
      <xdr:col>41</xdr:col>
      <xdr:colOff>101600</xdr:colOff>
      <xdr:row>40</xdr:row>
      <xdr:rowOff>9870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7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127472</xdr:rowOff>
    </xdr:from>
    <xdr:to>
      <xdr:col>45</xdr:col>
      <xdr:colOff>177800</xdr:colOff>
      <xdr:row>39</xdr:row>
      <xdr:rowOff>130520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8140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82876</xdr:rowOff>
    </xdr:from>
    <xdr:to>
      <xdr:col>36</xdr:col>
      <xdr:colOff>165100</xdr:colOff>
      <xdr:row>40</xdr:row>
      <xdr:rowOff>13026</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7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130520</xdr:rowOff>
    </xdr:from>
    <xdr:to>
      <xdr:col>41</xdr:col>
      <xdr:colOff>50800</xdr:colOff>
      <xdr:row>39</xdr:row>
      <xdr:rowOff>133676</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817070"/>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167004</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685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169399</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68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997</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68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4153</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686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93073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5400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xdr:rowOff>
    </xdr:from>
    <xdr:to>
      <xdr:col>15</xdr:col>
      <xdr:colOff>101600</xdr:colOff>
      <xdr:row>61</xdr:row>
      <xdr:rowOff>114481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63681</xdr:rowOff>
    </xdr:from>
    <xdr:to>
      <xdr:col>19</xdr:col>
      <xdr:colOff>177800</xdr:colOff>
      <xdr:row>61</xdr:row>
      <xdr:rowOff>81643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5221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40822</xdr:rowOff>
    </xdr:from>
    <xdr:to>
      <xdr:col>15</xdr:col>
      <xdr:colOff>50800</xdr:colOff>
      <xdr:row>61</xdr:row>
      <xdr:rowOff>63681</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499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479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105608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84489</xdr:rowOff>
    </xdr:from>
    <xdr:to>
      <xdr:col>55</xdr:col>
      <xdr:colOff>50800</xdr:colOff>
      <xdr:row>63</xdr:row>
      <xdr:rowOff>14639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7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62916</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6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88478</xdr:rowOff>
    </xdr:from>
    <xdr:to>
      <xdr:col>50</xdr:col>
      <xdr:colOff>165100</xdr:colOff>
      <xdr:row>63</xdr:row>
      <xdr:rowOff>18628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135289</xdr:rowOff>
    </xdr:from>
    <xdr:to>
      <xdr:col>55</xdr:col>
      <xdr:colOff>0</xdr:colOff>
      <xdr:row>62</xdr:row>
      <xdr:rowOff>139278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765189"/>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90330</xdr:rowOff>
    </xdr:from>
    <xdr:to>
      <xdr:col>46</xdr:col>
      <xdr:colOff>38100</xdr:colOff>
      <xdr:row>63</xdr:row>
      <xdr:rowOff>20480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7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139278</xdr:rowOff>
    </xdr:from>
    <xdr:to>
      <xdr:col>50</xdr:col>
      <xdr:colOff>114300</xdr:colOff>
      <xdr:row>62</xdr:row>
      <xdr:rowOff>141130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769178"/>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91763</xdr:rowOff>
    </xdr:from>
    <xdr:to>
      <xdr:col>41</xdr:col>
      <xdr:colOff>101600</xdr:colOff>
      <xdr:row>63</xdr:row>
      <xdr:rowOff>21913</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141130</xdr:rowOff>
    </xdr:from>
    <xdr:to>
      <xdr:col>45</xdr:col>
      <xdr:colOff>177800</xdr:colOff>
      <xdr:row>62</xdr:row>
      <xdr:rowOff>142563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771030"/>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93961</xdr:rowOff>
    </xdr:from>
    <xdr:to>
      <xdr:col>36</xdr:col>
      <xdr:colOff>165100</xdr:colOff>
      <xdr:row>63</xdr:row>
      <xdr:rowOff>24111</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142563</xdr:rowOff>
    </xdr:from>
    <xdr:to>
      <xdr:col>41</xdr:col>
      <xdr:colOff>50800</xdr:colOff>
      <xdr:row>62</xdr:row>
      <xdr:rowOff>144761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77246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9755</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08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11607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08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13040</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08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15238</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0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83820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0627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3811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9827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898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48261</xdr:rowOff>
    </xdr:from>
    <xdr:to>
      <xdr:col>6</xdr:col>
      <xdr:colOff>38100</xdr:colOff>
      <xdr:row>80</xdr:row>
      <xdr:rowOff>149861</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99061</xdr:rowOff>
    </xdr:from>
    <xdr:to>
      <xdr:col>10</xdr:col>
      <xdr:colOff>114300</xdr:colOff>
      <xdr:row>81</xdr:row>
      <xdr:rowOff>11430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815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166388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xdr:rowOff>
    </xdr:from>
    <xdr:to>
      <xdr:col>55</xdr:col>
      <xdr:colOff>50800</xdr:colOff>
      <xdr:row>84</xdr:row>
      <xdr:rowOff>105663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153940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38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xdr:rowOff>
    </xdr:from>
    <xdr:to>
      <xdr:col>50</xdr:col>
      <xdr:colOff>165100</xdr:colOff>
      <xdr:row>84</xdr:row>
      <xdr:rowOff>106426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54863</xdr:rowOff>
    </xdr:from>
    <xdr:to>
      <xdr:col>55</xdr:col>
      <xdr:colOff>0</xdr:colOff>
      <xdr:row>84</xdr:row>
      <xdr:rowOff>55626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45666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xdr:rowOff>
    </xdr:from>
    <xdr:to>
      <xdr:col>46</xdr:col>
      <xdr:colOff>38100</xdr:colOff>
      <xdr:row>84</xdr:row>
      <xdr:rowOff>107950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55626</xdr:rowOff>
    </xdr:from>
    <xdr:to>
      <xdr:col>50</xdr:col>
      <xdr:colOff>114300</xdr:colOff>
      <xdr:row>84</xdr:row>
      <xdr:rowOff>57150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457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8637</xdr:rowOff>
    </xdr:from>
    <xdr:to>
      <xdr:col>41</xdr:col>
      <xdr:colOff>101600</xdr:colOff>
      <xdr:row>84</xdr:row>
      <xdr:rowOff>110237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57150</xdr:rowOff>
    </xdr:from>
    <xdr:to>
      <xdr:col>45</xdr:col>
      <xdr:colOff>177800</xdr:colOff>
      <xdr:row>84</xdr:row>
      <xdr:rowOff>59437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4589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10161</xdr:rowOff>
    </xdr:from>
    <xdr:to>
      <xdr:col>36</xdr:col>
      <xdr:colOff>165100</xdr:colOff>
      <xdr:row>84</xdr:row>
      <xdr:rowOff>111761</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59437</xdr:rowOff>
    </xdr:from>
    <xdr:to>
      <xdr:col>41</xdr:col>
      <xdr:colOff>50800</xdr:colOff>
      <xdr:row>84</xdr:row>
      <xdr:rowOff>60961</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4612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97553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102888</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44450</xdr:rowOff>
    </xdr:from>
    <xdr:to>
      <xdr:col>85</xdr:col>
      <xdr:colOff>177800</xdr:colOff>
      <xdr:row>37</xdr:row>
      <xdr:rowOff>146050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22877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95250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416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97155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4160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97155</xdr:rowOff>
    </xdr:from>
    <xdr:to>
      <xdr:col>76</xdr:col>
      <xdr:colOff>114300</xdr:colOff>
      <xdr:row>37</xdr:row>
      <xdr:rowOff>121920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3703300" y="6440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37</xdr:row>
      <xdr:rowOff>131445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2814300" y="64655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139717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166370</xdr:rowOff>
    </xdr:from>
    <xdr:to>
      <xdr:col>116</xdr:col>
      <xdr:colOff>114300</xdr:colOff>
      <xdr:row>34</xdr:row>
      <xdr:rowOff>96520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17797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40640</xdr:rowOff>
    </xdr:from>
    <xdr:to>
      <xdr:col>112</xdr:col>
      <xdr:colOff>38100</xdr:colOff>
      <xdr:row>34</xdr:row>
      <xdr:rowOff>142240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45720</xdr:rowOff>
    </xdr:from>
    <xdr:to>
      <xdr:col>116</xdr:col>
      <xdr:colOff>63500</xdr:colOff>
      <xdr:row>34</xdr:row>
      <xdr:rowOff>91440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1323300" y="5875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63500</xdr:rowOff>
    </xdr:from>
    <xdr:to>
      <xdr:col>107</xdr:col>
      <xdr:colOff>101600</xdr:colOff>
      <xdr:row>34</xdr:row>
      <xdr:rowOff>165100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91440</xdr:rowOff>
    </xdr:from>
    <xdr:to>
      <xdr:col>111</xdr:col>
      <xdr:colOff>177800</xdr:colOff>
      <xdr:row>34</xdr:row>
      <xdr:rowOff>114300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0434300" y="592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86360</xdr:rowOff>
    </xdr:from>
    <xdr:to>
      <xdr:col>102</xdr:col>
      <xdr:colOff>165100</xdr:colOff>
      <xdr:row>35</xdr:row>
      <xdr:rowOff>16510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114300</xdr:rowOff>
    </xdr:from>
    <xdr:to>
      <xdr:col>107</xdr:col>
      <xdr:colOff>50800</xdr:colOff>
      <xdr:row>34</xdr:row>
      <xdr:rowOff>137160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9545300" y="5943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132080</xdr:rowOff>
    </xdr:from>
    <xdr:to>
      <xdr:col>98</xdr:col>
      <xdr:colOff>38100</xdr:colOff>
      <xdr:row>35</xdr:row>
      <xdr:rowOff>62230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137160</xdr:rowOff>
    </xdr:from>
    <xdr:to>
      <xdr:col>102</xdr:col>
      <xdr:colOff>114300</xdr:colOff>
      <xdr:row>35</xdr:row>
      <xdr:rowOff>11430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5966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158767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10177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33037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78757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91440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5481300" y="103457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101237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4592300" y="103784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101237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3327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45720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145143</xdr:rowOff>
    </xdr:from>
    <xdr:to>
      <xdr:col>116</xdr:col>
      <xdr:colOff>114300</xdr:colOff>
      <xdr:row>60</xdr:row>
      <xdr:rowOff>75293</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123570</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102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158206</xdr:rowOff>
    </xdr:from>
    <xdr:to>
      <xdr:col>112</xdr:col>
      <xdr:colOff>38100</xdr:colOff>
      <xdr:row>60</xdr:row>
      <xdr:rowOff>88356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24493</xdr:rowOff>
    </xdr:from>
    <xdr:to>
      <xdr:col>116</xdr:col>
      <xdr:colOff>63500</xdr:colOff>
      <xdr:row>60</xdr:row>
      <xdr:rowOff>37556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103114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12881</xdr:rowOff>
    </xdr:from>
    <xdr:to>
      <xdr:col>107</xdr:col>
      <xdr:colOff>101600</xdr:colOff>
      <xdr:row>60</xdr:row>
      <xdr:rowOff>114481</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37556</xdr:rowOff>
    </xdr:from>
    <xdr:to>
      <xdr:col>111</xdr:col>
      <xdr:colOff>177800</xdr:colOff>
      <xdr:row>60</xdr:row>
      <xdr:rowOff>63681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0434300" y="1032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22678</xdr:rowOff>
    </xdr:from>
    <xdr:to>
      <xdr:col>102</xdr:col>
      <xdr:colOff>165100</xdr:colOff>
      <xdr:row>60</xdr:row>
      <xdr:rowOff>124278</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63681</xdr:rowOff>
    </xdr:from>
    <xdr:to>
      <xdr:col>107</xdr:col>
      <xdr:colOff>50800</xdr:colOff>
      <xdr:row>60</xdr:row>
      <xdr:rowOff>73478</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9545300" y="103506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48804</xdr:rowOff>
    </xdr:from>
    <xdr:to>
      <xdr:col>98</xdr:col>
      <xdr:colOff>38100</xdr:colOff>
      <xdr:row>60</xdr:row>
      <xdr:rowOff>150404</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73478</xdr:rowOff>
    </xdr:from>
    <xdr:to>
      <xdr:col>102</xdr:col>
      <xdr:colOff>114300</xdr:colOff>
      <xdr:row>60</xdr:row>
      <xdr:rowOff>99604</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103604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79483</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103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105608</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115405</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104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141531</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1042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E00-000095020000}"/>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169563</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70486</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5481300" y="140970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38100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4056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76836</xdr:rowOff>
    </xdr:from>
    <xdr:to>
      <xdr:col>72</xdr:col>
      <xdr:colOff>38100</xdr:colOff>
      <xdr:row>82</xdr:row>
      <xdr:rowOff>6986</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3652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81</xdr:row>
      <xdr:rowOff>169545</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3703300" y="14015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36830</xdr:rowOff>
    </xdr:from>
    <xdr:to>
      <xdr:col>67</xdr:col>
      <xdr:colOff>101600</xdr:colOff>
      <xdr:row>81</xdr:row>
      <xdr:rowOff>138430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276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87630</xdr:rowOff>
    </xdr:from>
    <xdr:to>
      <xdr:col>71</xdr:col>
      <xdr:colOff>177800</xdr:colOff>
      <xdr:row>81</xdr:row>
      <xdr:rowOff>127636</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814300" y="13975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E00-0000AE020000}"/>
            </a:ext>
          </a:extLst>
        </xdr:cNvPr>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65422</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E00-0000AF020000}"/>
            </a:ext>
          </a:extLst>
        </xdr:cNvPr>
        <xdr:cNvSpPr txBox="1"/>
      </xdr:nvSpPr>
      <xdr:spPr>
        <a:xfrm>
          <a:off x="14389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E00-0000B0020000}"/>
            </a:ext>
          </a:extLst>
        </xdr:cNvPr>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E00-0000B1020000}"/>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E00-0000CC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E00-0000D8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84</xdr:row>
      <xdr:rowOff>38100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1323300" y="143484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118111</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656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a:extLst>
            <a:ext uri="{FF2B5EF4-FFF2-40B4-BE49-F238E27FC236}">
              <a16:creationId xmlns:a16="http://schemas.microsoft.com/office/drawing/2014/main" id="{00000000-0008-0000-0E00-0000E1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a:extLst>
            <a:ext uri="{FF2B5EF4-FFF2-40B4-BE49-F238E27FC236}">
              <a16:creationId xmlns:a16="http://schemas.microsoft.com/office/drawing/2014/main" id="{00000000-0008-0000-0E00-0000E2020000}"/>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9" name="n_3aveValue【児童館】&#10;一人当たり面積">
          <a:extLst>
            <a:ext uri="{FF2B5EF4-FFF2-40B4-BE49-F238E27FC236}">
              <a16:creationId xmlns:a16="http://schemas.microsoft.com/office/drawing/2014/main" id="{00000000-0008-0000-0E00-0000E3020000}"/>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0" name="n_4aveValue【児童館】&#10;一人当たり面積">
          <a:extLst>
            <a:ext uri="{FF2B5EF4-FFF2-40B4-BE49-F238E27FC236}">
              <a16:creationId xmlns:a16="http://schemas.microsoft.com/office/drawing/2014/main" id="{00000000-0008-0000-0E00-0000E4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41" name="n_1mainValue【児童館】&#10;一人当たり面積">
          <a:extLst>
            <a:ext uri="{FF2B5EF4-FFF2-40B4-BE49-F238E27FC236}">
              <a16:creationId xmlns:a16="http://schemas.microsoft.com/office/drawing/2014/main" id="{00000000-0008-0000-0E00-0000E5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42" name="n_2mainValue【児童館】&#10;一人当たり面積">
          <a:extLst>
            <a:ext uri="{FF2B5EF4-FFF2-40B4-BE49-F238E27FC236}">
              <a16:creationId xmlns:a16="http://schemas.microsoft.com/office/drawing/2014/main" id="{00000000-0008-0000-0E00-0000E6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43" name="n_3mainValue【児童館】&#10;一人当たり面積">
          <a:extLst>
            <a:ext uri="{FF2B5EF4-FFF2-40B4-BE49-F238E27FC236}">
              <a16:creationId xmlns:a16="http://schemas.microsoft.com/office/drawing/2014/main" id="{00000000-0008-0000-0E00-0000E7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44" name="n_4mainValue【児童館】&#10;一人当たり面積">
          <a:extLst>
            <a:ext uri="{FF2B5EF4-FFF2-40B4-BE49-F238E27FC236}">
              <a16:creationId xmlns:a16="http://schemas.microsoft.com/office/drawing/2014/main" id="{00000000-0008-0000-0E00-0000E802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146702</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E00-000012030000}"/>
            </a:ext>
          </a:extLst>
        </xdr:cNvPr>
        <xdr:cNvSpPr txBox="1"/>
      </xdr:nvSpPr>
      <xdr:spPr>
        <a:xfrm>
          <a:off x="16357600"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133986</xdr:rowOff>
    </xdr:from>
    <xdr:to>
      <xdr:col>81</xdr:col>
      <xdr:colOff>101600</xdr:colOff>
      <xdr:row>104</xdr:row>
      <xdr:rowOff>64136</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5430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13336</xdr:rowOff>
    </xdr:from>
    <xdr:to>
      <xdr:col>85</xdr:col>
      <xdr:colOff>127000</xdr:colOff>
      <xdr:row>104</xdr:row>
      <xdr:rowOff>47625</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5481300" y="178441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101600</xdr:rowOff>
    </xdr:from>
    <xdr:to>
      <xdr:col>76</xdr:col>
      <xdr:colOff>165100</xdr:colOff>
      <xdr:row>104</xdr:row>
      <xdr:rowOff>31750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4541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104</xdr:row>
      <xdr:rowOff>13336</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4592300" y="17811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61595</xdr:rowOff>
    </xdr:from>
    <xdr:to>
      <xdr:col>72</xdr:col>
      <xdr:colOff>38100</xdr:colOff>
      <xdr:row>103</xdr:row>
      <xdr:rowOff>163195</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365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112395</xdr:rowOff>
    </xdr:from>
    <xdr:to>
      <xdr:col>76</xdr:col>
      <xdr:colOff>114300</xdr:colOff>
      <xdr:row>103</xdr:row>
      <xdr:rowOff>152400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3703300" y="1777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23495</xdr:rowOff>
    </xdr:from>
    <xdr:to>
      <xdr:col>67</xdr:col>
      <xdr:colOff>101600</xdr:colOff>
      <xdr:row>103</xdr:row>
      <xdr:rowOff>125095</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12763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74295</xdr:rowOff>
    </xdr:from>
    <xdr:to>
      <xdr:col>71</xdr:col>
      <xdr:colOff>177800</xdr:colOff>
      <xdr:row>103</xdr:row>
      <xdr:rowOff>112395</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2814300" y="17733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55263</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E00-00001F030000}"/>
            </a:ext>
          </a:extLst>
        </xdr:cNvPr>
        <xdr:cNvSpPr txBox="1"/>
      </xdr:nvSpPr>
      <xdr:spPr>
        <a:xfrm>
          <a:off x="152660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48277</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E00-000020030000}"/>
            </a:ext>
          </a:extLst>
        </xdr:cNvPr>
        <xdr:cNvSpPr txBox="1"/>
      </xdr:nvSpPr>
      <xdr:spPr>
        <a:xfrm>
          <a:off x="14389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8272</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E00-000021030000}"/>
            </a:ext>
          </a:extLst>
        </xdr:cNvPr>
        <xdr:cNvSpPr txBox="1"/>
      </xdr:nvSpPr>
      <xdr:spPr>
        <a:xfrm>
          <a:off x="13500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141622</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E00-000022030000}"/>
            </a:ext>
          </a:extLst>
        </xdr:cNvPr>
        <xdr:cNvSpPr txBox="1"/>
      </xdr:nvSpPr>
      <xdr:spPr>
        <a:xfrm>
          <a:off x="12611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76836</xdr:rowOff>
    </xdr:from>
    <xdr:to>
      <xdr:col>116</xdr:col>
      <xdr:colOff>114300</xdr:colOff>
      <xdr:row>105</xdr:row>
      <xdr:rowOff>6986</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99713</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127636</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1323300" y="179527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76836</xdr:rowOff>
    </xdr:from>
    <xdr:to>
      <xdr:col>107</xdr:col>
      <xdr:colOff>101600</xdr:colOff>
      <xdr:row>105</xdr:row>
      <xdr:rowOff>6986</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127636</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20434300" y="17952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127636</xdr:rowOff>
    </xdr:from>
    <xdr:to>
      <xdr:col>107</xdr:col>
      <xdr:colOff>50800</xdr:colOff>
      <xdr:row>104</xdr:row>
      <xdr:rowOff>133350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9545300" y="17958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82550</xdr:rowOff>
    </xdr:from>
    <xdr:to>
      <xdr:col>98</xdr:col>
      <xdr:colOff>38100</xdr:colOff>
      <xdr:row>105</xdr:row>
      <xdr:rowOff>12700</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133350</xdr:rowOff>
    </xdr:from>
    <xdr:to>
      <xdr:col>102</xdr:col>
      <xdr:colOff>114300</xdr:colOff>
      <xdr:row>104</xdr:row>
      <xdr:rowOff>133350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8656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23513</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29227</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道路の有形固定資産減価償却率は類似団体と比較して高い水準にある。</a:t>
          </a:r>
          <a:r>
            <a:rPr kumimoji="1" lang="ja-JP" altLang="en-US" sz="1100">
              <a:solidFill>
                <a:schemeClr val="dk1"/>
              </a:solidFill>
              <a:effectLst/>
              <a:latin typeface="+mn-lt"/>
              <a:ea typeface="+mn-ea"/>
              <a:cs typeface="+mn-cs"/>
            </a:rPr>
            <a:t>大和中央道など整備中の道路が多く、整備が完了した道路が少ないことや、既存の道路については、修繕を中心に行っていることが原因と考えられる。今後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適切な維持管理を継続していく。</a:t>
          </a:r>
          <a:br>
            <a:rPr kumimoji="1" lang="en-US" altLang="ja-JP" sz="110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学校施設の有形固定資産減価償却率については、類似団体平均よりもやや高い水準</a:t>
          </a:r>
          <a:r>
            <a:rPr kumimoji="1" lang="ja-JP" altLang="en-US" sz="1100" baseline="0">
              <a:solidFill>
                <a:schemeClr val="dk1"/>
              </a:solidFill>
              <a:effectLst/>
              <a:latin typeface="+mn-lt"/>
              <a:ea typeface="+mn-ea"/>
              <a:cs typeface="+mn-cs"/>
            </a:rPr>
            <a:t>であったが</a:t>
          </a:r>
          <a:r>
            <a:rPr kumimoji="1" lang="ja-JP" altLang="ja-JP" sz="1100" baseline="0">
              <a:solidFill>
                <a:schemeClr val="dk1"/>
              </a:solidFill>
              <a:effectLst/>
              <a:latin typeface="+mn-lt"/>
              <a:ea typeface="+mn-ea"/>
              <a:cs typeface="+mn-cs"/>
            </a:rPr>
            <a:t>、規模の適正化に伴う統廃合や小中一貫校への移行等の取り組みを継続</a:t>
          </a:r>
          <a:r>
            <a:rPr kumimoji="1" lang="ja-JP" altLang="en-US" sz="1100" baseline="0">
              <a:solidFill>
                <a:schemeClr val="dk1"/>
              </a:solidFill>
              <a:effectLst/>
              <a:latin typeface="+mn-lt"/>
              <a:ea typeface="+mn-ea"/>
              <a:cs typeface="+mn-cs"/>
            </a:rPr>
            <a:t>し、</a:t>
          </a:r>
          <a:r>
            <a:rPr kumimoji="1" lang="ja-JP" altLang="ja-JP" sz="1100" baseline="0">
              <a:solidFill>
                <a:schemeClr val="dk1"/>
              </a:solidFill>
              <a:effectLst/>
              <a:latin typeface="+mn-lt"/>
              <a:ea typeface="+mn-ea"/>
              <a:cs typeface="+mn-cs"/>
            </a:rPr>
            <a:t>既存施設の改修を進め</a:t>
          </a:r>
          <a:r>
            <a:rPr kumimoji="1" lang="ja-JP" altLang="en-US" sz="1100" baseline="0">
              <a:solidFill>
                <a:schemeClr val="dk1"/>
              </a:solidFill>
              <a:effectLst/>
              <a:latin typeface="+mn-lt"/>
              <a:ea typeface="+mn-ea"/>
              <a:cs typeface="+mn-cs"/>
            </a:rPr>
            <a:t>ることにより改善している。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102870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779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62865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28575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50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10160</xdr:rowOff>
    </xdr:from>
    <xdr:to>
      <xdr:col>6</xdr:col>
      <xdr:colOff>38100</xdr:colOff>
      <xdr:row>38</xdr:row>
      <xdr:rowOff>111760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165735</xdr:rowOff>
    </xdr:from>
    <xdr:to>
      <xdr:col>10</xdr:col>
      <xdr:colOff>114300</xdr:colOff>
      <xdr:row>38</xdr:row>
      <xdr:rowOff>60960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130300" y="65093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102887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100965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3536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66675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32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38100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82550</xdr:rowOff>
    </xdr:from>
    <xdr:to>
      <xdr:col>6</xdr:col>
      <xdr:colOff>38100</xdr:colOff>
      <xdr:row>60</xdr:row>
      <xdr:rowOff>12700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59</xdr:row>
      <xdr:rowOff>169545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24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6858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xdr:rowOff>
    </xdr:from>
    <xdr:to>
      <xdr:col>45</xdr:col>
      <xdr:colOff>177800</xdr:colOff>
      <xdr:row>63</xdr:row>
      <xdr:rowOff>6858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127508</xdr:rowOff>
    </xdr:from>
    <xdr:to>
      <xdr:col>36</xdr:col>
      <xdr:colOff>165100</xdr:colOff>
      <xdr:row>63</xdr:row>
      <xdr:rowOff>57658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xdr:rowOff>
    </xdr:from>
    <xdr:to>
      <xdr:col>41</xdr:col>
      <xdr:colOff>50800</xdr:colOff>
      <xdr:row>63</xdr:row>
      <xdr:rowOff>6858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48785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30735</xdr:rowOff>
    </xdr:from>
    <xdr:to>
      <xdr:col>24</xdr:col>
      <xdr:colOff>114300</xdr:colOff>
      <xdr:row>81</xdr:row>
      <xdr:rowOff>132335</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9162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81535</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9141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26670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53594</xdr:rowOff>
    </xdr:from>
    <xdr:to>
      <xdr:col>10</xdr:col>
      <xdr:colOff>165100</xdr:colOff>
      <xdr:row>80</xdr:row>
      <xdr:rowOff>155194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104394</xdr:rowOff>
    </xdr:from>
    <xdr:to>
      <xdr:col>15</xdr:col>
      <xdr:colOff>50800</xdr:colOff>
      <xdr:row>80</xdr:row>
      <xdr:rowOff>152400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145035</xdr:rowOff>
    </xdr:from>
    <xdr:to>
      <xdr:col>6</xdr:col>
      <xdr:colOff>38100</xdr:colOff>
      <xdr:row>80</xdr:row>
      <xdr:rowOff>75185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24385</xdr:rowOff>
    </xdr:from>
    <xdr:to>
      <xdr:col>10</xdr:col>
      <xdr:colOff>114300</xdr:colOff>
      <xdr:row>80</xdr:row>
      <xdr:rowOff>104394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7403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68597</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22877</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146321</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66312</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90714</xdr:rowOff>
    </xdr:from>
    <xdr:to>
      <xdr:col>55</xdr:col>
      <xdr:colOff>50800</xdr:colOff>
      <xdr:row>81</xdr:row>
      <xdr:rowOff>20864</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113591</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90714</xdr:rowOff>
    </xdr:from>
    <xdr:to>
      <xdr:col>50</xdr:col>
      <xdr:colOff>165100</xdr:colOff>
      <xdr:row>81</xdr:row>
      <xdr:rowOff>20864</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141514</xdr:rowOff>
    </xdr:from>
    <xdr:to>
      <xdr:col>55</xdr:col>
      <xdr:colOff>0</xdr:colOff>
      <xdr:row>80</xdr:row>
      <xdr:rowOff>141514</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3857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145143</xdr:rowOff>
    </xdr:from>
    <xdr:to>
      <xdr:col>46</xdr:col>
      <xdr:colOff>38100</xdr:colOff>
      <xdr:row>81</xdr:row>
      <xdr:rowOff>75293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141514</xdr:rowOff>
    </xdr:from>
    <xdr:to>
      <xdr:col>50</xdr:col>
      <xdr:colOff>114300</xdr:colOff>
      <xdr:row>81</xdr:row>
      <xdr:rowOff>24493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38575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145143</xdr:rowOff>
    </xdr:from>
    <xdr:to>
      <xdr:col>41</xdr:col>
      <xdr:colOff>101600</xdr:colOff>
      <xdr:row>81</xdr:row>
      <xdr:rowOff>75293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24493</xdr:rowOff>
    </xdr:from>
    <xdr:to>
      <xdr:col>45</xdr:col>
      <xdr:colOff>177800</xdr:colOff>
      <xdr:row>81</xdr:row>
      <xdr:rowOff>24493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145143</xdr:rowOff>
    </xdr:from>
    <xdr:to>
      <xdr:col>36</xdr:col>
      <xdr:colOff>165100</xdr:colOff>
      <xdr:row>81</xdr:row>
      <xdr:rowOff>75293</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24493</xdr:rowOff>
    </xdr:from>
    <xdr:to>
      <xdr:col>41</xdr:col>
      <xdr:colOff>50800</xdr:colOff>
      <xdr:row>81</xdr:row>
      <xdr:rowOff>24493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37391</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91820</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91820</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91820</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126364</xdr:rowOff>
    </xdr:from>
    <xdr:to>
      <xdr:col>24</xdr:col>
      <xdr:colOff>114300</xdr:colOff>
      <xdr:row>106</xdr:row>
      <xdr:rowOff>56514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104791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139064</xdr:rowOff>
    </xdr:from>
    <xdr:to>
      <xdr:col>24</xdr:col>
      <xdr:colOff>63500</xdr:colOff>
      <xdr:row>106</xdr:row>
      <xdr:rowOff>5714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1413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139064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101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60961</xdr:rowOff>
    </xdr:from>
    <xdr:to>
      <xdr:col>15</xdr:col>
      <xdr:colOff>50800</xdr:colOff>
      <xdr:row>105</xdr:row>
      <xdr:rowOff>99061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20955</xdr:rowOff>
    </xdr:from>
    <xdr:to>
      <xdr:col>10</xdr:col>
      <xdr:colOff>114300</xdr:colOff>
      <xdr:row>105</xdr:row>
      <xdr:rowOff>60961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0232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102888</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62882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31766</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82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107</xdr:row>
      <xdr:rowOff>1905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83413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13336</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83470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13336</xdr:rowOff>
    </xdr:from>
    <xdr:to>
      <xdr:col>45</xdr:col>
      <xdr:colOff>177800</xdr:colOff>
      <xdr:row>107</xdr:row>
      <xdr:rowOff>13336</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861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107</xdr:row>
      <xdr:rowOff>13336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55263</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90170</xdr:rowOff>
    </xdr:from>
    <xdr:to>
      <xdr:col>85</xdr:col>
      <xdr:colOff>177800</xdr:colOff>
      <xdr:row>41</xdr:row>
      <xdr:rowOff>20320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5097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86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108585</xdr:rowOff>
    </xdr:from>
    <xdr:to>
      <xdr:col>85</xdr:col>
      <xdr:colOff>127000</xdr:colOff>
      <xdr:row>40</xdr:row>
      <xdr:rowOff>140970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9665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27305</xdr:rowOff>
    </xdr:from>
    <xdr:to>
      <xdr:col>76</xdr:col>
      <xdr:colOff>165100</xdr:colOff>
      <xdr:row>40</xdr:row>
      <xdr:rowOff>128905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108585</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9361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149225</xdr:rowOff>
    </xdr:from>
    <xdr:to>
      <xdr:col>72</xdr:col>
      <xdr:colOff>38100</xdr:colOff>
      <xdr:row>40</xdr:row>
      <xdr:rowOff>79375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28575</xdr:rowOff>
    </xdr:from>
    <xdr:to>
      <xdr:col>76</xdr:col>
      <xdr:colOff>114300</xdr:colOff>
      <xdr:row>40</xdr:row>
      <xdr:rowOff>78105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8865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50165</xdr:rowOff>
    </xdr:from>
    <xdr:to>
      <xdr:col>67</xdr:col>
      <xdr:colOff>101600</xdr:colOff>
      <xdr:row>40</xdr:row>
      <xdr:rowOff>151765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28575</xdr:rowOff>
    </xdr:from>
    <xdr:to>
      <xdr:col>71</xdr:col>
      <xdr:colOff>177800</xdr:colOff>
      <xdr:row>40</xdr:row>
      <xdr:rowOff>100965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2814300" y="68865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150512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70502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142892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53183</xdr:rowOff>
    </xdr:from>
    <xdr:to>
      <xdr:col>116</xdr:col>
      <xdr:colOff>114300</xdr:colOff>
      <xdr:row>39</xdr:row>
      <xdr:rowOff>154783</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7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31610</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71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55849</xdr:rowOff>
    </xdr:from>
    <xdr:to>
      <xdr:col>112</xdr:col>
      <xdr:colOff>38100</xdr:colOff>
      <xdr:row>39</xdr:row>
      <xdr:rowOff>157449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7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103983</xdr:rowOff>
    </xdr:from>
    <xdr:to>
      <xdr:col>116</xdr:col>
      <xdr:colOff>63500</xdr:colOff>
      <xdr:row>39</xdr:row>
      <xdr:rowOff>106649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790533"/>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58676</xdr:rowOff>
    </xdr:from>
    <xdr:to>
      <xdr:col>107</xdr:col>
      <xdr:colOff>101600</xdr:colOff>
      <xdr:row>39</xdr:row>
      <xdr:rowOff>160276</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106649</xdr:rowOff>
    </xdr:from>
    <xdr:to>
      <xdr:col>111</xdr:col>
      <xdr:colOff>177800</xdr:colOff>
      <xdr:row>39</xdr:row>
      <xdr:rowOff>109476</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793199"/>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62951</xdr:rowOff>
    </xdr:from>
    <xdr:to>
      <xdr:col>102</xdr:col>
      <xdr:colOff>165100</xdr:colOff>
      <xdr:row>39</xdr:row>
      <xdr:rowOff>164551</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7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109476</xdr:rowOff>
    </xdr:from>
    <xdr:to>
      <xdr:col>107</xdr:col>
      <xdr:colOff>50800</xdr:colOff>
      <xdr:row>39</xdr:row>
      <xdr:rowOff>113751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796026"/>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96510</xdr:rowOff>
    </xdr:from>
    <xdr:to>
      <xdr:col>98</xdr:col>
      <xdr:colOff>38100</xdr:colOff>
      <xdr:row>40</xdr:row>
      <xdr:rowOff>26660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7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113751</xdr:rowOff>
    </xdr:from>
    <xdr:to>
      <xdr:col>102</xdr:col>
      <xdr:colOff>114300</xdr:colOff>
      <xdr:row>39</xdr:row>
      <xdr:rowOff>147310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800301"/>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148576</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8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151403</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68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155678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8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17787</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8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88265</xdr:rowOff>
    </xdr:from>
    <xdr:to>
      <xdr:col>85</xdr:col>
      <xdr:colOff>177800</xdr:colOff>
      <xdr:row>60</xdr:row>
      <xdr:rowOff>18415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111142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42545</xdr:rowOff>
    </xdr:from>
    <xdr:to>
      <xdr:col>81</xdr:col>
      <xdr:colOff>101600</xdr:colOff>
      <xdr:row>59</xdr:row>
      <xdr:rowOff>144145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93345</xdr:rowOff>
    </xdr:from>
    <xdr:to>
      <xdr:col>85</xdr:col>
      <xdr:colOff>127000</xdr:colOff>
      <xdr:row>59</xdr:row>
      <xdr:rowOff>139065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2088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93345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16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122555</xdr:rowOff>
    </xdr:from>
    <xdr:to>
      <xdr:col>72</xdr:col>
      <xdr:colOff>38100</xdr:colOff>
      <xdr:row>59</xdr:row>
      <xdr:rowOff>52705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xdr:rowOff>
    </xdr:from>
    <xdr:to>
      <xdr:col>76</xdr:col>
      <xdr:colOff>114300</xdr:colOff>
      <xdr:row>59</xdr:row>
      <xdr:rowOff>47625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117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59</xdr:row>
      <xdr:rowOff>1905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0717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160672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69232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xdr:rowOff>
    </xdr:from>
    <xdr:to>
      <xdr:col>116</xdr:col>
      <xdr:colOff>114300</xdr:colOff>
      <xdr:row>60</xdr:row>
      <xdr:rowOff>114808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36085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xdr:rowOff>
    </xdr:from>
    <xdr:to>
      <xdr:col>112</xdr:col>
      <xdr:colOff>38100</xdr:colOff>
      <xdr:row>60</xdr:row>
      <xdr:rowOff>114808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60</xdr:row>
      <xdr:rowOff>64008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351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64008</xdr:rowOff>
    </xdr:from>
    <xdr:to>
      <xdr:col>111</xdr:col>
      <xdr:colOff>177800</xdr:colOff>
      <xdr:row>60</xdr:row>
      <xdr:rowOff>73152</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20434300" y="1035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22352</xdr:rowOff>
    </xdr:from>
    <xdr:to>
      <xdr:col>102</xdr:col>
      <xdr:colOff>165100</xdr:colOff>
      <xdr:row>60</xdr:row>
      <xdr:rowOff>123952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60</xdr:row>
      <xdr:rowOff>73152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36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22352</xdr:rowOff>
    </xdr:from>
    <xdr:to>
      <xdr:col>98</xdr:col>
      <xdr:colOff>38100</xdr:colOff>
      <xdr:row>60</xdr:row>
      <xdr:rowOff>123952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73152</xdr:rowOff>
    </xdr:from>
    <xdr:to>
      <xdr:col>102</xdr:col>
      <xdr:colOff>114300</xdr:colOff>
      <xdr:row>60</xdr:row>
      <xdr:rowOff>73152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36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131335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140479</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140479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93980</xdr:rowOff>
    </xdr:from>
    <xdr:to>
      <xdr:col>85</xdr:col>
      <xdr:colOff>177800</xdr:colOff>
      <xdr:row>83</xdr:row>
      <xdr:rowOff>24130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72407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144780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41827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36830</xdr:rowOff>
    </xdr:from>
    <xdr:to>
      <xdr:col>76</xdr:col>
      <xdr:colOff>165100</xdr:colOff>
      <xdr:row>82</xdr:row>
      <xdr:rowOff>138430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123825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414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87630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410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49530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4074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69850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428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103522</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156845</xdr:rowOff>
    </xdr:from>
    <xdr:to>
      <xdr:col>81</xdr:col>
      <xdr:colOff>101600</xdr:colOff>
      <xdr:row>107</xdr:row>
      <xdr:rowOff>86995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107</xdr:row>
      <xdr:rowOff>36195</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flipV="1">
          <a:off x="15481300" y="17962245"/>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111125</xdr:rowOff>
    </xdr:from>
    <xdr:to>
      <xdr:col>76</xdr:col>
      <xdr:colOff>165100</xdr:colOff>
      <xdr:row>107</xdr:row>
      <xdr:rowOff>41275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161925</xdr:rowOff>
    </xdr:from>
    <xdr:to>
      <xdr:col>81</xdr:col>
      <xdr:colOff>50800</xdr:colOff>
      <xdr:row>107</xdr:row>
      <xdr:rowOff>36195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8335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161925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8288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636</xdr:rowOff>
    </xdr:from>
    <xdr:to>
      <xdr:col>67</xdr:col>
      <xdr:colOff>101600</xdr:colOff>
      <xdr:row>106</xdr:row>
      <xdr:rowOff>102236</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51436</xdr:rowOff>
    </xdr:from>
    <xdr:to>
      <xdr:col>71</xdr:col>
      <xdr:colOff>177800</xdr:colOff>
      <xdr:row>106</xdr:row>
      <xdr:rowOff>114300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82251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78122</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32402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93363</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104</xdr:row>
      <xdr:rowOff>167639</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1323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105</xdr:row>
      <xdr:rowOff>22861</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7998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143511</xdr:rowOff>
    </xdr:from>
    <xdr:to>
      <xdr:col>102</xdr:col>
      <xdr:colOff>165100</xdr:colOff>
      <xdr:row>105</xdr:row>
      <xdr:rowOff>73661</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22861</xdr:rowOff>
    </xdr:from>
    <xdr:to>
      <xdr:col>107</xdr:col>
      <xdr:colOff>50800</xdr:colOff>
      <xdr:row>105</xdr:row>
      <xdr:rowOff>22861</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802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22861</xdr:rowOff>
    </xdr:from>
    <xdr:to>
      <xdr:col>102</xdr:col>
      <xdr:colOff>114300</xdr:colOff>
      <xdr:row>105</xdr:row>
      <xdr:rowOff>26670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8656300" y="18025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90188</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93997</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一般廃棄物処理施設</a:t>
          </a:r>
          <a:r>
            <a:rPr kumimoji="1" lang="ja-JP" altLang="en-US" sz="1100">
              <a:solidFill>
                <a:schemeClr val="dk1"/>
              </a:solidFill>
              <a:effectLst/>
              <a:latin typeface="+mn-lt"/>
              <a:ea typeface="+mn-ea"/>
              <a:cs typeface="+mn-cs"/>
            </a:rPr>
            <a:t>及び市民会館</a:t>
          </a:r>
          <a:r>
            <a:rPr kumimoji="1" lang="ja-JP" altLang="ja-JP" sz="1100">
              <a:solidFill>
                <a:schemeClr val="dk1"/>
              </a:solidFill>
              <a:effectLst/>
              <a:latin typeface="+mn-lt"/>
              <a:ea typeface="+mn-ea"/>
              <a:cs typeface="+mn-cs"/>
            </a:rPr>
            <a:t>の有形固定資産減価償却率は、類似団体と比較して高い水準にある。一般廃棄物処理施設</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環境清美工場は竣工から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年以上経過しており、建替えに向け候補地の調整等を進める一方で、現在の施設についても延命化を行っていく。市民会館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ついては、令和３年度に伏見ふれあい会館の整備、令和５年度には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ならまちセンターの改修も予定しており、</a:t>
          </a:r>
          <a:r>
            <a:rPr kumimoji="1" lang="ja-JP" altLang="en-US" sz="1100">
              <a:solidFill>
                <a:schemeClr val="dk1"/>
              </a:solidFill>
              <a:effectLst/>
              <a:latin typeface="+mn-lt"/>
              <a:ea typeface="+mn-ea"/>
              <a:cs typeface="+mn-cs"/>
            </a:rPr>
            <a:t>改善する見込みである。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庁舎の</a:t>
          </a:r>
          <a:r>
            <a:rPr kumimoji="1" lang="ja-JP" altLang="ja-JP" sz="1100">
              <a:solidFill>
                <a:schemeClr val="dk1"/>
              </a:solidFill>
              <a:effectLst/>
              <a:latin typeface="+mn-lt"/>
              <a:ea typeface="+mn-ea"/>
              <a:cs typeface="+mn-cs"/>
            </a:rPr>
            <a:t>有形固定資産減価償却率については、類似団体平均よりやや高い水準</a:t>
          </a:r>
          <a:r>
            <a:rPr kumimoji="1" lang="ja-JP" altLang="en-US" sz="1100">
              <a:solidFill>
                <a:schemeClr val="dk1"/>
              </a:solidFill>
              <a:effectLst/>
              <a:latin typeface="+mn-lt"/>
              <a:ea typeface="+mn-ea"/>
              <a:cs typeface="+mn-cs"/>
            </a:rPr>
            <a:t>であったが、</a:t>
          </a:r>
          <a:r>
            <a:rPr kumimoji="1" lang="ja-JP" altLang="ja-JP" sz="1100">
              <a:solidFill>
                <a:schemeClr val="dk1"/>
              </a:solidFill>
              <a:effectLst/>
              <a:latin typeface="+mn-lt"/>
              <a:ea typeface="+mn-ea"/>
              <a:cs typeface="+mn-cs"/>
            </a:rPr>
            <a:t>本庁舎の耐震化が令和２年度に完了</a:t>
          </a:r>
          <a:r>
            <a:rPr kumimoji="1" lang="ja-JP" altLang="en-US" sz="1100">
              <a:solidFill>
                <a:schemeClr val="dk1"/>
              </a:solidFill>
              <a:effectLst/>
              <a:latin typeface="+mn-lt"/>
              <a:ea typeface="+mn-ea"/>
              <a:cs typeface="+mn-cs"/>
            </a:rPr>
            <a:t>したため、大幅に改善した。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地方消費税交付金等が増加したことにより分子となる基準財政収入額が増加したものの、社会福祉費等が増加したことにより分母となる基準財政需要額も増加した。単年度ベースではやや減少とな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と変動はなかった。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分子となる経常経費充当一般財源が人件費の増等により増加した。分母となる経常一般財源は、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が減少したが、地方消費税交付金や普通交付税が増加したほか、猶予特例債等の地方債が認められたことで分子以上の増加となった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の差は縮まったが、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高い水準であるため、歳入においては市税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66</xdr:row>
      <xdr:rowOff>64453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140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64453</xdr:rowOff>
    </xdr:from>
    <xdr:to>
      <xdr:col>19</xdr:col>
      <xdr:colOff>133350</xdr:colOff>
      <xdr:row>66</xdr:row>
      <xdr:rowOff>130810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801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124778</xdr:rowOff>
    </xdr:from>
    <xdr:to>
      <xdr:col>15</xdr:col>
      <xdr:colOff>82550</xdr:colOff>
      <xdr:row>66</xdr:row>
      <xdr:rowOff>130810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404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124778</xdr:rowOff>
    </xdr:from>
    <xdr:to>
      <xdr:col>11</xdr:col>
      <xdr:colOff>31750</xdr:colOff>
      <xdr:row>66</xdr:row>
      <xdr:rowOff>136843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4404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13653</xdr:rowOff>
    </xdr:from>
    <xdr:to>
      <xdr:col>19</xdr:col>
      <xdr:colOff>184150</xdr:colOff>
      <xdr:row>66</xdr:row>
      <xdr:rowOff>115253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100030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1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73978</xdr:rowOff>
    </xdr:from>
    <xdr:to>
      <xdr:col>11</xdr:col>
      <xdr:colOff>82550</xdr:colOff>
      <xdr:row>67</xdr:row>
      <xdr:rowOff>4128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160355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86043</xdr:rowOff>
    </xdr:from>
    <xdr:to>
      <xdr:col>7</xdr:col>
      <xdr:colOff>31750</xdr:colOff>
      <xdr:row>67</xdr:row>
      <xdr:rowOff>16193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前年度と比較し、会計年度任用職員制度の開始に伴い人件費が増加したことや、退職手当の増加などにより人口１人当たりの物件費・人件費等の決算額は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類似団体に比べて高い理由は、清掃業務、保育所・幼稚園・認定こども園の運営を直営で行っており、人件費を含めた運営経費が類似団体と比較して高くなっているためと考えられる。</a:t>
          </a:r>
        </a:p>
        <a:p>
          <a:r>
            <a:rPr kumimoji="1" lang="ja-JP" altLang="en-US" sz="1300">
              <a:latin typeface="ＭＳ Ｐゴシック" panose="020B0600070205080204" pitchFamily="50" charset="-128"/>
              <a:ea typeface="ＭＳ Ｐゴシック" panose="020B0600070205080204" pitchFamily="50" charset="-128"/>
            </a:rPr>
            <a:t>　民間委託及び民間移管の拡大を進めており、引き続きコスト削減に取り組む。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143571</xdr:rowOff>
    </xdr:from>
    <xdr:to>
      <xdr:col>23</xdr:col>
      <xdr:colOff>133350</xdr:colOff>
      <xdr:row>84</xdr:row>
      <xdr:rowOff>134758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73921"/>
          <a:ext cx="838200" cy="1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143571</xdr:rowOff>
    </xdr:from>
    <xdr:to>
      <xdr:col>19</xdr:col>
      <xdr:colOff>133350</xdr:colOff>
      <xdr:row>83</xdr:row>
      <xdr:rowOff>150068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73921"/>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133730</xdr:rowOff>
    </xdr:from>
    <xdr:to>
      <xdr:col>15</xdr:col>
      <xdr:colOff>82550</xdr:colOff>
      <xdr:row>83</xdr:row>
      <xdr:rowOff>150068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64080"/>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95380</xdr:rowOff>
    </xdr:from>
    <xdr:to>
      <xdr:col>11</xdr:col>
      <xdr:colOff>31750</xdr:colOff>
      <xdr:row>83</xdr:row>
      <xdr:rowOff>133730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25730"/>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83958</xdr:rowOff>
    </xdr:from>
    <xdr:to>
      <xdr:col>23</xdr:col>
      <xdr:colOff>184150</xdr:colOff>
      <xdr:row>85</xdr:row>
      <xdr:rowOff>14108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56035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5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92771</xdr:rowOff>
    </xdr:from>
    <xdr:to>
      <xdr:col>19</xdr:col>
      <xdr:colOff>184150</xdr:colOff>
      <xdr:row>84</xdr:row>
      <xdr:rowOff>22921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0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99268</xdr:rowOff>
    </xdr:from>
    <xdr:to>
      <xdr:col>15</xdr:col>
      <xdr:colOff>133350</xdr:colOff>
      <xdr:row>84</xdr:row>
      <xdr:rowOff>29418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82930</xdr:rowOff>
    </xdr:from>
    <xdr:to>
      <xdr:col>11</xdr:col>
      <xdr:colOff>82550</xdr:colOff>
      <xdr:row>84</xdr:row>
      <xdr:rowOff>13080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169307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44580</xdr:rowOff>
    </xdr:from>
    <xdr:to>
      <xdr:col>7</xdr:col>
      <xdr:colOff>31750</xdr:colOff>
      <xdr:row>83</xdr:row>
      <xdr:rowOff>146180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130957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年度においては、わたりの解消等により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日時点ラスパイレス指数）については、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度における給与カット（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と低い指数となった。令和元年度（令和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日時点ラスパイレス指数）においては給料カットの終了に伴い指数は増加したが、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を下回る結果となった。令和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日時点ラスパイレス指数）においては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498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49879"/>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本市においては、定員適正化計画に基づく取組による職員数減少に伴い、人口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も前年度と比べて減少しているものの、類似団体と比較すると依然として多い傾向にある。これらは、保育所・認定こども園・幼稚園などの幼保施設、清掃業務などの直営比率の高さが要因と思われる。そのため、幼保施設や清掃業務等については民間委託・民間移管の拡大、その他部門についても効率的な組織運営による職員の適正配置を進め、更なる適正化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63</xdr:row>
      <xdr:rowOff>41910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628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63</xdr:row>
      <xdr:rowOff>41910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48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63</xdr:row>
      <xdr:rowOff>33867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63</xdr:row>
      <xdr:rowOff>33867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6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94192</xdr:rowOff>
    </xdr:from>
    <xdr:to>
      <xdr:col>73</xdr:col>
      <xdr:colOff>44450</xdr:colOff>
      <xdr:row>63</xdr:row>
      <xdr:rowOff>24342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154517</xdr:rowOff>
    </xdr:from>
    <xdr:to>
      <xdr:col>68</xdr:col>
      <xdr:colOff>203200</xdr:colOff>
      <xdr:row>63</xdr:row>
      <xdr:rowOff>84667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実質公債費比率については、単年度では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主な要因として、分子となる地方債の元利償還金が減額となったことや、分母となる標準財政規模が増加したことが挙げられる。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しかし、類似団体平均よりも依然として高いことから今後も市債発行の抑制により改善に努める。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111337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112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167640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8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60537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399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92710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6043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　地方債新規発行額が元金償還額を上回り地方債現在高が増加したが、下水道事業会計における公営企業債等繰入見込額が減少したこと、職員数の減少により退職手当負担見込額が減少したこと、将来負担額から控除される充当可能特定財源見込額や充当可能基金が増額となったこと等から比率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今後も市債発行の抑制や基金残高を確保することで数値の改善に努め、財政の健全化を図る。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75904</xdr:rowOff>
    </xdr:from>
    <xdr:to>
      <xdr:col>81</xdr:col>
      <xdr:colOff>44450</xdr:colOff>
      <xdr:row>20</xdr:row>
      <xdr:rowOff>46016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33454"/>
          <a:ext cx="8382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46016</xdr:rowOff>
    </xdr:from>
    <xdr:to>
      <xdr:col>77</xdr:col>
      <xdr:colOff>44450</xdr:colOff>
      <xdr:row>21</xdr:row>
      <xdr:rowOff>847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75016"/>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847</xdr:rowOff>
    </xdr:from>
    <xdr:to>
      <xdr:col>72</xdr:col>
      <xdr:colOff>203200</xdr:colOff>
      <xdr:row>21</xdr:row>
      <xdr:rowOff>65998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012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65998</xdr:rowOff>
    </xdr:from>
    <xdr:to>
      <xdr:col>68</xdr:col>
      <xdr:colOff>152400</xdr:colOff>
      <xdr:row>21</xdr:row>
      <xdr:rowOff>106214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6644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25104</xdr:rowOff>
    </xdr:from>
    <xdr:to>
      <xdr:col>81</xdr:col>
      <xdr:colOff>95250</xdr:colOff>
      <xdr:row>19</xdr:row>
      <xdr:rowOff>126704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168631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5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166666</xdr:rowOff>
    </xdr:from>
    <xdr:to>
      <xdr:col>77</xdr:col>
      <xdr:colOff>95250</xdr:colOff>
      <xdr:row>20</xdr:row>
      <xdr:rowOff>96816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81593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10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121497</xdr:rowOff>
    </xdr:from>
    <xdr:to>
      <xdr:col>73</xdr:col>
      <xdr:colOff>44450</xdr:colOff>
      <xdr:row>21</xdr:row>
      <xdr:rowOff>51647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36424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3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15198</xdr:rowOff>
    </xdr:from>
    <xdr:to>
      <xdr:col>68</xdr:col>
      <xdr:colOff>203200</xdr:colOff>
      <xdr:row>21</xdr:row>
      <xdr:rowOff>116798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101575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55414</xdr:rowOff>
    </xdr:from>
    <xdr:to>
      <xdr:col>64</xdr:col>
      <xdr:colOff>152400</xdr:colOff>
      <xdr:row>21</xdr:row>
      <xdr:rowOff>157014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141791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会計年度任用職員制度の導入により令和２年度は前年度に比べ</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ポイント増加した。また、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給与カットの終了や、退職金の増加があり、類似団体に比べ増加幅が大きくなった。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清掃業務、保育所・幼稚園・こども園運営等を直営で行っており、類似団体と比較して職員数が多いことから人件費が高くなっている。幼保施設や清掃業務等については民間委託・民間移管の拡大、その他部門についても効率的な組織運営による職員の適正配置を進め、人件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06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7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会計年度任用職員制度の導入などにより、前年度に比べ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ポイント減少し、類似団体と同水準となった。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令和元年度までは、幼保施設等における非正規職員の雇用が多いことなどから類似団体平均に比べ高止まりしていた。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18</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647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令和元年度の児童扶養手当支給が、国の制度改正に伴い一時的に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ヵ月分になっていたことや、生活保護における医療扶助費が減少したことなどにより、令和２年度の比率は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今後も社会保障関係費が高水準で推移することが予想されるが、不正請求の抑制に努める等、引き続き負担増加に対応していく。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48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前年度に比べ、社会保障関係費増加に伴う後期高齢者医療費負担金や介護保険特別会計への繰出金が増加したが、国民健康保険特別会計への繰出金減少等があり、比率は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今後も高齢化等に伴う社会保障関係費の増加等により特別会計への負担増が予想されるが、給付費の適正化、予防事業の強化等により負担額の抑制に努める。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158750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前年度に比べ、下水道事業会計への負担金が増加するなどし、比率が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や補助金の見直し等を行うことにより経費総額を抑制し、財政健全化に努めていることから類似団体平均よりも低いと思われる。一方で、民間保育所や認定こども園の待機児童対策等の重要な施策に対しては、補助金内容を充実させ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16510</xdr:rowOff>
    </xdr:from>
    <xdr:to>
      <xdr:col>82</xdr:col>
      <xdr:colOff>107950</xdr:colOff>
      <xdr:row>33</xdr:row>
      <xdr:rowOff>39370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7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33</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33</xdr:row>
      <xdr:rowOff>1270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5097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137160</xdr:rowOff>
    </xdr:from>
    <xdr:to>
      <xdr:col>78</xdr:col>
      <xdr:colOff>120650</xdr:colOff>
      <xdr:row>33</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77487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121920</xdr:rowOff>
    </xdr:from>
    <xdr:to>
      <xdr:col>74</xdr:col>
      <xdr:colOff>31750</xdr:colOff>
      <xdr:row>33</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62247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121920</xdr:rowOff>
    </xdr:from>
    <xdr:to>
      <xdr:col>69</xdr:col>
      <xdr:colOff>142875</xdr:colOff>
      <xdr:row>33</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62247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前年度に比べ、元金支払額は増加したが、利子支払額が借換による利率の低下により減少したため、比率は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過去の大型投資的事業の実施による地方債残高が多く、公債費に係る経常収支比率が類似団体よりも高いまま推移している。令和２年度においても、土地開発公社等の第三セクター等改革推進債の影響もあり、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ポイント上回っているため、今後も普通建設事業の精査による市債発行の適正化を図り、市債残高の抑制に努める。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111761</xdr:rowOff>
    </xdr:from>
    <xdr:to>
      <xdr:col>24</xdr:col>
      <xdr:colOff>25400</xdr:colOff>
      <xdr:row>80</xdr:row>
      <xdr:rowOff>157480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827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39370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87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31750</xdr:rowOff>
    </xdr:from>
    <xdr:to>
      <xdr:col>15</xdr:col>
      <xdr:colOff>98425</xdr:colOff>
      <xdr:row>81</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91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115570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91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64770</xdr:rowOff>
    </xdr:from>
    <xdr:to>
      <xdr:col>6</xdr:col>
      <xdr:colOff>171450</xdr:colOff>
      <xdr:row>81</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151147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前年度に比べ、地方消費税交付金や地方交付税が増加したことにより分母となる経常一般財源が増加したほか、新たに猶予特例債が分母の構成要素となるなど、分母全体が増加となった。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その結果、令和元年度までは類似団体平均以上であったが、令和２年度は類似団体平均を下回った。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人件費が類似団体平均を上回っていることから、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今後も改善を進めるべく、職員数の適正化や事業の内容・手法の見直し等を推進し、財政の健全化に努める。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168911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8981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27939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27939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27939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895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63516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63516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115829</xdr:rowOff>
    </xdr:from>
    <xdr:to>
      <xdr:col>29</xdr:col>
      <xdr:colOff>127000</xdr:colOff>
      <xdr:row>15</xdr:row>
      <xdr:rowOff>52232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3754"/>
          <a:ext cx="647700" cy="10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105131</xdr:rowOff>
    </xdr:from>
    <xdr:to>
      <xdr:col>26</xdr:col>
      <xdr:colOff>50800</xdr:colOff>
      <xdr:row>15</xdr:row>
      <xdr:rowOff>52232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553056"/>
          <a:ext cx="698500" cy="1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104262</xdr:rowOff>
    </xdr:from>
    <xdr:to>
      <xdr:col>22</xdr:col>
      <xdr:colOff>114300</xdr:colOff>
      <xdr:row>14</xdr:row>
      <xdr:rowOff>105131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552187"/>
          <a:ext cx="6985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104262</xdr:rowOff>
    </xdr:from>
    <xdr:to>
      <xdr:col>18</xdr:col>
      <xdr:colOff>177800</xdr:colOff>
      <xdr:row>14</xdr:row>
      <xdr:rowOff>132288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52187"/>
          <a:ext cx="698500" cy="2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65029</xdr:rowOff>
    </xdr:from>
    <xdr:to>
      <xdr:col>29</xdr:col>
      <xdr:colOff>177800</xdr:colOff>
      <xdr:row>14</xdr:row>
      <xdr:rowOff>166629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81556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1432</xdr:rowOff>
    </xdr:from>
    <xdr:to>
      <xdr:col>26</xdr:col>
      <xdr:colOff>101600</xdr:colOff>
      <xdr:row>15</xdr:row>
      <xdr:rowOff>103032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2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113209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54331</xdr:rowOff>
    </xdr:from>
    <xdr:to>
      <xdr:col>22</xdr:col>
      <xdr:colOff>165100</xdr:colOff>
      <xdr:row>14</xdr:row>
      <xdr:rowOff>155931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0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166108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7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53462</xdr:rowOff>
    </xdr:from>
    <xdr:to>
      <xdr:col>19</xdr:col>
      <xdr:colOff>38100</xdr:colOff>
      <xdr:row>14</xdr:row>
      <xdr:rowOff>155062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0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165239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7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81488</xdr:rowOff>
    </xdr:from>
    <xdr:to>
      <xdr:col>15</xdr:col>
      <xdr:colOff>101600</xdr:colOff>
      <xdr:row>15</xdr:row>
      <xdr:rowOff>11638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21815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9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148869</xdr:rowOff>
    </xdr:from>
    <xdr:to>
      <xdr:col>29</xdr:col>
      <xdr:colOff>127000</xdr:colOff>
      <xdr:row>34</xdr:row>
      <xdr:rowOff>213297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16319"/>
          <a:ext cx="647700" cy="6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119266</xdr:rowOff>
    </xdr:from>
    <xdr:to>
      <xdr:col>26</xdr:col>
      <xdr:colOff>50800</xdr:colOff>
      <xdr:row>34</xdr:row>
      <xdr:rowOff>148869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386716"/>
          <a:ext cx="698500" cy="2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73927</xdr:rowOff>
    </xdr:from>
    <xdr:to>
      <xdr:col>22</xdr:col>
      <xdr:colOff>114300</xdr:colOff>
      <xdr:row>34</xdr:row>
      <xdr:rowOff>119266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41377"/>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13767</xdr:rowOff>
    </xdr:from>
    <xdr:to>
      <xdr:col>18</xdr:col>
      <xdr:colOff>177800</xdr:colOff>
      <xdr:row>34</xdr:row>
      <xdr:rowOff>73927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81217"/>
          <a:ext cx="698500" cy="6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162497</xdr:rowOff>
    </xdr:from>
    <xdr:to>
      <xdr:col>29</xdr:col>
      <xdr:colOff>177800</xdr:colOff>
      <xdr:row>34</xdr:row>
      <xdr:rowOff>264097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7574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98069</xdr:rowOff>
    </xdr:from>
    <xdr:to>
      <xdr:col>26</xdr:col>
      <xdr:colOff>101600</xdr:colOff>
      <xdr:row>34</xdr:row>
      <xdr:rowOff>199669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209846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3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68466</xdr:rowOff>
    </xdr:from>
    <xdr:to>
      <xdr:col>22</xdr:col>
      <xdr:colOff>165100</xdr:colOff>
      <xdr:row>34</xdr:row>
      <xdr:rowOff>170066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3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180243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0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23127</xdr:rowOff>
    </xdr:from>
    <xdr:to>
      <xdr:col>19</xdr:col>
      <xdr:colOff>38100</xdr:colOff>
      <xdr:row>34</xdr:row>
      <xdr:rowOff>124727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9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134904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305867</xdr:rowOff>
    </xdr:from>
    <xdr:to>
      <xdr:col>15</xdr:col>
      <xdr:colOff>101600</xdr:colOff>
      <xdr:row>34</xdr:row>
      <xdr:rowOff>64567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23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74744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9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14231</xdr:rowOff>
    </xdr:from>
    <xdr:to>
      <xdr:col>24</xdr:col>
      <xdr:colOff>63500</xdr:colOff>
      <xdr:row>35</xdr:row>
      <xdr:rowOff>24845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2081"/>
          <a:ext cx="838200" cy="3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79709</xdr:rowOff>
    </xdr:from>
    <xdr:to>
      <xdr:col>19</xdr:col>
      <xdr:colOff>177800</xdr:colOff>
      <xdr:row>35</xdr:row>
      <xdr:rowOff>24845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09009"/>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79709</xdr:rowOff>
    </xdr:from>
    <xdr:to>
      <xdr:col>15</xdr:col>
      <xdr:colOff>50800</xdr:colOff>
      <xdr:row>34</xdr:row>
      <xdr:rowOff>111027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9009"/>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95384</xdr:rowOff>
    </xdr:from>
    <xdr:to>
      <xdr:col>10</xdr:col>
      <xdr:colOff>114300</xdr:colOff>
      <xdr:row>34</xdr:row>
      <xdr:rowOff>111027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24684"/>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134881</xdr:rowOff>
    </xdr:from>
    <xdr:to>
      <xdr:col>24</xdr:col>
      <xdr:colOff>114300</xdr:colOff>
      <xdr:row>33</xdr:row>
      <xdr:rowOff>65031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157758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145495</xdr:rowOff>
    </xdr:from>
    <xdr:to>
      <xdr:col>20</xdr:col>
      <xdr:colOff>38100</xdr:colOff>
      <xdr:row>35</xdr:row>
      <xdr:rowOff>75645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92172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28909</xdr:rowOff>
    </xdr:from>
    <xdr:to>
      <xdr:col>15</xdr:col>
      <xdr:colOff>101600</xdr:colOff>
      <xdr:row>34</xdr:row>
      <xdr:rowOff>130509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147036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60227</xdr:rowOff>
    </xdr:from>
    <xdr:to>
      <xdr:col>10</xdr:col>
      <xdr:colOff>165100</xdr:colOff>
      <xdr:row>34</xdr:row>
      <xdr:rowOff>161827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44584</xdr:rowOff>
    </xdr:from>
    <xdr:to>
      <xdr:col>6</xdr:col>
      <xdr:colOff>38100</xdr:colOff>
      <xdr:row>34</xdr:row>
      <xdr:rowOff>146184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162711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5558</xdr:rowOff>
    </xdr:from>
    <xdr:to>
      <xdr:col>24</xdr:col>
      <xdr:colOff>63500</xdr:colOff>
      <xdr:row>57</xdr:row>
      <xdr:rowOff>14290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78208"/>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5558</xdr:rowOff>
    </xdr:from>
    <xdr:to>
      <xdr:col>19</xdr:col>
      <xdr:colOff>177800</xdr:colOff>
      <xdr:row>57</xdr:row>
      <xdr:rowOff>35321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8208"/>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35321</xdr:rowOff>
    </xdr:from>
    <xdr:to>
      <xdr:col>15</xdr:col>
      <xdr:colOff>50800</xdr:colOff>
      <xdr:row>57</xdr:row>
      <xdr:rowOff>70069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797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70069</xdr:rowOff>
    </xdr:from>
    <xdr:to>
      <xdr:col>10</xdr:col>
      <xdr:colOff>114300</xdr:colOff>
      <xdr:row>57</xdr:row>
      <xdr:rowOff>107719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42719"/>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134940</xdr:rowOff>
    </xdr:from>
    <xdr:to>
      <xdr:col>24</xdr:col>
      <xdr:colOff>114300</xdr:colOff>
      <xdr:row>57</xdr:row>
      <xdr:rowOff>65090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113367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126208</xdr:rowOff>
    </xdr:from>
    <xdr:to>
      <xdr:col>20</xdr:col>
      <xdr:colOff>38100</xdr:colOff>
      <xdr:row>57</xdr:row>
      <xdr:rowOff>56358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72885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155971</xdr:rowOff>
    </xdr:from>
    <xdr:to>
      <xdr:col>15</xdr:col>
      <xdr:colOff>101600</xdr:colOff>
      <xdr:row>57</xdr:row>
      <xdr:rowOff>86121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19269</xdr:rowOff>
    </xdr:from>
    <xdr:to>
      <xdr:col>10</xdr:col>
      <xdr:colOff>165100</xdr:colOff>
      <xdr:row>57</xdr:row>
      <xdr:rowOff>120869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137396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6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56919</xdr:rowOff>
    </xdr:from>
    <xdr:to>
      <xdr:col>6</xdr:col>
      <xdr:colOff>38100</xdr:colOff>
      <xdr:row>57</xdr:row>
      <xdr:rowOff>158519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88951</xdr:rowOff>
    </xdr:from>
    <xdr:to>
      <xdr:col>24</xdr:col>
      <xdr:colOff>63500</xdr:colOff>
      <xdr:row>77</xdr:row>
      <xdr:rowOff>96419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90601"/>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96419</xdr:rowOff>
    </xdr:from>
    <xdr:to>
      <xdr:col>19</xdr:col>
      <xdr:colOff>177800</xdr:colOff>
      <xdr:row>77</xdr:row>
      <xdr:rowOff>120955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98069"/>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102133</xdr:rowOff>
    </xdr:from>
    <xdr:to>
      <xdr:col>15</xdr:col>
      <xdr:colOff>50800</xdr:colOff>
      <xdr:row>77</xdr:row>
      <xdr:rowOff>120955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03783"/>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102133</xdr:rowOff>
    </xdr:from>
    <xdr:to>
      <xdr:col>10</xdr:col>
      <xdr:colOff>114300</xdr:colOff>
      <xdr:row>77</xdr:row>
      <xdr:rowOff>129108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0378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38151</xdr:rowOff>
    </xdr:from>
    <xdr:to>
      <xdr:col>24</xdr:col>
      <xdr:colOff>114300</xdr:colOff>
      <xdr:row>77</xdr:row>
      <xdr:rowOff>139751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16578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45619</xdr:rowOff>
    </xdr:from>
    <xdr:to>
      <xdr:col>20</xdr:col>
      <xdr:colOff>38100</xdr:colOff>
      <xdr:row>77</xdr:row>
      <xdr:rowOff>147219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138346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3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70155</xdr:rowOff>
    </xdr:from>
    <xdr:to>
      <xdr:col>15</xdr:col>
      <xdr:colOff>101600</xdr:colOff>
      <xdr:row>78</xdr:row>
      <xdr:rowOff>305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162882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51333</xdr:rowOff>
    </xdr:from>
    <xdr:to>
      <xdr:col>10</xdr:col>
      <xdr:colOff>165100</xdr:colOff>
      <xdr:row>77</xdr:row>
      <xdr:rowOff>152933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144060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4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78308</xdr:rowOff>
    </xdr:from>
    <xdr:to>
      <xdr:col>6</xdr:col>
      <xdr:colOff>38100</xdr:colOff>
      <xdr:row>78</xdr:row>
      <xdr:rowOff>8458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171035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7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133490</xdr:rowOff>
    </xdr:from>
    <xdr:to>
      <xdr:col>24</xdr:col>
      <xdr:colOff>63500</xdr:colOff>
      <xdr:row>96</xdr:row>
      <xdr:rowOff>10389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21240"/>
          <a:ext cx="8382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10389</xdr:rowOff>
    </xdr:from>
    <xdr:to>
      <xdr:col>19</xdr:col>
      <xdr:colOff>177800</xdr:colOff>
      <xdr:row>96</xdr:row>
      <xdr:rowOff>54851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69589"/>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41351</xdr:rowOff>
    </xdr:from>
    <xdr:to>
      <xdr:col>15</xdr:col>
      <xdr:colOff>50800</xdr:colOff>
      <xdr:row>96</xdr:row>
      <xdr:rowOff>54851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00551"/>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41351</xdr:rowOff>
    </xdr:from>
    <xdr:to>
      <xdr:col>10</xdr:col>
      <xdr:colOff>114300</xdr:colOff>
      <xdr:row>96</xdr:row>
      <xdr:rowOff>66878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0055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82690</xdr:rowOff>
    </xdr:from>
    <xdr:to>
      <xdr:col>24</xdr:col>
      <xdr:colOff>114300</xdr:colOff>
      <xdr:row>96</xdr:row>
      <xdr:rowOff>12840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61117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4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131039</xdr:rowOff>
    </xdr:from>
    <xdr:to>
      <xdr:col>20</xdr:col>
      <xdr:colOff>38100</xdr:colOff>
      <xdr:row>96</xdr:row>
      <xdr:rowOff>61189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52316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1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4051</xdr:rowOff>
    </xdr:from>
    <xdr:to>
      <xdr:col>15</xdr:col>
      <xdr:colOff>101600</xdr:colOff>
      <xdr:row>96</xdr:row>
      <xdr:rowOff>105651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96778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162001</xdr:rowOff>
    </xdr:from>
    <xdr:to>
      <xdr:col>10</xdr:col>
      <xdr:colOff>165100</xdr:colOff>
      <xdr:row>96</xdr:row>
      <xdr:rowOff>92151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83278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16078</xdr:rowOff>
    </xdr:from>
    <xdr:to>
      <xdr:col>6</xdr:col>
      <xdr:colOff>38100</xdr:colOff>
      <xdr:row>96</xdr:row>
      <xdr:rowOff>117678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108805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156738</xdr:rowOff>
    </xdr:from>
    <xdr:to>
      <xdr:col>55</xdr:col>
      <xdr:colOff>0</xdr:colOff>
      <xdr:row>38</xdr:row>
      <xdr:rowOff>70586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14588"/>
          <a:ext cx="838200" cy="77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69756</xdr:rowOff>
    </xdr:from>
    <xdr:to>
      <xdr:col>50</xdr:col>
      <xdr:colOff>114300</xdr:colOff>
      <xdr:row>38</xdr:row>
      <xdr:rowOff>70586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584856"/>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69756</xdr:rowOff>
    </xdr:from>
    <xdr:to>
      <xdr:col>45</xdr:col>
      <xdr:colOff>177800</xdr:colOff>
      <xdr:row>38</xdr:row>
      <xdr:rowOff>73078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84856"/>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67608</xdr:rowOff>
    </xdr:from>
    <xdr:to>
      <xdr:col>41</xdr:col>
      <xdr:colOff>50800</xdr:colOff>
      <xdr:row>38</xdr:row>
      <xdr:rowOff>73078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82708"/>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105938</xdr:rowOff>
    </xdr:from>
    <xdr:to>
      <xdr:col>55</xdr:col>
      <xdr:colOff>50800</xdr:colOff>
      <xdr:row>34</xdr:row>
      <xdr:rowOff>36088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20865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7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19786</xdr:rowOff>
    </xdr:from>
    <xdr:to>
      <xdr:col>50</xdr:col>
      <xdr:colOff>165100</xdr:colOff>
      <xdr:row>38</xdr:row>
      <xdr:rowOff>121386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112513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18956</xdr:rowOff>
    </xdr:from>
    <xdr:to>
      <xdr:col>46</xdr:col>
      <xdr:colOff>38100</xdr:colOff>
      <xdr:row>38</xdr:row>
      <xdr:rowOff>120556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111683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22278</xdr:rowOff>
    </xdr:from>
    <xdr:to>
      <xdr:col>41</xdr:col>
      <xdr:colOff>101600</xdr:colOff>
      <xdr:row>38</xdr:row>
      <xdr:rowOff>123878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115005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16808</xdr:rowOff>
    </xdr:from>
    <xdr:to>
      <xdr:col>36</xdr:col>
      <xdr:colOff>165100</xdr:colOff>
      <xdr:row>38</xdr:row>
      <xdr:rowOff>118408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109535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116350</xdr:rowOff>
    </xdr:from>
    <xdr:to>
      <xdr:col>55</xdr:col>
      <xdr:colOff>0</xdr:colOff>
      <xdr:row>58</xdr:row>
      <xdr:rowOff>46545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46100"/>
          <a:ext cx="838200" cy="4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46545</xdr:rowOff>
    </xdr:from>
    <xdr:to>
      <xdr:col>50</xdr:col>
      <xdr:colOff>114300</xdr:colOff>
      <xdr:row>58</xdr:row>
      <xdr:rowOff>142084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90645"/>
          <a:ext cx="8890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142084</xdr:rowOff>
    </xdr:from>
    <xdr:to>
      <xdr:col>45</xdr:col>
      <xdr:colOff>177800</xdr:colOff>
      <xdr:row>59</xdr:row>
      <xdr:rowOff>60310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86184"/>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168242</xdr:rowOff>
    </xdr:from>
    <xdr:to>
      <xdr:col>41</xdr:col>
      <xdr:colOff>50800</xdr:colOff>
      <xdr:row>59</xdr:row>
      <xdr:rowOff>60310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12342"/>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65550</xdr:rowOff>
    </xdr:from>
    <xdr:to>
      <xdr:col>55</xdr:col>
      <xdr:colOff>50800</xdr:colOff>
      <xdr:row>55</xdr:row>
      <xdr:rowOff>167150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88427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167195</xdr:rowOff>
    </xdr:from>
    <xdr:to>
      <xdr:col>50</xdr:col>
      <xdr:colOff>165100</xdr:colOff>
      <xdr:row>58</xdr:row>
      <xdr:rowOff>97345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88472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91284</xdr:rowOff>
    </xdr:from>
    <xdr:to>
      <xdr:col>46</xdr:col>
      <xdr:colOff>38100</xdr:colOff>
      <xdr:row>59</xdr:row>
      <xdr:rowOff>21434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12561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9510</xdr:rowOff>
    </xdr:from>
    <xdr:to>
      <xdr:col>41</xdr:col>
      <xdr:colOff>101600</xdr:colOff>
      <xdr:row>59</xdr:row>
      <xdr:rowOff>111110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102237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2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117442</xdr:rowOff>
    </xdr:from>
    <xdr:to>
      <xdr:col>36</xdr:col>
      <xdr:colOff>165100</xdr:colOff>
      <xdr:row>59</xdr:row>
      <xdr:rowOff>47592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38719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80699</xdr:rowOff>
    </xdr:from>
    <xdr:to>
      <xdr:col>55</xdr:col>
      <xdr:colOff>0</xdr:colOff>
      <xdr:row>78</xdr:row>
      <xdr:rowOff>11157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10899"/>
          <a:ext cx="838200" cy="2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55438</xdr:rowOff>
    </xdr:from>
    <xdr:to>
      <xdr:col>50</xdr:col>
      <xdr:colOff>114300</xdr:colOff>
      <xdr:row>78</xdr:row>
      <xdr:rowOff>11157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57088"/>
          <a:ext cx="889000" cy="1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55438</xdr:rowOff>
    </xdr:from>
    <xdr:to>
      <xdr:col>45</xdr:col>
      <xdr:colOff>177800</xdr:colOff>
      <xdr:row>78</xdr:row>
      <xdr:rowOff>80676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57088"/>
          <a:ext cx="889000" cy="19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26268</xdr:rowOff>
    </xdr:from>
    <xdr:to>
      <xdr:col>41</xdr:col>
      <xdr:colOff>50800</xdr:colOff>
      <xdr:row>78</xdr:row>
      <xdr:rowOff>80676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99368"/>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29899</xdr:rowOff>
    </xdr:from>
    <xdr:to>
      <xdr:col>55</xdr:col>
      <xdr:colOff>50800</xdr:colOff>
      <xdr:row>76</xdr:row>
      <xdr:rowOff>131499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52775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131807</xdr:rowOff>
    </xdr:from>
    <xdr:to>
      <xdr:col>50</xdr:col>
      <xdr:colOff>165100</xdr:colOff>
      <xdr:row>78</xdr:row>
      <xdr:rowOff>61957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53084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4638</xdr:rowOff>
    </xdr:from>
    <xdr:to>
      <xdr:col>46</xdr:col>
      <xdr:colOff>38100</xdr:colOff>
      <xdr:row>77</xdr:row>
      <xdr:rowOff>106238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122765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29876</xdr:rowOff>
    </xdr:from>
    <xdr:to>
      <xdr:col>41</xdr:col>
      <xdr:colOff>101600</xdr:colOff>
      <xdr:row>78</xdr:row>
      <xdr:rowOff>131476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122603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146918</xdr:rowOff>
    </xdr:from>
    <xdr:to>
      <xdr:col>36</xdr:col>
      <xdr:colOff>165100</xdr:colOff>
      <xdr:row>78</xdr:row>
      <xdr:rowOff>77068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68195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123175</xdr:rowOff>
    </xdr:from>
    <xdr:to>
      <xdr:col>55</xdr:col>
      <xdr:colOff>0</xdr:colOff>
      <xdr:row>97</xdr:row>
      <xdr:rowOff>33989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82375"/>
          <a:ext cx="8382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33989</xdr:rowOff>
    </xdr:from>
    <xdr:to>
      <xdr:col>50</xdr:col>
      <xdr:colOff>114300</xdr:colOff>
      <xdr:row>98</xdr:row>
      <xdr:rowOff>44521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64639"/>
          <a:ext cx="889000" cy="1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6361</xdr:rowOff>
    </xdr:from>
    <xdr:to>
      <xdr:col>45</xdr:col>
      <xdr:colOff>177800</xdr:colOff>
      <xdr:row>98</xdr:row>
      <xdr:rowOff>44521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08461"/>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137757</xdr:rowOff>
    </xdr:from>
    <xdr:to>
      <xdr:col>41</xdr:col>
      <xdr:colOff>50800</xdr:colOff>
      <xdr:row>98</xdr:row>
      <xdr:rowOff>6361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68407"/>
          <a:ext cx="8890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72375</xdr:rowOff>
    </xdr:from>
    <xdr:to>
      <xdr:col>55</xdr:col>
      <xdr:colOff>50800</xdr:colOff>
      <xdr:row>97</xdr:row>
      <xdr:rowOff>2525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95252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8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154639</xdr:rowOff>
    </xdr:from>
    <xdr:to>
      <xdr:col>50</xdr:col>
      <xdr:colOff>165100</xdr:colOff>
      <xdr:row>97</xdr:row>
      <xdr:rowOff>84789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75916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165171</xdr:rowOff>
    </xdr:from>
    <xdr:to>
      <xdr:col>46</xdr:col>
      <xdr:colOff>38100</xdr:colOff>
      <xdr:row>98</xdr:row>
      <xdr:rowOff>95321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86448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127011</xdr:rowOff>
    </xdr:from>
    <xdr:to>
      <xdr:col>41</xdr:col>
      <xdr:colOff>101600</xdr:colOff>
      <xdr:row>98</xdr:row>
      <xdr:rowOff>57161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48288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86957</xdr:rowOff>
    </xdr:from>
    <xdr:to>
      <xdr:col>36</xdr:col>
      <xdr:colOff>165100</xdr:colOff>
      <xdr:row>98</xdr:row>
      <xdr:rowOff>17107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43593</xdr:rowOff>
    </xdr:from>
    <xdr:to>
      <xdr:col>85</xdr:col>
      <xdr:colOff>127000</xdr:colOff>
      <xdr:row>39</xdr:row>
      <xdr:rowOff>43993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3014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29134</xdr:rowOff>
    </xdr:from>
    <xdr:to>
      <xdr:col>81</xdr:col>
      <xdr:colOff>50800</xdr:colOff>
      <xdr:row>39</xdr:row>
      <xdr:rowOff>43993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568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29134</xdr:rowOff>
    </xdr:from>
    <xdr:to>
      <xdr:col>76</xdr:col>
      <xdr:colOff>114300</xdr:colOff>
      <xdr:row>39</xdr:row>
      <xdr:rowOff>40069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5684"/>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40069</xdr:rowOff>
    </xdr:from>
    <xdr:to>
      <xdr:col>71</xdr:col>
      <xdr:colOff>177800</xdr:colOff>
      <xdr:row>39</xdr:row>
      <xdr:rowOff>44012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661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164243</xdr:rowOff>
    </xdr:from>
    <xdr:to>
      <xdr:col>85</xdr:col>
      <xdr:colOff>177800</xdr:colOff>
      <xdr:row>39</xdr:row>
      <xdr:rowOff>94393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164643</xdr:rowOff>
    </xdr:from>
    <xdr:to>
      <xdr:col>81</xdr:col>
      <xdr:colOff>101600</xdr:colOff>
      <xdr:row>39</xdr:row>
      <xdr:rowOff>94793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85920</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149784</xdr:rowOff>
    </xdr:from>
    <xdr:to>
      <xdr:col>76</xdr:col>
      <xdr:colOff>165100</xdr:colOff>
      <xdr:row>39</xdr:row>
      <xdr:rowOff>79934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71061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160719</xdr:rowOff>
    </xdr:from>
    <xdr:to>
      <xdr:col>72</xdr:col>
      <xdr:colOff>38100</xdr:colOff>
      <xdr:row>39</xdr:row>
      <xdr:rowOff>90869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81996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164662</xdr:rowOff>
    </xdr:from>
    <xdr:to>
      <xdr:col>67</xdr:col>
      <xdr:colOff>101600</xdr:colOff>
      <xdr:row>39</xdr:row>
      <xdr:rowOff>94812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85939</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18497</xdr:rowOff>
    </xdr:from>
    <xdr:to>
      <xdr:col>85</xdr:col>
      <xdr:colOff>127000</xdr:colOff>
      <xdr:row>72</xdr:row>
      <xdr:rowOff>19754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36289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166881</xdr:rowOff>
    </xdr:from>
    <xdr:to>
      <xdr:col>81</xdr:col>
      <xdr:colOff>50800</xdr:colOff>
      <xdr:row>72</xdr:row>
      <xdr:rowOff>19754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339831"/>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166881</xdr:rowOff>
    </xdr:from>
    <xdr:to>
      <xdr:col>76</xdr:col>
      <xdr:colOff>114300</xdr:colOff>
      <xdr:row>72</xdr:row>
      <xdr:rowOff>3089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339831"/>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161623</xdr:rowOff>
    </xdr:from>
    <xdr:to>
      <xdr:col>71</xdr:col>
      <xdr:colOff>177800</xdr:colOff>
      <xdr:row>72</xdr:row>
      <xdr:rowOff>3089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33457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139147</xdr:rowOff>
    </xdr:from>
    <xdr:to>
      <xdr:col>85</xdr:col>
      <xdr:colOff>177800</xdr:colOff>
      <xdr:row>72</xdr:row>
      <xdr:rowOff>69297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3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162024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1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140404</xdr:rowOff>
    </xdr:from>
    <xdr:to>
      <xdr:col>81</xdr:col>
      <xdr:colOff>101600</xdr:colOff>
      <xdr:row>72</xdr:row>
      <xdr:rowOff>70554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3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87081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0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116081</xdr:rowOff>
    </xdr:from>
    <xdr:to>
      <xdr:col>76</xdr:col>
      <xdr:colOff>165100</xdr:colOff>
      <xdr:row>72</xdr:row>
      <xdr:rowOff>46231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62758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123739</xdr:rowOff>
    </xdr:from>
    <xdr:to>
      <xdr:col>72</xdr:col>
      <xdr:colOff>38100</xdr:colOff>
      <xdr:row>72</xdr:row>
      <xdr:rowOff>53889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2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70416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0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110823</xdr:rowOff>
    </xdr:from>
    <xdr:to>
      <xdr:col>67</xdr:col>
      <xdr:colOff>101600</xdr:colOff>
      <xdr:row>72</xdr:row>
      <xdr:rowOff>40973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2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57500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0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117908</xdr:rowOff>
    </xdr:from>
    <xdr:to>
      <xdr:col>85</xdr:col>
      <xdr:colOff>127000</xdr:colOff>
      <xdr:row>99</xdr:row>
      <xdr:rowOff>14123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20008"/>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14123</xdr:rowOff>
    </xdr:from>
    <xdr:to>
      <xdr:col>81</xdr:col>
      <xdr:colOff>50800</xdr:colOff>
      <xdr:row>99</xdr:row>
      <xdr:rowOff>20219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8767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17895</xdr:rowOff>
    </xdr:from>
    <xdr:to>
      <xdr:col>76</xdr:col>
      <xdr:colOff>114300</xdr:colOff>
      <xdr:row>99</xdr:row>
      <xdr:rowOff>20219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9144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17895</xdr:rowOff>
    </xdr:from>
    <xdr:to>
      <xdr:col>71</xdr:col>
      <xdr:colOff>177800</xdr:colOff>
      <xdr:row>99</xdr:row>
      <xdr:rowOff>19038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9144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67108</xdr:rowOff>
    </xdr:from>
    <xdr:to>
      <xdr:col>85</xdr:col>
      <xdr:colOff>177800</xdr:colOff>
      <xdr:row>98</xdr:row>
      <xdr:rowOff>168708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153485</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8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134773</xdr:rowOff>
    </xdr:from>
    <xdr:to>
      <xdr:col>81</xdr:col>
      <xdr:colOff>101600</xdr:colOff>
      <xdr:row>99</xdr:row>
      <xdr:rowOff>64923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56050</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702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140869</xdr:rowOff>
    </xdr:from>
    <xdr:to>
      <xdr:col>76</xdr:col>
      <xdr:colOff>165100</xdr:colOff>
      <xdr:row>99</xdr:row>
      <xdr:rowOff>71019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62146</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3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138545</xdr:rowOff>
    </xdr:from>
    <xdr:to>
      <xdr:col>72</xdr:col>
      <xdr:colOff>38100</xdr:colOff>
      <xdr:row>99</xdr:row>
      <xdr:rowOff>68695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59822</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703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139688</xdr:rowOff>
    </xdr:from>
    <xdr:to>
      <xdr:col>67</xdr:col>
      <xdr:colOff>101600</xdr:colOff>
      <xdr:row>99</xdr:row>
      <xdr:rowOff>69838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60965</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3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56947</xdr:rowOff>
    </xdr:from>
    <xdr:to>
      <xdr:col>116</xdr:col>
      <xdr:colOff>63500</xdr:colOff>
      <xdr:row>59</xdr:row>
      <xdr:rowOff>61094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72497"/>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57976</xdr:rowOff>
    </xdr:from>
    <xdr:to>
      <xdr:col>111</xdr:col>
      <xdr:colOff>177800</xdr:colOff>
      <xdr:row>59</xdr:row>
      <xdr:rowOff>61094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73526"/>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53746</xdr:rowOff>
    </xdr:from>
    <xdr:to>
      <xdr:col>107</xdr:col>
      <xdr:colOff>50800</xdr:colOff>
      <xdr:row>59</xdr:row>
      <xdr:rowOff>57976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9296"/>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47395</xdr:rowOff>
    </xdr:from>
    <xdr:to>
      <xdr:col>102</xdr:col>
      <xdr:colOff>114300</xdr:colOff>
      <xdr:row>59</xdr:row>
      <xdr:rowOff>53746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2945"/>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6147</xdr:rowOff>
    </xdr:from>
    <xdr:to>
      <xdr:col>116</xdr:col>
      <xdr:colOff>114300</xdr:colOff>
      <xdr:row>59</xdr:row>
      <xdr:rowOff>107747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92524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10294</xdr:rowOff>
    </xdr:from>
    <xdr:to>
      <xdr:col>112</xdr:col>
      <xdr:colOff>38100</xdr:colOff>
      <xdr:row>59</xdr:row>
      <xdr:rowOff>111894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103021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7176</xdr:rowOff>
    </xdr:from>
    <xdr:to>
      <xdr:col>107</xdr:col>
      <xdr:colOff>101600</xdr:colOff>
      <xdr:row>59</xdr:row>
      <xdr:rowOff>108776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99903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1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2946</xdr:rowOff>
    </xdr:from>
    <xdr:to>
      <xdr:col>102</xdr:col>
      <xdr:colOff>165100</xdr:colOff>
      <xdr:row>59</xdr:row>
      <xdr:rowOff>104546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95673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168045</xdr:rowOff>
    </xdr:from>
    <xdr:to>
      <xdr:col>98</xdr:col>
      <xdr:colOff>38100</xdr:colOff>
      <xdr:row>59</xdr:row>
      <xdr:rowOff>98195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89322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0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31953</xdr:rowOff>
    </xdr:from>
    <xdr:to>
      <xdr:col>116</xdr:col>
      <xdr:colOff>63500</xdr:colOff>
      <xdr:row>76</xdr:row>
      <xdr:rowOff>90551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62153"/>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88609</xdr:rowOff>
    </xdr:from>
    <xdr:to>
      <xdr:col>111</xdr:col>
      <xdr:colOff>177800</xdr:colOff>
      <xdr:row>76</xdr:row>
      <xdr:rowOff>90551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1880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88609</xdr:rowOff>
    </xdr:from>
    <xdr:to>
      <xdr:col>107</xdr:col>
      <xdr:colOff>50800</xdr:colOff>
      <xdr:row>76</xdr:row>
      <xdr:rowOff>129680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18809"/>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120307</xdr:rowOff>
    </xdr:from>
    <xdr:to>
      <xdr:col>102</xdr:col>
      <xdr:colOff>114300</xdr:colOff>
      <xdr:row>76</xdr:row>
      <xdr:rowOff>129680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15050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152603</xdr:rowOff>
    </xdr:from>
    <xdr:to>
      <xdr:col>116</xdr:col>
      <xdr:colOff>114300</xdr:colOff>
      <xdr:row>76</xdr:row>
      <xdr:rowOff>82753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131030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39751</xdr:rowOff>
    </xdr:from>
    <xdr:to>
      <xdr:col>112</xdr:col>
      <xdr:colOff>38100</xdr:colOff>
      <xdr:row>76</xdr:row>
      <xdr:rowOff>141351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132478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37809</xdr:rowOff>
    </xdr:from>
    <xdr:to>
      <xdr:col>107</xdr:col>
      <xdr:colOff>101600</xdr:colOff>
      <xdr:row>76</xdr:row>
      <xdr:rowOff>139409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130536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78880</xdr:rowOff>
    </xdr:from>
    <xdr:to>
      <xdr:col>102</xdr:col>
      <xdr:colOff>165100</xdr:colOff>
      <xdr:row>77</xdr:row>
      <xdr:rowOff>9030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69507</xdr:rowOff>
    </xdr:from>
    <xdr:to>
      <xdr:col>98</xdr:col>
      <xdr:colOff>38100</xdr:colOff>
      <xdr:row>76</xdr:row>
      <xdr:rowOff>171107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162234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508,492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74,092</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円となっており、類似団体平均よりも高い水準が続いている。令和２年度は会計年度任用職員制度の導入により増加したが、類似団体平均の増加額を上回り、類似団体平均との差がさらに大きくなった。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物件費は令和元年度まで類似団体平均を上回っていたが、会計年度任用職員制度の導入により令和２年度は住民一人当たり</a:t>
          </a:r>
          <a:r>
            <a:rPr kumimoji="1" lang="en-US" altLang="ja-JP" sz="1300">
              <a:latin typeface="ＭＳ Ｐゴシック" panose="020B0600070205080204" pitchFamily="50" charset="-128"/>
              <a:ea typeface="ＭＳ Ｐゴシック" panose="020B0600070205080204" pitchFamily="50" charset="-128"/>
            </a:rPr>
            <a:t>52,986</a:t>
          </a:r>
          <a:r>
            <a:rPr kumimoji="1" lang="ja-JP" altLang="en-US" sz="1300">
              <a:latin typeface="ＭＳ Ｐゴシック" panose="020B0600070205080204" pitchFamily="50" charset="-128"/>
              <a:ea typeface="ＭＳ Ｐゴシック" panose="020B0600070205080204" pitchFamily="50" charset="-128"/>
            </a:rPr>
            <a:t>円に減少し、類似団体平均以下となった。当市は幼保施設等における非正規職員の雇用が多いことなどから、令和元年度までは類似団体平均を上回っていたと考えられる。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普通建設事業は、西大寺駅北口駅前広場整備や、本庁舎耐震化整備、火葬場整備などの事業が重なったことから、住民一人当たり</a:t>
          </a:r>
          <a:r>
            <a:rPr kumimoji="1" lang="en-US" altLang="ja-JP" sz="1300">
              <a:latin typeface="ＭＳ Ｐゴシック" panose="020B0600070205080204" pitchFamily="50" charset="-128"/>
              <a:ea typeface="ＭＳ Ｐゴシック" panose="020B0600070205080204" pitchFamily="50" charset="-128"/>
            </a:rPr>
            <a:t>60,930</a:t>
          </a:r>
          <a:r>
            <a:rPr kumimoji="1" lang="ja-JP" altLang="en-US" sz="1300">
              <a:latin typeface="ＭＳ Ｐゴシック" panose="020B0600070205080204" pitchFamily="50" charset="-128"/>
              <a:ea typeface="ＭＳ Ｐゴシック" panose="020B0600070205080204" pitchFamily="50" charset="-128"/>
            </a:rPr>
            <a:t>円と大幅に増加し、類似団体平均を上回った。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公債費については、類似団体と比較して、住民一人当たりのコストが高い傾向が続いている。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354,721
351,010
276.94
182,985,970
180,372,844
2,290,796
78,338,910
200,604,336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93980</xdr:rowOff>
    </xdr:from>
    <xdr:to>
      <xdr:col>24</xdr:col>
      <xdr:colOff>63500</xdr:colOff>
      <xdr:row>35</xdr:row>
      <xdr:rowOff>133604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4730"/>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158750</xdr:rowOff>
    </xdr:from>
    <xdr:to>
      <xdr:col>19</xdr:col>
      <xdr:colOff>177800</xdr:colOff>
      <xdr:row>35</xdr:row>
      <xdr:rowOff>93980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8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158750</xdr:rowOff>
    </xdr:from>
    <xdr:to>
      <xdr:col>15</xdr:col>
      <xdr:colOff>50800</xdr:colOff>
      <xdr:row>35</xdr:row>
      <xdr:rowOff>27686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805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27686</xdr:rowOff>
    </xdr:from>
    <xdr:to>
      <xdr:col>10</xdr:col>
      <xdr:colOff>114300</xdr:colOff>
      <xdr:row>35</xdr:row>
      <xdr:rowOff>29210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84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82804</xdr:rowOff>
    </xdr:from>
    <xdr:to>
      <xdr:col>24</xdr:col>
      <xdr:colOff>114300</xdr:colOff>
      <xdr:row>36</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61231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43180</xdr:rowOff>
    </xdr:from>
    <xdr:to>
      <xdr:col>20</xdr:col>
      <xdr:colOff>38100</xdr:colOff>
      <xdr:row>35</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107950</xdr:rowOff>
    </xdr:from>
    <xdr:to>
      <xdr:col>15</xdr:col>
      <xdr:colOff>101600</xdr:colOff>
      <xdr:row>35</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54627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149860</xdr:rowOff>
    </xdr:from>
    <xdr:to>
      <xdr:col>6</xdr:col>
      <xdr:colOff>38100</xdr:colOff>
      <xdr:row>35</xdr:row>
      <xdr:rowOff>80010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96537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45865</xdr:rowOff>
    </xdr:from>
    <xdr:to>
      <xdr:col>24</xdr:col>
      <xdr:colOff>63500</xdr:colOff>
      <xdr:row>59</xdr:row>
      <xdr:rowOff>65013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61265"/>
          <a:ext cx="838200" cy="12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65013</xdr:rowOff>
    </xdr:from>
    <xdr:to>
      <xdr:col>19</xdr:col>
      <xdr:colOff>177800</xdr:colOff>
      <xdr:row>59</xdr:row>
      <xdr:rowOff>66483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8056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66483</xdr:rowOff>
    </xdr:from>
    <xdr:to>
      <xdr:col>15</xdr:col>
      <xdr:colOff>50800</xdr:colOff>
      <xdr:row>59</xdr:row>
      <xdr:rowOff>73068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82033"/>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53387</xdr:rowOff>
    </xdr:from>
    <xdr:to>
      <xdr:col>10</xdr:col>
      <xdr:colOff>114300</xdr:colOff>
      <xdr:row>59</xdr:row>
      <xdr:rowOff>73068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68937"/>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166515</xdr:rowOff>
    </xdr:from>
    <xdr:to>
      <xdr:col>24</xdr:col>
      <xdr:colOff>114300</xdr:colOff>
      <xdr:row>52</xdr:row>
      <xdr:rowOff>96665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17942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6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14213</xdr:rowOff>
    </xdr:from>
    <xdr:to>
      <xdr:col>20</xdr:col>
      <xdr:colOff>38100</xdr:colOff>
      <xdr:row>59</xdr:row>
      <xdr:rowOff>115813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106940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15683</xdr:rowOff>
    </xdr:from>
    <xdr:to>
      <xdr:col>15</xdr:col>
      <xdr:colOff>101600</xdr:colOff>
      <xdr:row>59</xdr:row>
      <xdr:rowOff>117283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108410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22268</xdr:rowOff>
    </xdr:from>
    <xdr:to>
      <xdr:col>10</xdr:col>
      <xdr:colOff>165100</xdr:colOff>
      <xdr:row>59</xdr:row>
      <xdr:rowOff>123868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114995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2587</xdr:rowOff>
    </xdr:from>
    <xdr:to>
      <xdr:col>6</xdr:col>
      <xdr:colOff>38100</xdr:colOff>
      <xdr:row>59</xdr:row>
      <xdr:rowOff>104187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95314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69466</xdr:rowOff>
    </xdr:from>
    <xdr:to>
      <xdr:col>24</xdr:col>
      <xdr:colOff>63500</xdr:colOff>
      <xdr:row>76</xdr:row>
      <xdr:rowOff>140658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99666"/>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140658</xdr:rowOff>
    </xdr:from>
    <xdr:to>
      <xdr:col>19</xdr:col>
      <xdr:colOff>177800</xdr:colOff>
      <xdr:row>77</xdr:row>
      <xdr:rowOff>23768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70858"/>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23768</xdr:rowOff>
    </xdr:from>
    <xdr:to>
      <xdr:col>15</xdr:col>
      <xdr:colOff>50800</xdr:colOff>
      <xdr:row>77</xdr:row>
      <xdr:rowOff>43297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2541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43297</xdr:rowOff>
    </xdr:from>
    <xdr:to>
      <xdr:col>10</xdr:col>
      <xdr:colOff>114300</xdr:colOff>
      <xdr:row>77</xdr:row>
      <xdr:rowOff>75474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44947"/>
          <a:ext cx="889000" cy="3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18666</xdr:rowOff>
    </xdr:from>
    <xdr:to>
      <xdr:col>24</xdr:col>
      <xdr:colOff>114300</xdr:colOff>
      <xdr:row>76</xdr:row>
      <xdr:rowOff>120266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168543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89858</xdr:rowOff>
    </xdr:from>
    <xdr:to>
      <xdr:col>20</xdr:col>
      <xdr:colOff>38100</xdr:colOff>
      <xdr:row>77</xdr:row>
      <xdr:rowOff>20008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1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144418</xdr:rowOff>
    </xdr:from>
    <xdr:to>
      <xdr:col>15</xdr:col>
      <xdr:colOff>101600</xdr:colOff>
      <xdr:row>77</xdr:row>
      <xdr:rowOff>74568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65695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6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163947</xdr:rowOff>
    </xdr:from>
    <xdr:to>
      <xdr:col>10</xdr:col>
      <xdr:colOff>165100</xdr:colOff>
      <xdr:row>77</xdr:row>
      <xdr:rowOff>94097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85224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8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24674</xdr:rowOff>
    </xdr:from>
    <xdr:to>
      <xdr:col>6</xdr:col>
      <xdr:colOff>38100</xdr:colOff>
      <xdr:row>77</xdr:row>
      <xdr:rowOff>126274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2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117401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1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141790</xdr:rowOff>
    </xdr:from>
    <xdr:to>
      <xdr:col>24</xdr:col>
      <xdr:colOff>63500</xdr:colOff>
      <xdr:row>97</xdr:row>
      <xdr:rowOff>150346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00990"/>
          <a:ext cx="838200" cy="18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128434</xdr:rowOff>
    </xdr:from>
    <xdr:to>
      <xdr:col>19</xdr:col>
      <xdr:colOff>177800</xdr:colOff>
      <xdr:row>97</xdr:row>
      <xdr:rowOff>150346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59084"/>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105279</xdr:rowOff>
    </xdr:from>
    <xdr:to>
      <xdr:col>15</xdr:col>
      <xdr:colOff>50800</xdr:colOff>
      <xdr:row>97</xdr:row>
      <xdr:rowOff>128434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35929"/>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105279</xdr:rowOff>
    </xdr:from>
    <xdr:to>
      <xdr:col>10</xdr:col>
      <xdr:colOff>114300</xdr:colOff>
      <xdr:row>97</xdr:row>
      <xdr:rowOff>107793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3592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90990</xdr:rowOff>
    </xdr:from>
    <xdr:to>
      <xdr:col>24</xdr:col>
      <xdr:colOff>114300</xdr:colOff>
      <xdr:row>97</xdr:row>
      <xdr:rowOff>21140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69417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99546</xdr:rowOff>
    </xdr:from>
    <xdr:to>
      <xdr:col>20</xdr:col>
      <xdr:colOff>38100</xdr:colOff>
      <xdr:row>98</xdr:row>
      <xdr:rowOff>29696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20823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77634</xdr:rowOff>
    </xdr:from>
    <xdr:to>
      <xdr:col>15</xdr:col>
      <xdr:colOff>101600</xdr:colOff>
      <xdr:row>98</xdr:row>
      <xdr:rowOff>7784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170361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54479</xdr:rowOff>
    </xdr:from>
    <xdr:to>
      <xdr:col>10</xdr:col>
      <xdr:colOff>165100</xdr:colOff>
      <xdr:row>97</xdr:row>
      <xdr:rowOff>156079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147206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7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56993</xdr:rowOff>
    </xdr:from>
    <xdr:to>
      <xdr:col>6</xdr:col>
      <xdr:colOff>38100</xdr:colOff>
      <xdr:row>97</xdr:row>
      <xdr:rowOff>158593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149720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37</xdr:row>
      <xdr:rowOff>157988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0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157074</xdr:rowOff>
    </xdr:from>
    <xdr:to>
      <xdr:col>50</xdr:col>
      <xdr:colOff>114300</xdr:colOff>
      <xdr:row>37</xdr:row>
      <xdr:rowOff>157988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0072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157074</xdr:rowOff>
    </xdr:from>
    <xdr:to>
      <xdr:col>45</xdr:col>
      <xdr:colOff>177800</xdr:colOff>
      <xdr:row>37</xdr:row>
      <xdr:rowOff>163475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007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163475</xdr:rowOff>
    </xdr:from>
    <xdr:to>
      <xdr:col>41</xdr:col>
      <xdr:colOff>50800</xdr:colOff>
      <xdr:row>38</xdr:row>
      <xdr:rowOff>6197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0712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85615</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106274</xdr:rowOff>
    </xdr:from>
    <xdr:to>
      <xdr:col>46</xdr:col>
      <xdr:colOff>38100</xdr:colOff>
      <xdr:row>38</xdr:row>
      <xdr:rowOff>36424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27550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112675</xdr:rowOff>
    </xdr:from>
    <xdr:to>
      <xdr:col>41</xdr:col>
      <xdr:colOff>101600</xdr:colOff>
      <xdr:row>38</xdr:row>
      <xdr:rowOff>42825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33952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126848</xdr:rowOff>
    </xdr:from>
    <xdr:to>
      <xdr:col>36</xdr:col>
      <xdr:colOff>165100</xdr:colOff>
      <xdr:row>38</xdr:row>
      <xdr:rowOff>56998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48124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78092</xdr:rowOff>
    </xdr:from>
    <xdr:to>
      <xdr:col>55</xdr:col>
      <xdr:colOff>0</xdr:colOff>
      <xdr:row>57</xdr:row>
      <xdr:rowOff>97923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50742"/>
          <a:ext cx="8382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84322</xdr:rowOff>
    </xdr:from>
    <xdr:to>
      <xdr:col>50</xdr:col>
      <xdr:colOff>114300</xdr:colOff>
      <xdr:row>57</xdr:row>
      <xdr:rowOff>97923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56972"/>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84322</xdr:rowOff>
    </xdr:from>
    <xdr:to>
      <xdr:col>45</xdr:col>
      <xdr:colOff>177800</xdr:colOff>
      <xdr:row>57</xdr:row>
      <xdr:rowOff>90208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5697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90208</xdr:rowOff>
    </xdr:from>
    <xdr:to>
      <xdr:col>41</xdr:col>
      <xdr:colOff>50800</xdr:colOff>
      <xdr:row>57</xdr:row>
      <xdr:rowOff>125984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62858"/>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27292</xdr:rowOff>
    </xdr:from>
    <xdr:to>
      <xdr:col>55</xdr:col>
      <xdr:colOff>50800</xdr:colOff>
      <xdr:row>57</xdr:row>
      <xdr:rowOff>128892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113669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1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47123</xdr:rowOff>
    </xdr:from>
    <xdr:to>
      <xdr:col>50</xdr:col>
      <xdr:colOff>165100</xdr:colOff>
      <xdr:row>57</xdr:row>
      <xdr:rowOff>148723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139850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1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33522</xdr:rowOff>
    </xdr:from>
    <xdr:to>
      <xdr:col>46</xdr:col>
      <xdr:colOff>38100</xdr:colOff>
      <xdr:row>57</xdr:row>
      <xdr:rowOff>135122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126249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8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39408</xdr:rowOff>
    </xdr:from>
    <xdr:to>
      <xdr:col>41</xdr:col>
      <xdr:colOff>101600</xdr:colOff>
      <xdr:row>57</xdr:row>
      <xdr:rowOff>141008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132135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75184</xdr:rowOff>
    </xdr:from>
    <xdr:to>
      <xdr:col>36</xdr:col>
      <xdr:colOff>165100</xdr:colOff>
      <xdr:row>58</xdr:row>
      <xdr:rowOff>5334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167911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93765</xdr:rowOff>
    </xdr:from>
    <xdr:to>
      <xdr:col>55</xdr:col>
      <xdr:colOff>0</xdr:colOff>
      <xdr:row>78</xdr:row>
      <xdr:rowOff>135510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6865"/>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135510</xdr:rowOff>
    </xdr:from>
    <xdr:to>
      <xdr:col>50</xdr:col>
      <xdr:colOff>114300</xdr:colOff>
      <xdr:row>78</xdr:row>
      <xdr:rowOff>142442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08610"/>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137579</xdr:rowOff>
    </xdr:from>
    <xdr:to>
      <xdr:col>45</xdr:col>
      <xdr:colOff>177800</xdr:colOff>
      <xdr:row>78</xdr:row>
      <xdr:rowOff>142442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10679"/>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130963</xdr:rowOff>
    </xdr:from>
    <xdr:to>
      <xdr:col>41</xdr:col>
      <xdr:colOff>50800</xdr:colOff>
      <xdr:row>78</xdr:row>
      <xdr:rowOff>137579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4063"/>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42965</xdr:rowOff>
    </xdr:from>
    <xdr:to>
      <xdr:col>55</xdr:col>
      <xdr:colOff>50800</xdr:colOff>
      <xdr:row>78</xdr:row>
      <xdr:rowOff>144565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129342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84710</xdr:rowOff>
    </xdr:from>
    <xdr:to>
      <xdr:col>50</xdr:col>
      <xdr:colOff>165100</xdr:colOff>
      <xdr:row>79</xdr:row>
      <xdr:rowOff>14860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91642</xdr:rowOff>
    </xdr:from>
    <xdr:to>
      <xdr:col>46</xdr:col>
      <xdr:colOff>38100</xdr:colOff>
      <xdr:row>79</xdr:row>
      <xdr:rowOff>21792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86779</xdr:rowOff>
    </xdr:from>
    <xdr:to>
      <xdr:col>41</xdr:col>
      <xdr:colOff>101600</xdr:colOff>
      <xdr:row>79</xdr:row>
      <xdr:rowOff>16929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8056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80163</xdr:rowOff>
    </xdr:from>
    <xdr:to>
      <xdr:col>36</xdr:col>
      <xdr:colOff>165100</xdr:colOff>
      <xdr:row>79</xdr:row>
      <xdr:rowOff>10313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1440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169075</xdr:rowOff>
    </xdr:from>
    <xdr:to>
      <xdr:col>55</xdr:col>
      <xdr:colOff>0</xdr:colOff>
      <xdr:row>98</xdr:row>
      <xdr:rowOff>64985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28275"/>
          <a:ext cx="838200" cy="2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41211</xdr:rowOff>
    </xdr:from>
    <xdr:to>
      <xdr:col>50</xdr:col>
      <xdr:colOff>114300</xdr:colOff>
      <xdr:row>98</xdr:row>
      <xdr:rowOff>64985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4331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41211</xdr:rowOff>
    </xdr:from>
    <xdr:to>
      <xdr:col>45</xdr:col>
      <xdr:colOff>177800</xdr:colOff>
      <xdr:row>98</xdr:row>
      <xdr:rowOff>147434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331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147434</xdr:rowOff>
    </xdr:from>
    <xdr:to>
      <xdr:col>41</xdr:col>
      <xdr:colOff>50800</xdr:colOff>
      <xdr:row>99</xdr:row>
      <xdr:rowOff>17666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49534"/>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118275</xdr:rowOff>
    </xdr:from>
    <xdr:to>
      <xdr:col>55</xdr:col>
      <xdr:colOff>50800</xdr:colOff>
      <xdr:row>97</xdr:row>
      <xdr:rowOff>48425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96702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14185</xdr:rowOff>
    </xdr:from>
    <xdr:to>
      <xdr:col>50</xdr:col>
      <xdr:colOff>165100</xdr:colOff>
      <xdr:row>98</xdr:row>
      <xdr:rowOff>115785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106912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161861</xdr:rowOff>
    </xdr:from>
    <xdr:to>
      <xdr:col>46</xdr:col>
      <xdr:colOff>38100</xdr:colOff>
      <xdr:row>98</xdr:row>
      <xdr:rowOff>92011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83138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96634</xdr:rowOff>
    </xdr:from>
    <xdr:to>
      <xdr:col>41</xdr:col>
      <xdr:colOff>101600</xdr:colOff>
      <xdr:row>99</xdr:row>
      <xdr:rowOff>26784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17911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138316</xdr:rowOff>
    </xdr:from>
    <xdr:to>
      <xdr:col>36</xdr:col>
      <xdr:colOff>165100</xdr:colOff>
      <xdr:row>99</xdr:row>
      <xdr:rowOff>68466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59593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49784</xdr:rowOff>
    </xdr:from>
    <xdr:to>
      <xdr:col>85</xdr:col>
      <xdr:colOff>127000</xdr:colOff>
      <xdr:row>38</xdr:row>
      <xdr:rowOff>62302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93434"/>
          <a:ext cx="838200" cy="1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22243</xdr:rowOff>
    </xdr:from>
    <xdr:to>
      <xdr:col>81</xdr:col>
      <xdr:colOff>50800</xdr:colOff>
      <xdr:row>38</xdr:row>
      <xdr:rowOff>62302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37343"/>
          <a:ext cx="8890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22243</xdr:rowOff>
    </xdr:from>
    <xdr:to>
      <xdr:col>76</xdr:col>
      <xdr:colOff>114300</xdr:colOff>
      <xdr:row>38</xdr:row>
      <xdr:rowOff>63282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37343"/>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161580</xdr:rowOff>
    </xdr:from>
    <xdr:to>
      <xdr:col>71</xdr:col>
      <xdr:colOff>177800</xdr:colOff>
      <xdr:row>38</xdr:row>
      <xdr:rowOff>63282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50523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170434</xdr:rowOff>
    </xdr:from>
    <xdr:to>
      <xdr:col>85</xdr:col>
      <xdr:colOff>177800</xdr:colOff>
      <xdr:row>37</xdr:row>
      <xdr:rowOff>100584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21861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11502</xdr:rowOff>
    </xdr:from>
    <xdr:to>
      <xdr:col>81</xdr:col>
      <xdr:colOff>101600</xdr:colOff>
      <xdr:row>38</xdr:row>
      <xdr:rowOff>113102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104229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1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142893</xdr:rowOff>
    </xdr:from>
    <xdr:to>
      <xdr:col>76</xdr:col>
      <xdr:colOff>165100</xdr:colOff>
      <xdr:row>38</xdr:row>
      <xdr:rowOff>73044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86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64170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5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12482</xdr:rowOff>
    </xdr:from>
    <xdr:to>
      <xdr:col>72</xdr:col>
      <xdr:colOff>38100</xdr:colOff>
      <xdr:row>38</xdr:row>
      <xdr:rowOff>114082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105209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110780</xdr:rowOff>
    </xdr:from>
    <xdr:to>
      <xdr:col>67</xdr:col>
      <xdr:colOff>101600</xdr:colOff>
      <xdr:row>38</xdr:row>
      <xdr:rowOff>40931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32057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113716</xdr:rowOff>
    </xdr:from>
    <xdr:to>
      <xdr:col>85</xdr:col>
      <xdr:colOff>127000</xdr:colOff>
      <xdr:row>57</xdr:row>
      <xdr:rowOff>109410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14916"/>
          <a:ext cx="838200" cy="1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109410</xdr:rowOff>
    </xdr:from>
    <xdr:to>
      <xdr:col>81</xdr:col>
      <xdr:colOff>50800</xdr:colOff>
      <xdr:row>58</xdr:row>
      <xdr:rowOff>98057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82060"/>
          <a:ext cx="889000" cy="16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98057</xdr:rowOff>
    </xdr:from>
    <xdr:to>
      <xdr:col>76</xdr:col>
      <xdr:colOff>114300</xdr:colOff>
      <xdr:row>58</xdr:row>
      <xdr:rowOff>114516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4215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114668</xdr:rowOff>
    </xdr:from>
    <xdr:to>
      <xdr:col>71</xdr:col>
      <xdr:colOff>177800</xdr:colOff>
      <xdr:row>58</xdr:row>
      <xdr:rowOff>114516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87318"/>
          <a:ext cx="889000" cy="1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62916</xdr:rowOff>
    </xdr:from>
    <xdr:to>
      <xdr:col>85</xdr:col>
      <xdr:colOff>177800</xdr:colOff>
      <xdr:row>56</xdr:row>
      <xdr:rowOff>164516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41343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58610</xdr:rowOff>
    </xdr:from>
    <xdr:to>
      <xdr:col>81</xdr:col>
      <xdr:colOff>101600</xdr:colOff>
      <xdr:row>57</xdr:row>
      <xdr:rowOff>160210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151337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47257</xdr:rowOff>
    </xdr:from>
    <xdr:to>
      <xdr:col>76</xdr:col>
      <xdr:colOff>165100</xdr:colOff>
      <xdr:row>58</xdr:row>
      <xdr:rowOff>148857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139984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63716</xdr:rowOff>
    </xdr:from>
    <xdr:to>
      <xdr:col>72</xdr:col>
      <xdr:colOff>38100</xdr:colOff>
      <xdr:row>58</xdr:row>
      <xdr:rowOff>165316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156443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63868</xdr:rowOff>
    </xdr:from>
    <xdr:to>
      <xdr:col>67</xdr:col>
      <xdr:colOff>101600</xdr:colOff>
      <xdr:row>57</xdr:row>
      <xdr:rowOff>165468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156595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43593</xdr:rowOff>
    </xdr:from>
    <xdr:to>
      <xdr:col>85</xdr:col>
      <xdr:colOff>127000</xdr:colOff>
      <xdr:row>79</xdr:row>
      <xdr:rowOff>43993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814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29133</xdr:rowOff>
    </xdr:from>
    <xdr:to>
      <xdr:col>81</xdr:col>
      <xdr:colOff>50800</xdr:colOff>
      <xdr:row>79</xdr:row>
      <xdr:rowOff>43993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3683"/>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29133</xdr:rowOff>
    </xdr:from>
    <xdr:to>
      <xdr:col>76</xdr:col>
      <xdr:colOff>114300</xdr:colOff>
      <xdr:row>79</xdr:row>
      <xdr:rowOff>40069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3683"/>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40069</xdr:rowOff>
    </xdr:from>
    <xdr:to>
      <xdr:col>71</xdr:col>
      <xdr:colOff>177800</xdr:colOff>
      <xdr:row>79</xdr:row>
      <xdr:rowOff>44011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4619"/>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164243</xdr:rowOff>
    </xdr:from>
    <xdr:to>
      <xdr:col>85</xdr:col>
      <xdr:colOff>177800</xdr:colOff>
      <xdr:row>79</xdr:row>
      <xdr:rowOff>94393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164643</xdr:rowOff>
    </xdr:from>
    <xdr:to>
      <xdr:col>81</xdr:col>
      <xdr:colOff>101600</xdr:colOff>
      <xdr:row>79</xdr:row>
      <xdr:rowOff>94793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85920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149783</xdr:rowOff>
    </xdr:from>
    <xdr:to>
      <xdr:col>76</xdr:col>
      <xdr:colOff>165100</xdr:colOff>
      <xdr:row>79</xdr:row>
      <xdr:rowOff>79933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71060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1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160719</xdr:rowOff>
    </xdr:from>
    <xdr:to>
      <xdr:col>72</xdr:col>
      <xdr:colOff>38100</xdr:colOff>
      <xdr:row>79</xdr:row>
      <xdr:rowOff>90869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81996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164661</xdr:rowOff>
    </xdr:from>
    <xdr:to>
      <xdr:col>67</xdr:col>
      <xdr:colOff>101600</xdr:colOff>
      <xdr:row>79</xdr:row>
      <xdr:rowOff>94811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85938</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18497</xdr:rowOff>
    </xdr:from>
    <xdr:to>
      <xdr:col>85</xdr:col>
      <xdr:colOff>127000</xdr:colOff>
      <xdr:row>92</xdr:row>
      <xdr:rowOff>19754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79189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166881</xdr:rowOff>
    </xdr:from>
    <xdr:to>
      <xdr:col>81</xdr:col>
      <xdr:colOff>50800</xdr:colOff>
      <xdr:row>92</xdr:row>
      <xdr:rowOff>19754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768831"/>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166881</xdr:rowOff>
    </xdr:from>
    <xdr:to>
      <xdr:col>76</xdr:col>
      <xdr:colOff>114300</xdr:colOff>
      <xdr:row>92</xdr:row>
      <xdr:rowOff>3088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768831"/>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161623</xdr:rowOff>
    </xdr:from>
    <xdr:to>
      <xdr:col>71</xdr:col>
      <xdr:colOff>177800</xdr:colOff>
      <xdr:row>92</xdr:row>
      <xdr:rowOff>3088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76357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139147</xdr:rowOff>
    </xdr:from>
    <xdr:to>
      <xdr:col>85</xdr:col>
      <xdr:colOff>177800</xdr:colOff>
      <xdr:row>92</xdr:row>
      <xdr:rowOff>69297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162024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5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140404</xdr:rowOff>
    </xdr:from>
    <xdr:to>
      <xdr:col>81</xdr:col>
      <xdr:colOff>101600</xdr:colOff>
      <xdr:row>92</xdr:row>
      <xdr:rowOff>70554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7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87081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5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116081</xdr:rowOff>
    </xdr:from>
    <xdr:to>
      <xdr:col>76</xdr:col>
      <xdr:colOff>165100</xdr:colOff>
      <xdr:row>92</xdr:row>
      <xdr:rowOff>46231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62758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123738</xdr:rowOff>
    </xdr:from>
    <xdr:to>
      <xdr:col>72</xdr:col>
      <xdr:colOff>38100</xdr:colOff>
      <xdr:row>92</xdr:row>
      <xdr:rowOff>53888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7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70415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5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110823</xdr:rowOff>
    </xdr:from>
    <xdr:to>
      <xdr:col>67</xdr:col>
      <xdr:colOff>101600</xdr:colOff>
      <xdr:row>92</xdr:row>
      <xdr:rowOff>40973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7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57500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48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12827</xdr:rowOff>
    </xdr:from>
    <xdr:to>
      <xdr:col>116</xdr:col>
      <xdr:colOff>63500</xdr:colOff>
      <xdr:row>39</xdr:row>
      <xdr:rowOff>42926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6699377"/>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42926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241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35687</xdr:rowOff>
    </xdr:from>
    <xdr:to>
      <xdr:col>107</xdr:col>
      <xdr:colOff>50800</xdr:colOff>
      <xdr:row>39</xdr:row>
      <xdr:rowOff>37592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222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10541</xdr:rowOff>
    </xdr:from>
    <xdr:to>
      <xdr:col>102</xdr:col>
      <xdr:colOff>114300</xdr:colOff>
      <xdr:row>39</xdr:row>
      <xdr:rowOff>35687</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9709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133477</xdr:rowOff>
    </xdr:from>
    <xdr:to>
      <xdr:col>116</xdr:col>
      <xdr:colOff>114300</xdr:colOff>
      <xdr:row>39</xdr:row>
      <xdr:rowOff>63627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48404</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63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84853</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77614</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52468</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39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総務費は特別定額給付金事業により類似団体と同様に大幅に増加し、住民一人当たり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145,120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円となった。また、本庁舎耐震化整備を実施したこともあり令和２年度は類似団体平均を上回ることとなった。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衛生費は火葬場整備事業や新型コロナウイルス感染症対応経費の増加などにより住民一人当たり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土木費は令和元年度までは類似団体平均に比べ低位で推移していたが、令和２年度は西大寺駅北口駅前広場整備の事業費が大きく増加したことで住民一人当たり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円となり、類似団体平均と同程度となった。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他の目的のコストは類似団体平均と同程度かそれ以下である中、類似団体平均に比べ高止まりしている。公債費の負担は財政運営においても重い負担となっており、今後も普通建設事業の精査による市債発行の適正化を図り、市債残高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実質収支については、前年度までは同水準で推移していたが、令和２年度は歳入歳出差引額の増加により前年度と比較して黒字額が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百万円増加した。実質単年度収支も前年度に続き黒字となり、黒字額も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1,980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また、財政調整基金については取り崩しがなく、さらに歳計剰余金の積立を行ったため、残高が増加した。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今後も、事業の精査、効率的な執行に努めるとともに、財政健全化に向けた取り組みを進め、類似団体に比べて低い財政調整基金残高の更なる確保に努める。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令和２年度決算における全ての会計の実質収支については、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百万円の黒字であった。令和元年度が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百万円の黒字であったことから、黒字額が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百万円増加し、連結実質黒字比率は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実質黒字額は、病院事業会計において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百万円減額となっているものの、一般会計において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百万円増加、下水道事業会計においては令和２年５月に使用料改定を行ったことにより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百万円増加となっており、全体で増加した。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182985970</v>
      </c>
      <c r="BO4" s="433"/>
      <c r="BP4" s="433"/>
      <c r="BQ4" s="433"/>
      <c r="BR4" s="433"/>
      <c r="BS4" s="433"/>
      <c r="BT4" s="433"/>
      <c r="BU4" s="434"/>
      <c r="BV4" s="432">
        <v>129638575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0.8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180372844</v>
      </c>
      <c r="BO5" s="470"/>
      <c r="BP5" s="470"/>
      <c r="BQ5" s="470"/>
      <c r="BR5" s="470"/>
      <c r="BS5" s="470"/>
      <c r="BT5" s="470"/>
      <c r="BU5" s="471"/>
      <c r="BV5" s="469">
        <v>128910579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97.4</v>
      </c>
      <c r="CU5" s="467"/>
      <c r="CV5" s="467"/>
      <c r="CW5" s="467"/>
      <c r="CX5" s="467"/>
      <c r="CY5" s="467"/>
      <c r="CZ5" s="467"/>
      <c r="DA5" s="468"/>
      <c r="DB5" s="466">
        <v>99.7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2613126</v>
      </c>
      <c r="BO6" s="470"/>
      <c r="BP6" s="470"/>
      <c r="BQ6" s="470"/>
      <c r="BR6" s="470"/>
      <c r="BS6" s="470"/>
      <c r="BT6" s="470"/>
      <c r="BU6" s="471"/>
      <c r="BV6" s="469">
        <v>727996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106</v>
      </c>
      <c r="CU6" s="507"/>
      <c r="CV6" s="507"/>
      <c r="CW6" s="507"/>
      <c r="CX6" s="507"/>
      <c r="CY6" s="507"/>
      <c r="CZ6" s="507"/>
      <c r="DA6" s="508"/>
      <c r="DB6" s="506">
        <v>107.1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322330</v>
      </c>
      <c r="BO7" s="470"/>
      <c r="BP7" s="470"/>
      <c r="BQ7" s="470"/>
      <c r="BR7" s="470"/>
      <c r="BS7" s="470"/>
      <c r="BT7" s="470"/>
      <c r="BU7" s="471"/>
      <c r="BV7" s="469">
        <v>137029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78338910</v>
      </c>
      <c r="CU7" s="470"/>
      <c r="CV7" s="470"/>
      <c r="CW7" s="470"/>
      <c r="CX7" s="470"/>
      <c r="CY7" s="470"/>
      <c r="CZ7" s="470"/>
      <c r="DA7" s="471"/>
      <c r="DB7" s="469">
        <v>76173401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2290796</v>
      </c>
      <c r="BO8" s="470"/>
      <c r="BP8" s="470"/>
      <c r="BQ8" s="470"/>
      <c r="BR8" s="470"/>
      <c r="BS8" s="470"/>
      <c r="BT8" s="470"/>
      <c r="BU8" s="471"/>
      <c r="BV8" s="469">
        <v>590967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354630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1699829</v>
      </c>
      <c r="BO9" s="470"/>
      <c r="BP9" s="470"/>
      <c r="BQ9" s="470"/>
      <c r="BR9" s="470"/>
      <c r="BS9" s="470"/>
      <c r="BT9" s="470"/>
      <c r="BU9" s="471"/>
      <c r="BV9" s="469">
        <v>126885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20.100000000000001</v>
      </c>
      <c r="CU9" s="467"/>
      <c r="CV9" s="467"/>
      <c r="CW9" s="467"/>
      <c r="CX9" s="467"/>
      <c r="CY9" s="467"/>
      <c r="CZ9" s="467"/>
      <c r="DA9" s="468"/>
      <c r="DB9" s="466">
        <v>21.5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360310</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407265</v>
      </c>
      <c r="BO10" s="470"/>
      <c r="BP10" s="470"/>
      <c r="BQ10" s="470"/>
      <c r="BR10" s="470"/>
      <c r="BS10" s="470"/>
      <c r="BT10" s="470"/>
      <c r="BU10" s="471"/>
      <c r="BV10" s="469">
        <v>150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354721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116</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351010</v>
      </c>
      <c r="S13" s="554"/>
      <c r="T13" s="554"/>
      <c r="U13" s="554"/>
      <c r="V13" s="555"/>
      <c r="W13" s="485" t="s">
        <v>140</v>
      </c>
      <c r="X13" s="486"/>
      <c r="Y13" s="486"/>
      <c r="Z13" s="486"/>
      <c r="AA13" s="486"/>
      <c r="AB13" s="476"/>
      <c r="AC13" s="520">
        <v>2308</v>
      </c>
      <c r="AD13" s="521"/>
      <c r="AE13" s="521"/>
      <c r="AF13" s="521"/>
      <c r="AG13" s="563"/>
      <c r="AH13" s="520">
        <v>2244</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2107094</v>
      </c>
      <c r="BO13" s="470"/>
      <c r="BP13" s="470"/>
      <c r="BQ13" s="470"/>
      <c r="BR13" s="470"/>
      <c r="BS13" s="470"/>
      <c r="BT13" s="470"/>
      <c r="BU13" s="471"/>
      <c r="BV13" s="469">
        <v>127035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10.3</v>
      </c>
      <c r="CU13" s="467"/>
      <c r="CV13" s="467"/>
      <c r="CW13" s="467"/>
      <c r="CX13" s="467"/>
      <c r="CY13" s="467"/>
      <c r="CZ13" s="467"/>
      <c r="DA13" s="468"/>
      <c r="DB13" s="466">
        <v>11.2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356027</v>
      </c>
      <c r="S14" s="554"/>
      <c r="T14" s="554"/>
      <c r="U14" s="554"/>
      <c r="V14" s="555"/>
      <c r="W14" s="459"/>
      <c r="X14" s="460"/>
      <c r="Y14" s="460"/>
      <c r="Z14" s="460"/>
      <c r="AA14" s="460"/>
      <c r="AB14" s="449"/>
      <c r="AC14" s="556">
        <v>1.5</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119.7</v>
      </c>
      <c r="CU14" s="568"/>
      <c r="CV14" s="568"/>
      <c r="CW14" s="568"/>
      <c r="CX14" s="568"/>
      <c r="CY14" s="568"/>
      <c r="CZ14" s="568"/>
      <c r="DA14" s="569"/>
      <c r="DB14" s="567">
        <v>137.30000000000001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352293</v>
      </c>
      <c r="S15" s="554"/>
      <c r="T15" s="554"/>
      <c r="U15" s="554"/>
      <c r="V15" s="555"/>
      <c r="W15" s="485" t="s">
        <v>147</v>
      </c>
      <c r="X15" s="486"/>
      <c r="Y15" s="486"/>
      <c r="Z15" s="486"/>
      <c r="AA15" s="486"/>
      <c r="AB15" s="476"/>
      <c r="AC15" s="520">
        <v>27796</v>
      </c>
      <c r="AD15" s="521"/>
      <c r="AE15" s="521"/>
      <c r="AF15" s="521"/>
      <c r="AG15" s="563"/>
      <c r="AH15" s="520">
        <v>28515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45269729</v>
      </c>
      <c r="BO15" s="433"/>
      <c r="BP15" s="433"/>
      <c r="BQ15" s="433"/>
      <c r="BR15" s="433"/>
      <c r="BS15" s="433"/>
      <c r="BT15" s="433"/>
      <c r="BU15" s="434"/>
      <c r="BV15" s="432">
        <v>44153909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18.600000000000001</v>
      </c>
      <c r="AD16" s="557"/>
      <c r="AE16" s="557"/>
      <c r="AF16" s="557"/>
      <c r="AG16" s="558"/>
      <c r="AH16" s="556">
        <v>19.100000000000001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59736167</v>
      </c>
      <c r="BO16" s="470"/>
      <c r="BP16" s="470"/>
      <c r="BQ16" s="470"/>
      <c r="BR16" s="470"/>
      <c r="BS16" s="470"/>
      <c r="BT16" s="470"/>
      <c r="BU16" s="471"/>
      <c r="BV16" s="469">
        <v>57478270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119229</v>
      </c>
      <c r="AD17" s="521"/>
      <c r="AE17" s="521"/>
      <c r="AF17" s="521"/>
      <c r="AG17" s="563"/>
      <c r="AH17" s="520">
        <v>118691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58320630</v>
      </c>
      <c r="BO17" s="470"/>
      <c r="BP17" s="470"/>
      <c r="BQ17" s="470"/>
      <c r="BR17" s="470"/>
      <c r="BS17" s="470"/>
      <c r="BT17" s="470"/>
      <c r="BU17" s="471"/>
      <c r="BV17" s="469">
        <v>57284977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276.94</v>
      </c>
      <c r="M18" s="585"/>
      <c r="N18" s="585"/>
      <c r="O18" s="585"/>
      <c r="P18" s="585"/>
      <c r="Q18" s="585"/>
      <c r="R18" s="586"/>
      <c r="S18" s="586"/>
      <c r="T18" s="586"/>
      <c r="U18" s="586"/>
      <c r="V18" s="587"/>
      <c r="W18" s="487"/>
      <c r="X18" s="488"/>
      <c r="Y18" s="488"/>
      <c r="Z18" s="488"/>
      <c r="AA18" s="488"/>
      <c r="AB18" s="479"/>
      <c r="AC18" s="588">
        <v>79.8</v>
      </c>
      <c r="AD18" s="589"/>
      <c r="AE18" s="589"/>
      <c r="AF18" s="589"/>
      <c r="AG18" s="590"/>
      <c r="AH18" s="588">
        <v>79.400000000000006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77656628</v>
      </c>
      <c r="BO18" s="470"/>
      <c r="BP18" s="470"/>
      <c r="BQ18" s="470"/>
      <c r="BR18" s="470"/>
      <c r="BS18" s="470"/>
      <c r="BT18" s="470"/>
      <c r="BU18" s="471"/>
      <c r="BV18" s="469">
        <v>77527673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1281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88429072</v>
      </c>
      <c r="BO19" s="470"/>
      <c r="BP19" s="470"/>
      <c r="BQ19" s="470"/>
      <c r="BR19" s="470"/>
      <c r="BS19" s="470"/>
      <c r="BT19" s="470"/>
      <c r="BU19" s="471"/>
      <c r="BV19" s="469">
        <v>82878867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155305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200604336</v>
      </c>
      <c r="BO23" s="470"/>
      <c r="BP23" s="470"/>
      <c r="BQ23" s="470"/>
      <c r="BR23" s="470"/>
      <c r="BS23" s="470"/>
      <c r="BT23" s="470"/>
      <c r="BU23" s="471"/>
      <c r="BV23" s="469">
        <v>198058442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10480</v>
      </c>
      <c r="R24" s="521"/>
      <c r="S24" s="521"/>
      <c r="T24" s="521"/>
      <c r="U24" s="521"/>
      <c r="V24" s="563"/>
      <c r="W24" s="622"/>
      <c r="X24" s="610"/>
      <c r="Y24" s="611"/>
      <c r="Z24" s="519" t="s">
        <v>170</v>
      </c>
      <c r="AA24" s="499"/>
      <c r="AB24" s="499"/>
      <c r="AC24" s="499"/>
      <c r="AD24" s="499"/>
      <c r="AE24" s="499"/>
      <c r="AF24" s="499"/>
      <c r="AG24" s="500"/>
      <c r="AH24" s="520">
        <v>2257</v>
      </c>
      <c r="AI24" s="521"/>
      <c r="AJ24" s="521"/>
      <c r="AK24" s="521"/>
      <c r="AL24" s="563"/>
      <c r="AM24" s="520">
        <v>6974130</v>
      </c>
      <c r="AN24" s="521"/>
      <c r="AO24" s="521"/>
      <c r="AP24" s="521"/>
      <c r="AQ24" s="521"/>
      <c r="AR24" s="563"/>
      <c r="AS24" s="520">
        <v>3090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94280957</v>
      </c>
      <c r="BO24" s="470"/>
      <c r="BP24" s="470"/>
      <c r="BQ24" s="470"/>
      <c r="BR24" s="470"/>
      <c r="BS24" s="470"/>
      <c r="BT24" s="470"/>
      <c r="BU24" s="471"/>
      <c r="BV24" s="469">
        <v>92985598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8550</v>
      </c>
      <c r="R25" s="521"/>
      <c r="S25" s="521"/>
      <c r="T25" s="521"/>
      <c r="U25" s="521"/>
      <c r="V25" s="563"/>
      <c r="W25" s="622"/>
      <c r="X25" s="610"/>
      <c r="Y25" s="611"/>
      <c r="Z25" s="519" t="s">
        <v>173</v>
      </c>
      <c r="AA25" s="499"/>
      <c r="AB25" s="499"/>
      <c r="AC25" s="499"/>
      <c r="AD25" s="499"/>
      <c r="AE25" s="499"/>
      <c r="AF25" s="499"/>
      <c r="AG25" s="500"/>
      <c r="AH25" s="520">
        <v>392</v>
      </c>
      <c r="AI25" s="521"/>
      <c r="AJ25" s="521"/>
      <c r="AK25" s="521"/>
      <c r="AL25" s="563"/>
      <c r="AM25" s="520">
        <v>1194424</v>
      </c>
      <c r="AN25" s="521"/>
      <c r="AO25" s="521"/>
      <c r="AP25" s="521"/>
      <c r="AQ25" s="521"/>
      <c r="AR25" s="563"/>
      <c r="AS25" s="520">
        <v>3047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16321942</v>
      </c>
      <c r="BO25" s="433"/>
      <c r="BP25" s="433"/>
      <c r="BQ25" s="433"/>
      <c r="BR25" s="433"/>
      <c r="BS25" s="433"/>
      <c r="BT25" s="433"/>
      <c r="BU25" s="434"/>
      <c r="BV25" s="432">
        <v>21657948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7330</v>
      </c>
      <c r="R26" s="521"/>
      <c r="S26" s="521"/>
      <c r="T26" s="521"/>
      <c r="U26" s="521"/>
      <c r="V26" s="563"/>
      <c r="W26" s="622"/>
      <c r="X26" s="610"/>
      <c r="Y26" s="611"/>
      <c r="Z26" s="519" t="s">
        <v>176</v>
      </c>
      <c r="AA26" s="632"/>
      <c r="AB26" s="632"/>
      <c r="AC26" s="632"/>
      <c r="AD26" s="632"/>
      <c r="AE26" s="632"/>
      <c r="AF26" s="632"/>
      <c r="AG26" s="633"/>
      <c r="AH26" s="520">
        <v>322</v>
      </c>
      <c r="AI26" s="521"/>
      <c r="AJ26" s="521"/>
      <c r="AK26" s="521"/>
      <c r="AL26" s="563"/>
      <c r="AM26" s="520">
        <v>1073870</v>
      </c>
      <c r="AN26" s="521"/>
      <c r="AO26" s="521"/>
      <c r="AP26" s="521"/>
      <c r="AQ26" s="521"/>
      <c r="AR26" s="563"/>
      <c r="AS26" s="520">
        <v>3335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7330</v>
      </c>
      <c r="R27" s="521"/>
      <c r="S27" s="521"/>
      <c r="T27" s="521"/>
      <c r="U27" s="521"/>
      <c r="V27" s="563"/>
      <c r="W27" s="622"/>
      <c r="X27" s="610"/>
      <c r="Y27" s="611"/>
      <c r="Z27" s="519" t="s">
        <v>179</v>
      </c>
      <c r="AA27" s="499"/>
      <c r="AB27" s="499"/>
      <c r="AC27" s="499"/>
      <c r="AD27" s="499"/>
      <c r="AE27" s="499"/>
      <c r="AF27" s="499"/>
      <c r="AG27" s="500"/>
      <c r="AH27" s="520">
        <v>168</v>
      </c>
      <c r="AI27" s="521"/>
      <c r="AJ27" s="521"/>
      <c r="AK27" s="521"/>
      <c r="AL27" s="563"/>
      <c r="AM27" s="520">
        <v>565833</v>
      </c>
      <c r="AN27" s="521"/>
      <c r="AO27" s="521"/>
      <c r="AP27" s="521"/>
      <c r="AQ27" s="521"/>
      <c r="AR27" s="563"/>
      <c r="AS27" s="520">
        <v>3368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6440</v>
      </c>
      <c r="R28" s="521"/>
      <c r="S28" s="521"/>
      <c r="T28" s="521"/>
      <c r="U28" s="521"/>
      <c r="V28" s="563"/>
      <c r="W28" s="622"/>
      <c r="X28" s="610"/>
      <c r="Y28" s="611"/>
      <c r="Z28" s="519" t="s">
        <v>182</v>
      </c>
      <c r="AA28" s="499"/>
      <c r="AB28" s="499"/>
      <c r="AC28" s="499"/>
      <c r="AD28" s="499"/>
      <c r="AE28" s="499"/>
      <c r="AF28" s="499"/>
      <c r="AG28" s="500"/>
      <c r="AH28" s="520">
        <v>28</v>
      </c>
      <c r="AI28" s="521"/>
      <c r="AJ28" s="521"/>
      <c r="AK28" s="521"/>
      <c r="AL28" s="563"/>
      <c r="AM28" s="520">
        <v>77224</v>
      </c>
      <c r="AN28" s="521"/>
      <c r="AO28" s="521"/>
      <c r="AP28" s="521"/>
      <c r="AQ28" s="521"/>
      <c r="AR28" s="563"/>
      <c r="AS28" s="520">
        <v>2758</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2240495</v>
      </c>
      <c r="BO28" s="433"/>
      <c r="BP28" s="433"/>
      <c r="BQ28" s="433"/>
      <c r="BR28" s="433"/>
      <c r="BS28" s="433"/>
      <c r="BT28" s="433"/>
      <c r="BU28" s="434"/>
      <c r="BV28" s="432">
        <v>1433230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37</v>
      </c>
      <c r="M29" s="521"/>
      <c r="N29" s="521"/>
      <c r="O29" s="521"/>
      <c r="P29" s="563"/>
      <c r="Q29" s="520">
        <v>5960</v>
      </c>
      <c r="R29" s="521"/>
      <c r="S29" s="521"/>
      <c r="T29" s="521"/>
      <c r="U29" s="521"/>
      <c r="V29" s="563"/>
      <c r="W29" s="623"/>
      <c r="X29" s="624"/>
      <c r="Y29" s="625"/>
      <c r="Z29" s="519" t="s">
        <v>185</v>
      </c>
      <c r="AA29" s="499"/>
      <c r="AB29" s="499"/>
      <c r="AC29" s="499"/>
      <c r="AD29" s="499"/>
      <c r="AE29" s="499"/>
      <c r="AF29" s="499"/>
      <c r="AG29" s="500"/>
      <c r="AH29" s="520">
        <v>2453</v>
      </c>
      <c r="AI29" s="521"/>
      <c r="AJ29" s="521"/>
      <c r="AK29" s="521"/>
      <c r="AL29" s="563"/>
      <c r="AM29" s="520">
        <v>7617187</v>
      </c>
      <c r="AN29" s="521"/>
      <c r="AO29" s="521"/>
      <c r="AP29" s="521"/>
      <c r="AQ29" s="521"/>
      <c r="AR29" s="563"/>
      <c r="AS29" s="520">
        <v>3105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125490</v>
      </c>
      <c r="BO29" s="470"/>
      <c r="BP29" s="470"/>
      <c r="BQ29" s="470"/>
      <c r="BR29" s="470"/>
      <c r="BS29" s="470"/>
      <c r="BT29" s="470"/>
      <c r="BU29" s="471"/>
      <c r="BV29" s="469">
        <v>14586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6298606</v>
      </c>
      <c r="BO30" s="646"/>
      <c r="BP30" s="646"/>
      <c r="BQ30" s="646"/>
      <c r="BR30" s="646"/>
      <c r="BS30" s="646"/>
      <c r="BT30" s="646"/>
      <c r="BU30" s="647"/>
      <c r="BV30" s="645">
        <v>6167755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奈良市市町村総合事務組合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奈良市清美公社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住宅新築資金等貸付金特別会計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山辺環境衛生組合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奈良市市街地開発株式会社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土地区画整理事業特別会計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奈良県住宅新築資金等貸付金回収管理組合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奈良市生涯学習財団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市街地再開発事業特別会計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奈良県後期高齢者医療広域連合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奈良市総合財団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母子父子寡婦福祉資金貸付金特別会計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2oeHIWuxf/QVCOMXlvHU7NxXzw4jv/Nc/vI92fJG0rpOLHuLV/PXhlaBoXZFjmj09dUuZuNqfaHWl6XjABX+g==" saltValue="r63TmBr/5k0erlv4AWko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6" t="s">
        <v>566</v>
      </c>
      <c r="D34" s="1256"/>
      <c r="E34" s="1257"/>
      <c r="F34" s="32" t="s">
        <v>567</v>
      </c>
      <c r="G34" s="33" t="s">
        <v>568</v>
      </c>
      <c r="H34" s="33" t="s">
        <v>568</v>
      </c>
      <c r="I34" s="33" t="s">
        <v>569</v>
      </c>
      <c r="J34" s="34" t="s">
        <v>570</v>
      </c>
      <c r="K34" s="22"/>
      <c r="L34" s="22"/>
      <c r="M34" s="22"/>
      <c r="N34" s="22"/>
      <c r="O34" s="22"/>
      <c r="P34" s="22"/>
    </row>
    <row r="35" spans="1:16" ht="39" customHeight="1" x14ac:dyDescent="0.15">
      <c r="A35" s="22"/>
      <c r="B35" s="35"/>
      <c r="C35" s="1250" t="s">
        <v>571</v>
      </c>
      <c r="D35" s="1251"/>
      <c r="E35" s="1252"/>
      <c r="F35" s="36">
        <v>5.14</v>
      </c>
      <c r="G35" s="37">
        <v>6.65</v>
      </c>
      <c r="H35" s="37">
        <v>7.92</v>
      </c>
      <c r="I35" s="37">
        <v>7.76</v>
      </c>
      <c r="J35" s="38">
        <v>8.0299999999999994</v>
      </c>
      <c r="K35" s="22"/>
      <c r="L35" s="22"/>
      <c r="M35" s="22"/>
      <c r="N35" s="22"/>
      <c r="O35" s="22"/>
      <c r="P35" s="22"/>
    </row>
    <row r="36" spans="1:16" ht="39" customHeight="1" x14ac:dyDescent="0.15">
      <c r="A36" s="22"/>
      <c r="B36" s="35"/>
      <c r="C36" s="1250" t="s">
        <v>572</v>
      </c>
      <c r="D36" s="1251"/>
      <c r="E36" s="1252"/>
      <c r="F36" s="36">
        <v>1.29</v>
      </c>
      <c r="G36" s="37">
        <v>1.41</v>
      </c>
      <c r="H36" s="37">
        <v>1.33</v>
      </c>
      <c r="I36" s="37">
        <v>1.49</v>
      </c>
      <c r="J36" s="38">
        <v>3.6</v>
      </c>
      <c r="K36" s="22"/>
      <c r="L36" s="22"/>
      <c r="M36" s="22"/>
      <c r="N36" s="22"/>
      <c r="O36" s="22"/>
      <c r="P36" s="22"/>
    </row>
    <row r="37" spans="1:16" ht="39" customHeight="1" x14ac:dyDescent="0.15">
      <c r="A37" s="22"/>
      <c r="B37" s="35"/>
      <c r="C37" s="1250" t="s">
        <v>573</v>
      </c>
      <c r="D37" s="1251"/>
      <c r="E37" s="1252"/>
      <c r="F37" s="36">
        <v>0.76</v>
      </c>
      <c r="G37" s="37">
        <v>1.21</v>
      </c>
      <c r="H37" s="37">
        <v>1.59</v>
      </c>
      <c r="I37" s="37">
        <v>1.64</v>
      </c>
      <c r="J37" s="38">
        <v>2.21</v>
      </c>
      <c r="K37" s="22"/>
      <c r="L37" s="22"/>
      <c r="M37" s="22"/>
      <c r="N37" s="22"/>
      <c r="O37" s="22"/>
      <c r="P37" s="22"/>
    </row>
    <row r="38" spans="1:16" ht="39" customHeight="1" x14ac:dyDescent="0.15">
      <c r="A38" s="22"/>
      <c r="B38" s="35"/>
      <c r="C38" s="1250" t="s">
        <v>574</v>
      </c>
      <c r="D38" s="1251"/>
      <c r="E38" s="1252"/>
      <c r="F38" s="36">
        <v>0.14000000000000001</v>
      </c>
      <c r="G38" s="37">
        <v>0.31</v>
      </c>
      <c r="H38" s="37">
        <v>0.97</v>
      </c>
      <c r="I38" s="37">
        <v>1.03</v>
      </c>
      <c r="J38" s="38">
        <v>0.78</v>
      </c>
      <c r="K38" s="22"/>
      <c r="L38" s="22"/>
      <c r="M38" s="22"/>
      <c r="N38" s="22"/>
      <c r="O38" s="22"/>
      <c r="P38" s="22"/>
    </row>
    <row r="39" spans="1:16" ht="39" customHeight="1" x14ac:dyDescent="0.15">
      <c r="A39" s="22"/>
      <c r="B39" s="35"/>
      <c r="C39" s="1250" t="s">
        <v>575</v>
      </c>
      <c r="D39" s="1251"/>
      <c r="E39" s="1252"/>
      <c r="F39" s="36">
        <v>0.32</v>
      </c>
      <c r="G39" s="37">
        <v>0.74</v>
      </c>
      <c r="H39" s="37">
        <v>7.0000000000000007E-2</v>
      </c>
      <c r="I39" s="37">
        <v>0.09</v>
      </c>
      <c r="J39" s="38">
        <v>0.42</v>
      </c>
      <c r="K39" s="22"/>
      <c r="L39" s="22"/>
      <c r="M39" s="22"/>
      <c r="N39" s="22"/>
      <c r="O39" s="22"/>
      <c r="P39" s="22"/>
    </row>
    <row r="40" spans="1:16" ht="39" customHeight="1" x14ac:dyDescent="0.15">
      <c r="A40" s="22"/>
      <c r="B40" s="35"/>
      <c r="C40" s="1250" t="s">
        <v>576</v>
      </c>
      <c r="D40" s="1251"/>
      <c r="E40" s="1252"/>
      <c r="F40" s="36">
        <v>0.44</v>
      </c>
      <c r="G40" s="37">
        <v>0.43</v>
      </c>
      <c r="H40" s="37">
        <v>0.44</v>
      </c>
      <c r="I40" s="37">
        <v>0.43</v>
      </c>
      <c r="J40" s="38">
        <v>0.04</v>
      </c>
      <c r="K40" s="22"/>
      <c r="L40" s="22"/>
      <c r="M40" s="22"/>
      <c r="N40" s="22"/>
      <c r="O40" s="22"/>
      <c r="P40" s="22"/>
    </row>
    <row r="41" spans="1:16" ht="39" customHeight="1" x14ac:dyDescent="0.15">
      <c r="A41" s="22"/>
      <c r="B41" s="35"/>
      <c r="C41" s="1250" t="s">
        <v>577</v>
      </c>
      <c r="D41" s="1251"/>
      <c r="E41" s="1252"/>
      <c r="F41" s="36">
        <v>0.02</v>
      </c>
      <c r="G41" s="37">
        <v>0.08</v>
      </c>
      <c r="H41" s="37">
        <v>0.03</v>
      </c>
      <c r="I41" s="37">
        <v>0.02</v>
      </c>
      <c r="J41" s="38">
        <v>0.01</v>
      </c>
      <c r="K41" s="22"/>
      <c r="L41" s="22"/>
      <c r="M41" s="22"/>
      <c r="N41" s="22"/>
      <c r="O41" s="22"/>
      <c r="P41" s="22"/>
    </row>
    <row r="42" spans="1:16" ht="39" customHeight="1" x14ac:dyDescent="0.15">
      <c r="A42" s="22"/>
      <c r="B42" s="39"/>
      <c r="C42" s="1250" t="s">
        <v>578</v>
      </c>
      <c r="D42" s="1251"/>
      <c r="E42" s="1252"/>
      <c r="F42" s="36" t="s">
        <v>579</v>
      </c>
      <c r="G42" s="37" t="s">
        <v>580</v>
      </c>
      <c r="H42" s="37" t="s">
        <v>517</v>
      </c>
      <c r="I42" s="37" t="s">
        <v>517</v>
      </c>
      <c r="J42" s="38" t="s">
        <v>517</v>
      </c>
      <c r="K42" s="22"/>
      <c r="L42" s="22"/>
      <c r="M42" s="22"/>
      <c r="N42" s="22"/>
      <c r="O42" s="22"/>
      <c r="P42" s="22"/>
    </row>
    <row r="43" spans="1:16" ht="39" customHeight="1" thickBot="1" x14ac:dyDescent="0.2">
      <c r="A43" s="22"/>
      <c r="B43" s="40"/>
      <c r="C43" s="1253" t="s">
        <v>581</v>
      </c>
      <c r="D43" s="1254"/>
      <c r="E43" s="1255"/>
      <c r="F43" s="41">
        <v>7.0000000000000007E-2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XLYwMsm6jX2bjIjcnKNVg3E5YwVFgh42EUxHcGQhOGn8Aw3DCgonLjOSzU7u3DLyOqbCYzT+5ufZf/fcb81hQ==" saltValue="sJtkZv42TpGtuJYsUJT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8" t="s">
        <v>11</v>
      </c>
      <c r="C45" s="1259"/>
      <c r="D45" s="58"/>
      <c r="E45" s="1264" t="s">
        <v>12</v>
      </c>
      <c r="F45" s="1264"/>
      <c r="G45" s="1264"/>
      <c r="H45" s="1264"/>
      <c r="I45" s="1264"/>
      <c r="J45" s="1265"/>
      <c r="K45" s="59">
        <v>18921</v>
      </c>
      <c r="L45" s="60">
        <v>18571</v>
      </c>
      <c r="M45" s="60">
        <v>18566</v>
      </c>
      <c r="N45" s="60">
        <v>18105</v>
      </c>
      <c r="O45" s="61">
        <v>17972</v>
      </c>
      <c r="P45" s="48"/>
      <c r="Q45" s="48"/>
      <c r="R45" s="48"/>
      <c r="S45" s="48"/>
      <c r="T45" s="48"/>
      <c r="U45" s="48"/>
    </row>
    <row r="46" spans="1:21" ht="30.75" customHeight="1" x14ac:dyDescent="0.15">
      <c r="A46" s="48"/>
      <c r="B46" s="1260"/>
      <c r="C46" s="1261"/>
      <c r="D46" s="62"/>
      <c r="E46" s="1266" t="s">
        <v>13</v>
      </c>
      <c r="F46" s="1266"/>
      <c r="G46" s="1266"/>
      <c r="H46" s="1266"/>
      <c r="I46" s="1266"/>
      <c r="J46" s="1267"/>
      <c r="K46" s="63" t="s">
        <v>517</v>
      </c>
      <c r="L46" s="64" t="s">
        <v>517</v>
      </c>
      <c r="M46" s="64" t="s">
        <v>517</v>
      </c>
      <c r="N46" s="64" t="s">
        <v>517</v>
      </c>
      <c r="O46" s="65" t="s">
        <v>517</v>
      </c>
      <c r="P46" s="48"/>
      <c r="Q46" s="48"/>
      <c r="R46" s="48"/>
      <c r="S46" s="48"/>
      <c r="T46" s="48"/>
      <c r="U46" s="48"/>
    </row>
    <row r="47" spans="1:21" ht="30.75" customHeight="1" x14ac:dyDescent="0.15">
      <c r="A47" s="48"/>
      <c r="B47" s="1260"/>
      <c r="C47" s="1261"/>
      <c r="D47" s="62"/>
      <c r="E47" s="1266" t="s">
        <v>14</v>
      </c>
      <c r="F47" s="1266"/>
      <c r="G47" s="1266"/>
      <c r="H47" s="1266"/>
      <c r="I47" s="1266"/>
      <c r="J47" s="1267"/>
      <c r="K47" s="63" t="s">
        <v>517</v>
      </c>
      <c r="L47" s="64" t="s">
        <v>517</v>
      </c>
      <c r="M47" s="64" t="s">
        <v>517</v>
      </c>
      <c r="N47" s="64" t="s">
        <v>517</v>
      </c>
      <c r="O47" s="65" t="s">
        <v>517</v>
      </c>
      <c r="P47" s="48"/>
      <c r="Q47" s="48"/>
      <c r="R47" s="48"/>
      <c r="S47" s="48"/>
      <c r="T47" s="48"/>
      <c r="U47" s="48"/>
    </row>
    <row r="48" spans="1:21" ht="30.75" customHeight="1" x14ac:dyDescent="0.15">
      <c r="A48" s="48"/>
      <c r="B48" s="1260"/>
      <c r="C48" s="1261"/>
      <c r="D48" s="62"/>
      <c r="E48" s="1266" t="s">
        <v>15</v>
      </c>
      <c r="F48" s="1266"/>
      <c r="G48" s="1266"/>
      <c r="H48" s="1266"/>
      <c r="I48" s="1266"/>
      <c r="J48" s="1267"/>
      <c r="K48" s="63">
        <v>2131</v>
      </c>
      <c r="L48" s="64">
        <v>2024</v>
      </c>
      <c r="M48" s="64">
        <v>2060</v>
      </c>
      <c r="N48" s="64">
        <v>1774</v>
      </c>
      <c r="O48" s="65">
        <v>1367</v>
      </c>
      <c r="P48" s="48"/>
      <c r="Q48" s="48"/>
      <c r="R48" s="48"/>
      <c r="S48" s="48"/>
      <c r="T48" s="48"/>
      <c r="U48" s="48"/>
    </row>
    <row r="49" spans="1:21" ht="30.75" customHeight="1" x14ac:dyDescent="0.15">
      <c r="A49" s="48"/>
      <c r="B49" s="1260"/>
      <c r="C49" s="1261"/>
      <c r="D49" s="62"/>
      <c r="E49" s="1266" t="s">
        <v>16</v>
      </c>
      <c r="F49" s="1266"/>
      <c r="G49" s="1266"/>
      <c r="H49" s="1266"/>
      <c r="I49" s="1266"/>
      <c r="J49" s="1267"/>
      <c r="K49" s="63" t="s">
        <v>517</v>
      </c>
      <c r="L49" s="64" t="s">
        <v>517</v>
      </c>
      <c r="M49" s="64" t="s">
        <v>517</v>
      </c>
      <c r="N49" s="64" t="s">
        <v>517</v>
      </c>
      <c r="O49" s="65" t="s">
        <v>517</v>
      </c>
      <c r="P49" s="48"/>
      <c r="Q49" s="48"/>
      <c r="R49" s="48"/>
      <c r="S49" s="48"/>
      <c r="T49" s="48"/>
      <c r="U49" s="48"/>
    </row>
    <row r="50" spans="1:21" ht="30.75" customHeight="1" x14ac:dyDescent="0.15">
      <c r="A50" s="48"/>
      <c r="B50" s="1260"/>
      <c r="C50" s="1261"/>
      <c r="D50" s="62"/>
      <c r="E50" s="1266" t="s">
        <v>17</v>
      </c>
      <c r="F50" s="1266"/>
      <c r="G50" s="1266"/>
      <c r="H50" s="1266"/>
      <c r="I50" s="1266"/>
      <c r="J50" s="1267"/>
      <c r="K50" s="63">
        <v>7</v>
      </c>
      <c r="L50" s="64">
        <v>7</v>
      </c>
      <c r="M50" s="64">
        <v>7</v>
      </c>
      <c r="N50" s="64">
        <v>4</v>
      </c>
      <c r="O50" s="65">
        <v>4</v>
      </c>
      <c r="P50" s="48"/>
      <c r="Q50" s="48"/>
      <c r="R50" s="48"/>
      <c r="S50" s="48"/>
      <c r="T50" s="48"/>
      <c r="U50" s="48"/>
    </row>
    <row r="51" spans="1:21" ht="30.75" customHeight="1" x14ac:dyDescent="0.15">
      <c r="A51" s="48"/>
      <c r="B51" s="1262"/>
      <c r="C51" s="1263"/>
      <c r="D51" s="66"/>
      <c r="E51" s="1266" t="s">
        <v>18</v>
      </c>
      <c r="F51" s="1266"/>
      <c r="G51" s="1266"/>
      <c r="H51" s="1266"/>
      <c r="I51" s="1266"/>
      <c r="J51" s="1267"/>
      <c r="K51" s="63">
        <v>13</v>
      </c>
      <c r="L51" s="64">
        <v>9</v>
      </c>
      <c r="M51" s="64">
        <v>7</v>
      </c>
      <c r="N51" s="64">
        <v>8</v>
      </c>
      <c r="O51" s="65">
        <v>11</v>
      </c>
      <c r="P51" s="48"/>
      <c r="Q51" s="48"/>
      <c r="R51" s="48"/>
      <c r="S51" s="48"/>
      <c r="T51" s="48"/>
      <c r="U51" s="48"/>
    </row>
    <row r="52" spans="1:21" ht="30.75" customHeight="1" x14ac:dyDescent="0.15">
      <c r="A52" s="48"/>
      <c r="B52" s="1268" t="s">
        <v>19</v>
      </c>
      <c r="C52" s="1269"/>
      <c r="D52" s="66"/>
      <c r="E52" s="1266" t="s">
        <v>20</v>
      </c>
      <c r="F52" s="1266"/>
      <c r="G52" s="1266"/>
      <c r="H52" s="1266"/>
      <c r="I52" s="1266"/>
      <c r="J52" s="1267"/>
      <c r="K52" s="63">
        <v>12612</v>
      </c>
      <c r="L52" s="64">
        <v>12755</v>
      </c>
      <c r="M52" s="64">
        <v>13246</v>
      </c>
      <c r="N52" s="64">
        <v>12795</v>
      </c>
      <c r="O52" s="65">
        <v>12886</v>
      </c>
      <c r="P52" s="48"/>
      <c r="Q52" s="48"/>
      <c r="R52" s="48"/>
      <c r="S52" s="48"/>
      <c r="T52" s="48"/>
      <c r="U52" s="48"/>
    </row>
    <row r="53" spans="1:21" ht="30.75" customHeight="1" thickBot="1" x14ac:dyDescent="0.2">
      <c r="A53" s="48"/>
      <c r="B53" s="1270" t="s">
        <v>21</v>
      </c>
      <c r="C53" s="1271"/>
      <c r="D53" s="67"/>
      <c r="E53" s="1272" t="s">
        <v>22</v>
      </c>
      <c r="F53" s="1272"/>
      <c r="G53" s="1272"/>
      <c r="H53" s="1272"/>
      <c r="I53" s="1272"/>
      <c r="J53" s="1273"/>
      <c r="K53" s="68">
        <v>8460</v>
      </c>
      <c r="L53" s="69">
        <v>7856</v>
      </c>
      <c r="M53" s="69">
        <v>7394</v>
      </c>
      <c r="N53" s="69">
        <v>7096</v>
      </c>
      <c r="O53" s="70">
        <v>6468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74" t="s">
        <v>25</v>
      </c>
      <c r="C57" s="1275"/>
      <c r="D57" s="1278" t="s">
        <v>26</v>
      </c>
      <c r="E57" s="1279"/>
      <c r="F57" s="1279"/>
      <c r="G57" s="1279"/>
      <c r="H57" s="1279"/>
      <c r="I57" s="1279"/>
      <c r="J57" s="1280"/>
      <c r="K57" s="83" t="s">
        <v>517</v>
      </c>
      <c r="L57" s="84" t="s">
        <v>517</v>
      </c>
      <c r="M57" s="84" t="s">
        <v>517</v>
      </c>
      <c r="N57" s="84" t="s">
        <v>517</v>
      </c>
      <c r="O57" s="85" t="s">
        <v>517</v>
      </c>
    </row>
    <row r="58" spans="1:21" ht="31.5" customHeight="1" thickBot="1" x14ac:dyDescent="0.2">
      <c r="B58" s="1276"/>
      <c r="C58" s="1277"/>
      <c r="D58" s="1281" t="s">
        <v>27</v>
      </c>
      <c r="E58" s="1282"/>
      <c r="F58" s="1282"/>
      <c r="G58" s="1282"/>
      <c r="H58" s="1282"/>
      <c r="I58" s="1282"/>
      <c r="J58" s="1283"/>
      <c r="K58" s="86" t="s">
        <v>517</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nTY3cwZcnl92S6o5XUzoaLfVDJ+/NCSGt6iEJua5vssl/OGOdNl20hXyAmjus6v5s71XjBm32k1vI2cw/jfUw==" saltValue="NlaaaTgDDXBuUoRYSFgG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4" t="s">
        <v>30</v>
      </c>
      <c r="C41" s="1285"/>
      <c r="D41" s="102"/>
      <c r="E41" s="1290" t="s">
        <v>31</v>
      </c>
      <c r="F41" s="1290"/>
      <c r="G41" s="1290"/>
      <c r="H41" s="1291"/>
      <c r="I41" s="103">
        <v>210323</v>
      </c>
      <c r="J41" s="104">
        <v>206090</v>
      </c>
      <c r="K41" s="104">
        <v>202489</v>
      </c>
      <c r="L41" s="104">
        <v>198626</v>
      </c>
      <c r="M41" s="105">
        <v>201045</v>
      </c>
    </row>
    <row r="42" spans="2:13" ht="27.75" customHeight="1" x14ac:dyDescent="0.15">
      <c r="B42" s="1286"/>
      <c r="C42" s="1287"/>
      <c r="D42" s="106"/>
      <c r="E42" s="1292" t="s">
        <v>32</v>
      </c>
      <c r="F42" s="1292"/>
      <c r="G42" s="1292"/>
      <c r="H42" s="1293"/>
      <c r="I42" s="107">
        <v>29</v>
      </c>
      <c r="J42" s="108">
        <v>26</v>
      </c>
      <c r="K42" s="108">
        <v>17</v>
      </c>
      <c r="L42" s="108">
        <v>14</v>
      </c>
      <c r="M42" s="109">
        <v>11</v>
      </c>
    </row>
    <row r="43" spans="2:13" ht="27.75" customHeight="1" x14ac:dyDescent="0.15">
      <c r="B43" s="1286"/>
      <c r="C43" s="1287"/>
      <c r="D43" s="106"/>
      <c r="E43" s="1292" t="s">
        <v>33</v>
      </c>
      <c r="F43" s="1292"/>
      <c r="G43" s="1292"/>
      <c r="H43" s="1293"/>
      <c r="I43" s="107">
        <v>32475</v>
      </c>
      <c r="J43" s="108">
        <v>31825</v>
      </c>
      <c r="K43" s="108">
        <v>31342</v>
      </c>
      <c r="L43" s="108">
        <v>28990</v>
      </c>
      <c r="M43" s="109">
        <v>24477</v>
      </c>
    </row>
    <row r="44" spans="2:13" ht="27.75" customHeight="1" x14ac:dyDescent="0.15">
      <c r="B44" s="1286"/>
      <c r="C44" s="1287"/>
      <c r="D44" s="106"/>
      <c r="E44" s="1292" t="s">
        <v>34</v>
      </c>
      <c r="F44" s="1292"/>
      <c r="G44" s="1292"/>
      <c r="H44" s="1293"/>
      <c r="I44" s="107" t="s">
        <v>517</v>
      </c>
      <c r="J44" s="108" t="s">
        <v>517</v>
      </c>
      <c r="K44" s="108" t="s">
        <v>517</v>
      </c>
      <c r="L44" s="108" t="s">
        <v>517</v>
      </c>
      <c r="M44" s="109" t="s">
        <v>517</v>
      </c>
    </row>
    <row r="45" spans="2:13" ht="27.75" customHeight="1" x14ac:dyDescent="0.15">
      <c r="B45" s="1286"/>
      <c r="C45" s="1287"/>
      <c r="D45" s="106"/>
      <c r="E45" s="1292" t="s">
        <v>35</v>
      </c>
      <c r="F45" s="1292"/>
      <c r="G45" s="1292"/>
      <c r="H45" s="1293"/>
      <c r="I45" s="107">
        <v>21416</v>
      </c>
      <c r="J45" s="108">
        <v>19646</v>
      </c>
      <c r="K45" s="108">
        <v>18655</v>
      </c>
      <c r="L45" s="108">
        <v>18053</v>
      </c>
      <c r="M45" s="109">
        <v>17108</v>
      </c>
    </row>
    <row r="46" spans="2:13" ht="27.75" customHeight="1" x14ac:dyDescent="0.15">
      <c r="B46" s="1286"/>
      <c r="C46" s="1287"/>
      <c r="D46" s="110"/>
      <c r="E46" s="1292" t="s">
        <v>36</v>
      </c>
      <c r="F46" s="1292"/>
      <c r="G46" s="1292"/>
      <c r="H46" s="1293"/>
      <c r="I46" s="107" t="s">
        <v>517</v>
      </c>
      <c r="J46" s="108" t="s">
        <v>517</v>
      </c>
      <c r="K46" s="108" t="s">
        <v>517</v>
      </c>
      <c r="L46" s="108" t="s">
        <v>517</v>
      </c>
      <c r="M46" s="109" t="s">
        <v>517</v>
      </c>
    </row>
    <row r="47" spans="2:13" ht="27.75" customHeight="1" x14ac:dyDescent="0.15">
      <c r="B47" s="1286"/>
      <c r="C47" s="1287"/>
      <c r="D47" s="111"/>
      <c r="E47" s="1294" t="s">
        <v>37</v>
      </c>
      <c r="F47" s="1295"/>
      <c r="G47" s="1295"/>
      <c r="H47" s="1296"/>
      <c r="I47" s="107" t="s">
        <v>517</v>
      </c>
      <c r="J47" s="108" t="s">
        <v>517</v>
      </c>
      <c r="K47" s="108" t="s">
        <v>517</v>
      </c>
      <c r="L47" s="108" t="s">
        <v>517</v>
      </c>
      <c r="M47" s="109" t="s">
        <v>517</v>
      </c>
    </row>
    <row r="48" spans="2:13" ht="27.75" customHeight="1" x14ac:dyDescent="0.15">
      <c r="B48" s="1286"/>
      <c r="C48" s="1287"/>
      <c r="D48" s="106"/>
      <c r="E48" s="1292" t="s">
        <v>38</v>
      </c>
      <c r="F48" s="1292"/>
      <c r="G48" s="1292"/>
      <c r="H48" s="1293"/>
      <c r="I48" s="107" t="s">
        <v>517</v>
      </c>
      <c r="J48" s="108" t="s">
        <v>517</v>
      </c>
      <c r="K48" s="108" t="s">
        <v>517</v>
      </c>
      <c r="L48" s="108" t="s">
        <v>517</v>
      </c>
      <c r="M48" s="109" t="s">
        <v>517</v>
      </c>
    </row>
    <row r="49" spans="2:13" ht="27.75" customHeight="1" x14ac:dyDescent="0.15">
      <c r="B49" s="1288"/>
      <c r="C49" s="1289"/>
      <c r="D49" s="106"/>
      <c r="E49" s="1292" t="s">
        <v>39</v>
      </c>
      <c r="F49" s="1292"/>
      <c r="G49" s="1292"/>
      <c r="H49" s="1293"/>
      <c r="I49" s="107" t="s">
        <v>517</v>
      </c>
      <c r="J49" s="108" t="s">
        <v>517</v>
      </c>
      <c r="K49" s="108" t="s">
        <v>517</v>
      </c>
      <c r="L49" s="108" t="s">
        <v>517</v>
      </c>
      <c r="M49" s="109" t="s">
        <v>517</v>
      </c>
    </row>
    <row r="50" spans="2:13" ht="27.75" customHeight="1" x14ac:dyDescent="0.15">
      <c r="B50" s="1297" t="s">
        <v>40</v>
      </c>
      <c r="C50" s="1298"/>
      <c r="D50" s="112"/>
      <c r="E50" s="1292" t="s">
        <v>41</v>
      </c>
      <c r="F50" s="1292"/>
      <c r="G50" s="1292"/>
      <c r="H50" s="1293"/>
      <c r="I50" s="107">
        <v>5708</v>
      </c>
      <c r="J50" s="108">
        <v>5271</v>
      </c>
      <c r="K50" s="108">
        <v>4790</v>
      </c>
      <c r="L50" s="108">
        <v>5466</v>
      </c>
      <c r="M50" s="109">
        <v>7115</v>
      </c>
    </row>
    <row r="51" spans="2:13" ht="27.75" customHeight="1" x14ac:dyDescent="0.15">
      <c r="B51" s="1286"/>
      <c r="C51" s="1287"/>
      <c r="D51" s="106"/>
      <c r="E51" s="1292" t="s">
        <v>42</v>
      </c>
      <c r="F51" s="1292"/>
      <c r="G51" s="1292"/>
      <c r="H51" s="1293"/>
      <c r="I51" s="107">
        <v>28895</v>
      </c>
      <c r="J51" s="108">
        <v>27782</v>
      </c>
      <c r="K51" s="108">
        <v>27516</v>
      </c>
      <c r="L51" s="108">
        <v>28418</v>
      </c>
      <c r="M51" s="109">
        <v>30679</v>
      </c>
    </row>
    <row r="52" spans="2:13" ht="27.75" customHeight="1" x14ac:dyDescent="0.15">
      <c r="B52" s="1288"/>
      <c r="C52" s="1289"/>
      <c r="D52" s="106"/>
      <c r="E52" s="1292" t="s">
        <v>43</v>
      </c>
      <c r="F52" s="1292"/>
      <c r="G52" s="1292"/>
      <c r="H52" s="1293"/>
      <c r="I52" s="107">
        <v>120381</v>
      </c>
      <c r="J52" s="108">
        <v>118294</v>
      </c>
      <c r="K52" s="108">
        <v>118836</v>
      </c>
      <c r="L52" s="108">
        <v>119957</v>
      </c>
      <c r="M52" s="109">
        <v>122211</v>
      </c>
    </row>
    <row r="53" spans="2:13" ht="27.75" customHeight="1" thickBot="1" x14ac:dyDescent="0.2">
      <c r="B53" s="1299" t="s">
        <v>44</v>
      </c>
      <c r="C53" s="1300"/>
      <c r="D53" s="113"/>
      <c r="E53" s="1301" t="s">
        <v>45</v>
      </c>
      <c r="F53" s="1301"/>
      <c r="G53" s="1301"/>
      <c r="H53" s="1302"/>
      <c r="I53" s="114">
        <v>109258</v>
      </c>
      <c r="J53" s="115">
        <v>106240</v>
      </c>
      <c r="K53" s="115">
        <v>101361</v>
      </c>
      <c r="L53" s="115">
        <v>91841</v>
      </c>
      <c r="M53" s="116">
        <v>82636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QjMCRTUZocfysPFL1ZEJGcnzirLanRGBXp1xbBAauXapddkI10AwfBwVswxAqnfIasdV0/KZmho//WOerin6g==" saltValue="ydArnbOFu1pypheUpbQp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11" t="s">
        <v>48</v>
      </c>
      <c r="D55" s="1311"/>
      <c r="E55" s="1312"/>
      <c r="F55" s="128">
        <v>1183</v>
      </c>
      <c r="G55" s="128">
        <v>1433</v>
      </c>
      <c r="H55" s="129">
        <v>2240</v>
      </c>
    </row>
    <row r="56" spans="2:8" ht="52.5" customHeight="1" x14ac:dyDescent="0.15">
      <c r="B56" s="130"/>
      <c r="C56" s="1313" t="s">
        <v>49</v>
      </c>
      <c r="D56" s="1313"/>
      <c r="E56" s="1314"/>
      <c r="F56" s="131">
        <v>9</v>
      </c>
      <c r="G56" s="131">
        <v>15</v>
      </c>
      <c r="H56" s="132">
        <v>125</v>
      </c>
    </row>
    <row r="57" spans="2:8" ht="53.25" customHeight="1" x14ac:dyDescent="0.15">
      <c r="B57" s="130"/>
      <c r="C57" s="1315" t="s">
        <v>50</v>
      </c>
      <c r="D57" s="1315"/>
      <c r="E57" s="1316"/>
      <c r="F57" s="133">
        <v>6197</v>
      </c>
      <c r="G57" s="133">
        <v>6168</v>
      </c>
      <c r="H57" s="134">
        <v>6299</v>
      </c>
    </row>
    <row r="58" spans="2:8" ht="45.75" customHeight="1" x14ac:dyDescent="0.15">
      <c r="B58" s="135"/>
      <c r="C58" s="1303" t="s">
        <v>599</v>
      </c>
      <c r="D58" s="1304"/>
      <c r="E58" s="1305"/>
      <c r="F58" s="136">
        <v>4000</v>
      </c>
      <c r="G58" s="136">
        <v>4000</v>
      </c>
      <c r="H58" s="137">
        <v>4000</v>
      </c>
    </row>
    <row r="59" spans="2:8" ht="45.75" customHeight="1" x14ac:dyDescent="0.15">
      <c r="B59" s="135"/>
      <c r="C59" s="1303" t="s">
        <v>600</v>
      </c>
      <c r="D59" s="1304"/>
      <c r="E59" s="1305"/>
      <c r="F59" s="136">
        <v>1841</v>
      </c>
      <c r="G59" s="136">
        <v>1815</v>
      </c>
      <c r="H59" s="137">
        <v>1827</v>
      </c>
    </row>
    <row r="60" spans="2:8" ht="45.75" customHeight="1" x14ac:dyDescent="0.15">
      <c r="B60" s="135"/>
      <c r="C60" s="1303" t="s">
        <v>601</v>
      </c>
      <c r="D60" s="1304"/>
      <c r="E60" s="1305"/>
      <c r="F60" s="136">
        <v>225</v>
      </c>
      <c r="G60" s="136">
        <v>212</v>
      </c>
      <c r="H60" s="137">
        <v>209</v>
      </c>
    </row>
    <row r="61" spans="2:8" ht="45.75" customHeight="1" x14ac:dyDescent="0.15">
      <c r="B61" s="135"/>
      <c r="C61" s="1303" t="s">
        <v>602</v>
      </c>
      <c r="D61" s="1304"/>
      <c r="E61" s="1305"/>
      <c r="F61" s="136">
        <v>30</v>
      </c>
      <c r="G61" s="136">
        <v>65</v>
      </c>
      <c r="H61" s="137">
        <v>97</v>
      </c>
    </row>
    <row r="62" spans="2:8" ht="45.75" customHeight="1" thickBot="1" x14ac:dyDescent="0.2">
      <c r="B62" s="138"/>
      <c r="C62" s="1306" t="s">
        <v>603</v>
      </c>
      <c r="D62" s="1307"/>
      <c r="E62" s="1308"/>
      <c r="F62" s="139">
        <v>72</v>
      </c>
      <c r="G62" s="139">
        <v>47</v>
      </c>
      <c r="H62" s="140">
        <v>72</v>
      </c>
    </row>
    <row r="63" spans="2:8" ht="52.5" customHeight="1" thickBot="1" x14ac:dyDescent="0.2">
      <c r="B63" s="141"/>
      <c r="C63" s="1309" t="s">
        <v>51</v>
      </c>
      <c r="D63" s="1309"/>
      <c r="E63" s="1310"/>
      <c r="F63" s="142">
        <v>7389</v>
      </c>
      <c r="G63" s="142">
        <v>7616</v>
      </c>
      <c r="H63" s="143">
        <v>8665</v>
      </c>
    </row>
    <row r="64" spans="2:8" ht="15" customHeight="1" x14ac:dyDescent="0.15"/>
  </sheetData>
  <sheetProtection algorithmName="SHA-512" hashValue="RJChQ1LMcs4MYTWrFgyQaxp/FF7U0IFkUpwQstz29wO1LUrI8fjyEsNSb779V8pydiLcq5QN285MTNh02H+CLQ==" saltValue="Rv1Bpm0PdIRE39SFIAn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607</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7"/>
      <c r="H50" s="1317"/>
      <c r="I50" s="1317"/>
      <c r="J50" s="1317"/>
      <c r="K50" s="407"/>
      <c r="L50" s="407"/>
      <c r="M50" s="408"/>
      <c r="N50" s="408"/>
      <c r="AN50" s="1335"/>
      <c r="AO50" s="1336"/>
      <c r="AP50" s="1336"/>
      <c r="AQ50" s="1336"/>
      <c r="AR50" s="1336"/>
      <c r="AS50" s="1336"/>
      <c r="AT50" s="1336"/>
      <c r="AU50" s="1336"/>
      <c r="AV50" s="1336"/>
      <c r="AW50" s="1336"/>
      <c r="AX50" s="1336"/>
      <c r="AY50" s="1336"/>
      <c r="AZ50" s="1336"/>
      <c r="BA50" s="1336"/>
      <c r="BB50" s="1336"/>
      <c r="BC50" s="1336"/>
      <c r="BD50" s="1336"/>
      <c r="BE50" s="1336"/>
      <c r="BF50" s="1336"/>
      <c r="BG50" s="1336"/>
      <c r="BH50" s="1336"/>
      <c r="BI50" s="1336"/>
      <c r="BJ50" s="1336"/>
      <c r="BK50" s="1336"/>
      <c r="BL50" s="1336"/>
      <c r="BM50" s="1336"/>
      <c r="BN50" s="1336"/>
      <c r="BO50" s="1337"/>
      <c r="BP50" s="1323" t="s">
        <v>558</v>
      </c>
      <c r="BQ50" s="1323"/>
      <c r="BR50" s="1323"/>
      <c r="BS50" s="1323"/>
      <c r="BT50" s="1323"/>
      <c r="BU50" s="1323"/>
      <c r="BV50" s="1323"/>
      <c r="BW50" s="1323"/>
      <c r="BX50" s="1323" t="s">
        <v>559</v>
      </c>
      <c r="BY50" s="1323"/>
      <c r="BZ50" s="1323"/>
      <c r="CA50" s="1323"/>
      <c r="CB50" s="1323"/>
      <c r="CC50" s="1323"/>
      <c r="CD50" s="1323"/>
      <c r="CE50" s="1323"/>
      <c r="CF50" s="1323" t="s">
        <v>560</v>
      </c>
      <c r="CG50" s="1323"/>
      <c r="CH50" s="1323"/>
      <c r="CI50" s="1323"/>
      <c r="CJ50" s="1323"/>
      <c r="CK50" s="1323"/>
      <c r="CL50" s="1323"/>
      <c r="CM50" s="1323"/>
      <c r="CN50" s="1323" t="s">
        <v>561</v>
      </c>
      <c r="CO50" s="1323"/>
      <c r="CP50" s="1323"/>
      <c r="CQ50" s="1323"/>
      <c r="CR50" s="1323"/>
      <c r="CS50" s="1323"/>
      <c r="CT50" s="1323"/>
      <c r="CU50" s="1323"/>
      <c r="CV50" s="1323" t="s">
        <v>562</v>
      </c>
      <c r="CW50" s="1323"/>
      <c r="CX50" s="1323"/>
      <c r="CY50" s="1323"/>
      <c r="CZ50" s="1323"/>
      <c r="DA50" s="1323"/>
      <c r="DB50" s="1323"/>
      <c r="DC50" s="1323"/>
    </row>
    <row r="51" spans="1:109" ht="13.5" customHeight="1" x14ac:dyDescent="0.15">
      <c r="B51" s="397"/>
      <c r="G51" s="1334"/>
      <c r="H51" s="1334"/>
      <c r="I51" s="1338"/>
      <c r="J51" s="1338"/>
      <c r="K51" s="1324"/>
      <c r="L51" s="1324"/>
      <c r="M51" s="1324"/>
      <c r="N51" s="1324"/>
      <c r="AM51" s="406"/>
      <c r="AN51" s="1322" t="s">
        <v>609</v>
      </c>
      <c r="AO51" s="1322"/>
      <c r="AP51" s="1322"/>
      <c r="AQ51" s="1322"/>
      <c r="AR51" s="1322"/>
      <c r="AS51" s="1322"/>
      <c r="AT51" s="1322"/>
      <c r="AU51" s="1322"/>
      <c r="AV51" s="1322"/>
      <c r="AW51" s="1322"/>
      <c r="AX51" s="1322"/>
      <c r="AY51" s="1322"/>
      <c r="AZ51" s="1322"/>
      <c r="BA51" s="1322"/>
      <c r="BB51" s="1322" t="s">
        <v>610</v>
      </c>
      <c r="BC51" s="1322"/>
      <c r="BD51" s="1322"/>
      <c r="BE51" s="1322"/>
      <c r="BF51" s="1322"/>
      <c r="BG51" s="1322"/>
      <c r="BH51" s="1322"/>
      <c r="BI51" s="1322"/>
      <c r="BJ51" s="1322"/>
      <c r="BK51" s="1322"/>
      <c r="BL51" s="1322"/>
      <c r="BM51" s="1322"/>
      <c r="BN51" s="1322"/>
      <c r="BO51" s="1322"/>
      <c r="BP51" s="1319">
        <v>166.1</v>
      </c>
      <c r="BQ51" s="1319"/>
      <c r="BR51" s="1319"/>
      <c r="BS51" s="1319"/>
      <c r="BT51" s="1319"/>
      <c r="BU51" s="1319"/>
      <c r="BV51" s="1319"/>
      <c r="BW51" s="1319"/>
      <c r="BX51" s="1319">
        <v>161.1</v>
      </c>
      <c r="BY51" s="1319"/>
      <c r="BZ51" s="1319"/>
      <c r="CA51" s="1319"/>
      <c r="CB51" s="1319"/>
      <c r="CC51" s="1319"/>
      <c r="CD51" s="1319"/>
      <c r="CE51" s="1319"/>
      <c r="CF51" s="1319">
        <v>153</v>
      </c>
      <c r="CG51" s="1319"/>
      <c r="CH51" s="1319"/>
      <c r="CI51" s="1319"/>
      <c r="CJ51" s="1319"/>
      <c r="CK51" s="1319"/>
      <c r="CL51" s="1319"/>
      <c r="CM51" s="1319"/>
      <c r="CN51" s="1319">
        <v>137.30000000000001</v>
      </c>
      <c r="CO51" s="1319"/>
      <c r="CP51" s="1319"/>
      <c r="CQ51" s="1319"/>
      <c r="CR51" s="1319"/>
      <c r="CS51" s="1319"/>
      <c r="CT51" s="1319"/>
      <c r="CU51" s="1319"/>
      <c r="CV51" s="1319">
        <v>119.7</v>
      </c>
      <c r="CW51" s="1319"/>
      <c r="CX51" s="1319"/>
      <c r="CY51" s="1319"/>
      <c r="CZ51" s="1319"/>
      <c r="DA51" s="1319"/>
      <c r="DB51" s="1319"/>
      <c r="DC51" s="1319"/>
    </row>
    <row r="52" spans="1:109" x14ac:dyDescent="0.15">
      <c r="B52" s="397"/>
      <c r="G52" s="1334"/>
      <c r="H52" s="1334"/>
      <c r="I52" s="1338"/>
      <c r="J52" s="1338"/>
      <c r="K52" s="1324"/>
      <c r="L52" s="1324"/>
      <c r="M52" s="1324"/>
      <c r="N52" s="1324"/>
      <c r="AM52" s="40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5"/>
      <c r="B53" s="397"/>
      <c r="G53" s="1334"/>
      <c r="H53" s="1334"/>
      <c r="I53" s="1317"/>
      <c r="J53" s="1317"/>
      <c r="K53" s="1324"/>
      <c r="L53" s="1324"/>
      <c r="M53" s="1324"/>
      <c r="N53" s="1324"/>
      <c r="AM53" s="406"/>
      <c r="AN53" s="1322"/>
      <c r="AO53" s="1322"/>
      <c r="AP53" s="1322"/>
      <c r="AQ53" s="1322"/>
      <c r="AR53" s="1322"/>
      <c r="AS53" s="1322"/>
      <c r="AT53" s="1322"/>
      <c r="AU53" s="1322"/>
      <c r="AV53" s="1322"/>
      <c r="AW53" s="1322"/>
      <c r="AX53" s="1322"/>
      <c r="AY53" s="1322"/>
      <c r="AZ53" s="1322"/>
      <c r="BA53" s="1322"/>
      <c r="BB53" s="1322" t="s">
        <v>611</v>
      </c>
      <c r="BC53" s="1322"/>
      <c r="BD53" s="1322"/>
      <c r="BE53" s="1322"/>
      <c r="BF53" s="1322"/>
      <c r="BG53" s="1322"/>
      <c r="BH53" s="1322"/>
      <c r="BI53" s="1322"/>
      <c r="BJ53" s="1322"/>
      <c r="BK53" s="1322"/>
      <c r="BL53" s="1322"/>
      <c r="BM53" s="1322"/>
      <c r="BN53" s="1322"/>
      <c r="BO53" s="1322"/>
      <c r="BP53" s="1319">
        <v>66.3</v>
      </c>
      <c r="BQ53" s="1319"/>
      <c r="BR53" s="1319"/>
      <c r="BS53" s="1319"/>
      <c r="BT53" s="1319"/>
      <c r="BU53" s="1319"/>
      <c r="BV53" s="1319"/>
      <c r="BW53" s="1319"/>
      <c r="BX53" s="1319">
        <v>67.8</v>
      </c>
      <c r="BY53" s="1319"/>
      <c r="BZ53" s="1319"/>
      <c r="CA53" s="1319"/>
      <c r="CB53" s="1319"/>
      <c r="CC53" s="1319"/>
      <c r="CD53" s="1319"/>
      <c r="CE53" s="1319"/>
      <c r="CF53" s="1319">
        <v>69.7</v>
      </c>
      <c r="CG53" s="1319"/>
      <c r="CH53" s="1319"/>
      <c r="CI53" s="1319"/>
      <c r="CJ53" s="1319"/>
      <c r="CK53" s="1319"/>
      <c r="CL53" s="1319"/>
      <c r="CM53" s="1319"/>
      <c r="CN53" s="1319">
        <v>71.099999999999994</v>
      </c>
      <c r="CO53" s="1319"/>
      <c r="CP53" s="1319"/>
      <c r="CQ53" s="1319"/>
      <c r="CR53" s="1319"/>
      <c r="CS53" s="1319"/>
      <c r="CT53" s="1319"/>
      <c r="CU53" s="1319"/>
      <c r="CV53" s="1319">
        <v>71.599999999999994</v>
      </c>
      <c r="CW53" s="1319"/>
      <c r="CX53" s="1319"/>
      <c r="CY53" s="1319"/>
      <c r="CZ53" s="1319"/>
      <c r="DA53" s="1319"/>
      <c r="DB53" s="1319"/>
      <c r="DC53" s="1319"/>
    </row>
    <row r="54" spans="1:109" x14ac:dyDescent="0.15">
      <c r="A54" s="405"/>
      <c r="B54" s="397"/>
      <c r="G54" s="1334"/>
      <c r="H54" s="1334"/>
      <c r="I54" s="1317"/>
      <c r="J54" s="1317"/>
      <c r="K54" s="1324"/>
      <c r="L54" s="1324"/>
      <c r="M54" s="1324"/>
      <c r="N54" s="1324"/>
      <c r="AM54" s="40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5"/>
      <c r="B55" s="397"/>
      <c r="G55" s="1317"/>
      <c r="H55" s="1317"/>
      <c r="I55" s="1317"/>
      <c r="J55" s="1317"/>
      <c r="K55" s="1324"/>
      <c r="L55" s="1324"/>
      <c r="M55" s="1324"/>
      <c r="N55" s="1324"/>
      <c r="AN55" s="1323" t="s">
        <v>612</v>
      </c>
      <c r="AO55" s="1323"/>
      <c r="AP55" s="1323"/>
      <c r="AQ55" s="1323"/>
      <c r="AR55" s="1323"/>
      <c r="AS55" s="1323"/>
      <c r="AT55" s="1323"/>
      <c r="AU55" s="1323"/>
      <c r="AV55" s="1323"/>
      <c r="AW55" s="1323"/>
      <c r="AX55" s="1323"/>
      <c r="AY55" s="1323"/>
      <c r="AZ55" s="1323"/>
      <c r="BA55" s="1323"/>
      <c r="BB55" s="1322" t="s">
        <v>610</v>
      </c>
      <c r="BC55" s="1322"/>
      <c r="BD55" s="1322"/>
      <c r="BE55" s="1322"/>
      <c r="BF55" s="1322"/>
      <c r="BG55" s="1322"/>
      <c r="BH55" s="1322"/>
      <c r="BI55" s="1322"/>
      <c r="BJ55" s="1322"/>
      <c r="BK55" s="1322"/>
      <c r="BL55" s="1322"/>
      <c r="BM55" s="1322"/>
      <c r="BN55" s="1322"/>
      <c r="BO55" s="1322"/>
      <c r="BP55" s="1319">
        <v>38.9</v>
      </c>
      <c r="BQ55" s="1319"/>
      <c r="BR55" s="1319"/>
      <c r="BS55" s="1319"/>
      <c r="BT55" s="1319"/>
      <c r="BU55" s="1319"/>
      <c r="BV55" s="1319"/>
      <c r="BW55" s="1319"/>
      <c r="BX55" s="1319">
        <v>37.6</v>
      </c>
      <c r="BY55" s="1319"/>
      <c r="BZ55" s="1319"/>
      <c r="CA55" s="1319"/>
      <c r="CB55" s="1319"/>
      <c r="CC55" s="1319"/>
      <c r="CD55" s="1319"/>
      <c r="CE55" s="1319"/>
      <c r="CF55" s="1319">
        <v>34</v>
      </c>
      <c r="CG55" s="1319"/>
      <c r="CH55" s="1319"/>
      <c r="CI55" s="1319"/>
      <c r="CJ55" s="1319"/>
      <c r="CK55" s="1319"/>
      <c r="CL55" s="1319"/>
      <c r="CM55" s="1319"/>
      <c r="CN55" s="1319">
        <v>33.9</v>
      </c>
      <c r="CO55" s="1319"/>
      <c r="CP55" s="1319"/>
      <c r="CQ55" s="1319"/>
      <c r="CR55" s="1319"/>
      <c r="CS55" s="1319"/>
      <c r="CT55" s="1319"/>
      <c r="CU55" s="1319"/>
      <c r="CV55" s="1319">
        <v>31.5</v>
      </c>
      <c r="CW55" s="1319"/>
      <c r="CX55" s="1319"/>
      <c r="CY55" s="1319"/>
      <c r="CZ55" s="1319"/>
      <c r="DA55" s="1319"/>
      <c r="DB55" s="1319"/>
      <c r="DC55" s="1319"/>
    </row>
    <row r="56" spans="1:109" x14ac:dyDescent="0.15">
      <c r="A56" s="405"/>
      <c r="B56" s="397"/>
      <c r="G56" s="1317"/>
      <c r="H56" s="1317"/>
      <c r="I56" s="1317"/>
      <c r="J56" s="1317"/>
      <c r="K56" s="1324"/>
      <c r="L56" s="1324"/>
      <c r="M56" s="1324"/>
      <c r="N56" s="1324"/>
      <c r="AN56" s="1323"/>
      <c r="AO56" s="1323"/>
      <c r="AP56" s="1323"/>
      <c r="AQ56" s="1323"/>
      <c r="AR56" s="1323"/>
      <c r="AS56" s="1323"/>
      <c r="AT56" s="1323"/>
      <c r="AU56" s="1323"/>
      <c r="AV56" s="1323"/>
      <c r="AW56" s="1323"/>
      <c r="AX56" s="1323"/>
      <c r="AY56" s="1323"/>
      <c r="AZ56" s="1323"/>
      <c r="BA56" s="1323"/>
      <c r="BB56" s="1322"/>
      <c r="BC56" s="1322"/>
      <c r="BD56" s="1322"/>
      <c r="BE56" s="1322"/>
      <c r="BF56" s="1322"/>
      <c r="BG56" s="1322"/>
      <c r="BH56" s="1322"/>
      <c r="BI56" s="1322"/>
      <c r="BJ56" s="1322"/>
      <c r="BK56" s="1322"/>
      <c r="BL56" s="1322"/>
      <c r="BM56" s="1322"/>
      <c r="BN56" s="1322"/>
      <c r="BO56" s="1322"/>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5" customFormat="1" x14ac:dyDescent="0.15">
      <c r="B57" s="409"/>
      <c r="G57" s="1317"/>
      <c r="H57" s="1317"/>
      <c r="I57" s="1320"/>
      <c r="J57" s="1320"/>
      <c r="K57" s="1324"/>
      <c r="L57" s="1324"/>
      <c r="M57" s="1324"/>
      <c r="N57" s="1324"/>
      <c r="AM57" s="390"/>
      <c r="AN57" s="1323"/>
      <c r="AO57" s="1323"/>
      <c r="AP57" s="1323"/>
      <c r="AQ57" s="1323"/>
      <c r="AR57" s="1323"/>
      <c r="AS57" s="1323"/>
      <c r="AT57" s="1323"/>
      <c r="AU57" s="1323"/>
      <c r="AV57" s="1323"/>
      <c r="AW57" s="1323"/>
      <c r="AX57" s="1323"/>
      <c r="AY57" s="1323"/>
      <c r="AZ57" s="1323"/>
      <c r="BA57" s="1323"/>
      <c r="BB57" s="1322" t="s">
        <v>611</v>
      </c>
      <c r="BC57" s="1322"/>
      <c r="BD57" s="1322"/>
      <c r="BE57" s="1322"/>
      <c r="BF57" s="1322"/>
      <c r="BG57" s="1322"/>
      <c r="BH57" s="1322"/>
      <c r="BI57" s="1322"/>
      <c r="BJ57" s="1322"/>
      <c r="BK57" s="1322"/>
      <c r="BL57" s="1322"/>
      <c r="BM57" s="1322"/>
      <c r="BN57" s="1322"/>
      <c r="BO57" s="1322"/>
      <c r="BP57" s="1319">
        <v>59.3</v>
      </c>
      <c r="BQ57" s="1319"/>
      <c r="BR57" s="1319"/>
      <c r="BS57" s="1319"/>
      <c r="BT57" s="1319"/>
      <c r="BU57" s="1319"/>
      <c r="BV57" s="1319"/>
      <c r="BW57" s="1319"/>
      <c r="BX57" s="1319">
        <v>60</v>
      </c>
      <c r="BY57" s="1319"/>
      <c r="BZ57" s="1319"/>
      <c r="CA57" s="1319"/>
      <c r="CB57" s="1319"/>
      <c r="CC57" s="1319"/>
      <c r="CD57" s="1319"/>
      <c r="CE57" s="1319"/>
      <c r="CF57" s="1319">
        <v>61.1</v>
      </c>
      <c r="CG57" s="1319"/>
      <c r="CH57" s="1319"/>
      <c r="CI57" s="1319"/>
      <c r="CJ57" s="1319"/>
      <c r="CK57" s="1319"/>
      <c r="CL57" s="1319"/>
      <c r="CM57" s="1319"/>
      <c r="CN57" s="1319">
        <v>61.9</v>
      </c>
      <c r="CO57" s="1319"/>
      <c r="CP57" s="1319"/>
      <c r="CQ57" s="1319"/>
      <c r="CR57" s="1319"/>
      <c r="CS57" s="1319"/>
      <c r="CT57" s="1319"/>
      <c r="CU57" s="1319"/>
      <c r="CV57" s="1319">
        <v>62.6</v>
      </c>
      <c r="CW57" s="1319"/>
      <c r="CX57" s="1319"/>
      <c r="CY57" s="1319"/>
      <c r="CZ57" s="1319"/>
      <c r="DA57" s="1319"/>
      <c r="DB57" s="1319"/>
      <c r="DC57" s="1319"/>
      <c r="DD57" s="410"/>
      <c r="DE57" s="409"/>
    </row>
    <row r="58" spans="1:109" s="405" customFormat="1" x14ac:dyDescent="0.15">
      <c r="A58" s="390"/>
      <c r="B58" s="409"/>
      <c r="G58" s="1317"/>
      <c r="H58" s="1317"/>
      <c r="I58" s="1320"/>
      <c r="J58" s="1320"/>
      <c r="K58" s="1324"/>
      <c r="L58" s="1324"/>
      <c r="M58" s="1324"/>
      <c r="N58" s="1324"/>
      <c r="AM58" s="390"/>
      <c r="AN58" s="1323"/>
      <c r="AO58" s="1323"/>
      <c r="AP58" s="1323"/>
      <c r="AQ58" s="1323"/>
      <c r="AR58" s="1323"/>
      <c r="AS58" s="1323"/>
      <c r="AT58" s="1323"/>
      <c r="AU58" s="1323"/>
      <c r="AV58" s="1323"/>
      <c r="AW58" s="1323"/>
      <c r="AX58" s="1323"/>
      <c r="AY58" s="1323"/>
      <c r="AZ58" s="1323"/>
      <c r="BA58" s="1323"/>
      <c r="BB58" s="1322"/>
      <c r="BC58" s="1322"/>
      <c r="BD58" s="1322"/>
      <c r="BE58" s="1322"/>
      <c r="BF58" s="1322"/>
      <c r="BG58" s="1322"/>
      <c r="BH58" s="1322"/>
      <c r="BI58" s="1322"/>
      <c r="BJ58" s="1322"/>
      <c r="BK58" s="1322"/>
      <c r="BL58" s="1322"/>
      <c r="BM58" s="1322"/>
      <c r="BN58" s="1322"/>
      <c r="BO58" s="1322"/>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614</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7"/>
      <c r="H72" s="1317"/>
      <c r="I72" s="1317"/>
      <c r="J72" s="1317"/>
      <c r="K72" s="407"/>
      <c r="L72" s="407"/>
      <c r="M72" s="408"/>
      <c r="N72" s="408"/>
      <c r="AN72" s="1335"/>
      <c r="AO72" s="1336"/>
      <c r="AP72" s="1336"/>
      <c r="AQ72" s="1336"/>
      <c r="AR72" s="1336"/>
      <c r="AS72" s="1336"/>
      <c r="AT72" s="1336"/>
      <c r="AU72" s="1336"/>
      <c r="AV72" s="1336"/>
      <c r="AW72" s="1336"/>
      <c r="AX72" s="1336"/>
      <c r="AY72" s="1336"/>
      <c r="AZ72" s="1336"/>
      <c r="BA72" s="1336"/>
      <c r="BB72" s="1336"/>
      <c r="BC72" s="1336"/>
      <c r="BD72" s="1336"/>
      <c r="BE72" s="1336"/>
      <c r="BF72" s="1336"/>
      <c r="BG72" s="1336"/>
      <c r="BH72" s="1336"/>
      <c r="BI72" s="1336"/>
      <c r="BJ72" s="1336"/>
      <c r="BK72" s="1336"/>
      <c r="BL72" s="1336"/>
      <c r="BM72" s="1336"/>
      <c r="BN72" s="1336"/>
      <c r="BO72" s="1337"/>
      <c r="BP72" s="1323" t="s">
        <v>558</v>
      </c>
      <c r="BQ72" s="1323"/>
      <c r="BR72" s="1323"/>
      <c r="BS72" s="1323"/>
      <c r="BT72" s="1323"/>
      <c r="BU72" s="1323"/>
      <c r="BV72" s="1323"/>
      <c r="BW72" s="1323"/>
      <c r="BX72" s="1323" t="s">
        <v>559</v>
      </c>
      <c r="BY72" s="1323"/>
      <c r="BZ72" s="1323"/>
      <c r="CA72" s="1323"/>
      <c r="CB72" s="1323"/>
      <c r="CC72" s="1323"/>
      <c r="CD72" s="1323"/>
      <c r="CE72" s="1323"/>
      <c r="CF72" s="1323" t="s">
        <v>560</v>
      </c>
      <c r="CG72" s="1323"/>
      <c r="CH72" s="1323"/>
      <c r="CI72" s="1323"/>
      <c r="CJ72" s="1323"/>
      <c r="CK72" s="1323"/>
      <c r="CL72" s="1323"/>
      <c r="CM72" s="1323"/>
      <c r="CN72" s="1323" t="s">
        <v>561</v>
      </c>
      <c r="CO72" s="1323"/>
      <c r="CP72" s="1323"/>
      <c r="CQ72" s="1323"/>
      <c r="CR72" s="1323"/>
      <c r="CS72" s="1323"/>
      <c r="CT72" s="1323"/>
      <c r="CU72" s="1323"/>
      <c r="CV72" s="1323" t="s">
        <v>562</v>
      </c>
      <c r="CW72" s="1323"/>
      <c r="CX72" s="1323"/>
      <c r="CY72" s="1323"/>
      <c r="CZ72" s="1323"/>
      <c r="DA72" s="1323"/>
      <c r="DB72" s="1323"/>
      <c r="DC72" s="1323"/>
    </row>
    <row r="73" spans="2:107" x14ac:dyDescent="0.15">
      <c r="B73" s="397"/>
      <c r="G73" s="1334"/>
      <c r="H73" s="1334"/>
      <c r="I73" s="1334"/>
      <c r="J73" s="1334"/>
      <c r="K73" s="1318"/>
      <c r="L73" s="1318"/>
      <c r="M73" s="1318"/>
      <c r="N73" s="1318"/>
      <c r="AM73" s="406"/>
      <c r="AN73" s="1322" t="s">
        <v>609</v>
      </c>
      <c r="AO73" s="1322"/>
      <c r="AP73" s="1322"/>
      <c r="AQ73" s="1322"/>
      <c r="AR73" s="1322"/>
      <c r="AS73" s="1322"/>
      <c r="AT73" s="1322"/>
      <c r="AU73" s="1322"/>
      <c r="AV73" s="1322"/>
      <c r="AW73" s="1322"/>
      <c r="AX73" s="1322"/>
      <c r="AY73" s="1322"/>
      <c r="AZ73" s="1322"/>
      <c r="BA73" s="1322"/>
      <c r="BB73" s="1322" t="s">
        <v>610</v>
      </c>
      <c r="BC73" s="1322"/>
      <c r="BD73" s="1322"/>
      <c r="BE73" s="1322"/>
      <c r="BF73" s="1322"/>
      <c r="BG73" s="1322"/>
      <c r="BH73" s="1322"/>
      <c r="BI73" s="1322"/>
      <c r="BJ73" s="1322"/>
      <c r="BK73" s="1322"/>
      <c r="BL73" s="1322"/>
      <c r="BM73" s="1322"/>
      <c r="BN73" s="1322"/>
      <c r="BO73" s="1322"/>
      <c r="BP73" s="1319">
        <v>166.1</v>
      </c>
      <c r="BQ73" s="1319"/>
      <c r="BR73" s="1319"/>
      <c r="BS73" s="1319"/>
      <c r="BT73" s="1319"/>
      <c r="BU73" s="1319"/>
      <c r="BV73" s="1319"/>
      <c r="BW73" s="1319"/>
      <c r="BX73" s="1319">
        <v>161.1</v>
      </c>
      <c r="BY73" s="1319"/>
      <c r="BZ73" s="1319"/>
      <c r="CA73" s="1319"/>
      <c r="CB73" s="1319"/>
      <c r="CC73" s="1319"/>
      <c r="CD73" s="1319"/>
      <c r="CE73" s="1319"/>
      <c r="CF73" s="1319">
        <v>153</v>
      </c>
      <c r="CG73" s="1319"/>
      <c r="CH73" s="1319"/>
      <c r="CI73" s="1319"/>
      <c r="CJ73" s="1319"/>
      <c r="CK73" s="1319"/>
      <c r="CL73" s="1319"/>
      <c r="CM73" s="1319"/>
      <c r="CN73" s="1319">
        <v>137.30000000000001</v>
      </c>
      <c r="CO73" s="1319"/>
      <c r="CP73" s="1319"/>
      <c r="CQ73" s="1319"/>
      <c r="CR73" s="1319"/>
      <c r="CS73" s="1319"/>
      <c r="CT73" s="1319"/>
      <c r="CU73" s="1319"/>
      <c r="CV73" s="1319">
        <v>119.7</v>
      </c>
      <c r="CW73" s="1319"/>
      <c r="CX73" s="1319"/>
      <c r="CY73" s="1319"/>
      <c r="CZ73" s="1319"/>
      <c r="DA73" s="1319"/>
      <c r="DB73" s="1319"/>
      <c r="DC73" s="1319"/>
    </row>
    <row r="74" spans="2:107" x14ac:dyDescent="0.15">
      <c r="B74" s="397"/>
      <c r="G74" s="1334"/>
      <c r="H74" s="1334"/>
      <c r="I74" s="1334"/>
      <c r="J74" s="1334"/>
      <c r="K74" s="1318"/>
      <c r="L74" s="1318"/>
      <c r="M74" s="1318"/>
      <c r="N74" s="1318"/>
      <c r="AM74" s="40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7"/>
      <c r="G75" s="1334"/>
      <c r="H75" s="1334"/>
      <c r="I75" s="1317"/>
      <c r="J75" s="1317"/>
      <c r="K75" s="1324"/>
      <c r="L75" s="1324"/>
      <c r="M75" s="1324"/>
      <c r="N75" s="1324"/>
      <c r="AM75" s="406"/>
      <c r="AN75" s="1322"/>
      <c r="AO75" s="1322"/>
      <c r="AP75" s="1322"/>
      <c r="AQ75" s="1322"/>
      <c r="AR75" s="1322"/>
      <c r="AS75" s="1322"/>
      <c r="AT75" s="1322"/>
      <c r="AU75" s="1322"/>
      <c r="AV75" s="1322"/>
      <c r="AW75" s="1322"/>
      <c r="AX75" s="1322"/>
      <c r="AY75" s="1322"/>
      <c r="AZ75" s="1322"/>
      <c r="BA75" s="1322"/>
      <c r="BB75" s="1322" t="s">
        <v>615</v>
      </c>
      <c r="BC75" s="1322"/>
      <c r="BD75" s="1322"/>
      <c r="BE75" s="1322"/>
      <c r="BF75" s="1322"/>
      <c r="BG75" s="1322"/>
      <c r="BH75" s="1322"/>
      <c r="BI75" s="1322"/>
      <c r="BJ75" s="1322"/>
      <c r="BK75" s="1322"/>
      <c r="BL75" s="1322"/>
      <c r="BM75" s="1322"/>
      <c r="BN75" s="1322"/>
      <c r="BO75" s="1322"/>
      <c r="BP75" s="1319">
        <v>13.1</v>
      </c>
      <c r="BQ75" s="1319"/>
      <c r="BR75" s="1319"/>
      <c r="BS75" s="1319"/>
      <c r="BT75" s="1319"/>
      <c r="BU75" s="1319"/>
      <c r="BV75" s="1319"/>
      <c r="BW75" s="1319"/>
      <c r="BX75" s="1319">
        <v>12.7</v>
      </c>
      <c r="BY75" s="1319"/>
      <c r="BZ75" s="1319"/>
      <c r="CA75" s="1319"/>
      <c r="CB75" s="1319"/>
      <c r="CC75" s="1319"/>
      <c r="CD75" s="1319"/>
      <c r="CE75" s="1319"/>
      <c r="CF75" s="1319">
        <v>11.9</v>
      </c>
      <c r="CG75" s="1319"/>
      <c r="CH75" s="1319"/>
      <c r="CI75" s="1319"/>
      <c r="CJ75" s="1319"/>
      <c r="CK75" s="1319"/>
      <c r="CL75" s="1319"/>
      <c r="CM75" s="1319"/>
      <c r="CN75" s="1319">
        <v>11.2</v>
      </c>
      <c r="CO75" s="1319"/>
      <c r="CP75" s="1319"/>
      <c r="CQ75" s="1319"/>
      <c r="CR75" s="1319"/>
      <c r="CS75" s="1319"/>
      <c r="CT75" s="1319"/>
      <c r="CU75" s="1319"/>
      <c r="CV75" s="1319">
        <v>10.3</v>
      </c>
      <c r="CW75" s="1319"/>
      <c r="CX75" s="1319"/>
      <c r="CY75" s="1319"/>
      <c r="CZ75" s="1319"/>
      <c r="DA75" s="1319"/>
      <c r="DB75" s="1319"/>
      <c r="DC75" s="1319"/>
    </row>
    <row r="76" spans="2:107" x14ac:dyDescent="0.15">
      <c r="B76" s="397"/>
      <c r="G76" s="1334"/>
      <c r="H76" s="1334"/>
      <c r="I76" s="1317"/>
      <c r="J76" s="1317"/>
      <c r="K76" s="1324"/>
      <c r="L76" s="1324"/>
      <c r="M76" s="1324"/>
      <c r="N76" s="1324"/>
      <c r="AM76" s="40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7"/>
      <c r="G77" s="1317"/>
      <c r="H77" s="1317"/>
      <c r="I77" s="1317"/>
      <c r="J77" s="1317"/>
      <c r="K77" s="1318"/>
      <c r="L77" s="1318"/>
      <c r="M77" s="1318"/>
      <c r="N77" s="1318"/>
      <c r="AN77" s="1323" t="s">
        <v>616</v>
      </c>
      <c r="AO77" s="1323"/>
      <c r="AP77" s="1323"/>
      <c r="AQ77" s="1323"/>
      <c r="AR77" s="1323"/>
      <c r="AS77" s="1323"/>
      <c r="AT77" s="1323"/>
      <c r="AU77" s="1323"/>
      <c r="AV77" s="1323"/>
      <c r="AW77" s="1323"/>
      <c r="AX77" s="1323"/>
      <c r="AY77" s="1323"/>
      <c r="AZ77" s="1323"/>
      <c r="BA77" s="1323"/>
      <c r="BB77" s="1322" t="s">
        <v>610</v>
      </c>
      <c r="BC77" s="1322"/>
      <c r="BD77" s="1322"/>
      <c r="BE77" s="1322"/>
      <c r="BF77" s="1322"/>
      <c r="BG77" s="1322"/>
      <c r="BH77" s="1322"/>
      <c r="BI77" s="1322"/>
      <c r="BJ77" s="1322"/>
      <c r="BK77" s="1322"/>
      <c r="BL77" s="1322"/>
      <c r="BM77" s="1322"/>
      <c r="BN77" s="1322"/>
      <c r="BO77" s="1322"/>
      <c r="BP77" s="1319">
        <v>38.9</v>
      </c>
      <c r="BQ77" s="1319"/>
      <c r="BR77" s="1319"/>
      <c r="BS77" s="1319"/>
      <c r="BT77" s="1319"/>
      <c r="BU77" s="1319"/>
      <c r="BV77" s="1319"/>
      <c r="BW77" s="1319"/>
      <c r="BX77" s="1319">
        <v>37.6</v>
      </c>
      <c r="BY77" s="1319"/>
      <c r="BZ77" s="1319"/>
      <c r="CA77" s="1319"/>
      <c r="CB77" s="1319"/>
      <c r="CC77" s="1319"/>
      <c r="CD77" s="1319"/>
      <c r="CE77" s="1319"/>
      <c r="CF77" s="1319">
        <v>34</v>
      </c>
      <c r="CG77" s="1319"/>
      <c r="CH77" s="1319"/>
      <c r="CI77" s="1319"/>
      <c r="CJ77" s="1319"/>
      <c r="CK77" s="1319"/>
      <c r="CL77" s="1319"/>
      <c r="CM77" s="1319"/>
      <c r="CN77" s="1319">
        <v>33.9</v>
      </c>
      <c r="CO77" s="1319"/>
      <c r="CP77" s="1319"/>
      <c r="CQ77" s="1319"/>
      <c r="CR77" s="1319"/>
      <c r="CS77" s="1319"/>
      <c r="CT77" s="1319"/>
      <c r="CU77" s="1319"/>
      <c r="CV77" s="1319">
        <v>31.5</v>
      </c>
      <c r="CW77" s="1319"/>
      <c r="CX77" s="1319"/>
      <c r="CY77" s="1319"/>
      <c r="CZ77" s="1319"/>
      <c r="DA77" s="1319"/>
      <c r="DB77" s="1319"/>
      <c r="DC77" s="1319"/>
    </row>
    <row r="78" spans="2:107" x14ac:dyDescent="0.15">
      <c r="B78" s="397"/>
      <c r="G78" s="1317"/>
      <c r="H78" s="1317"/>
      <c r="I78" s="1317"/>
      <c r="J78" s="1317"/>
      <c r="K78" s="1318"/>
      <c r="L78" s="1318"/>
      <c r="M78" s="1318"/>
      <c r="N78" s="1318"/>
      <c r="AN78" s="1323"/>
      <c r="AO78" s="1323"/>
      <c r="AP78" s="1323"/>
      <c r="AQ78" s="1323"/>
      <c r="AR78" s="1323"/>
      <c r="AS78" s="1323"/>
      <c r="AT78" s="1323"/>
      <c r="AU78" s="1323"/>
      <c r="AV78" s="1323"/>
      <c r="AW78" s="1323"/>
      <c r="AX78" s="1323"/>
      <c r="AY78" s="1323"/>
      <c r="AZ78" s="1323"/>
      <c r="BA78" s="1323"/>
      <c r="BB78" s="1322"/>
      <c r="BC78" s="1322"/>
      <c r="BD78" s="1322"/>
      <c r="BE78" s="1322"/>
      <c r="BF78" s="1322"/>
      <c r="BG78" s="1322"/>
      <c r="BH78" s="1322"/>
      <c r="BI78" s="1322"/>
      <c r="BJ78" s="1322"/>
      <c r="BK78" s="1322"/>
      <c r="BL78" s="1322"/>
      <c r="BM78" s="1322"/>
      <c r="BN78" s="1322"/>
      <c r="BO78" s="1322"/>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7"/>
      <c r="G79" s="1317"/>
      <c r="H79" s="1317"/>
      <c r="I79" s="1320"/>
      <c r="J79" s="1320"/>
      <c r="K79" s="1321"/>
      <c r="L79" s="1321"/>
      <c r="M79" s="1321"/>
      <c r="N79" s="1321"/>
      <c r="AN79" s="1323"/>
      <c r="AO79" s="1323"/>
      <c r="AP79" s="1323"/>
      <c r="AQ79" s="1323"/>
      <c r="AR79" s="1323"/>
      <c r="AS79" s="1323"/>
      <c r="AT79" s="1323"/>
      <c r="AU79" s="1323"/>
      <c r="AV79" s="1323"/>
      <c r="AW79" s="1323"/>
      <c r="AX79" s="1323"/>
      <c r="AY79" s="1323"/>
      <c r="AZ79" s="1323"/>
      <c r="BA79" s="1323"/>
      <c r="BB79" s="1322" t="s">
        <v>615</v>
      </c>
      <c r="BC79" s="1322"/>
      <c r="BD79" s="1322"/>
      <c r="BE79" s="1322"/>
      <c r="BF79" s="1322"/>
      <c r="BG79" s="1322"/>
      <c r="BH79" s="1322"/>
      <c r="BI79" s="1322"/>
      <c r="BJ79" s="1322"/>
      <c r="BK79" s="1322"/>
      <c r="BL79" s="1322"/>
      <c r="BM79" s="1322"/>
      <c r="BN79" s="1322"/>
      <c r="BO79" s="1322"/>
      <c r="BP79" s="1319">
        <v>6.4</v>
      </c>
      <c r="BQ79" s="1319"/>
      <c r="BR79" s="1319"/>
      <c r="BS79" s="1319"/>
      <c r="BT79" s="1319"/>
      <c r="BU79" s="1319"/>
      <c r="BV79" s="1319"/>
      <c r="BW79" s="1319"/>
      <c r="BX79" s="1319">
        <v>6.1</v>
      </c>
      <c r="BY79" s="1319"/>
      <c r="BZ79" s="1319"/>
      <c r="CA79" s="1319"/>
      <c r="CB79" s="1319"/>
      <c r="CC79" s="1319"/>
      <c r="CD79" s="1319"/>
      <c r="CE79" s="1319"/>
      <c r="CF79" s="1319">
        <v>5.9</v>
      </c>
      <c r="CG79" s="1319"/>
      <c r="CH79" s="1319"/>
      <c r="CI79" s="1319"/>
      <c r="CJ79" s="1319"/>
      <c r="CK79" s="1319"/>
      <c r="CL79" s="1319"/>
      <c r="CM79" s="1319"/>
      <c r="CN79" s="1319">
        <v>5.7</v>
      </c>
      <c r="CO79" s="1319"/>
      <c r="CP79" s="1319"/>
      <c r="CQ79" s="1319"/>
      <c r="CR79" s="1319"/>
      <c r="CS79" s="1319"/>
      <c r="CT79" s="1319"/>
      <c r="CU79" s="1319"/>
      <c r="CV79" s="1319">
        <v>5.4</v>
      </c>
      <c r="CW79" s="1319"/>
      <c r="CX79" s="1319"/>
      <c r="CY79" s="1319"/>
      <c r="CZ79" s="1319"/>
      <c r="DA79" s="1319"/>
      <c r="DB79" s="1319"/>
      <c r="DC79" s="1319"/>
    </row>
    <row r="80" spans="2:107" x14ac:dyDescent="0.15">
      <c r="B80" s="397"/>
      <c r="G80" s="1317"/>
      <c r="H80" s="1317"/>
      <c r="I80" s="1320"/>
      <c r="J80" s="1320"/>
      <c r="K80" s="1321"/>
      <c r="L80" s="1321"/>
      <c r="M80" s="1321"/>
      <c r="N80" s="1321"/>
      <c r="AN80" s="1323"/>
      <c r="AO80" s="1323"/>
      <c r="AP80" s="1323"/>
      <c r="AQ80" s="1323"/>
      <c r="AR80" s="1323"/>
      <c r="AS80" s="1323"/>
      <c r="AT80" s="1323"/>
      <c r="AU80" s="1323"/>
      <c r="AV80" s="1323"/>
      <c r="AW80" s="1323"/>
      <c r="AX80" s="1323"/>
      <c r="AY80" s="1323"/>
      <c r="AZ80" s="1323"/>
      <c r="BA80" s="1323"/>
      <c r="BB80" s="1322"/>
      <c r="BC80" s="1322"/>
      <c r="BD80" s="1322"/>
      <c r="BE80" s="1322"/>
      <c r="BF80" s="1322"/>
      <c r="BG80" s="1322"/>
      <c r="BH80" s="1322"/>
      <c r="BI80" s="1322"/>
      <c r="BJ80" s="1322"/>
      <c r="BK80" s="1322"/>
      <c r="BL80" s="1322"/>
      <c r="BM80" s="1322"/>
      <c r="BN80" s="1322"/>
      <c r="BO80" s="1322"/>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3zNPzhv2jOin6qdXDo4CtORZ5mm/dFEIXkhSiy5Yohfj+SufhyrXL+43RoC0ifDUEYQCFBecsI4YCY85g9/MNQ==" saltValue="FkGItHujiHGN2dvlqCBv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OMZ7jD7n8PDKDeAdHaBgMD2MaM0/5bYucYPo7dvOVcVyaJefTx15bR3W01I8d/UryLhHBZhluWueYpzn6glAtQ==" saltValue="3g1TmQN4T7DUFrxshPg9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UUB/j4w027ibHEqN5g1MZrprFcBDgowlXTD3y7SnojT3CBf2NVymUn2M/0gWWsSlfegFQLsdlb/wrHy6QEz4gQ==" saltValue="hDDMX45mzp/32ZNrzhKD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26252</v>
      </c>
      <c r="E3" s="162"/>
      <c r="F3" s="163">
        <v>46395</v>
      </c>
      <c r="G3" s="164"/>
      <c r="H3" s="165"/>
    </row>
    <row r="4" spans="1:8" x14ac:dyDescent="0.15">
      <c r="A4" s="166"/>
      <c r="B4" s="167"/>
      <c r="C4" s="168"/>
      <c r="D4" s="169">
        <v>13495</v>
      </c>
      <c r="E4" s="170"/>
      <c r="F4" s="171">
        <v>26304</v>
      </c>
      <c r="G4" s="172"/>
      <c r="H4" s="173"/>
    </row>
    <row r="5" spans="1:8" x14ac:dyDescent="0.15">
      <c r="A5" s="154" t="s">
        <v>550</v>
      </c>
      <c r="B5" s="159"/>
      <c r="C5" s="160"/>
      <c r="D5" s="161">
        <v>22362</v>
      </c>
      <c r="E5" s="162"/>
      <c r="F5" s="163">
        <v>48088</v>
      </c>
      <c r="G5" s="164"/>
      <c r="H5" s="165"/>
    </row>
    <row r="6" spans="1:8" x14ac:dyDescent="0.15">
      <c r="A6" s="166"/>
      <c r="B6" s="167"/>
      <c r="C6" s="168"/>
      <c r="D6" s="169">
        <v>12769</v>
      </c>
      <c r="E6" s="170"/>
      <c r="F6" s="171">
        <v>25183</v>
      </c>
      <c r="G6" s="172"/>
      <c r="H6" s="173"/>
    </row>
    <row r="7" spans="1:8" x14ac:dyDescent="0.15">
      <c r="A7" s="154" t="s">
        <v>551</v>
      </c>
      <c r="B7" s="159"/>
      <c r="C7" s="160"/>
      <c r="D7" s="161">
        <v>27854</v>
      </c>
      <c r="E7" s="162"/>
      <c r="F7" s="163">
        <v>46457</v>
      </c>
      <c r="G7" s="164"/>
      <c r="H7" s="165"/>
    </row>
    <row r="8" spans="1:8" x14ac:dyDescent="0.15">
      <c r="A8" s="166"/>
      <c r="B8" s="167"/>
      <c r="C8" s="168"/>
      <c r="D8" s="169">
        <v>13353</v>
      </c>
      <c r="E8" s="170"/>
      <c r="F8" s="171">
        <v>24020</v>
      </c>
      <c r="G8" s="172"/>
      <c r="H8" s="173"/>
    </row>
    <row r="9" spans="1:8" x14ac:dyDescent="0.15">
      <c r="A9" s="154" t="s">
        <v>552</v>
      </c>
      <c r="B9" s="159"/>
      <c r="C9" s="160"/>
      <c r="D9" s="161">
        <v>33705</v>
      </c>
      <c r="E9" s="162"/>
      <c r="F9" s="163">
        <v>51849</v>
      </c>
      <c r="G9" s="164"/>
      <c r="H9" s="165"/>
    </row>
    <row r="10" spans="1:8" x14ac:dyDescent="0.15">
      <c r="A10" s="166"/>
      <c r="B10" s="167"/>
      <c r="C10" s="168"/>
      <c r="D10" s="169">
        <v>14561</v>
      </c>
      <c r="E10" s="170"/>
      <c r="F10" s="171">
        <v>26326</v>
      </c>
      <c r="G10" s="172"/>
      <c r="H10" s="173"/>
    </row>
    <row r="11" spans="1:8" x14ac:dyDescent="0.15">
      <c r="A11" s="154" t="s">
        <v>553</v>
      </c>
      <c r="B11" s="159"/>
      <c r="C11" s="160"/>
      <c r="D11" s="161">
        <v>60930</v>
      </c>
      <c r="E11" s="162"/>
      <c r="F11" s="163">
        <v>52191</v>
      </c>
      <c r="G11" s="164"/>
      <c r="H11" s="165"/>
    </row>
    <row r="12" spans="1:8" x14ac:dyDescent="0.15">
      <c r="A12" s="166"/>
      <c r="B12" s="167"/>
      <c r="C12" s="174"/>
      <c r="D12" s="169">
        <v>28327</v>
      </c>
      <c r="E12" s="170"/>
      <c r="F12" s="171">
        <v>26807</v>
      </c>
      <c r="G12" s="172"/>
      <c r="H12" s="173"/>
    </row>
    <row r="13" spans="1:8" x14ac:dyDescent="0.15">
      <c r="A13" s="154"/>
      <c r="B13" s="159"/>
      <c r="C13" s="175"/>
      <c r="D13" s="176">
        <v>34221</v>
      </c>
      <c r="E13" s="177"/>
      <c r="F13" s="178">
        <v>48996</v>
      </c>
      <c r="G13" s="179"/>
      <c r="H13" s="165"/>
    </row>
    <row r="14" spans="1:8" x14ac:dyDescent="0.15">
      <c r="A14" s="166"/>
      <c r="B14" s="167"/>
      <c r="C14" s="168"/>
      <c r="D14" s="169">
        <v>16501</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0.56000000000000005</v>
      </c>
      <c r="C19" s="180">
        <f>ROUND(VALUE(SUBSTITUTE(実質収支比率等に係る経年分析!G$48,"▲","-")),2)</f>
        <v>0.6</v>
      </c>
      <c r="D19" s="180">
        <f>ROUND(VALUE(SUBSTITUTE(実質収支比率等に係る経年分析!H$48,"▲","-")),2)</f>
        <v>0.61</v>
      </c>
      <c r="E19" s="180">
        <f>ROUND(VALUE(SUBSTITUTE(実質収支比率等に係る経年分析!I$48,"▲","-")),2)</f>
        <v>0.78</v>
      </c>
      <c r="F19" s="180">
        <f>ROUND(VALUE(SUBSTITUTE(実質収支比率等に係る経年分析!J$48,"▲","-")),2)</f>
        <v>2.92</v>
      </c>
    </row>
    <row r="20" spans="1:11" x14ac:dyDescent="0.15">
      <c r="A20" s="180" t="s">
        <v>55</v>
      </c>
      <c r="B20" s="180">
        <f>ROUND(VALUE(SUBSTITUTE(実質収支比率等に係る経年分析!F$47,"▲","-")),2)</f>
        <v>2.12</v>
      </c>
      <c r="C20" s="180">
        <f>ROUND(VALUE(SUBSTITUTE(実質収支比率等に係る経年分析!G$47,"▲","-")),2)</f>
        <v>2.0499999999999998</v>
      </c>
      <c r="D20" s="180">
        <f>ROUND(VALUE(SUBSTITUTE(実質収支比率等に係る経年分析!H$47,"▲","-")),2)</f>
        <v>1.56</v>
      </c>
      <c r="E20" s="180">
        <f>ROUND(VALUE(SUBSTITUTE(実質収支比率等に係る経年分析!I$47,"▲","-")),2)</f>
        <v>1.88</v>
      </c>
      <c r="F20" s="180">
        <f>ROUND(VALUE(SUBSTITUTE(実質収支比率等に係る経年分析!J$47,"▲","-")),2)</f>
        <v>2.86</v>
      </c>
    </row>
    <row r="21" spans="1:11" x14ac:dyDescent="0.15">
      <c r="A21" s="180" t="s">
        <v>56</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-0.36</v>
      </c>
      <c r="D21" s="180">
        <f>IF(ISNUMBER(VALUE(SUBSTITUTE(実質収支比率等に係る経年分析!H$49,"▲","-"))),ROUND(VALUE(SUBSTITUTE(実質収支比率等に係る経年分析!H$49,"▲","-")),2),NA())</f>
        <v>-0.79</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2.69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0.11</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8.0299999999999994</v>
      </c>
    </row>
    <row r="36" spans="1:16" x14ac:dyDescent="0.15">
      <c r="A36" s="181" t="str">
        <f>IF(連結実質赤字比率に係る赤字・黒字の構成分析!C$34="",NA(),連結実質赤字比率に係る赤字・黒字の構成分析!C$34)</f>
        <v>住宅新築資金等貸付金特別会計</v>
      </c>
      <c r="B36" s="181">
        <f>IF(ROUND(VALUE(SUBSTITUTE(連結実質赤字比率に係る赤字・黒字の構成分析!F$34,"▲", "-")), 2) &lt; 0, ABS(ROUND(VALUE(SUBSTITUTE(連結実質赤字比率に係る赤字・黒字の構成分析!F$34,"▲", "-")), 2)), NA())</f>
        <v>0.73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0.71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12612</v>
      </c>
      <c r="E42" s="182"/>
      <c r="F42" s="182"/>
      <c r="G42" s="182">
        <f>'実質公債費比率（分子）の構造'!L$52</f>
        <v>12755</v>
      </c>
      <c r="H42" s="182"/>
      <c r="I42" s="182"/>
      <c r="J42" s="182">
        <f>'実質公債費比率（分子）の構造'!M$52</f>
        <v>13246</v>
      </c>
      <c r="K42" s="182"/>
      <c r="L42" s="182"/>
      <c r="M42" s="182">
        <f>'実質公債費比率（分子）の構造'!N$52</f>
        <v>12795</v>
      </c>
      <c r="N42" s="182"/>
      <c r="O42" s="182"/>
      <c r="P42" s="182">
        <f>'実質公債費比率（分子）の構造'!O$52</f>
        <v>12886</v>
      </c>
    </row>
    <row r="43" spans="1:16" x14ac:dyDescent="0.15">
      <c r="A43" s="182" t="s">
        <v>64</v>
      </c>
      <c r="B43" s="182">
        <f>'実質公債費比率（分子）の構造'!K$51</f>
        <v>13</v>
      </c>
      <c r="C43" s="182"/>
      <c r="D43" s="182"/>
      <c r="E43" s="182">
        <f>'実質公債費比率（分子）の構造'!L$51</f>
        <v>9</v>
      </c>
      <c r="F43" s="182"/>
      <c r="G43" s="182"/>
      <c r="H43" s="182">
        <f>'実質公債費比率（分子）の構造'!M$51</f>
        <v>7</v>
      </c>
      <c r="I43" s="182"/>
      <c r="J43" s="182"/>
      <c r="K43" s="182">
        <f>'実質公債費比率（分子）の構造'!N$51</f>
        <v>8</v>
      </c>
      <c r="L43" s="182"/>
      <c r="M43" s="182"/>
      <c r="N43" s="182">
        <f>'実質公債費比率（分子）の構造'!O$51</f>
        <v>11</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4</v>
      </c>
      <c r="L44" s="182"/>
      <c r="M44" s="182"/>
      <c r="N44" s="182">
        <f>'実質公債費比率（分子）の構造'!O$50</f>
        <v>4</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2131</v>
      </c>
      <c r="C46" s="182"/>
      <c r="D46" s="182"/>
      <c r="E46" s="182">
        <f>'実質公債費比率（分子）の構造'!L$48</f>
        <v>2024</v>
      </c>
      <c r="F46" s="182"/>
      <c r="G46" s="182"/>
      <c r="H46" s="182">
        <f>'実質公債費比率（分子）の構造'!M$48</f>
        <v>2060</v>
      </c>
      <c r="I46" s="182"/>
      <c r="J46" s="182"/>
      <c r="K46" s="182">
        <f>'実質公債費比率（分子）の構造'!N$48</f>
        <v>1774</v>
      </c>
      <c r="L46" s="182"/>
      <c r="M46" s="182"/>
      <c r="N46" s="182">
        <f>'実質公債費比率（分子）の構造'!O$48</f>
        <v>1367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18921</v>
      </c>
      <c r="C49" s="182"/>
      <c r="D49" s="182"/>
      <c r="E49" s="182">
        <f>'実質公債費比率（分子）の構造'!L$45</f>
        <v>18571</v>
      </c>
      <c r="F49" s="182"/>
      <c r="G49" s="182"/>
      <c r="H49" s="182">
        <f>'実質公債費比率（分子）の構造'!M$45</f>
        <v>18566</v>
      </c>
      <c r="I49" s="182"/>
      <c r="J49" s="182"/>
      <c r="K49" s="182">
        <f>'実質公債費比率（分子）の構造'!N$45</f>
        <v>18105</v>
      </c>
      <c r="L49" s="182"/>
      <c r="M49" s="182"/>
      <c r="N49" s="182">
        <f>'実質公債費比率（分子）の構造'!O$45</f>
        <v>17972</v>
      </c>
      <c r="O49" s="182"/>
      <c r="P49" s="182"/>
    </row>
    <row r="50" spans="1:16" x14ac:dyDescent="0.15">
      <c r="A50" s="182" t="s">
        <v>71</v>
      </c>
      <c r="B50" s="182" t="e">
        <f>NA()</f>
        <v>#N/A</v>
      </c>
      <c r="C50" s="182">
        <f>IF(ISNUMBER('実質公債費比率（分子）の構造'!K$53),'実質公債費比率（分子）の構造'!K$53,NA())</f>
        <v>8460</v>
      </c>
      <c r="D50" s="182" t="e">
        <f>NA()</f>
        <v>#N/A</v>
      </c>
      <c r="E50" s="182" t="e">
        <f>NA()</f>
        <v>#N/A</v>
      </c>
      <c r="F50" s="182">
        <f>IF(ISNUMBER('実質公債費比率（分子）の構造'!L$53),'実質公債費比率（分子）の構造'!L$53,NA())</f>
        <v>7856</v>
      </c>
      <c r="G50" s="182" t="e">
        <f>NA()</f>
        <v>#N/A</v>
      </c>
      <c r="H50" s="182" t="e">
        <f>NA()</f>
        <v>#N/A</v>
      </c>
      <c r="I50" s="182">
        <f>IF(ISNUMBER('実質公債費比率（分子）の構造'!M$53),'実質公債費比率（分子）の構造'!M$53,NA())</f>
        <v>7394</v>
      </c>
      <c r="J50" s="182" t="e">
        <f>NA()</f>
        <v>#N/A</v>
      </c>
      <c r="K50" s="182" t="e">
        <f>NA()</f>
        <v>#N/A</v>
      </c>
      <c r="L50" s="182">
        <f>IF(ISNUMBER('実質公債費比率（分子）の構造'!N$53),'実質公債費比率（分子）の構造'!N$53,NA())</f>
        <v>7096</v>
      </c>
      <c r="M50" s="182" t="e">
        <f>NA()</f>
        <v>#N/A</v>
      </c>
      <c r="N50" s="182" t="e">
        <f>NA()</f>
        <v>#N/A</v>
      </c>
      <c r="O50" s="182">
        <f>IF(ISNUMBER('実質公債費比率（分子）の構造'!O$53),'実質公債費比率（分子）の構造'!O$53,NA())</f>
        <v>6468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120381</v>
      </c>
      <c r="E56" s="181"/>
      <c r="F56" s="181"/>
      <c r="G56" s="181">
        <f>'将来負担比率（分子）の構造'!J$52</f>
        <v>118294</v>
      </c>
      <c r="H56" s="181"/>
      <c r="I56" s="181"/>
      <c r="J56" s="181">
        <f>'将来負担比率（分子）の構造'!K$52</f>
        <v>118836</v>
      </c>
      <c r="K56" s="181"/>
      <c r="L56" s="181"/>
      <c r="M56" s="181">
        <f>'将来負担比率（分子）の構造'!L$52</f>
        <v>119957</v>
      </c>
      <c r="N56" s="181"/>
      <c r="O56" s="181"/>
      <c r="P56" s="181">
        <f>'将来負担比率（分子）の構造'!M$52</f>
        <v>122211</v>
      </c>
    </row>
    <row r="57" spans="1:16" x14ac:dyDescent="0.15">
      <c r="A57" s="181" t="s">
        <v>42</v>
      </c>
      <c r="B57" s="181"/>
      <c r="C57" s="181"/>
      <c r="D57" s="181">
        <f>'将来負担比率（分子）の構造'!I$51</f>
        <v>28895</v>
      </c>
      <c r="E57" s="181"/>
      <c r="F57" s="181"/>
      <c r="G57" s="181">
        <f>'将来負担比率（分子）の構造'!J$51</f>
        <v>27782</v>
      </c>
      <c r="H57" s="181"/>
      <c r="I57" s="181"/>
      <c r="J57" s="181">
        <f>'将来負担比率（分子）の構造'!K$51</f>
        <v>27516</v>
      </c>
      <c r="K57" s="181"/>
      <c r="L57" s="181"/>
      <c r="M57" s="181">
        <f>'将来負担比率（分子）の構造'!L$51</f>
        <v>28418</v>
      </c>
      <c r="N57" s="181"/>
      <c r="O57" s="181"/>
      <c r="P57" s="181">
        <f>'将来負担比率（分子）の構造'!M$51</f>
        <v>30679</v>
      </c>
    </row>
    <row r="58" spans="1:16" x14ac:dyDescent="0.15">
      <c r="A58" s="181" t="s">
        <v>41</v>
      </c>
      <c r="B58" s="181"/>
      <c r="C58" s="181"/>
      <c r="D58" s="181">
        <f>'将来負担比率（分子）の構造'!I$50</f>
        <v>5708</v>
      </c>
      <c r="E58" s="181"/>
      <c r="F58" s="181"/>
      <c r="G58" s="181">
        <f>'将来負担比率（分子）の構造'!J$50</f>
        <v>5271</v>
      </c>
      <c r="H58" s="181"/>
      <c r="I58" s="181"/>
      <c r="J58" s="181">
        <f>'将来負担比率（分子）の構造'!K$50</f>
        <v>4790</v>
      </c>
      <c r="K58" s="181"/>
      <c r="L58" s="181"/>
      <c r="M58" s="181">
        <f>'将来負担比率（分子）の構造'!L$50</f>
        <v>5466</v>
      </c>
      <c r="N58" s="181"/>
      <c r="O58" s="181"/>
      <c r="P58" s="181">
        <f>'将来負担比率（分子）の構造'!M$50</f>
        <v>7115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21416</v>
      </c>
      <c r="C62" s="181"/>
      <c r="D62" s="181"/>
      <c r="E62" s="181">
        <f>'将来負担比率（分子）の構造'!J$45</f>
        <v>19646</v>
      </c>
      <c r="F62" s="181"/>
      <c r="G62" s="181"/>
      <c r="H62" s="181">
        <f>'将来負担比率（分子）の構造'!K$45</f>
        <v>18655</v>
      </c>
      <c r="I62" s="181"/>
      <c r="J62" s="181"/>
      <c r="K62" s="181">
        <f>'将来負担比率（分子）の構造'!L$45</f>
        <v>18053</v>
      </c>
      <c r="L62" s="181"/>
      <c r="M62" s="181"/>
      <c r="N62" s="181">
        <f>'将来負担比率（分子）の構造'!M$45</f>
        <v>17108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32475</v>
      </c>
      <c r="C64" s="181"/>
      <c r="D64" s="181"/>
      <c r="E64" s="181">
        <f>'将来負担比率（分子）の構造'!J$43</f>
        <v>31825</v>
      </c>
      <c r="F64" s="181"/>
      <c r="G64" s="181"/>
      <c r="H64" s="181">
        <f>'将来負担比率（分子）の構造'!K$43</f>
        <v>31342</v>
      </c>
      <c r="I64" s="181"/>
      <c r="J64" s="181"/>
      <c r="K64" s="181">
        <f>'将来負担比率（分子）の構造'!L$43</f>
        <v>28990</v>
      </c>
      <c r="L64" s="181"/>
      <c r="M64" s="181"/>
      <c r="N64" s="181">
        <f>'将来負担比率（分子）の構造'!M$43</f>
        <v>24477</v>
      </c>
      <c r="O64" s="181"/>
      <c r="P64" s="181"/>
    </row>
    <row r="65" spans="1:16" x14ac:dyDescent="0.15">
      <c r="A65" s="181" t="s">
        <v>32</v>
      </c>
      <c r="B65" s="181">
        <f>'将来負担比率（分子）の構造'!I$42</f>
        <v>29</v>
      </c>
      <c r="C65" s="181"/>
      <c r="D65" s="181"/>
      <c r="E65" s="181">
        <f>'将来負担比率（分子）の構造'!J$42</f>
        <v>26</v>
      </c>
      <c r="F65" s="181"/>
      <c r="G65" s="181"/>
      <c r="H65" s="181">
        <f>'将来負担比率（分子）の構造'!K$42</f>
        <v>17</v>
      </c>
      <c r="I65" s="181"/>
      <c r="J65" s="181"/>
      <c r="K65" s="181">
        <f>'将来負担比率（分子）の構造'!L$42</f>
        <v>14</v>
      </c>
      <c r="L65" s="181"/>
      <c r="M65" s="181"/>
      <c r="N65" s="181">
        <f>'将来負担比率（分子）の構造'!M$42</f>
        <v>11</v>
      </c>
      <c r="O65" s="181"/>
      <c r="P65" s="181"/>
    </row>
    <row r="66" spans="1:16" x14ac:dyDescent="0.15">
      <c r="A66" s="181" t="s">
        <v>31</v>
      </c>
      <c r="B66" s="181">
        <f>'将来負担比率（分子）の構造'!I$41</f>
        <v>210323</v>
      </c>
      <c r="C66" s="181"/>
      <c r="D66" s="181"/>
      <c r="E66" s="181">
        <f>'将来負担比率（分子）の構造'!J$41</f>
        <v>206090</v>
      </c>
      <c r="F66" s="181"/>
      <c r="G66" s="181"/>
      <c r="H66" s="181">
        <f>'将来負担比率（分子）の構造'!K$41</f>
        <v>202489</v>
      </c>
      <c r="I66" s="181"/>
      <c r="J66" s="181"/>
      <c r="K66" s="181">
        <f>'将来負担比率（分子）の構造'!L$41</f>
        <v>198626</v>
      </c>
      <c r="L66" s="181"/>
      <c r="M66" s="181"/>
      <c r="N66" s="181">
        <f>'将来負担比率（分子）の構造'!M$41</f>
        <v>201045</v>
      </c>
      <c r="O66" s="181"/>
      <c r="P66" s="181"/>
    </row>
    <row r="67" spans="1:16" x14ac:dyDescent="0.15">
      <c r="A67" s="181" t="s">
        <v>75</v>
      </c>
      <c r="B67" s="181" t="e">
        <f>NA()</f>
        <v>#N/A</v>
      </c>
      <c r="C67" s="181">
        <f>IF(ISNUMBER('将来負担比率（分子）の構造'!I$53), IF('将来負担比率（分子）の構造'!I$53 &lt; 0, 0, '将来負担比率（分子）の構造'!I$53), NA())</f>
        <v>109258</v>
      </c>
      <c r="D67" s="181" t="e">
        <f>NA()</f>
        <v>#N/A</v>
      </c>
      <c r="E67" s="181" t="e">
        <f>NA()</f>
        <v>#N/A</v>
      </c>
      <c r="F67" s="181">
        <f>IF(ISNUMBER('将来負担比率（分子）の構造'!J$53), IF('将来負担比率（分子）の構造'!J$53 &lt; 0, 0, '将来負担比率（分子）の構造'!J$53), NA())</f>
        <v>106240</v>
      </c>
      <c r="G67" s="181" t="e">
        <f>NA()</f>
        <v>#N/A</v>
      </c>
      <c r="H67" s="181" t="e">
        <f>NA()</f>
        <v>#N/A</v>
      </c>
      <c r="I67" s="181">
        <f>IF(ISNUMBER('将来負担比率（分子）の構造'!K$53), IF('将来負担比率（分子）の構造'!K$53 &lt; 0, 0, '将来負担比率（分子）の構造'!K$53), NA())</f>
        <v>101361</v>
      </c>
      <c r="J67" s="181" t="e">
        <f>NA()</f>
        <v>#N/A</v>
      </c>
      <c r="K67" s="181" t="e">
        <f>NA()</f>
        <v>#N/A</v>
      </c>
      <c r="L67" s="181">
        <f>IF(ISNUMBER('将来負担比率（分子）の構造'!L$53), IF('将来負担比率（分子）の構造'!L$53 &lt; 0, 0, '将来負担比率（分子）の構造'!L$53), NA())</f>
        <v>91841</v>
      </c>
      <c r="M67" s="181" t="e">
        <f>NA()</f>
        <v>#N/A</v>
      </c>
      <c r="N67" s="181" t="e">
        <f>NA()</f>
        <v>#N/A</v>
      </c>
      <c r="O67" s="181">
        <f>IF(ISNUMBER('将来負担比率（分子）の構造'!M$53), IF('将来負担比率（分子）の構造'!M$53 &lt; 0, 0, '将来負担比率（分子）の構造'!M$53), NA())</f>
        <v>82636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1183</v>
      </c>
      <c r="C72" s="185">
        <f>基金残高に係る経年分析!G55</f>
        <v>1433</v>
      </c>
      <c r="D72" s="185">
        <f>基金残高に係る経年分析!H55</f>
        <v>2240</v>
      </c>
    </row>
    <row r="73" spans="1:16" x14ac:dyDescent="0.15">
      <c r="A73" s="184" t="s">
        <v>78</v>
      </c>
      <c r="B73" s="185">
        <f>基金残高に係る経年分析!F56</f>
        <v>9</v>
      </c>
      <c r="C73" s="185">
        <f>基金残高に係る経年分析!G56</f>
        <v>15</v>
      </c>
      <c r="D73" s="185">
        <f>基金残高に係る経年分析!H56</f>
        <v>125</v>
      </c>
    </row>
    <row r="74" spans="1:16" x14ac:dyDescent="0.15">
      <c r="A74" s="184" t="s">
        <v>79</v>
      </c>
      <c r="B74" s="185">
        <f>基金残高に係る経年分析!F57</f>
        <v>6197</v>
      </c>
      <c r="C74" s="185">
        <f>基金残高に係る経年分析!G57</f>
        <v>6168</v>
      </c>
      <c r="D74" s="185">
        <f>基金残高に係る経年分析!H57</f>
        <v>6299</v>
      </c>
    </row>
  </sheetData>
  <sheetProtection algorithmName="SHA-512" hashValue="dV32vf5hpUOV35NUXKtM9MW6RbrzTbiuH42K7QEcGmsZy7JVUrrtX1dvffD1fZQCdDUB2nkgfr7dk46m2DFB0g==" saltValue="P8ADIkj7QDG6/ObBExp9P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 zoomScaleNormal="100" workbookViewId="0">
      <selection activeCell="B18" sqref="B18:Q1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51631312</v>
      </c>
      <c r="S5" s="675"/>
      <c r="T5" s="675"/>
      <c r="U5" s="675"/>
      <c r="V5" s="675"/>
      <c r="W5" s="675"/>
      <c r="X5" s="675"/>
      <c r="Y5" s="676"/>
      <c r="Z5" s="677">
        <v>28.2</v>
      </c>
      <c r="AA5" s="677"/>
      <c r="AB5" s="677"/>
      <c r="AC5" s="677"/>
      <c r="AD5" s="678">
        <v>48324786</v>
      </c>
      <c r="AE5" s="678"/>
      <c r="AF5" s="678"/>
      <c r="AG5" s="678"/>
      <c r="AH5" s="678"/>
      <c r="AI5" s="678"/>
      <c r="AJ5" s="678"/>
      <c r="AK5" s="678"/>
      <c r="AL5" s="679">
        <v>66</v>
      </c>
      <c r="AM5" s="680"/>
      <c r="AN5" s="680"/>
      <c r="AO5" s="681"/>
      <c r="AP5" s="671" t="s">
        <v>225</v>
      </c>
      <c r="AQ5" s="672"/>
      <c r="AR5" s="672"/>
      <c r="AS5" s="672"/>
      <c r="AT5" s="672"/>
      <c r="AU5" s="672"/>
      <c r="AV5" s="672"/>
      <c r="AW5" s="672"/>
      <c r="AX5" s="672"/>
      <c r="AY5" s="672"/>
      <c r="AZ5" s="672"/>
      <c r="BA5" s="672"/>
      <c r="BB5" s="672"/>
      <c r="BC5" s="672"/>
      <c r="BD5" s="672"/>
      <c r="BE5" s="672"/>
      <c r="BF5" s="673"/>
      <c r="BG5" s="685">
        <v>47318381</v>
      </c>
      <c r="BH5" s="686"/>
      <c r="BI5" s="686"/>
      <c r="BJ5" s="686"/>
      <c r="BK5" s="686"/>
      <c r="BL5" s="686"/>
      <c r="BM5" s="686"/>
      <c r="BN5" s="687"/>
      <c r="BO5" s="688">
        <v>91.6</v>
      </c>
      <c r="BP5" s="688"/>
      <c r="BQ5" s="688"/>
      <c r="BR5" s="688"/>
      <c r="BS5" s="689">
        <v>459299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811994</v>
      </c>
      <c r="S6" s="686"/>
      <c r="T6" s="686"/>
      <c r="U6" s="686"/>
      <c r="V6" s="686"/>
      <c r="W6" s="686"/>
      <c r="X6" s="686"/>
      <c r="Y6" s="687"/>
      <c r="Z6" s="688">
        <v>0.4</v>
      </c>
      <c r="AA6" s="688"/>
      <c r="AB6" s="688"/>
      <c r="AC6" s="688"/>
      <c r="AD6" s="689">
        <v>811994</v>
      </c>
      <c r="AE6" s="689"/>
      <c r="AF6" s="689"/>
      <c r="AG6" s="689"/>
      <c r="AH6" s="689"/>
      <c r="AI6" s="689"/>
      <c r="AJ6" s="689"/>
      <c r="AK6" s="689"/>
      <c r="AL6" s="690">
        <v>1.1000000000000001</v>
      </c>
      <c r="AM6" s="691"/>
      <c r="AN6" s="691"/>
      <c r="AO6" s="692"/>
      <c r="AP6" s="682" t="s">
        <v>230</v>
      </c>
      <c r="AQ6" s="683"/>
      <c r="AR6" s="683"/>
      <c r="AS6" s="683"/>
      <c r="AT6" s="683"/>
      <c r="AU6" s="683"/>
      <c r="AV6" s="683"/>
      <c r="AW6" s="683"/>
      <c r="AX6" s="683"/>
      <c r="AY6" s="683"/>
      <c r="AZ6" s="683"/>
      <c r="BA6" s="683"/>
      <c r="BB6" s="683"/>
      <c r="BC6" s="683"/>
      <c r="BD6" s="683"/>
      <c r="BE6" s="683"/>
      <c r="BF6" s="684"/>
      <c r="BG6" s="685">
        <v>47318381</v>
      </c>
      <c r="BH6" s="686"/>
      <c r="BI6" s="686"/>
      <c r="BJ6" s="686"/>
      <c r="BK6" s="686"/>
      <c r="BL6" s="686"/>
      <c r="BM6" s="686"/>
      <c r="BN6" s="687"/>
      <c r="BO6" s="688">
        <v>91.6</v>
      </c>
      <c r="BP6" s="688"/>
      <c r="BQ6" s="688"/>
      <c r="BR6" s="688"/>
      <c r="BS6" s="689">
        <v>459299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632625</v>
      </c>
      <c r="CS6" s="686"/>
      <c r="CT6" s="686"/>
      <c r="CU6" s="686"/>
      <c r="CV6" s="686"/>
      <c r="CW6" s="686"/>
      <c r="CX6" s="686"/>
      <c r="CY6" s="687"/>
      <c r="CZ6" s="679">
        <v>0.4</v>
      </c>
      <c r="DA6" s="680"/>
      <c r="DB6" s="680"/>
      <c r="DC6" s="699"/>
      <c r="DD6" s="694" t="s">
        <v>130</v>
      </c>
      <c r="DE6" s="686"/>
      <c r="DF6" s="686"/>
      <c r="DG6" s="686"/>
      <c r="DH6" s="686"/>
      <c r="DI6" s="686"/>
      <c r="DJ6" s="686"/>
      <c r="DK6" s="686"/>
      <c r="DL6" s="686"/>
      <c r="DM6" s="686"/>
      <c r="DN6" s="686"/>
      <c r="DO6" s="686"/>
      <c r="DP6" s="687"/>
      <c r="DQ6" s="694">
        <v>632625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93519</v>
      </c>
      <c r="S7" s="686"/>
      <c r="T7" s="686"/>
      <c r="U7" s="686"/>
      <c r="V7" s="686"/>
      <c r="W7" s="686"/>
      <c r="X7" s="686"/>
      <c r="Y7" s="687"/>
      <c r="Z7" s="688">
        <v>0.1</v>
      </c>
      <c r="AA7" s="688"/>
      <c r="AB7" s="688"/>
      <c r="AC7" s="688"/>
      <c r="AD7" s="689">
        <v>93519</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25409661</v>
      </c>
      <c r="BH7" s="686"/>
      <c r="BI7" s="686"/>
      <c r="BJ7" s="686"/>
      <c r="BK7" s="686"/>
      <c r="BL7" s="686"/>
      <c r="BM7" s="686"/>
      <c r="BN7" s="687"/>
      <c r="BO7" s="688">
        <v>49.2</v>
      </c>
      <c r="BP7" s="688"/>
      <c r="BQ7" s="688"/>
      <c r="BR7" s="688"/>
      <c r="BS7" s="689">
        <v>459299</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51476940</v>
      </c>
      <c r="CS7" s="686"/>
      <c r="CT7" s="686"/>
      <c r="CU7" s="686"/>
      <c r="CV7" s="686"/>
      <c r="CW7" s="686"/>
      <c r="CX7" s="686"/>
      <c r="CY7" s="687"/>
      <c r="CZ7" s="688">
        <v>28.5</v>
      </c>
      <c r="DA7" s="688"/>
      <c r="DB7" s="688"/>
      <c r="DC7" s="688"/>
      <c r="DD7" s="694">
        <v>3245762</v>
      </c>
      <c r="DE7" s="686"/>
      <c r="DF7" s="686"/>
      <c r="DG7" s="686"/>
      <c r="DH7" s="686"/>
      <c r="DI7" s="686"/>
      <c r="DJ7" s="686"/>
      <c r="DK7" s="686"/>
      <c r="DL7" s="686"/>
      <c r="DM7" s="686"/>
      <c r="DN7" s="686"/>
      <c r="DO7" s="686"/>
      <c r="DP7" s="687"/>
      <c r="DQ7" s="694">
        <v>11218248</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485030</v>
      </c>
      <c r="S8" s="686"/>
      <c r="T8" s="686"/>
      <c r="U8" s="686"/>
      <c r="V8" s="686"/>
      <c r="W8" s="686"/>
      <c r="X8" s="686"/>
      <c r="Y8" s="687"/>
      <c r="Z8" s="688">
        <v>0.3</v>
      </c>
      <c r="AA8" s="688"/>
      <c r="AB8" s="688"/>
      <c r="AC8" s="688"/>
      <c r="AD8" s="689">
        <v>485030</v>
      </c>
      <c r="AE8" s="689"/>
      <c r="AF8" s="689"/>
      <c r="AG8" s="689"/>
      <c r="AH8" s="689"/>
      <c r="AI8" s="689"/>
      <c r="AJ8" s="689"/>
      <c r="AK8" s="689"/>
      <c r="AL8" s="690">
        <v>0.7</v>
      </c>
      <c r="AM8" s="691"/>
      <c r="AN8" s="691"/>
      <c r="AO8" s="692"/>
      <c r="AP8" s="682" t="s">
        <v>236</v>
      </c>
      <c r="AQ8" s="683"/>
      <c r="AR8" s="683"/>
      <c r="AS8" s="683"/>
      <c r="AT8" s="683"/>
      <c r="AU8" s="683"/>
      <c r="AV8" s="683"/>
      <c r="AW8" s="683"/>
      <c r="AX8" s="683"/>
      <c r="AY8" s="683"/>
      <c r="AZ8" s="683"/>
      <c r="BA8" s="683"/>
      <c r="BB8" s="683"/>
      <c r="BC8" s="683"/>
      <c r="BD8" s="683"/>
      <c r="BE8" s="683"/>
      <c r="BF8" s="684"/>
      <c r="BG8" s="685">
        <v>596165</v>
      </c>
      <c r="BH8" s="686"/>
      <c r="BI8" s="686"/>
      <c r="BJ8" s="686"/>
      <c r="BK8" s="686"/>
      <c r="BL8" s="686"/>
      <c r="BM8" s="686"/>
      <c r="BN8" s="687"/>
      <c r="BO8" s="688">
        <v>1.2</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60285369</v>
      </c>
      <c r="CS8" s="686"/>
      <c r="CT8" s="686"/>
      <c r="CU8" s="686"/>
      <c r="CV8" s="686"/>
      <c r="CW8" s="686"/>
      <c r="CX8" s="686"/>
      <c r="CY8" s="687"/>
      <c r="CZ8" s="688">
        <v>33.4</v>
      </c>
      <c r="DA8" s="688"/>
      <c r="DB8" s="688"/>
      <c r="DC8" s="688"/>
      <c r="DD8" s="694">
        <v>1131597</v>
      </c>
      <c r="DE8" s="686"/>
      <c r="DF8" s="686"/>
      <c r="DG8" s="686"/>
      <c r="DH8" s="686"/>
      <c r="DI8" s="686"/>
      <c r="DJ8" s="686"/>
      <c r="DK8" s="686"/>
      <c r="DL8" s="686"/>
      <c r="DM8" s="686"/>
      <c r="DN8" s="686"/>
      <c r="DO8" s="686"/>
      <c r="DP8" s="687"/>
      <c r="DQ8" s="694">
        <v>26701381</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534325</v>
      </c>
      <c r="S9" s="686"/>
      <c r="T9" s="686"/>
      <c r="U9" s="686"/>
      <c r="V9" s="686"/>
      <c r="W9" s="686"/>
      <c r="X9" s="686"/>
      <c r="Y9" s="687"/>
      <c r="Z9" s="688">
        <v>0.3</v>
      </c>
      <c r="AA9" s="688"/>
      <c r="AB9" s="688"/>
      <c r="AC9" s="688"/>
      <c r="AD9" s="689">
        <v>534325</v>
      </c>
      <c r="AE9" s="689"/>
      <c r="AF9" s="689"/>
      <c r="AG9" s="689"/>
      <c r="AH9" s="689"/>
      <c r="AI9" s="689"/>
      <c r="AJ9" s="689"/>
      <c r="AK9" s="689"/>
      <c r="AL9" s="690">
        <v>0.7</v>
      </c>
      <c r="AM9" s="691"/>
      <c r="AN9" s="691"/>
      <c r="AO9" s="692"/>
      <c r="AP9" s="682" t="s">
        <v>240</v>
      </c>
      <c r="AQ9" s="683"/>
      <c r="AR9" s="683"/>
      <c r="AS9" s="683"/>
      <c r="AT9" s="683"/>
      <c r="AU9" s="683"/>
      <c r="AV9" s="683"/>
      <c r="AW9" s="683"/>
      <c r="AX9" s="683"/>
      <c r="AY9" s="683"/>
      <c r="AZ9" s="683"/>
      <c r="BA9" s="683"/>
      <c r="BB9" s="683"/>
      <c r="BC9" s="683"/>
      <c r="BD9" s="683"/>
      <c r="BE9" s="683"/>
      <c r="BF9" s="684"/>
      <c r="BG9" s="685">
        <v>21947947</v>
      </c>
      <c r="BH9" s="686"/>
      <c r="BI9" s="686"/>
      <c r="BJ9" s="686"/>
      <c r="BK9" s="686"/>
      <c r="BL9" s="686"/>
      <c r="BM9" s="686"/>
      <c r="BN9" s="687"/>
      <c r="BO9" s="688">
        <v>42.5</v>
      </c>
      <c r="BP9" s="688"/>
      <c r="BQ9" s="688"/>
      <c r="BR9" s="688"/>
      <c r="BS9" s="694" t="s">
        <v>138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12215232</v>
      </c>
      <c r="CS9" s="686"/>
      <c r="CT9" s="686"/>
      <c r="CU9" s="686"/>
      <c r="CV9" s="686"/>
      <c r="CW9" s="686"/>
      <c r="CX9" s="686"/>
      <c r="CY9" s="687"/>
      <c r="CZ9" s="688">
        <v>6.8</v>
      </c>
      <c r="DA9" s="688"/>
      <c r="DB9" s="688"/>
      <c r="DC9" s="688"/>
      <c r="DD9" s="694">
        <v>2089203</v>
      </c>
      <c r="DE9" s="686"/>
      <c r="DF9" s="686"/>
      <c r="DG9" s="686"/>
      <c r="DH9" s="686"/>
      <c r="DI9" s="686"/>
      <c r="DJ9" s="686"/>
      <c r="DK9" s="686"/>
      <c r="DL9" s="686"/>
      <c r="DM9" s="686"/>
      <c r="DN9" s="686"/>
      <c r="DO9" s="686"/>
      <c r="DP9" s="687"/>
      <c r="DQ9" s="694">
        <v>8848348</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237</v>
      </c>
      <c r="AA10" s="688"/>
      <c r="AB10" s="688"/>
      <c r="AC10" s="688"/>
      <c r="AD10" s="689" t="s">
        <v>130</v>
      </c>
      <c r="AE10" s="689"/>
      <c r="AF10" s="689"/>
      <c r="AG10" s="689"/>
      <c r="AH10" s="689"/>
      <c r="AI10" s="689"/>
      <c r="AJ10" s="689"/>
      <c r="AK10" s="689"/>
      <c r="AL10" s="690" t="s">
        <v>237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865276</v>
      </c>
      <c r="BH10" s="686"/>
      <c r="BI10" s="686"/>
      <c r="BJ10" s="686"/>
      <c r="BK10" s="686"/>
      <c r="BL10" s="686"/>
      <c r="BM10" s="686"/>
      <c r="BN10" s="687"/>
      <c r="BO10" s="688">
        <v>1.7</v>
      </c>
      <c r="BP10" s="688"/>
      <c r="BQ10" s="688"/>
      <c r="BR10" s="688"/>
      <c r="BS10" s="694" t="s">
        <v>237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118892</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112259</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6984288</v>
      </c>
      <c r="S11" s="686"/>
      <c r="T11" s="686"/>
      <c r="U11" s="686"/>
      <c r="V11" s="686"/>
      <c r="W11" s="686"/>
      <c r="X11" s="686"/>
      <c r="Y11" s="687"/>
      <c r="Z11" s="690">
        <v>3.8</v>
      </c>
      <c r="AA11" s="691"/>
      <c r="AB11" s="691"/>
      <c r="AC11" s="703"/>
      <c r="AD11" s="694">
        <v>6984288</v>
      </c>
      <c r="AE11" s="686"/>
      <c r="AF11" s="686"/>
      <c r="AG11" s="686"/>
      <c r="AH11" s="686"/>
      <c r="AI11" s="686"/>
      <c r="AJ11" s="686"/>
      <c r="AK11" s="687"/>
      <c r="AL11" s="690">
        <v>9.5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2000273</v>
      </c>
      <c r="BH11" s="686"/>
      <c r="BI11" s="686"/>
      <c r="BJ11" s="686"/>
      <c r="BK11" s="686"/>
      <c r="BL11" s="686"/>
      <c r="BM11" s="686"/>
      <c r="BN11" s="687"/>
      <c r="BO11" s="688">
        <v>3.9</v>
      </c>
      <c r="BP11" s="688"/>
      <c r="BQ11" s="688"/>
      <c r="BR11" s="688"/>
      <c r="BS11" s="694">
        <v>459299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737077</v>
      </c>
      <c r="CS11" s="686"/>
      <c r="CT11" s="686"/>
      <c r="CU11" s="686"/>
      <c r="CV11" s="686"/>
      <c r="CW11" s="686"/>
      <c r="CX11" s="686"/>
      <c r="CY11" s="687"/>
      <c r="CZ11" s="688">
        <v>0.4</v>
      </c>
      <c r="DA11" s="688"/>
      <c r="DB11" s="688"/>
      <c r="DC11" s="688"/>
      <c r="DD11" s="694">
        <v>374032</v>
      </c>
      <c r="DE11" s="686"/>
      <c r="DF11" s="686"/>
      <c r="DG11" s="686"/>
      <c r="DH11" s="686"/>
      <c r="DI11" s="686"/>
      <c r="DJ11" s="686"/>
      <c r="DK11" s="686"/>
      <c r="DL11" s="686"/>
      <c r="DM11" s="686"/>
      <c r="DN11" s="686"/>
      <c r="DO11" s="686"/>
      <c r="DP11" s="687"/>
      <c r="DQ11" s="694">
        <v>323233</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245048</v>
      </c>
      <c r="S12" s="686"/>
      <c r="T12" s="686"/>
      <c r="U12" s="686"/>
      <c r="V12" s="686"/>
      <c r="W12" s="686"/>
      <c r="X12" s="686"/>
      <c r="Y12" s="687"/>
      <c r="Z12" s="688">
        <v>0.1</v>
      </c>
      <c r="AA12" s="688"/>
      <c r="AB12" s="688"/>
      <c r="AC12" s="688"/>
      <c r="AD12" s="689">
        <v>245048</v>
      </c>
      <c r="AE12" s="689"/>
      <c r="AF12" s="689"/>
      <c r="AG12" s="689"/>
      <c r="AH12" s="689"/>
      <c r="AI12" s="689"/>
      <c r="AJ12" s="689"/>
      <c r="AK12" s="689"/>
      <c r="AL12" s="690">
        <v>0.3</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19615078</v>
      </c>
      <c r="BH12" s="686"/>
      <c r="BI12" s="686"/>
      <c r="BJ12" s="686"/>
      <c r="BK12" s="686"/>
      <c r="BL12" s="686"/>
      <c r="BM12" s="686"/>
      <c r="BN12" s="687"/>
      <c r="BO12" s="688">
        <v>38</v>
      </c>
      <c r="BP12" s="688"/>
      <c r="BQ12" s="688"/>
      <c r="BR12" s="688"/>
      <c r="BS12" s="694" t="s">
        <v>237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3411486</v>
      </c>
      <c r="CS12" s="686"/>
      <c r="CT12" s="686"/>
      <c r="CU12" s="686"/>
      <c r="CV12" s="686"/>
      <c r="CW12" s="686"/>
      <c r="CX12" s="686"/>
      <c r="CY12" s="687"/>
      <c r="CZ12" s="688">
        <v>1.9</v>
      </c>
      <c r="DA12" s="688"/>
      <c r="DB12" s="688"/>
      <c r="DC12" s="688"/>
      <c r="DD12" s="694">
        <v>41375</v>
      </c>
      <c r="DE12" s="686"/>
      <c r="DF12" s="686"/>
      <c r="DG12" s="686"/>
      <c r="DH12" s="686"/>
      <c r="DI12" s="686"/>
      <c r="DJ12" s="686"/>
      <c r="DK12" s="686"/>
      <c r="DL12" s="686"/>
      <c r="DM12" s="686"/>
      <c r="DN12" s="686"/>
      <c r="DO12" s="686"/>
      <c r="DP12" s="687"/>
      <c r="DQ12" s="694">
        <v>2139720</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130</v>
      </c>
      <c r="AA13" s="688"/>
      <c r="AB13" s="688"/>
      <c r="AC13" s="688"/>
      <c r="AD13" s="689" t="s">
        <v>237</v>
      </c>
      <c r="AE13" s="689"/>
      <c r="AF13" s="689"/>
      <c r="AG13" s="689"/>
      <c r="AH13" s="689"/>
      <c r="AI13" s="689"/>
      <c r="AJ13" s="689"/>
      <c r="AK13" s="689"/>
      <c r="AL13" s="690" t="s">
        <v>130</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19562315</v>
      </c>
      <c r="BH13" s="686"/>
      <c r="BI13" s="686"/>
      <c r="BJ13" s="686"/>
      <c r="BK13" s="686"/>
      <c r="BL13" s="686"/>
      <c r="BM13" s="686"/>
      <c r="BN13" s="687"/>
      <c r="BO13" s="688">
        <v>37.9</v>
      </c>
      <c r="BP13" s="688"/>
      <c r="BQ13" s="688"/>
      <c r="BR13" s="688"/>
      <c r="BS13" s="694" t="s">
        <v>130</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14351251</v>
      </c>
      <c r="CS13" s="686"/>
      <c r="CT13" s="686"/>
      <c r="CU13" s="686"/>
      <c r="CV13" s="686"/>
      <c r="CW13" s="686"/>
      <c r="CX13" s="686"/>
      <c r="CY13" s="687"/>
      <c r="CZ13" s="688">
        <v>8</v>
      </c>
      <c r="DA13" s="688"/>
      <c r="DB13" s="688"/>
      <c r="DC13" s="688"/>
      <c r="DD13" s="694">
        <v>10153453</v>
      </c>
      <c r="DE13" s="686"/>
      <c r="DF13" s="686"/>
      <c r="DG13" s="686"/>
      <c r="DH13" s="686"/>
      <c r="DI13" s="686"/>
      <c r="DJ13" s="686"/>
      <c r="DK13" s="686"/>
      <c r="DL13" s="686"/>
      <c r="DM13" s="686"/>
      <c r="DN13" s="686"/>
      <c r="DO13" s="686"/>
      <c r="DP13" s="687"/>
      <c r="DQ13" s="694">
        <v>5112003</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237</v>
      </c>
      <c r="AA14" s="688"/>
      <c r="AB14" s="688"/>
      <c r="AC14" s="688"/>
      <c r="AD14" s="689" t="s">
        <v>130</v>
      </c>
      <c r="AE14" s="689"/>
      <c r="AF14" s="689"/>
      <c r="AG14" s="689"/>
      <c r="AH14" s="689"/>
      <c r="AI14" s="689"/>
      <c r="AJ14" s="689"/>
      <c r="AK14" s="689"/>
      <c r="AL14" s="690" t="s">
        <v>237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648591</v>
      </c>
      <c r="BH14" s="686"/>
      <c r="BI14" s="686"/>
      <c r="BJ14" s="686"/>
      <c r="BK14" s="686"/>
      <c r="BL14" s="686"/>
      <c r="BM14" s="686"/>
      <c r="BN14" s="687"/>
      <c r="BO14" s="688">
        <v>1.3</v>
      </c>
      <c r="BP14" s="688"/>
      <c r="BQ14" s="688"/>
      <c r="BR14" s="688"/>
      <c r="BS14" s="694" t="s">
        <v>237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4469998</v>
      </c>
      <c r="CS14" s="686"/>
      <c r="CT14" s="686"/>
      <c r="CU14" s="686"/>
      <c r="CV14" s="686"/>
      <c r="CW14" s="686"/>
      <c r="CX14" s="686"/>
      <c r="CY14" s="687"/>
      <c r="CZ14" s="688">
        <v>2.5</v>
      </c>
      <c r="DA14" s="688"/>
      <c r="DB14" s="688"/>
      <c r="DC14" s="688"/>
      <c r="DD14" s="694">
        <v>527029</v>
      </c>
      <c r="DE14" s="686"/>
      <c r="DF14" s="686"/>
      <c r="DG14" s="686"/>
      <c r="DH14" s="686"/>
      <c r="DI14" s="686"/>
      <c r="DJ14" s="686"/>
      <c r="DK14" s="686"/>
      <c r="DL14" s="686"/>
      <c r="DM14" s="686"/>
      <c r="DN14" s="686"/>
      <c r="DO14" s="686"/>
      <c r="DP14" s="687"/>
      <c r="DQ14" s="694">
        <v>3942133</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1645051</v>
      </c>
      <c r="BH15" s="686"/>
      <c r="BI15" s="686"/>
      <c r="BJ15" s="686"/>
      <c r="BK15" s="686"/>
      <c r="BL15" s="686"/>
      <c r="BM15" s="686"/>
      <c r="BN15" s="687"/>
      <c r="BO15" s="688">
        <v>3.2</v>
      </c>
      <c r="BP15" s="688"/>
      <c r="BQ15" s="688"/>
      <c r="BR15" s="688"/>
      <c r="BS15" s="694" t="s">
        <v>237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14785620</v>
      </c>
      <c r="CS15" s="686"/>
      <c r="CT15" s="686"/>
      <c r="CU15" s="686"/>
      <c r="CV15" s="686"/>
      <c r="CW15" s="686"/>
      <c r="CX15" s="686"/>
      <c r="CY15" s="687"/>
      <c r="CZ15" s="688">
        <v>8.1999999999999993</v>
      </c>
      <c r="DA15" s="688"/>
      <c r="DB15" s="688"/>
      <c r="DC15" s="688"/>
      <c r="DD15" s="694">
        <v>4050842</v>
      </c>
      <c r="DE15" s="686"/>
      <c r="DF15" s="686"/>
      <c r="DG15" s="686"/>
      <c r="DH15" s="686"/>
      <c r="DI15" s="686"/>
      <c r="DJ15" s="686"/>
      <c r="DK15" s="686"/>
      <c r="DL15" s="686"/>
      <c r="DM15" s="686"/>
      <c r="DN15" s="686"/>
      <c r="DO15" s="686"/>
      <c r="DP15" s="687"/>
      <c r="DQ15" s="694">
        <v>9021049</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81426</v>
      </c>
      <c r="S16" s="686"/>
      <c r="T16" s="686"/>
      <c r="U16" s="686"/>
      <c r="V16" s="686"/>
      <c r="W16" s="686"/>
      <c r="X16" s="686"/>
      <c r="Y16" s="687"/>
      <c r="Z16" s="688">
        <v>0</v>
      </c>
      <c r="AA16" s="688"/>
      <c r="AB16" s="688"/>
      <c r="AC16" s="688"/>
      <c r="AD16" s="689">
        <v>81426</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130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15843</v>
      </c>
      <c r="CS16" s="686"/>
      <c r="CT16" s="686"/>
      <c r="CU16" s="686"/>
      <c r="CV16" s="686"/>
      <c r="CW16" s="686"/>
      <c r="CX16" s="686"/>
      <c r="CY16" s="687"/>
      <c r="CZ16" s="688">
        <v>0</v>
      </c>
      <c r="DA16" s="688"/>
      <c r="DB16" s="688"/>
      <c r="DC16" s="688"/>
      <c r="DD16" s="694" t="s">
        <v>130</v>
      </c>
      <c r="DE16" s="686"/>
      <c r="DF16" s="686"/>
      <c r="DG16" s="686"/>
      <c r="DH16" s="686"/>
      <c r="DI16" s="686"/>
      <c r="DJ16" s="686"/>
      <c r="DK16" s="686"/>
      <c r="DL16" s="686"/>
      <c r="DM16" s="686"/>
      <c r="DN16" s="686"/>
      <c r="DO16" s="686"/>
      <c r="DP16" s="687"/>
      <c r="DQ16" s="694">
        <v>1893</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317807</v>
      </c>
      <c r="S17" s="686"/>
      <c r="T17" s="686"/>
      <c r="U17" s="686"/>
      <c r="V17" s="686"/>
      <c r="W17" s="686"/>
      <c r="X17" s="686"/>
      <c r="Y17" s="687"/>
      <c r="Z17" s="688">
        <v>0.2</v>
      </c>
      <c r="AA17" s="688"/>
      <c r="AB17" s="688"/>
      <c r="AC17" s="688"/>
      <c r="AD17" s="689">
        <v>317807</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17843097</v>
      </c>
      <c r="CS17" s="686"/>
      <c r="CT17" s="686"/>
      <c r="CU17" s="686"/>
      <c r="CV17" s="686"/>
      <c r="CW17" s="686"/>
      <c r="CX17" s="686"/>
      <c r="CY17" s="687"/>
      <c r="CZ17" s="688">
        <v>9.9</v>
      </c>
      <c r="DA17" s="688"/>
      <c r="DB17" s="688"/>
      <c r="DC17" s="688"/>
      <c r="DD17" s="694" t="s">
        <v>130</v>
      </c>
      <c r="DE17" s="686"/>
      <c r="DF17" s="686"/>
      <c r="DG17" s="686"/>
      <c r="DH17" s="686"/>
      <c r="DI17" s="686"/>
      <c r="DJ17" s="686"/>
      <c r="DK17" s="686"/>
      <c r="DL17" s="686"/>
      <c r="DM17" s="686"/>
      <c r="DN17" s="686"/>
      <c r="DO17" s="686"/>
      <c r="DP17" s="687"/>
      <c r="DQ17" s="694">
        <v>17735207</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304116</v>
      </c>
      <c r="S18" s="686"/>
      <c r="T18" s="686"/>
      <c r="U18" s="686"/>
      <c r="V18" s="686"/>
      <c r="W18" s="686"/>
      <c r="X18" s="686"/>
      <c r="Y18" s="687"/>
      <c r="Z18" s="688">
        <v>0.2</v>
      </c>
      <c r="AA18" s="688"/>
      <c r="AB18" s="688"/>
      <c r="AC18" s="688"/>
      <c r="AD18" s="689">
        <v>304116</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130</v>
      </c>
      <c r="BP18" s="688"/>
      <c r="BQ18" s="688"/>
      <c r="BR18" s="688"/>
      <c r="BS18" s="694" t="s">
        <v>237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v>29414</v>
      </c>
      <c r="CS18" s="686"/>
      <c r="CT18" s="686"/>
      <c r="CU18" s="686"/>
      <c r="CV18" s="686"/>
      <c r="CW18" s="686"/>
      <c r="CX18" s="686"/>
      <c r="CY18" s="687"/>
      <c r="CZ18" s="688">
        <v>0</v>
      </c>
      <c r="DA18" s="688"/>
      <c r="DB18" s="688"/>
      <c r="DC18" s="688"/>
      <c r="DD18" s="694" t="s">
        <v>130</v>
      </c>
      <c r="DE18" s="686"/>
      <c r="DF18" s="686"/>
      <c r="DG18" s="686"/>
      <c r="DH18" s="686"/>
      <c r="DI18" s="686"/>
      <c r="DJ18" s="686"/>
      <c r="DK18" s="686"/>
      <c r="DL18" s="686"/>
      <c r="DM18" s="686"/>
      <c r="DN18" s="686"/>
      <c r="DO18" s="686"/>
      <c r="DP18" s="687"/>
      <c r="DQ18" s="694">
        <v>27847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249949</v>
      </c>
      <c r="S19" s="686"/>
      <c r="T19" s="686"/>
      <c r="U19" s="686"/>
      <c r="V19" s="686"/>
      <c r="W19" s="686"/>
      <c r="X19" s="686"/>
      <c r="Y19" s="687"/>
      <c r="Z19" s="688">
        <v>0.1</v>
      </c>
      <c r="AA19" s="688"/>
      <c r="AB19" s="688"/>
      <c r="AC19" s="688"/>
      <c r="AD19" s="689">
        <v>249949</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4312931</v>
      </c>
      <c r="BH19" s="686"/>
      <c r="BI19" s="686"/>
      <c r="BJ19" s="686"/>
      <c r="BK19" s="686"/>
      <c r="BL19" s="686"/>
      <c r="BM19" s="686"/>
      <c r="BN19" s="687"/>
      <c r="BO19" s="688">
        <v>8.4</v>
      </c>
      <c r="BP19" s="688"/>
      <c r="BQ19" s="688"/>
      <c r="BR19" s="688"/>
      <c r="BS19" s="694" t="s">
        <v>130</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130</v>
      </c>
      <c r="DA19" s="688"/>
      <c r="DB19" s="688"/>
      <c r="DC19" s="688"/>
      <c r="DD19" s="694" t="s">
        <v>138</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39349</v>
      </c>
      <c r="S20" s="686"/>
      <c r="T20" s="686"/>
      <c r="U20" s="686"/>
      <c r="V20" s="686"/>
      <c r="W20" s="686"/>
      <c r="X20" s="686"/>
      <c r="Y20" s="687"/>
      <c r="Z20" s="688">
        <v>0</v>
      </c>
      <c r="AA20" s="688"/>
      <c r="AB20" s="688"/>
      <c r="AC20" s="688"/>
      <c r="AD20" s="689">
        <v>39349</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4312931</v>
      </c>
      <c r="BH20" s="686"/>
      <c r="BI20" s="686"/>
      <c r="BJ20" s="686"/>
      <c r="BK20" s="686"/>
      <c r="BL20" s="686"/>
      <c r="BM20" s="686"/>
      <c r="BN20" s="687"/>
      <c r="BO20" s="688">
        <v>8.4</v>
      </c>
      <c r="BP20" s="688"/>
      <c r="BQ20" s="688"/>
      <c r="BR20" s="688"/>
      <c r="BS20" s="694" t="s">
        <v>130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180372844</v>
      </c>
      <c r="CS20" s="686"/>
      <c r="CT20" s="686"/>
      <c r="CU20" s="686"/>
      <c r="CV20" s="686"/>
      <c r="CW20" s="686"/>
      <c r="CX20" s="686"/>
      <c r="CY20" s="687"/>
      <c r="CZ20" s="688">
        <v>100</v>
      </c>
      <c r="DA20" s="688"/>
      <c r="DB20" s="688"/>
      <c r="DC20" s="688"/>
      <c r="DD20" s="694">
        <v>21613293</v>
      </c>
      <c r="DE20" s="686"/>
      <c r="DF20" s="686"/>
      <c r="DG20" s="686"/>
      <c r="DH20" s="686"/>
      <c r="DI20" s="686"/>
      <c r="DJ20" s="686"/>
      <c r="DK20" s="686"/>
      <c r="DL20" s="686"/>
      <c r="DM20" s="686"/>
      <c r="DN20" s="686"/>
      <c r="DO20" s="686"/>
      <c r="DP20" s="687"/>
      <c r="DQ20" s="694">
        <v>85815946</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14818</v>
      </c>
      <c r="S21" s="686"/>
      <c r="T21" s="686"/>
      <c r="U21" s="686"/>
      <c r="V21" s="686"/>
      <c r="W21" s="686"/>
      <c r="X21" s="686"/>
      <c r="Y21" s="687"/>
      <c r="Z21" s="688">
        <v>0</v>
      </c>
      <c r="AA21" s="688"/>
      <c r="AB21" s="688"/>
      <c r="AC21" s="688"/>
      <c r="AD21" s="689">
        <v>14818</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18506</v>
      </c>
      <c r="BH21" s="686"/>
      <c r="BI21" s="686"/>
      <c r="BJ21" s="686"/>
      <c r="BK21" s="686"/>
      <c r="BL21" s="686"/>
      <c r="BM21" s="686"/>
      <c r="BN21" s="687"/>
      <c r="BO21" s="688">
        <v>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15336325</v>
      </c>
      <c r="S22" s="686"/>
      <c r="T22" s="686"/>
      <c r="U22" s="686"/>
      <c r="V22" s="686"/>
      <c r="W22" s="686"/>
      <c r="X22" s="686"/>
      <c r="Y22" s="687"/>
      <c r="Z22" s="688">
        <v>8.4</v>
      </c>
      <c r="AA22" s="688"/>
      <c r="AB22" s="688"/>
      <c r="AC22" s="688"/>
      <c r="AD22" s="689">
        <v>14588707</v>
      </c>
      <c r="AE22" s="689"/>
      <c r="AF22" s="689"/>
      <c r="AG22" s="689"/>
      <c r="AH22" s="689"/>
      <c r="AI22" s="689"/>
      <c r="AJ22" s="689"/>
      <c r="AK22" s="689"/>
      <c r="AL22" s="690">
        <v>19.899999999999999</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v>987900</v>
      </c>
      <c r="BH22" s="686"/>
      <c r="BI22" s="686"/>
      <c r="BJ22" s="686"/>
      <c r="BK22" s="686"/>
      <c r="BL22" s="686"/>
      <c r="BM22" s="686"/>
      <c r="BN22" s="687"/>
      <c r="BO22" s="688">
        <v>1.9</v>
      </c>
      <c r="BP22" s="688"/>
      <c r="BQ22" s="688"/>
      <c r="BR22" s="688"/>
      <c r="BS22" s="694" t="s">
        <v>130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14588707</v>
      </c>
      <c r="S23" s="686"/>
      <c r="T23" s="686"/>
      <c r="U23" s="686"/>
      <c r="V23" s="686"/>
      <c r="W23" s="686"/>
      <c r="X23" s="686"/>
      <c r="Y23" s="687"/>
      <c r="Z23" s="688">
        <v>8</v>
      </c>
      <c r="AA23" s="688"/>
      <c r="AB23" s="688"/>
      <c r="AC23" s="688"/>
      <c r="AD23" s="689">
        <v>14588707</v>
      </c>
      <c r="AE23" s="689"/>
      <c r="AF23" s="689"/>
      <c r="AG23" s="689"/>
      <c r="AH23" s="689"/>
      <c r="AI23" s="689"/>
      <c r="AJ23" s="689"/>
      <c r="AK23" s="689"/>
      <c r="AL23" s="690">
        <v>19.899999999999999</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3306525</v>
      </c>
      <c r="BH23" s="686"/>
      <c r="BI23" s="686"/>
      <c r="BJ23" s="686"/>
      <c r="BK23" s="686"/>
      <c r="BL23" s="686"/>
      <c r="BM23" s="686"/>
      <c r="BN23" s="687"/>
      <c r="BO23" s="688">
        <v>6.4</v>
      </c>
      <c r="BP23" s="688"/>
      <c r="BQ23" s="688"/>
      <c r="BR23" s="688"/>
      <c r="BS23" s="694" t="s">
        <v>237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747618</v>
      </c>
      <c r="S24" s="686"/>
      <c r="T24" s="686"/>
      <c r="U24" s="686"/>
      <c r="V24" s="686"/>
      <c r="W24" s="686"/>
      <c r="X24" s="686"/>
      <c r="Y24" s="687"/>
      <c r="Z24" s="688">
        <v>0.4</v>
      </c>
      <c r="AA24" s="688"/>
      <c r="AB24" s="688"/>
      <c r="AC24" s="688"/>
      <c r="AD24" s="689" t="s">
        <v>130</v>
      </c>
      <c r="AE24" s="689"/>
      <c r="AF24" s="689"/>
      <c r="AG24" s="689"/>
      <c r="AH24" s="689"/>
      <c r="AI24" s="689"/>
      <c r="AJ24" s="689"/>
      <c r="AK24" s="689"/>
      <c r="AL24" s="690" t="s">
        <v>237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130</v>
      </c>
      <c r="BP24" s="688"/>
      <c r="BQ24" s="688"/>
      <c r="BR24" s="688"/>
      <c r="BS24" s="694" t="s">
        <v>130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82076127</v>
      </c>
      <c r="CS24" s="675"/>
      <c r="CT24" s="675"/>
      <c r="CU24" s="675"/>
      <c r="CV24" s="675"/>
      <c r="CW24" s="675"/>
      <c r="CX24" s="675"/>
      <c r="CY24" s="676"/>
      <c r="CZ24" s="679">
        <v>45.5</v>
      </c>
      <c r="DA24" s="680"/>
      <c r="DB24" s="680"/>
      <c r="DC24" s="699"/>
      <c r="DD24" s="724">
        <v>51425157</v>
      </c>
      <c r="DE24" s="675"/>
      <c r="DF24" s="675"/>
      <c r="DG24" s="675"/>
      <c r="DH24" s="675"/>
      <c r="DI24" s="675"/>
      <c r="DJ24" s="675"/>
      <c r="DK24" s="676"/>
      <c r="DL24" s="724">
        <v>50738314</v>
      </c>
      <c r="DM24" s="675"/>
      <c r="DN24" s="675"/>
      <c r="DO24" s="675"/>
      <c r="DP24" s="675"/>
      <c r="DQ24" s="675"/>
      <c r="DR24" s="675"/>
      <c r="DS24" s="675"/>
      <c r="DT24" s="675"/>
      <c r="DU24" s="675"/>
      <c r="DV24" s="676"/>
      <c r="DW24" s="679">
        <v>63.7</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237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138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26281828</v>
      </c>
      <c r="CS25" s="721"/>
      <c r="CT25" s="721"/>
      <c r="CU25" s="721"/>
      <c r="CV25" s="721"/>
      <c r="CW25" s="721"/>
      <c r="CX25" s="721"/>
      <c r="CY25" s="722"/>
      <c r="CZ25" s="690">
        <v>14.6</v>
      </c>
      <c r="DA25" s="719"/>
      <c r="DB25" s="719"/>
      <c r="DC25" s="723"/>
      <c r="DD25" s="694">
        <v>24034386</v>
      </c>
      <c r="DE25" s="721"/>
      <c r="DF25" s="721"/>
      <c r="DG25" s="721"/>
      <c r="DH25" s="721"/>
      <c r="DI25" s="721"/>
      <c r="DJ25" s="721"/>
      <c r="DK25" s="722"/>
      <c r="DL25" s="694">
        <v>23554531</v>
      </c>
      <c r="DM25" s="721"/>
      <c r="DN25" s="721"/>
      <c r="DO25" s="721"/>
      <c r="DP25" s="721"/>
      <c r="DQ25" s="721"/>
      <c r="DR25" s="721"/>
      <c r="DS25" s="721"/>
      <c r="DT25" s="721"/>
      <c r="DU25" s="721"/>
      <c r="DV25" s="722"/>
      <c r="DW25" s="690">
        <v>29.6</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76825190</v>
      </c>
      <c r="S26" s="686"/>
      <c r="T26" s="686"/>
      <c r="U26" s="686"/>
      <c r="V26" s="686"/>
      <c r="W26" s="686"/>
      <c r="X26" s="686"/>
      <c r="Y26" s="687"/>
      <c r="Z26" s="688">
        <v>42</v>
      </c>
      <c r="AA26" s="688"/>
      <c r="AB26" s="688"/>
      <c r="AC26" s="688"/>
      <c r="AD26" s="689">
        <v>72771046</v>
      </c>
      <c r="AE26" s="689"/>
      <c r="AF26" s="689"/>
      <c r="AG26" s="689"/>
      <c r="AH26" s="689"/>
      <c r="AI26" s="689"/>
      <c r="AJ26" s="689"/>
      <c r="AK26" s="689"/>
      <c r="AL26" s="690">
        <v>99.3</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237</v>
      </c>
      <c r="BH26" s="686"/>
      <c r="BI26" s="686"/>
      <c r="BJ26" s="686"/>
      <c r="BK26" s="686"/>
      <c r="BL26" s="686"/>
      <c r="BM26" s="686"/>
      <c r="BN26" s="687"/>
      <c r="BO26" s="688" t="s">
        <v>130</v>
      </c>
      <c r="BP26" s="688"/>
      <c r="BQ26" s="688"/>
      <c r="BR26" s="688"/>
      <c r="BS26" s="694" t="s">
        <v>237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17345632</v>
      </c>
      <c r="CS26" s="686"/>
      <c r="CT26" s="686"/>
      <c r="CU26" s="686"/>
      <c r="CV26" s="686"/>
      <c r="CW26" s="686"/>
      <c r="CX26" s="686"/>
      <c r="CY26" s="687"/>
      <c r="CZ26" s="690">
        <v>9.6</v>
      </c>
      <c r="DA26" s="719"/>
      <c r="DB26" s="719"/>
      <c r="DC26" s="723"/>
      <c r="DD26" s="694">
        <v>16072669</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42736</v>
      </c>
      <c r="S27" s="686"/>
      <c r="T27" s="686"/>
      <c r="U27" s="686"/>
      <c r="V27" s="686"/>
      <c r="W27" s="686"/>
      <c r="X27" s="686"/>
      <c r="Y27" s="687"/>
      <c r="Z27" s="688">
        <v>0</v>
      </c>
      <c r="AA27" s="688"/>
      <c r="AB27" s="688"/>
      <c r="AC27" s="688"/>
      <c r="AD27" s="689">
        <v>42736</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51631312</v>
      </c>
      <c r="BH27" s="686"/>
      <c r="BI27" s="686"/>
      <c r="BJ27" s="686"/>
      <c r="BK27" s="686"/>
      <c r="BL27" s="686"/>
      <c r="BM27" s="686"/>
      <c r="BN27" s="687"/>
      <c r="BO27" s="688">
        <v>100</v>
      </c>
      <c r="BP27" s="688"/>
      <c r="BQ27" s="688"/>
      <c r="BR27" s="688"/>
      <c r="BS27" s="694">
        <v>459299</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37951202</v>
      </c>
      <c r="CS27" s="721"/>
      <c r="CT27" s="721"/>
      <c r="CU27" s="721"/>
      <c r="CV27" s="721"/>
      <c r="CW27" s="721"/>
      <c r="CX27" s="721"/>
      <c r="CY27" s="722"/>
      <c r="CZ27" s="690">
        <v>21</v>
      </c>
      <c r="DA27" s="719"/>
      <c r="DB27" s="719"/>
      <c r="DC27" s="723"/>
      <c r="DD27" s="694">
        <v>9655564</v>
      </c>
      <c r="DE27" s="721"/>
      <c r="DF27" s="721"/>
      <c r="DG27" s="721"/>
      <c r="DH27" s="721"/>
      <c r="DI27" s="721"/>
      <c r="DJ27" s="721"/>
      <c r="DK27" s="722"/>
      <c r="DL27" s="694">
        <v>9448576</v>
      </c>
      <c r="DM27" s="721"/>
      <c r="DN27" s="721"/>
      <c r="DO27" s="721"/>
      <c r="DP27" s="721"/>
      <c r="DQ27" s="721"/>
      <c r="DR27" s="721"/>
      <c r="DS27" s="721"/>
      <c r="DT27" s="721"/>
      <c r="DU27" s="721"/>
      <c r="DV27" s="722"/>
      <c r="DW27" s="690">
        <v>11.9</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528367</v>
      </c>
      <c r="S28" s="686"/>
      <c r="T28" s="686"/>
      <c r="U28" s="686"/>
      <c r="V28" s="686"/>
      <c r="W28" s="686"/>
      <c r="X28" s="686"/>
      <c r="Y28" s="687"/>
      <c r="Z28" s="688">
        <v>0.3</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17843097</v>
      </c>
      <c r="CS28" s="686"/>
      <c r="CT28" s="686"/>
      <c r="CU28" s="686"/>
      <c r="CV28" s="686"/>
      <c r="CW28" s="686"/>
      <c r="CX28" s="686"/>
      <c r="CY28" s="687"/>
      <c r="CZ28" s="690">
        <v>9.9</v>
      </c>
      <c r="DA28" s="719"/>
      <c r="DB28" s="719"/>
      <c r="DC28" s="723"/>
      <c r="DD28" s="694">
        <v>17735207</v>
      </c>
      <c r="DE28" s="686"/>
      <c r="DF28" s="686"/>
      <c r="DG28" s="686"/>
      <c r="DH28" s="686"/>
      <c r="DI28" s="686"/>
      <c r="DJ28" s="686"/>
      <c r="DK28" s="687"/>
      <c r="DL28" s="694">
        <v>17735207</v>
      </c>
      <c r="DM28" s="686"/>
      <c r="DN28" s="686"/>
      <c r="DO28" s="686"/>
      <c r="DP28" s="686"/>
      <c r="DQ28" s="686"/>
      <c r="DR28" s="686"/>
      <c r="DS28" s="686"/>
      <c r="DT28" s="686"/>
      <c r="DU28" s="686"/>
      <c r="DV28" s="687"/>
      <c r="DW28" s="690">
        <v>22.3</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1457020</v>
      </c>
      <c r="S29" s="686"/>
      <c r="T29" s="686"/>
      <c r="U29" s="686"/>
      <c r="V29" s="686"/>
      <c r="W29" s="686"/>
      <c r="X29" s="686"/>
      <c r="Y29" s="687"/>
      <c r="Z29" s="688">
        <v>0.8</v>
      </c>
      <c r="AA29" s="688"/>
      <c r="AB29" s="688"/>
      <c r="AC29" s="688"/>
      <c r="AD29" s="689">
        <v>226016</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17832044</v>
      </c>
      <c r="CS29" s="721"/>
      <c r="CT29" s="721"/>
      <c r="CU29" s="721"/>
      <c r="CV29" s="721"/>
      <c r="CW29" s="721"/>
      <c r="CX29" s="721"/>
      <c r="CY29" s="722"/>
      <c r="CZ29" s="690">
        <v>9.9</v>
      </c>
      <c r="DA29" s="719"/>
      <c r="DB29" s="719"/>
      <c r="DC29" s="723"/>
      <c r="DD29" s="694">
        <v>17724154</v>
      </c>
      <c r="DE29" s="721"/>
      <c r="DF29" s="721"/>
      <c r="DG29" s="721"/>
      <c r="DH29" s="721"/>
      <c r="DI29" s="721"/>
      <c r="DJ29" s="721"/>
      <c r="DK29" s="722"/>
      <c r="DL29" s="694">
        <v>17724154</v>
      </c>
      <c r="DM29" s="721"/>
      <c r="DN29" s="721"/>
      <c r="DO29" s="721"/>
      <c r="DP29" s="721"/>
      <c r="DQ29" s="721"/>
      <c r="DR29" s="721"/>
      <c r="DS29" s="721"/>
      <c r="DT29" s="721"/>
      <c r="DU29" s="721"/>
      <c r="DV29" s="722"/>
      <c r="DW29" s="690">
        <v>22.2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706390</v>
      </c>
      <c r="S30" s="686"/>
      <c r="T30" s="686"/>
      <c r="U30" s="686"/>
      <c r="V30" s="686"/>
      <c r="W30" s="686"/>
      <c r="X30" s="686"/>
      <c r="Y30" s="687"/>
      <c r="Z30" s="688">
        <v>0.4</v>
      </c>
      <c r="AA30" s="688"/>
      <c r="AB30" s="688"/>
      <c r="AC30" s="688"/>
      <c r="AD30" s="689" t="s">
        <v>138</v>
      </c>
      <c r="AE30" s="689"/>
      <c r="AF30" s="689"/>
      <c r="AG30" s="689"/>
      <c r="AH30" s="689"/>
      <c r="AI30" s="689"/>
      <c r="AJ30" s="689"/>
      <c r="AK30" s="689"/>
      <c r="AL30" s="690" t="s">
        <v>130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16884606</v>
      </c>
      <c r="CS30" s="686"/>
      <c r="CT30" s="686"/>
      <c r="CU30" s="686"/>
      <c r="CV30" s="686"/>
      <c r="CW30" s="686"/>
      <c r="CX30" s="686"/>
      <c r="CY30" s="687"/>
      <c r="CZ30" s="690">
        <v>9.4</v>
      </c>
      <c r="DA30" s="719"/>
      <c r="DB30" s="719"/>
      <c r="DC30" s="723"/>
      <c r="DD30" s="694">
        <v>16776810</v>
      </c>
      <c r="DE30" s="686"/>
      <c r="DF30" s="686"/>
      <c r="DG30" s="686"/>
      <c r="DH30" s="686"/>
      <c r="DI30" s="686"/>
      <c r="DJ30" s="686"/>
      <c r="DK30" s="687"/>
      <c r="DL30" s="694">
        <v>16776810</v>
      </c>
      <c r="DM30" s="686"/>
      <c r="DN30" s="686"/>
      <c r="DO30" s="686"/>
      <c r="DP30" s="686"/>
      <c r="DQ30" s="686"/>
      <c r="DR30" s="686"/>
      <c r="DS30" s="686"/>
      <c r="DT30" s="686"/>
      <c r="DU30" s="686"/>
      <c r="DV30" s="687"/>
      <c r="DW30" s="690">
        <v>21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68862673</v>
      </c>
      <c r="S31" s="686"/>
      <c r="T31" s="686"/>
      <c r="U31" s="686"/>
      <c r="V31" s="686"/>
      <c r="W31" s="686"/>
      <c r="X31" s="686"/>
      <c r="Y31" s="687"/>
      <c r="Z31" s="688">
        <v>37.6</v>
      </c>
      <c r="AA31" s="688"/>
      <c r="AB31" s="688"/>
      <c r="AC31" s="688"/>
      <c r="AD31" s="689" t="s">
        <v>237</v>
      </c>
      <c r="AE31" s="689"/>
      <c r="AF31" s="689"/>
      <c r="AG31" s="689"/>
      <c r="AH31" s="689"/>
      <c r="AI31" s="689"/>
      <c r="AJ31" s="689"/>
      <c r="AK31" s="689"/>
      <c r="AL31" s="690" t="s">
        <v>138</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98.6</v>
      </c>
      <c r="BH31" s="740"/>
      <c r="BI31" s="740"/>
      <c r="BJ31" s="740"/>
      <c r="BK31" s="740"/>
      <c r="BL31" s="740"/>
      <c r="BM31" s="680">
        <v>96.6</v>
      </c>
      <c r="BN31" s="740"/>
      <c r="BO31" s="740"/>
      <c r="BP31" s="740"/>
      <c r="BQ31" s="741"/>
      <c r="BR31" s="753">
        <v>99.2</v>
      </c>
      <c r="BS31" s="740"/>
      <c r="BT31" s="740"/>
      <c r="BU31" s="740"/>
      <c r="BV31" s="740"/>
      <c r="BW31" s="740"/>
      <c r="BX31" s="680">
        <v>97.3</v>
      </c>
      <c r="BY31" s="740"/>
      <c r="BZ31" s="740"/>
      <c r="CA31" s="740"/>
      <c r="CB31" s="741"/>
      <c r="CD31" s="727"/>
      <c r="CE31" s="728"/>
      <c r="CF31" s="700" t="s">
        <v>310</v>
      </c>
      <c r="CG31" s="701"/>
      <c r="CH31" s="701"/>
      <c r="CI31" s="701"/>
      <c r="CJ31" s="701"/>
      <c r="CK31" s="701"/>
      <c r="CL31" s="701"/>
      <c r="CM31" s="701"/>
      <c r="CN31" s="701"/>
      <c r="CO31" s="701"/>
      <c r="CP31" s="701"/>
      <c r="CQ31" s="702"/>
      <c r="CR31" s="685">
        <v>947438</v>
      </c>
      <c r="CS31" s="721"/>
      <c r="CT31" s="721"/>
      <c r="CU31" s="721"/>
      <c r="CV31" s="721"/>
      <c r="CW31" s="721"/>
      <c r="CX31" s="721"/>
      <c r="CY31" s="722"/>
      <c r="CZ31" s="690">
        <v>0.5</v>
      </c>
      <c r="DA31" s="719"/>
      <c r="DB31" s="719"/>
      <c r="DC31" s="723"/>
      <c r="DD31" s="694">
        <v>947344</v>
      </c>
      <c r="DE31" s="721"/>
      <c r="DF31" s="721"/>
      <c r="DG31" s="721"/>
      <c r="DH31" s="721"/>
      <c r="DI31" s="721"/>
      <c r="DJ31" s="721"/>
      <c r="DK31" s="722"/>
      <c r="DL31" s="694">
        <v>947344</v>
      </c>
      <c r="DM31" s="721"/>
      <c r="DN31" s="721"/>
      <c r="DO31" s="721"/>
      <c r="DP31" s="721"/>
      <c r="DQ31" s="721"/>
      <c r="DR31" s="721"/>
      <c r="DS31" s="721"/>
      <c r="DT31" s="721"/>
      <c r="DU31" s="721"/>
      <c r="DV31" s="722"/>
      <c r="DW31" s="690">
        <v>1.2</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v>3070</v>
      </c>
      <c r="S32" s="686"/>
      <c r="T32" s="686"/>
      <c r="U32" s="686"/>
      <c r="V32" s="686"/>
      <c r="W32" s="686"/>
      <c r="X32" s="686"/>
      <c r="Y32" s="687"/>
      <c r="Z32" s="688">
        <v>0</v>
      </c>
      <c r="AA32" s="688"/>
      <c r="AB32" s="688"/>
      <c r="AC32" s="688"/>
      <c r="AD32" s="689">
        <v>3070</v>
      </c>
      <c r="AE32" s="689"/>
      <c r="AF32" s="689"/>
      <c r="AG32" s="689"/>
      <c r="AH32" s="689"/>
      <c r="AI32" s="689"/>
      <c r="AJ32" s="689"/>
      <c r="AK32" s="689"/>
      <c r="AL32" s="690">
        <v>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v>
      </c>
      <c r="BH32" s="721"/>
      <c r="BI32" s="721"/>
      <c r="BJ32" s="721"/>
      <c r="BK32" s="721"/>
      <c r="BL32" s="721"/>
      <c r="BM32" s="691">
        <v>97.2</v>
      </c>
      <c r="BN32" s="751"/>
      <c r="BO32" s="751"/>
      <c r="BP32" s="751"/>
      <c r="BQ32" s="752"/>
      <c r="BR32" s="754">
        <v>99.3</v>
      </c>
      <c r="BS32" s="721"/>
      <c r="BT32" s="721"/>
      <c r="BU32" s="721"/>
      <c r="BV32" s="721"/>
      <c r="BW32" s="721"/>
      <c r="BX32" s="691">
        <v>97.6</v>
      </c>
      <c r="BY32" s="751"/>
      <c r="BZ32" s="751"/>
      <c r="CA32" s="751"/>
      <c r="CB32" s="752"/>
      <c r="CD32" s="729"/>
      <c r="CE32" s="730"/>
      <c r="CF32" s="700" t="s">
        <v>314</v>
      </c>
      <c r="CG32" s="701"/>
      <c r="CH32" s="701"/>
      <c r="CI32" s="701"/>
      <c r="CJ32" s="701"/>
      <c r="CK32" s="701"/>
      <c r="CL32" s="701"/>
      <c r="CM32" s="701"/>
      <c r="CN32" s="701"/>
      <c r="CO32" s="701"/>
      <c r="CP32" s="701"/>
      <c r="CQ32" s="702"/>
      <c r="CR32" s="685">
        <v>11053</v>
      </c>
      <c r="CS32" s="686"/>
      <c r="CT32" s="686"/>
      <c r="CU32" s="686"/>
      <c r="CV32" s="686"/>
      <c r="CW32" s="686"/>
      <c r="CX32" s="686"/>
      <c r="CY32" s="687"/>
      <c r="CZ32" s="690">
        <v>0</v>
      </c>
      <c r="DA32" s="719"/>
      <c r="DB32" s="719"/>
      <c r="DC32" s="723"/>
      <c r="DD32" s="694">
        <v>11053</v>
      </c>
      <c r="DE32" s="686"/>
      <c r="DF32" s="686"/>
      <c r="DG32" s="686"/>
      <c r="DH32" s="686"/>
      <c r="DI32" s="686"/>
      <c r="DJ32" s="686"/>
      <c r="DK32" s="687"/>
      <c r="DL32" s="694">
        <v>11053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10110042</v>
      </c>
      <c r="S33" s="686"/>
      <c r="T33" s="686"/>
      <c r="U33" s="686"/>
      <c r="V33" s="686"/>
      <c r="W33" s="686"/>
      <c r="X33" s="686"/>
      <c r="Y33" s="687"/>
      <c r="Z33" s="688">
        <v>5.5</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98.2</v>
      </c>
      <c r="BH33" s="756"/>
      <c r="BI33" s="756"/>
      <c r="BJ33" s="756"/>
      <c r="BK33" s="756"/>
      <c r="BL33" s="756"/>
      <c r="BM33" s="757">
        <v>95.9</v>
      </c>
      <c r="BN33" s="756"/>
      <c r="BO33" s="756"/>
      <c r="BP33" s="756"/>
      <c r="BQ33" s="758"/>
      <c r="BR33" s="755">
        <v>99.1</v>
      </c>
      <c r="BS33" s="756"/>
      <c r="BT33" s="756"/>
      <c r="BU33" s="756"/>
      <c r="BV33" s="756"/>
      <c r="BW33" s="756"/>
      <c r="BX33" s="757">
        <v>96.9</v>
      </c>
      <c r="BY33" s="756"/>
      <c r="BZ33" s="756"/>
      <c r="CA33" s="756"/>
      <c r="CB33" s="758"/>
      <c r="CD33" s="700" t="s">
        <v>317</v>
      </c>
      <c r="CE33" s="701"/>
      <c r="CF33" s="701"/>
      <c r="CG33" s="701"/>
      <c r="CH33" s="701"/>
      <c r="CI33" s="701"/>
      <c r="CJ33" s="701"/>
      <c r="CK33" s="701"/>
      <c r="CL33" s="701"/>
      <c r="CM33" s="701"/>
      <c r="CN33" s="701"/>
      <c r="CO33" s="701"/>
      <c r="CP33" s="701"/>
      <c r="CQ33" s="702"/>
      <c r="CR33" s="685">
        <v>76667581</v>
      </c>
      <c r="CS33" s="721"/>
      <c r="CT33" s="721"/>
      <c r="CU33" s="721"/>
      <c r="CV33" s="721"/>
      <c r="CW33" s="721"/>
      <c r="CX33" s="721"/>
      <c r="CY33" s="722"/>
      <c r="CZ33" s="690">
        <v>42.5</v>
      </c>
      <c r="DA33" s="719"/>
      <c r="DB33" s="719"/>
      <c r="DC33" s="723"/>
      <c r="DD33" s="694">
        <v>31476726</v>
      </c>
      <c r="DE33" s="721"/>
      <c r="DF33" s="721"/>
      <c r="DG33" s="721"/>
      <c r="DH33" s="721"/>
      <c r="DI33" s="721"/>
      <c r="DJ33" s="721"/>
      <c r="DK33" s="722"/>
      <c r="DL33" s="694">
        <v>26918314</v>
      </c>
      <c r="DM33" s="721"/>
      <c r="DN33" s="721"/>
      <c r="DO33" s="721"/>
      <c r="DP33" s="721"/>
      <c r="DQ33" s="721"/>
      <c r="DR33" s="721"/>
      <c r="DS33" s="721"/>
      <c r="DT33" s="721"/>
      <c r="DU33" s="721"/>
      <c r="DV33" s="722"/>
      <c r="DW33" s="690">
        <v>33.799999999999997</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674103</v>
      </c>
      <c r="S34" s="686"/>
      <c r="T34" s="686"/>
      <c r="U34" s="686"/>
      <c r="V34" s="686"/>
      <c r="W34" s="686"/>
      <c r="X34" s="686"/>
      <c r="Y34" s="687"/>
      <c r="Z34" s="688">
        <v>0.4</v>
      </c>
      <c r="AA34" s="688"/>
      <c r="AB34" s="688"/>
      <c r="AC34" s="688"/>
      <c r="AD34" s="689">
        <v>202410</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18795230</v>
      </c>
      <c r="CS34" s="686"/>
      <c r="CT34" s="686"/>
      <c r="CU34" s="686"/>
      <c r="CV34" s="686"/>
      <c r="CW34" s="686"/>
      <c r="CX34" s="686"/>
      <c r="CY34" s="687"/>
      <c r="CZ34" s="690">
        <v>10.4</v>
      </c>
      <c r="DA34" s="719"/>
      <c r="DB34" s="719"/>
      <c r="DC34" s="723"/>
      <c r="DD34" s="694">
        <v>14713339</v>
      </c>
      <c r="DE34" s="686"/>
      <c r="DF34" s="686"/>
      <c r="DG34" s="686"/>
      <c r="DH34" s="686"/>
      <c r="DI34" s="686"/>
      <c r="DJ34" s="686"/>
      <c r="DK34" s="687"/>
      <c r="DL34" s="694">
        <v>12302626</v>
      </c>
      <c r="DM34" s="686"/>
      <c r="DN34" s="686"/>
      <c r="DO34" s="686"/>
      <c r="DP34" s="686"/>
      <c r="DQ34" s="686"/>
      <c r="DR34" s="686"/>
      <c r="DS34" s="686"/>
      <c r="DT34" s="686"/>
      <c r="DU34" s="686"/>
      <c r="DV34" s="687"/>
      <c r="DW34" s="690">
        <v>15.4</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386371</v>
      </c>
      <c r="S35" s="686"/>
      <c r="T35" s="686"/>
      <c r="U35" s="686"/>
      <c r="V35" s="686"/>
      <c r="W35" s="686"/>
      <c r="X35" s="686"/>
      <c r="Y35" s="687"/>
      <c r="Z35" s="688">
        <v>0.2</v>
      </c>
      <c r="AA35" s="688"/>
      <c r="AB35" s="688"/>
      <c r="AC35" s="688"/>
      <c r="AD35" s="689" t="s">
        <v>130</v>
      </c>
      <c r="AE35" s="689"/>
      <c r="AF35" s="689"/>
      <c r="AG35" s="689"/>
      <c r="AH35" s="689"/>
      <c r="AI35" s="689"/>
      <c r="AJ35" s="689"/>
      <c r="AK35" s="689"/>
      <c r="AL35" s="690" t="s">
        <v>237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1389159</v>
      </c>
      <c r="CS35" s="721"/>
      <c r="CT35" s="721"/>
      <c r="CU35" s="721"/>
      <c r="CV35" s="721"/>
      <c r="CW35" s="721"/>
      <c r="CX35" s="721"/>
      <c r="CY35" s="722"/>
      <c r="CZ35" s="690">
        <v>0.8</v>
      </c>
      <c r="DA35" s="719"/>
      <c r="DB35" s="719"/>
      <c r="DC35" s="723"/>
      <c r="DD35" s="694">
        <v>790739</v>
      </c>
      <c r="DE35" s="721"/>
      <c r="DF35" s="721"/>
      <c r="DG35" s="721"/>
      <c r="DH35" s="721"/>
      <c r="DI35" s="721"/>
      <c r="DJ35" s="721"/>
      <c r="DK35" s="722"/>
      <c r="DL35" s="694">
        <v>757752</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833882</v>
      </c>
      <c r="S36" s="686"/>
      <c r="T36" s="686"/>
      <c r="U36" s="686"/>
      <c r="V36" s="686"/>
      <c r="W36" s="686"/>
      <c r="X36" s="686"/>
      <c r="Y36" s="687"/>
      <c r="Z36" s="688">
        <v>0.5</v>
      </c>
      <c r="AA36" s="688"/>
      <c r="AB36" s="688"/>
      <c r="AC36" s="688"/>
      <c r="AD36" s="689" t="s">
        <v>130</v>
      </c>
      <c r="AE36" s="689"/>
      <c r="AF36" s="689"/>
      <c r="AG36" s="689"/>
      <c r="AH36" s="689"/>
      <c r="AI36" s="689"/>
      <c r="AJ36" s="689"/>
      <c r="AK36" s="689"/>
      <c r="AL36" s="690" t="s">
        <v>130</v>
      </c>
      <c r="AM36" s="691"/>
      <c r="AN36" s="691"/>
      <c r="AO36" s="692"/>
      <c r="AP36" s="235"/>
      <c r="AQ36" s="759" t="s">
        <v>325</v>
      </c>
      <c r="AR36" s="760"/>
      <c r="AS36" s="760"/>
      <c r="AT36" s="760"/>
      <c r="AU36" s="760"/>
      <c r="AV36" s="760"/>
      <c r="AW36" s="760"/>
      <c r="AX36" s="760"/>
      <c r="AY36" s="761"/>
      <c r="AZ36" s="674">
        <v>14160875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332771</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42660214</v>
      </c>
      <c r="CS36" s="686"/>
      <c r="CT36" s="686"/>
      <c r="CU36" s="686"/>
      <c r="CV36" s="686"/>
      <c r="CW36" s="686"/>
      <c r="CX36" s="686"/>
      <c r="CY36" s="687"/>
      <c r="CZ36" s="690">
        <v>23.7</v>
      </c>
      <c r="DA36" s="719"/>
      <c r="DB36" s="719"/>
      <c r="DC36" s="723"/>
      <c r="DD36" s="694">
        <v>5718993</v>
      </c>
      <c r="DE36" s="686"/>
      <c r="DF36" s="686"/>
      <c r="DG36" s="686"/>
      <c r="DH36" s="686"/>
      <c r="DI36" s="686"/>
      <c r="DJ36" s="686"/>
      <c r="DK36" s="687"/>
      <c r="DL36" s="694">
        <v>4454800</v>
      </c>
      <c r="DM36" s="686"/>
      <c r="DN36" s="686"/>
      <c r="DO36" s="686"/>
      <c r="DP36" s="686"/>
      <c r="DQ36" s="686"/>
      <c r="DR36" s="686"/>
      <c r="DS36" s="686"/>
      <c r="DT36" s="686"/>
      <c r="DU36" s="686"/>
      <c r="DV36" s="687"/>
      <c r="DW36" s="690">
        <v>5.6</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327996</v>
      </c>
      <c r="S37" s="686"/>
      <c r="T37" s="686"/>
      <c r="U37" s="686"/>
      <c r="V37" s="686"/>
      <c r="W37" s="686"/>
      <c r="X37" s="686"/>
      <c r="Y37" s="687"/>
      <c r="Z37" s="688">
        <v>0.2</v>
      </c>
      <c r="AA37" s="688"/>
      <c r="AB37" s="688"/>
      <c r="AC37" s="688"/>
      <c r="AD37" s="689" t="s">
        <v>130</v>
      </c>
      <c r="AE37" s="689"/>
      <c r="AF37" s="689"/>
      <c r="AG37" s="689"/>
      <c r="AH37" s="689"/>
      <c r="AI37" s="689"/>
      <c r="AJ37" s="689"/>
      <c r="AK37" s="689"/>
      <c r="AL37" s="690" t="s">
        <v>237</v>
      </c>
      <c r="AM37" s="691"/>
      <c r="AN37" s="691"/>
      <c r="AO37" s="692"/>
      <c r="AQ37" s="763" t="s">
        <v>329</v>
      </c>
      <c r="AR37" s="764"/>
      <c r="AS37" s="764"/>
      <c r="AT37" s="764"/>
      <c r="AU37" s="764"/>
      <c r="AV37" s="764"/>
      <c r="AW37" s="764"/>
      <c r="AX37" s="764"/>
      <c r="AY37" s="765"/>
      <c r="AZ37" s="685">
        <v>1394752</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246526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62503</v>
      </c>
      <c r="CS37" s="721"/>
      <c r="CT37" s="721"/>
      <c r="CU37" s="721"/>
      <c r="CV37" s="721"/>
      <c r="CW37" s="721"/>
      <c r="CX37" s="721"/>
      <c r="CY37" s="722"/>
      <c r="CZ37" s="690">
        <v>0</v>
      </c>
      <c r="DA37" s="719"/>
      <c r="DB37" s="719"/>
      <c r="DC37" s="723"/>
      <c r="DD37" s="694">
        <v>55610</v>
      </c>
      <c r="DE37" s="721"/>
      <c r="DF37" s="721"/>
      <c r="DG37" s="721"/>
      <c r="DH37" s="721"/>
      <c r="DI37" s="721"/>
      <c r="DJ37" s="721"/>
      <c r="DK37" s="722"/>
      <c r="DL37" s="694">
        <v>53245</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2797630</v>
      </c>
      <c r="S38" s="686"/>
      <c r="T38" s="686"/>
      <c r="U38" s="686"/>
      <c r="V38" s="686"/>
      <c r="W38" s="686"/>
      <c r="X38" s="686"/>
      <c r="Y38" s="687"/>
      <c r="Z38" s="688">
        <v>1.5</v>
      </c>
      <c r="AA38" s="688"/>
      <c r="AB38" s="688"/>
      <c r="AC38" s="688"/>
      <c r="AD38" s="689">
        <v>16117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512924</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48180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11999632</v>
      </c>
      <c r="CS38" s="686"/>
      <c r="CT38" s="686"/>
      <c r="CU38" s="686"/>
      <c r="CV38" s="686"/>
      <c r="CW38" s="686"/>
      <c r="CX38" s="686"/>
      <c r="CY38" s="687"/>
      <c r="CZ38" s="690">
        <v>6.7</v>
      </c>
      <c r="DA38" s="719"/>
      <c r="DB38" s="719"/>
      <c r="DC38" s="723"/>
      <c r="DD38" s="694">
        <v>9547181</v>
      </c>
      <c r="DE38" s="686"/>
      <c r="DF38" s="686"/>
      <c r="DG38" s="686"/>
      <c r="DH38" s="686"/>
      <c r="DI38" s="686"/>
      <c r="DJ38" s="686"/>
      <c r="DK38" s="687"/>
      <c r="DL38" s="694">
        <v>9393263</v>
      </c>
      <c r="DM38" s="686"/>
      <c r="DN38" s="686"/>
      <c r="DO38" s="686"/>
      <c r="DP38" s="686"/>
      <c r="DQ38" s="686"/>
      <c r="DR38" s="686"/>
      <c r="DS38" s="686"/>
      <c r="DT38" s="686"/>
      <c r="DU38" s="686"/>
      <c r="DV38" s="687"/>
      <c r="DW38" s="690">
        <v>11.8</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19430500</v>
      </c>
      <c r="S39" s="686"/>
      <c r="T39" s="686"/>
      <c r="U39" s="686"/>
      <c r="V39" s="686"/>
      <c r="W39" s="686"/>
      <c r="X39" s="686"/>
      <c r="Y39" s="687"/>
      <c r="Z39" s="688">
        <v>10.6</v>
      </c>
      <c r="AA39" s="688"/>
      <c r="AB39" s="688"/>
      <c r="AC39" s="688"/>
      <c r="AD39" s="689" t="s">
        <v>130</v>
      </c>
      <c r="AE39" s="689"/>
      <c r="AF39" s="689"/>
      <c r="AG39" s="689"/>
      <c r="AH39" s="689"/>
      <c r="AI39" s="689"/>
      <c r="AJ39" s="689"/>
      <c r="AK39" s="689"/>
      <c r="AL39" s="690" t="s">
        <v>237</v>
      </c>
      <c r="AM39" s="691"/>
      <c r="AN39" s="691"/>
      <c r="AO39" s="692"/>
      <c r="AQ39" s="763" t="s">
        <v>337</v>
      </c>
      <c r="AR39" s="764"/>
      <c r="AS39" s="764"/>
      <c r="AT39" s="764"/>
      <c r="AU39" s="764"/>
      <c r="AV39" s="764"/>
      <c r="AW39" s="764"/>
      <c r="AX39" s="764"/>
      <c r="AY39" s="765"/>
      <c r="AZ39" s="685">
        <v>253567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74017</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912299</v>
      </c>
      <c r="CS39" s="721"/>
      <c r="CT39" s="721"/>
      <c r="CU39" s="721"/>
      <c r="CV39" s="721"/>
      <c r="CW39" s="721"/>
      <c r="CX39" s="721"/>
      <c r="CY39" s="722"/>
      <c r="CZ39" s="690">
        <v>0.5</v>
      </c>
      <c r="DA39" s="719"/>
      <c r="DB39" s="719"/>
      <c r="DC39" s="723"/>
      <c r="DD39" s="694">
        <v>696601</v>
      </c>
      <c r="DE39" s="721"/>
      <c r="DF39" s="721"/>
      <c r="DG39" s="721"/>
      <c r="DH39" s="721"/>
      <c r="DI39" s="721"/>
      <c r="DJ39" s="721"/>
      <c r="DK39" s="722"/>
      <c r="DL39" s="694" t="s">
        <v>130</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541100</v>
      </c>
      <c r="S40" s="686"/>
      <c r="T40" s="686"/>
      <c r="U40" s="686"/>
      <c r="V40" s="686"/>
      <c r="W40" s="686"/>
      <c r="X40" s="686"/>
      <c r="Y40" s="687"/>
      <c r="Z40" s="688">
        <v>0.3</v>
      </c>
      <c r="AA40" s="688"/>
      <c r="AB40" s="688"/>
      <c r="AC40" s="688"/>
      <c r="AD40" s="689" t="s">
        <v>130</v>
      </c>
      <c r="AE40" s="689"/>
      <c r="AF40" s="689"/>
      <c r="AG40" s="689"/>
      <c r="AH40" s="689"/>
      <c r="AI40" s="689"/>
      <c r="AJ40" s="689"/>
      <c r="AK40" s="689"/>
      <c r="AL40" s="690" t="s">
        <v>237</v>
      </c>
      <c r="AM40" s="691"/>
      <c r="AN40" s="691"/>
      <c r="AO40" s="692"/>
      <c r="AQ40" s="763" t="s">
        <v>341</v>
      </c>
      <c r="AR40" s="764"/>
      <c r="AS40" s="764"/>
      <c r="AT40" s="764"/>
      <c r="AU40" s="764"/>
      <c r="AV40" s="764"/>
      <c r="AW40" s="764"/>
      <c r="AX40" s="764"/>
      <c r="AY40" s="765"/>
      <c r="AZ40" s="685">
        <v>58489</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95</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911047</v>
      </c>
      <c r="CS40" s="686"/>
      <c r="CT40" s="686"/>
      <c r="CU40" s="686"/>
      <c r="CV40" s="686"/>
      <c r="CW40" s="686"/>
      <c r="CX40" s="686"/>
      <c r="CY40" s="687"/>
      <c r="CZ40" s="690">
        <v>0.5</v>
      </c>
      <c r="DA40" s="719"/>
      <c r="DB40" s="719"/>
      <c r="DC40" s="723"/>
      <c r="DD40" s="694">
        <v>9873</v>
      </c>
      <c r="DE40" s="686"/>
      <c r="DF40" s="686"/>
      <c r="DG40" s="686"/>
      <c r="DH40" s="686"/>
      <c r="DI40" s="686"/>
      <c r="DJ40" s="686"/>
      <c r="DK40" s="687"/>
      <c r="DL40" s="694">
        <v>9873</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v>468000</v>
      </c>
      <c r="S41" s="686"/>
      <c r="T41" s="686"/>
      <c r="U41" s="686"/>
      <c r="V41" s="686"/>
      <c r="W41" s="686"/>
      <c r="X41" s="686"/>
      <c r="Y41" s="687"/>
      <c r="Z41" s="688">
        <v>0.3</v>
      </c>
      <c r="AA41" s="688"/>
      <c r="AB41" s="688"/>
      <c r="AC41" s="688"/>
      <c r="AD41" s="689" t="s">
        <v>130</v>
      </c>
      <c r="AE41" s="689"/>
      <c r="AF41" s="689"/>
      <c r="AG41" s="689"/>
      <c r="AH41" s="689"/>
      <c r="AI41" s="689"/>
      <c r="AJ41" s="689"/>
      <c r="AK41" s="689"/>
      <c r="AL41" s="690" t="s">
        <v>130</v>
      </c>
      <c r="AM41" s="691"/>
      <c r="AN41" s="691"/>
      <c r="AO41" s="692"/>
      <c r="AQ41" s="763" t="s">
        <v>346</v>
      </c>
      <c r="AR41" s="764"/>
      <c r="AS41" s="764"/>
      <c r="AT41" s="764"/>
      <c r="AU41" s="764"/>
      <c r="AV41" s="764"/>
      <c r="AW41" s="764"/>
      <c r="AX41" s="764"/>
      <c r="AY41" s="765"/>
      <c r="AZ41" s="685">
        <v>2109743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3</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130</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5429500</v>
      </c>
      <c r="S42" s="686"/>
      <c r="T42" s="686"/>
      <c r="U42" s="686"/>
      <c r="V42" s="686"/>
      <c r="W42" s="686"/>
      <c r="X42" s="686"/>
      <c r="Y42" s="687"/>
      <c r="Z42" s="688">
        <v>3</v>
      </c>
      <c r="AA42" s="688"/>
      <c r="AB42" s="688"/>
      <c r="AC42" s="688"/>
      <c r="AD42" s="689" t="s">
        <v>130</v>
      </c>
      <c r="AE42" s="689"/>
      <c r="AF42" s="689"/>
      <c r="AG42" s="689"/>
      <c r="AH42" s="689"/>
      <c r="AI42" s="689"/>
      <c r="AJ42" s="689"/>
      <c r="AK42" s="689"/>
      <c r="AL42" s="690" t="s">
        <v>138</v>
      </c>
      <c r="AM42" s="691"/>
      <c r="AN42" s="691"/>
      <c r="AO42" s="692"/>
      <c r="AQ42" s="784" t="s">
        <v>350</v>
      </c>
      <c r="AR42" s="785"/>
      <c r="AS42" s="785"/>
      <c r="AT42" s="785"/>
      <c r="AU42" s="785"/>
      <c r="AV42" s="785"/>
      <c r="AW42" s="785"/>
      <c r="AX42" s="785"/>
      <c r="AY42" s="786"/>
      <c r="AZ42" s="776">
        <v>9831400</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326</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21629136</v>
      </c>
      <c r="CS42" s="686"/>
      <c r="CT42" s="686"/>
      <c r="CU42" s="686"/>
      <c r="CV42" s="686"/>
      <c r="CW42" s="686"/>
      <c r="CX42" s="686"/>
      <c r="CY42" s="687"/>
      <c r="CZ42" s="690">
        <v>12</v>
      </c>
      <c r="DA42" s="691"/>
      <c r="DB42" s="691"/>
      <c r="DC42" s="703"/>
      <c r="DD42" s="694">
        <v>2914063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182985970</v>
      </c>
      <c r="S43" s="777"/>
      <c r="T43" s="777"/>
      <c r="U43" s="777"/>
      <c r="V43" s="777"/>
      <c r="W43" s="777"/>
      <c r="X43" s="777"/>
      <c r="Y43" s="778"/>
      <c r="Z43" s="779">
        <v>100</v>
      </c>
      <c r="AA43" s="779"/>
      <c r="AB43" s="779"/>
      <c r="AC43" s="779"/>
      <c r="AD43" s="780">
        <v>73261395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491090</v>
      </c>
      <c r="CS43" s="721"/>
      <c r="CT43" s="721"/>
      <c r="CU43" s="721"/>
      <c r="CV43" s="721"/>
      <c r="CW43" s="721"/>
      <c r="CX43" s="721"/>
      <c r="CY43" s="722"/>
      <c r="CZ43" s="690">
        <v>0.3</v>
      </c>
      <c r="DA43" s="719"/>
      <c r="DB43" s="719"/>
      <c r="DC43" s="723"/>
      <c r="DD43" s="694">
        <v>460110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21613293</v>
      </c>
      <c r="CS44" s="686"/>
      <c r="CT44" s="686"/>
      <c r="CU44" s="686"/>
      <c r="CV44" s="686"/>
      <c r="CW44" s="686"/>
      <c r="CX44" s="686"/>
      <c r="CY44" s="687"/>
      <c r="CZ44" s="690">
        <v>12</v>
      </c>
      <c r="DA44" s="691"/>
      <c r="DB44" s="691"/>
      <c r="DC44" s="703"/>
      <c r="DD44" s="694">
        <v>2912170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11441478</v>
      </c>
      <c r="CS45" s="721"/>
      <c r="CT45" s="721"/>
      <c r="CU45" s="721"/>
      <c r="CV45" s="721"/>
      <c r="CW45" s="721"/>
      <c r="CX45" s="721"/>
      <c r="CY45" s="722"/>
      <c r="CZ45" s="690">
        <v>6.3</v>
      </c>
      <c r="DA45" s="719"/>
      <c r="DB45" s="719"/>
      <c r="DC45" s="723"/>
      <c r="DD45" s="694">
        <v>430529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10048317</v>
      </c>
      <c r="CS46" s="686"/>
      <c r="CT46" s="686"/>
      <c r="CU46" s="686"/>
      <c r="CV46" s="686"/>
      <c r="CW46" s="686"/>
      <c r="CX46" s="686"/>
      <c r="CY46" s="687"/>
      <c r="CZ46" s="690">
        <v>5.6</v>
      </c>
      <c r="DA46" s="691"/>
      <c r="DB46" s="691"/>
      <c r="DC46" s="703"/>
      <c r="DD46" s="694">
        <v>2434394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15843</v>
      </c>
      <c r="CS47" s="721"/>
      <c r="CT47" s="721"/>
      <c r="CU47" s="721"/>
      <c r="CV47" s="721"/>
      <c r="CW47" s="721"/>
      <c r="CX47" s="721"/>
      <c r="CY47" s="722"/>
      <c r="CZ47" s="690">
        <v>0</v>
      </c>
      <c r="DA47" s="719"/>
      <c r="DB47" s="719"/>
      <c r="DC47" s="723"/>
      <c r="DD47" s="694">
        <v>1893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237</v>
      </c>
      <c r="CS48" s="686"/>
      <c r="CT48" s="686"/>
      <c r="CU48" s="686"/>
      <c r="CV48" s="686"/>
      <c r="CW48" s="686"/>
      <c r="CX48" s="686"/>
      <c r="CY48" s="687"/>
      <c r="CZ48" s="690" t="s">
        <v>130</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180372844</v>
      </c>
      <c r="CS49" s="756"/>
      <c r="CT49" s="756"/>
      <c r="CU49" s="756"/>
      <c r="CV49" s="756"/>
      <c r="CW49" s="756"/>
      <c r="CX49" s="756"/>
      <c r="CY49" s="787"/>
      <c r="CZ49" s="781">
        <v>100</v>
      </c>
      <c r="DA49" s="788"/>
      <c r="DB49" s="788"/>
      <c r="DC49" s="789"/>
      <c r="DD49" s="790">
        <v>85815946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KFfpmQf9ie5F6HE1uN7Q5loN+UhZQE1+Q2kUabnS8EB/iAmTutNxJqU2BrTXufKsmHksuC5WgNEnTE/lt/zLw==" saltValue="CMYUFhspKczW/uZ0IU1S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179948</v>
      </c>
      <c r="R7" s="821"/>
      <c r="S7" s="821"/>
      <c r="T7" s="821"/>
      <c r="U7" s="821"/>
      <c r="V7" s="821">
        <v>176904</v>
      </c>
      <c r="W7" s="821"/>
      <c r="X7" s="821"/>
      <c r="Y7" s="821"/>
      <c r="Z7" s="821"/>
      <c r="AA7" s="821">
        <v>3044</v>
      </c>
      <c r="AB7" s="821"/>
      <c r="AC7" s="821"/>
      <c r="AD7" s="821"/>
      <c r="AE7" s="822"/>
      <c r="AF7" s="823">
        <v>2827</v>
      </c>
      <c r="AG7" s="824"/>
      <c r="AH7" s="824"/>
      <c r="AI7" s="824"/>
      <c r="AJ7" s="825"/>
      <c r="AK7" s="860">
        <v>268</v>
      </c>
      <c r="AL7" s="861"/>
      <c r="AM7" s="861"/>
      <c r="AN7" s="861"/>
      <c r="AO7" s="861"/>
      <c r="AP7" s="861">
        <v>193638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68</v>
      </c>
      <c r="CI7" s="858"/>
      <c r="CJ7" s="858"/>
      <c r="CK7" s="858"/>
      <c r="CL7" s="859"/>
      <c r="CM7" s="857">
        <v>249</v>
      </c>
      <c r="CN7" s="858"/>
      <c r="CO7" s="858"/>
      <c r="CP7" s="858"/>
      <c r="CQ7" s="859"/>
      <c r="CR7" s="857">
        <v>10</v>
      </c>
      <c r="CS7" s="858"/>
      <c r="CT7" s="858"/>
      <c r="CU7" s="858"/>
      <c r="CV7" s="859"/>
      <c r="CW7" s="857" t="s">
        <v>594</v>
      </c>
      <c r="CX7" s="858"/>
      <c r="CY7" s="858"/>
      <c r="CZ7" s="858"/>
      <c r="DA7" s="859"/>
      <c r="DB7" s="857" t="s">
        <v>594</v>
      </c>
      <c r="DC7" s="858"/>
      <c r="DD7" s="858"/>
      <c r="DE7" s="858"/>
      <c r="DF7" s="859"/>
      <c r="DG7" s="857" t="s">
        <v>594</v>
      </c>
      <c r="DH7" s="858"/>
      <c r="DI7" s="858"/>
      <c r="DJ7" s="858"/>
      <c r="DK7" s="859"/>
      <c r="DL7" s="857" t="s">
        <v>594</v>
      </c>
      <c r="DM7" s="858"/>
      <c r="DN7" s="858"/>
      <c r="DO7" s="858"/>
      <c r="DP7" s="859"/>
      <c r="DQ7" s="857" t="s">
        <v>594</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17</v>
      </c>
      <c r="R8" s="845"/>
      <c r="S8" s="845"/>
      <c r="T8" s="845"/>
      <c r="U8" s="845"/>
      <c r="V8" s="845">
        <v>553</v>
      </c>
      <c r="W8" s="845"/>
      <c r="X8" s="845"/>
      <c r="Y8" s="845"/>
      <c r="Z8" s="845"/>
      <c r="AA8" s="845">
        <v>-536</v>
      </c>
      <c r="AB8" s="845"/>
      <c r="AC8" s="845"/>
      <c r="AD8" s="845"/>
      <c r="AE8" s="846"/>
      <c r="AF8" s="847">
        <v>-536</v>
      </c>
      <c r="AG8" s="848"/>
      <c r="AH8" s="848"/>
      <c r="AI8" s="848"/>
      <c r="AJ8" s="849"/>
      <c r="AK8" s="850" t="s">
        <v>588</v>
      </c>
      <c r="AL8" s="851"/>
      <c r="AM8" s="851"/>
      <c r="AN8" s="851"/>
      <c r="AO8" s="851"/>
      <c r="AP8" s="851" t="s">
        <v>588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2</v>
      </c>
      <c r="CI8" s="868"/>
      <c r="CJ8" s="868"/>
      <c r="CK8" s="868"/>
      <c r="CL8" s="869"/>
      <c r="CM8" s="867">
        <v>167</v>
      </c>
      <c r="CN8" s="868"/>
      <c r="CO8" s="868"/>
      <c r="CP8" s="868"/>
      <c r="CQ8" s="869"/>
      <c r="CR8" s="867">
        <v>100</v>
      </c>
      <c r="CS8" s="868"/>
      <c r="CT8" s="868"/>
      <c r="CU8" s="868"/>
      <c r="CV8" s="869"/>
      <c r="CW8" s="867" t="s">
        <v>594</v>
      </c>
      <c r="CX8" s="868"/>
      <c r="CY8" s="868"/>
      <c r="CZ8" s="868"/>
      <c r="DA8" s="869"/>
      <c r="DB8" s="867" t="s">
        <v>594</v>
      </c>
      <c r="DC8" s="868"/>
      <c r="DD8" s="868"/>
      <c r="DE8" s="868"/>
      <c r="DF8" s="869"/>
      <c r="DG8" s="867" t="s">
        <v>594</v>
      </c>
      <c r="DH8" s="868"/>
      <c r="DI8" s="868"/>
      <c r="DJ8" s="868"/>
      <c r="DK8" s="869"/>
      <c r="DL8" s="867" t="s">
        <v>594</v>
      </c>
      <c r="DM8" s="868"/>
      <c r="DN8" s="868"/>
      <c r="DO8" s="868"/>
      <c r="DP8" s="869"/>
      <c r="DQ8" s="867" t="s">
        <v>594</v>
      </c>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3836</v>
      </c>
      <c r="R9" s="845"/>
      <c r="S9" s="845"/>
      <c r="T9" s="845"/>
      <c r="U9" s="845"/>
      <c r="V9" s="845">
        <v>3772</v>
      </c>
      <c r="W9" s="845"/>
      <c r="X9" s="845"/>
      <c r="Y9" s="845"/>
      <c r="Z9" s="845"/>
      <c r="AA9" s="845">
        <v>64</v>
      </c>
      <c r="AB9" s="845"/>
      <c r="AC9" s="845"/>
      <c r="AD9" s="845"/>
      <c r="AE9" s="846"/>
      <c r="AF9" s="847" t="s">
        <v>389</v>
      </c>
      <c r="AG9" s="848"/>
      <c r="AH9" s="848"/>
      <c r="AI9" s="848"/>
      <c r="AJ9" s="849"/>
      <c r="AK9" s="850">
        <v>223</v>
      </c>
      <c r="AL9" s="851"/>
      <c r="AM9" s="851"/>
      <c r="AN9" s="851"/>
      <c r="AO9" s="851"/>
      <c r="AP9" s="851">
        <v>7277</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11</v>
      </c>
      <c r="CI9" s="868"/>
      <c r="CJ9" s="868"/>
      <c r="CK9" s="868"/>
      <c r="CL9" s="869"/>
      <c r="CM9" s="867">
        <v>82</v>
      </c>
      <c r="CN9" s="868"/>
      <c r="CO9" s="868"/>
      <c r="CP9" s="868"/>
      <c r="CQ9" s="869"/>
      <c r="CR9" s="867">
        <v>50</v>
      </c>
      <c r="CS9" s="868"/>
      <c r="CT9" s="868"/>
      <c r="CU9" s="868"/>
      <c r="CV9" s="869"/>
      <c r="CW9" s="867" t="s">
        <v>594</v>
      </c>
      <c r="CX9" s="868"/>
      <c r="CY9" s="868"/>
      <c r="CZ9" s="868"/>
      <c r="DA9" s="869"/>
      <c r="DB9" s="867" t="s">
        <v>594</v>
      </c>
      <c r="DC9" s="868"/>
      <c r="DD9" s="868"/>
      <c r="DE9" s="868"/>
      <c r="DF9" s="869"/>
      <c r="DG9" s="867" t="s">
        <v>594</v>
      </c>
      <c r="DH9" s="868"/>
      <c r="DI9" s="868"/>
      <c r="DJ9" s="868"/>
      <c r="DK9" s="869"/>
      <c r="DL9" s="867" t="s">
        <v>594</v>
      </c>
      <c r="DM9" s="868"/>
      <c r="DN9" s="868"/>
      <c r="DO9" s="868"/>
      <c r="DP9" s="869"/>
      <c r="DQ9" s="867" t="s">
        <v>594</v>
      </c>
      <c r="DR9" s="868"/>
      <c r="DS9" s="868"/>
      <c r="DT9" s="868"/>
      <c r="DU9" s="869"/>
      <c r="DV9" s="870"/>
      <c r="DW9" s="871"/>
      <c r="DX9" s="871"/>
      <c r="DY9" s="871"/>
      <c r="DZ9" s="872"/>
      <c r="EA9" s="256"/>
    </row>
    <row r="10" spans="1:131" s="257" customFormat="1" ht="26.25" customHeight="1" x14ac:dyDescent="0.15">
      <c r="A10" s="263">
        <v>4</v>
      </c>
      <c r="B10" s="841" t="s">
        <v>390</v>
      </c>
      <c r="C10" s="842"/>
      <c r="D10" s="842"/>
      <c r="E10" s="842"/>
      <c r="F10" s="842"/>
      <c r="G10" s="842"/>
      <c r="H10" s="842"/>
      <c r="I10" s="842"/>
      <c r="J10" s="842"/>
      <c r="K10" s="842"/>
      <c r="L10" s="842"/>
      <c r="M10" s="842"/>
      <c r="N10" s="842"/>
      <c r="O10" s="842"/>
      <c r="P10" s="843"/>
      <c r="Q10" s="844">
        <v>92</v>
      </c>
      <c r="R10" s="845"/>
      <c r="S10" s="845"/>
      <c r="T10" s="845"/>
      <c r="U10" s="845"/>
      <c r="V10" s="845">
        <v>92</v>
      </c>
      <c r="W10" s="845"/>
      <c r="X10" s="845"/>
      <c r="Y10" s="845"/>
      <c r="Z10" s="845"/>
      <c r="AA10" s="845" t="s">
        <v>588</v>
      </c>
      <c r="AB10" s="845"/>
      <c r="AC10" s="845"/>
      <c r="AD10" s="845"/>
      <c r="AE10" s="846"/>
      <c r="AF10" s="847" t="s">
        <v>391</v>
      </c>
      <c r="AG10" s="848"/>
      <c r="AH10" s="848"/>
      <c r="AI10" s="848"/>
      <c r="AJ10" s="849"/>
      <c r="AK10" s="850">
        <v>92</v>
      </c>
      <c r="AL10" s="851"/>
      <c r="AM10" s="851"/>
      <c r="AN10" s="851"/>
      <c r="AO10" s="851"/>
      <c r="AP10" s="851" t="s">
        <v>589</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598</v>
      </c>
      <c r="BT10" s="855"/>
      <c r="BU10" s="855"/>
      <c r="BV10" s="855"/>
      <c r="BW10" s="855"/>
      <c r="BX10" s="855"/>
      <c r="BY10" s="855"/>
      <c r="BZ10" s="855"/>
      <c r="CA10" s="855"/>
      <c r="CB10" s="855"/>
      <c r="CC10" s="855"/>
      <c r="CD10" s="855"/>
      <c r="CE10" s="855"/>
      <c r="CF10" s="855"/>
      <c r="CG10" s="856"/>
      <c r="CH10" s="867">
        <v>46</v>
      </c>
      <c r="CI10" s="868"/>
      <c r="CJ10" s="868"/>
      <c r="CK10" s="868"/>
      <c r="CL10" s="869"/>
      <c r="CM10" s="867">
        <v>401</v>
      </c>
      <c r="CN10" s="868"/>
      <c r="CO10" s="868"/>
      <c r="CP10" s="868"/>
      <c r="CQ10" s="869"/>
      <c r="CR10" s="867">
        <v>50</v>
      </c>
      <c r="CS10" s="868"/>
      <c r="CT10" s="868"/>
      <c r="CU10" s="868"/>
      <c r="CV10" s="869"/>
      <c r="CW10" s="867">
        <v>109</v>
      </c>
      <c r="CX10" s="868"/>
      <c r="CY10" s="868"/>
      <c r="CZ10" s="868"/>
      <c r="DA10" s="869"/>
      <c r="DB10" s="867" t="s">
        <v>594</v>
      </c>
      <c r="DC10" s="868"/>
      <c r="DD10" s="868"/>
      <c r="DE10" s="868"/>
      <c r="DF10" s="869"/>
      <c r="DG10" s="867" t="s">
        <v>594</v>
      </c>
      <c r="DH10" s="868"/>
      <c r="DI10" s="868"/>
      <c r="DJ10" s="868"/>
      <c r="DK10" s="869"/>
      <c r="DL10" s="867" t="s">
        <v>594</v>
      </c>
      <c r="DM10" s="868"/>
      <c r="DN10" s="868"/>
      <c r="DO10" s="868"/>
      <c r="DP10" s="869"/>
      <c r="DQ10" s="867" t="s">
        <v>594</v>
      </c>
      <c r="DR10" s="868"/>
      <c r="DS10" s="868"/>
      <c r="DT10" s="868"/>
      <c r="DU10" s="869"/>
      <c r="DV10" s="870"/>
      <c r="DW10" s="871"/>
      <c r="DX10" s="871"/>
      <c r="DY10" s="871"/>
      <c r="DZ10" s="872"/>
      <c r="EA10" s="256"/>
    </row>
    <row r="11" spans="1:131" s="257" customFormat="1" ht="26.25" customHeight="1" x14ac:dyDescent="0.15">
      <c r="A11" s="263">
        <v>5</v>
      </c>
      <c r="B11" s="841" t="s">
        <v>392</v>
      </c>
      <c r="C11" s="842"/>
      <c r="D11" s="842"/>
      <c r="E11" s="842"/>
      <c r="F11" s="842"/>
      <c r="G11" s="842"/>
      <c r="H11" s="842"/>
      <c r="I11" s="842"/>
      <c r="J11" s="842"/>
      <c r="K11" s="842"/>
      <c r="L11" s="842"/>
      <c r="M11" s="842"/>
      <c r="N11" s="842"/>
      <c r="O11" s="842"/>
      <c r="P11" s="843"/>
      <c r="Q11" s="844">
        <v>65</v>
      </c>
      <c r="R11" s="845"/>
      <c r="S11" s="845"/>
      <c r="T11" s="845"/>
      <c r="U11" s="845"/>
      <c r="V11" s="845">
        <v>25</v>
      </c>
      <c r="W11" s="845"/>
      <c r="X11" s="845"/>
      <c r="Y11" s="845"/>
      <c r="Z11" s="845"/>
      <c r="AA11" s="845">
        <v>41</v>
      </c>
      <c r="AB11" s="845"/>
      <c r="AC11" s="845"/>
      <c r="AD11" s="845"/>
      <c r="AE11" s="846"/>
      <c r="AF11" s="847" t="s">
        <v>391</v>
      </c>
      <c r="AG11" s="848"/>
      <c r="AH11" s="848"/>
      <c r="AI11" s="848"/>
      <c r="AJ11" s="849"/>
      <c r="AK11" s="850" t="s">
        <v>588</v>
      </c>
      <c r="AL11" s="851"/>
      <c r="AM11" s="851"/>
      <c r="AN11" s="851"/>
      <c r="AO11" s="851"/>
      <c r="AP11" s="851">
        <v>130</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182986</v>
      </c>
      <c r="R23" s="880"/>
      <c r="S23" s="880"/>
      <c r="T23" s="880"/>
      <c r="U23" s="880"/>
      <c r="V23" s="880">
        <v>180373</v>
      </c>
      <c r="W23" s="880"/>
      <c r="X23" s="880"/>
      <c r="Y23" s="880"/>
      <c r="Z23" s="880"/>
      <c r="AA23" s="880">
        <v>2613</v>
      </c>
      <c r="AB23" s="880"/>
      <c r="AC23" s="880"/>
      <c r="AD23" s="880"/>
      <c r="AE23" s="881"/>
      <c r="AF23" s="882">
        <v>2291</v>
      </c>
      <c r="AG23" s="880"/>
      <c r="AH23" s="880"/>
      <c r="AI23" s="880"/>
      <c r="AJ23" s="883"/>
      <c r="AK23" s="884"/>
      <c r="AL23" s="885"/>
      <c r="AM23" s="885"/>
      <c r="AN23" s="885"/>
      <c r="AO23" s="885"/>
      <c r="AP23" s="880">
        <v>201045</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34050</v>
      </c>
      <c r="R28" s="909"/>
      <c r="S28" s="909"/>
      <c r="T28" s="909"/>
      <c r="U28" s="909"/>
      <c r="V28" s="909">
        <v>33717</v>
      </c>
      <c r="W28" s="909"/>
      <c r="X28" s="909"/>
      <c r="Y28" s="909"/>
      <c r="Z28" s="909"/>
      <c r="AA28" s="909">
        <v>333</v>
      </c>
      <c r="AB28" s="909"/>
      <c r="AC28" s="909"/>
      <c r="AD28" s="909"/>
      <c r="AE28" s="910"/>
      <c r="AF28" s="911">
        <v>333</v>
      </c>
      <c r="AG28" s="909"/>
      <c r="AH28" s="909"/>
      <c r="AI28" s="909"/>
      <c r="AJ28" s="912"/>
      <c r="AK28" s="913">
        <v>2110</v>
      </c>
      <c r="AL28" s="904"/>
      <c r="AM28" s="904"/>
      <c r="AN28" s="904"/>
      <c r="AO28" s="904"/>
      <c r="AP28" s="904" t="s">
        <v>517</v>
      </c>
      <c r="AQ28" s="904"/>
      <c r="AR28" s="904"/>
      <c r="AS28" s="904"/>
      <c r="AT28" s="904"/>
      <c r="AU28" s="904" t="s">
        <v>517</v>
      </c>
      <c r="AV28" s="904"/>
      <c r="AW28" s="904"/>
      <c r="AX28" s="904"/>
      <c r="AY28" s="904"/>
      <c r="AZ28" s="905" t="s">
        <v>517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33399</v>
      </c>
      <c r="R29" s="845"/>
      <c r="S29" s="845"/>
      <c r="T29" s="845"/>
      <c r="U29" s="845"/>
      <c r="V29" s="845">
        <v>32783</v>
      </c>
      <c r="W29" s="845"/>
      <c r="X29" s="845"/>
      <c r="Y29" s="845"/>
      <c r="Z29" s="845"/>
      <c r="AA29" s="845">
        <v>617</v>
      </c>
      <c r="AB29" s="845"/>
      <c r="AC29" s="845"/>
      <c r="AD29" s="845"/>
      <c r="AE29" s="846"/>
      <c r="AF29" s="847">
        <v>617</v>
      </c>
      <c r="AG29" s="848"/>
      <c r="AH29" s="848"/>
      <c r="AI29" s="848"/>
      <c r="AJ29" s="849"/>
      <c r="AK29" s="916">
        <v>4930</v>
      </c>
      <c r="AL29" s="917"/>
      <c r="AM29" s="917"/>
      <c r="AN29" s="917"/>
      <c r="AO29" s="917"/>
      <c r="AP29" s="917" t="s">
        <v>517</v>
      </c>
      <c r="AQ29" s="917"/>
      <c r="AR29" s="917"/>
      <c r="AS29" s="917"/>
      <c r="AT29" s="917"/>
      <c r="AU29" s="917" t="s">
        <v>517</v>
      </c>
      <c r="AV29" s="917"/>
      <c r="AW29" s="917"/>
      <c r="AX29" s="917"/>
      <c r="AY29" s="917"/>
      <c r="AZ29" s="918" t="s">
        <v>517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6813</v>
      </c>
      <c r="R30" s="845"/>
      <c r="S30" s="845"/>
      <c r="T30" s="845"/>
      <c r="U30" s="845"/>
      <c r="V30" s="845">
        <v>6804</v>
      </c>
      <c r="W30" s="845"/>
      <c r="X30" s="845"/>
      <c r="Y30" s="845"/>
      <c r="Z30" s="845"/>
      <c r="AA30" s="845">
        <v>9</v>
      </c>
      <c r="AB30" s="845"/>
      <c r="AC30" s="845"/>
      <c r="AD30" s="845"/>
      <c r="AE30" s="846"/>
      <c r="AF30" s="847">
        <v>9</v>
      </c>
      <c r="AG30" s="848"/>
      <c r="AH30" s="848"/>
      <c r="AI30" s="848"/>
      <c r="AJ30" s="849"/>
      <c r="AK30" s="916">
        <v>1100</v>
      </c>
      <c r="AL30" s="917"/>
      <c r="AM30" s="917"/>
      <c r="AN30" s="917"/>
      <c r="AO30" s="917"/>
      <c r="AP30" s="917" t="s">
        <v>517</v>
      </c>
      <c r="AQ30" s="917"/>
      <c r="AR30" s="917"/>
      <c r="AS30" s="917"/>
      <c r="AT30" s="917"/>
      <c r="AU30" s="917" t="s">
        <v>517</v>
      </c>
      <c r="AV30" s="917"/>
      <c r="AW30" s="917"/>
      <c r="AX30" s="917"/>
      <c r="AY30" s="917"/>
      <c r="AZ30" s="918" t="s">
        <v>517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8087</v>
      </c>
      <c r="R31" s="845"/>
      <c r="S31" s="845"/>
      <c r="T31" s="845"/>
      <c r="U31" s="845"/>
      <c r="V31" s="845">
        <v>1788</v>
      </c>
      <c r="W31" s="845"/>
      <c r="X31" s="845"/>
      <c r="Y31" s="845"/>
      <c r="Z31" s="845"/>
      <c r="AA31" s="845">
        <v>6298</v>
      </c>
      <c r="AB31" s="845"/>
      <c r="AC31" s="845"/>
      <c r="AD31" s="845"/>
      <c r="AE31" s="846"/>
      <c r="AF31" s="847">
        <v>6298</v>
      </c>
      <c r="AG31" s="848"/>
      <c r="AH31" s="848"/>
      <c r="AI31" s="848"/>
      <c r="AJ31" s="849"/>
      <c r="AK31" s="916">
        <v>513</v>
      </c>
      <c r="AL31" s="917"/>
      <c r="AM31" s="917"/>
      <c r="AN31" s="917"/>
      <c r="AO31" s="917"/>
      <c r="AP31" s="917">
        <v>14227</v>
      </c>
      <c r="AQ31" s="917"/>
      <c r="AR31" s="917"/>
      <c r="AS31" s="917"/>
      <c r="AT31" s="917"/>
      <c r="AU31" s="917">
        <v>2632</v>
      </c>
      <c r="AV31" s="917"/>
      <c r="AW31" s="917"/>
      <c r="AX31" s="917"/>
      <c r="AY31" s="917"/>
      <c r="AZ31" s="919" t="s">
        <v>517</v>
      </c>
      <c r="BA31" s="920"/>
      <c r="BB31" s="920"/>
      <c r="BC31" s="920"/>
      <c r="BD31" s="921"/>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1944</v>
      </c>
      <c r="R32" s="845"/>
      <c r="S32" s="845"/>
      <c r="T32" s="845"/>
      <c r="U32" s="845"/>
      <c r="V32" s="845">
        <v>210</v>
      </c>
      <c r="W32" s="845"/>
      <c r="X32" s="845"/>
      <c r="Y32" s="845"/>
      <c r="Z32" s="845"/>
      <c r="AA32" s="846">
        <v>1735</v>
      </c>
      <c r="AB32" s="848"/>
      <c r="AC32" s="848"/>
      <c r="AD32" s="848"/>
      <c r="AE32" s="849"/>
      <c r="AF32" s="847">
        <v>1735</v>
      </c>
      <c r="AG32" s="848"/>
      <c r="AH32" s="848"/>
      <c r="AI32" s="848"/>
      <c r="AJ32" s="849"/>
      <c r="AK32" s="916">
        <v>1395</v>
      </c>
      <c r="AL32" s="917"/>
      <c r="AM32" s="917"/>
      <c r="AN32" s="917"/>
      <c r="AO32" s="917"/>
      <c r="AP32" s="917">
        <v>37769</v>
      </c>
      <c r="AQ32" s="917"/>
      <c r="AR32" s="917"/>
      <c r="AS32" s="917"/>
      <c r="AT32" s="917"/>
      <c r="AU32" s="917">
        <v>17865</v>
      </c>
      <c r="AV32" s="917"/>
      <c r="AW32" s="917"/>
      <c r="AX32" s="917"/>
      <c r="AY32" s="917"/>
      <c r="AZ32" s="919" t="s">
        <v>517</v>
      </c>
      <c r="BA32" s="920"/>
      <c r="BB32" s="920"/>
      <c r="BC32" s="920"/>
      <c r="BD32" s="921"/>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1008</v>
      </c>
      <c r="R33" s="845"/>
      <c r="S33" s="845"/>
      <c r="T33" s="845"/>
      <c r="U33" s="845"/>
      <c r="V33" s="845">
        <v>970</v>
      </c>
      <c r="W33" s="845"/>
      <c r="X33" s="845"/>
      <c r="Y33" s="845"/>
      <c r="Z33" s="845"/>
      <c r="AA33" s="846">
        <v>38</v>
      </c>
      <c r="AB33" s="848"/>
      <c r="AC33" s="848"/>
      <c r="AD33" s="848"/>
      <c r="AE33" s="849"/>
      <c r="AF33" s="847">
        <v>38</v>
      </c>
      <c r="AG33" s="848"/>
      <c r="AH33" s="848"/>
      <c r="AI33" s="848"/>
      <c r="AJ33" s="849"/>
      <c r="AK33" s="916">
        <v>254</v>
      </c>
      <c r="AL33" s="917"/>
      <c r="AM33" s="917"/>
      <c r="AN33" s="917"/>
      <c r="AO33" s="917"/>
      <c r="AP33" s="917">
        <v>3980</v>
      </c>
      <c r="AQ33" s="917"/>
      <c r="AR33" s="917"/>
      <c r="AS33" s="917"/>
      <c r="AT33" s="917"/>
      <c r="AU33" s="917">
        <v>3980</v>
      </c>
      <c r="AV33" s="917"/>
      <c r="AW33" s="917"/>
      <c r="AX33" s="917"/>
      <c r="AY33" s="917"/>
      <c r="AZ33" s="919" t="s">
        <v>517</v>
      </c>
      <c r="BA33" s="920"/>
      <c r="BB33" s="920"/>
      <c r="BC33" s="920"/>
      <c r="BD33" s="921"/>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4"/>
      <c r="BF62" s="914"/>
      <c r="BG62" s="914"/>
      <c r="BH62" s="914"/>
      <c r="BI62" s="915"/>
      <c r="BJ62" s="934"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416</v>
      </c>
      <c r="C63" s="877"/>
      <c r="D63" s="877"/>
      <c r="E63" s="877"/>
      <c r="F63" s="877"/>
      <c r="G63" s="877"/>
      <c r="H63" s="877"/>
      <c r="I63" s="877"/>
      <c r="J63" s="877"/>
      <c r="K63" s="877"/>
      <c r="L63" s="877"/>
      <c r="M63" s="877"/>
      <c r="N63" s="877"/>
      <c r="O63" s="877"/>
      <c r="P63" s="878"/>
      <c r="Q63" s="927"/>
      <c r="R63" s="928"/>
      <c r="S63" s="928"/>
      <c r="T63" s="928"/>
      <c r="U63" s="928"/>
      <c r="V63" s="928"/>
      <c r="W63" s="928"/>
      <c r="X63" s="928"/>
      <c r="Y63" s="928"/>
      <c r="Z63" s="928"/>
      <c r="AA63" s="928"/>
      <c r="AB63" s="928"/>
      <c r="AC63" s="928"/>
      <c r="AD63" s="928"/>
      <c r="AE63" s="929"/>
      <c r="AF63" s="930">
        <v>9029</v>
      </c>
      <c r="AG63" s="931"/>
      <c r="AH63" s="931"/>
      <c r="AI63" s="931"/>
      <c r="AJ63" s="932"/>
      <c r="AK63" s="933"/>
      <c r="AL63" s="928"/>
      <c r="AM63" s="928"/>
      <c r="AN63" s="928"/>
      <c r="AO63" s="928"/>
      <c r="AP63" s="931">
        <v>55976</v>
      </c>
      <c r="AQ63" s="931"/>
      <c r="AR63" s="931"/>
      <c r="AS63" s="931"/>
      <c r="AT63" s="931"/>
      <c r="AU63" s="931">
        <v>24477</v>
      </c>
      <c r="AV63" s="931"/>
      <c r="AW63" s="931"/>
      <c r="AX63" s="931"/>
      <c r="AY63" s="931"/>
      <c r="AZ63" s="935"/>
      <c r="BA63" s="935"/>
      <c r="BB63" s="935"/>
      <c r="BC63" s="935"/>
      <c r="BD63" s="935"/>
      <c r="BE63" s="936"/>
      <c r="BF63" s="936"/>
      <c r="BG63" s="936"/>
      <c r="BH63" s="936"/>
      <c r="BI63" s="937"/>
      <c r="BJ63" s="938" t="s">
        <v>417</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401</v>
      </c>
      <c r="AB66" s="804"/>
      <c r="AC66" s="804"/>
      <c r="AD66" s="804"/>
      <c r="AE66" s="805"/>
      <c r="AF66" s="941" t="s">
        <v>422</v>
      </c>
      <c r="AG66" s="899"/>
      <c r="AH66" s="899"/>
      <c r="AI66" s="899"/>
      <c r="AJ66" s="942"/>
      <c r="AK66" s="803" t="s">
        <v>403</v>
      </c>
      <c r="AL66" s="827"/>
      <c r="AM66" s="827"/>
      <c r="AN66" s="827"/>
      <c r="AO66" s="828"/>
      <c r="AP66" s="803" t="s">
        <v>423</v>
      </c>
      <c r="AQ66" s="804"/>
      <c r="AR66" s="804"/>
      <c r="AS66" s="804"/>
      <c r="AT66" s="805"/>
      <c r="AU66" s="803" t="s">
        <v>424</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61" t="s">
        <v>590</v>
      </c>
      <c r="C68" s="962"/>
      <c r="D68" s="962"/>
      <c r="E68" s="962"/>
      <c r="F68" s="962"/>
      <c r="G68" s="962"/>
      <c r="H68" s="962"/>
      <c r="I68" s="962"/>
      <c r="J68" s="962"/>
      <c r="K68" s="962"/>
      <c r="L68" s="962"/>
      <c r="M68" s="962"/>
      <c r="N68" s="962"/>
      <c r="O68" s="962"/>
      <c r="P68" s="963"/>
      <c r="Q68" s="964">
        <v>5026</v>
      </c>
      <c r="R68" s="955"/>
      <c r="S68" s="955"/>
      <c r="T68" s="955"/>
      <c r="U68" s="955"/>
      <c r="V68" s="955">
        <v>5010</v>
      </c>
      <c r="W68" s="955"/>
      <c r="X68" s="955"/>
      <c r="Y68" s="955"/>
      <c r="Z68" s="955"/>
      <c r="AA68" s="955">
        <v>16</v>
      </c>
      <c r="AB68" s="955"/>
      <c r="AC68" s="955"/>
      <c r="AD68" s="955"/>
      <c r="AE68" s="955"/>
      <c r="AF68" s="955">
        <v>16</v>
      </c>
      <c r="AG68" s="955"/>
      <c r="AH68" s="955"/>
      <c r="AI68" s="955"/>
      <c r="AJ68" s="955"/>
      <c r="AK68" s="955">
        <v>64</v>
      </c>
      <c r="AL68" s="955"/>
      <c r="AM68" s="955"/>
      <c r="AN68" s="955"/>
      <c r="AO68" s="955"/>
      <c r="AP68" s="955" t="s">
        <v>594</v>
      </c>
      <c r="AQ68" s="955"/>
      <c r="AR68" s="955"/>
      <c r="AS68" s="955"/>
      <c r="AT68" s="955"/>
      <c r="AU68" s="956" t="s">
        <v>594</v>
      </c>
      <c r="AV68" s="957"/>
      <c r="AW68" s="957"/>
      <c r="AX68" s="957"/>
      <c r="AY68" s="958"/>
      <c r="AZ68" s="959"/>
      <c r="BA68" s="959"/>
      <c r="BB68" s="959"/>
      <c r="BC68" s="959"/>
      <c r="BD68" s="960"/>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5" t="s">
        <v>591</v>
      </c>
      <c r="C69" s="966"/>
      <c r="D69" s="966"/>
      <c r="E69" s="966"/>
      <c r="F69" s="966"/>
      <c r="G69" s="966"/>
      <c r="H69" s="966"/>
      <c r="I69" s="966"/>
      <c r="J69" s="966"/>
      <c r="K69" s="966"/>
      <c r="L69" s="966"/>
      <c r="M69" s="966"/>
      <c r="N69" s="966"/>
      <c r="O69" s="966"/>
      <c r="P69" s="967"/>
      <c r="Q69" s="968">
        <v>120</v>
      </c>
      <c r="R69" s="917"/>
      <c r="S69" s="917"/>
      <c r="T69" s="917"/>
      <c r="U69" s="917"/>
      <c r="V69" s="917">
        <v>114</v>
      </c>
      <c r="W69" s="917"/>
      <c r="X69" s="917"/>
      <c r="Y69" s="917"/>
      <c r="Z69" s="917"/>
      <c r="AA69" s="917">
        <v>6</v>
      </c>
      <c r="AB69" s="917"/>
      <c r="AC69" s="917"/>
      <c r="AD69" s="917"/>
      <c r="AE69" s="917"/>
      <c r="AF69" s="917">
        <v>6</v>
      </c>
      <c r="AG69" s="917"/>
      <c r="AH69" s="917"/>
      <c r="AI69" s="917"/>
      <c r="AJ69" s="917"/>
      <c r="AK69" s="917" t="s">
        <v>594</v>
      </c>
      <c r="AL69" s="917"/>
      <c r="AM69" s="917"/>
      <c r="AN69" s="917"/>
      <c r="AO69" s="917"/>
      <c r="AP69" s="969" t="s">
        <v>594</v>
      </c>
      <c r="AQ69" s="970"/>
      <c r="AR69" s="970"/>
      <c r="AS69" s="970"/>
      <c r="AT69" s="916"/>
      <c r="AU69" s="969" t="s">
        <v>594</v>
      </c>
      <c r="AV69" s="970"/>
      <c r="AW69" s="970"/>
      <c r="AX69" s="970"/>
      <c r="AY69" s="916"/>
      <c r="AZ69" s="971"/>
      <c r="BA69" s="971"/>
      <c r="BB69" s="971"/>
      <c r="BC69" s="971"/>
      <c r="BD69" s="972"/>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5" t="s">
        <v>592</v>
      </c>
      <c r="C70" s="966"/>
      <c r="D70" s="966"/>
      <c r="E70" s="966"/>
      <c r="F70" s="966"/>
      <c r="G70" s="966"/>
      <c r="H70" s="966"/>
      <c r="I70" s="966"/>
      <c r="J70" s="966"/>
      <c r="K70" s="966"/>
      <c r="L70" s="966"/>
      <c r="M70" s="966"/>
      <c r="N70" s="966"/>
      <c r="O70" s="966"/>
      <c r="P70" s="967"/>
      <c r="Q70" s="968">
        <v>149</v>
      </c>
      <c r="R70" s="917"/>
      <c r="S70" s="917"/>
      <c r="T70" s="917"/>
      <c r="U70" s="917"/>
      <c r="V70" s="917">
        <v>145</v>
      </c>
      <c r="W70" s="917"/>
      <c r="X70" s="917"/>
      <c r="Y70" s="917"/>
      <c r="Z70" s="917"/>
      <c r="AA70" s="917">
        <v>4</v>
      </c>
      <c r="AB70" s="917"/>
      <c r="AC70" s="917"/>
      <c r="AD70" s="917"/>
      <c r="AE70" s="917"/>
      <c r="AF70" s="917">
        <v>4</v>
      </c>
      <c r="AG70" s="917"/>
      <c r="AH70" s="917"/>
      <c r="AI70" s="917"/>
      <c r="AJ70" s="917"/>
      <c r="AK70" s="917" t="s">
        <v>594</v>
      </c>
      <c r="AL70" s="917"/>
      <c r="AM70" s="917"/>
      <c r="AN70" s="917"/>
      <c r="AO70" s="917"/>
      <c r="AP70" s="969" t="s">
        <v>594</v>
      </c>
      <c r="AQ70" s="970"/>
      <c r="AR70" s="970"/>
      <c r="AS70" s="970"/>
      <c r="AT70" s="916"/>
      <c r="AU70" s="969" t="s">
        <v>594</v>
      </c>
      <c r="AV70" s="970"/>
      <c r="AW70" s="970"/>
      <c r="AX70" s="970"/>
      <c r="AY70" s="916"/>
      <c r="AZ70" s="971"/>
      <c r="BA70" s="971"/>
      <c r="BB70" s="971"/>
      <c r="BC70" s="971"/>
      <c r="BD70" s="972"/>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5" t="s">
        <v>593</v>
      </c>
      <c r="C71" s="966"/>
      <c r="D71" s="966"/>
      <c r="E71" s="966"/>
      <c r="F71" s="966"/>
      <c r="G71" s="966"/>
      <c r="H71" s="966"/>
      <c r="I71" s="966"/>
      <c r="J71" s="966"/>
      <c r="K71" s="966"/>
      <c r="L71" s="966"/>
      <c r="M71" s="966"/>
      <c r="N71" s="966"/>
      <c r="O71" s="966"/>
      <c r="P71" s="967"/>
      <c r="Q71" s="968">
        <v>134</v>
      </c>
      <c r="R71" s="917"/>
      <c r="S71" s="917"/>
      <c r="T71" s="917"/>
      <c r="U71" s="917"/>
      <c r="V71" s="917">
        <v>92</v>
      </c>
      <c r="W71" s="917"/>
      <c r="X71" s="917"/>
      <c r="Y71" s="917"/>
      <c r="Z71" s="917"/>
      <c r="AA71" s="917">
        <v>42</v>
      </c>
      <c r="AB71" s="917"/>
      <c r="AC71" s="917"/>
      <c r="AD71" s="917"/>
      <c r="AE71" s="917"/>
      <c r="AF71" s="917">
        <v>42</v>
      </c>
      <c r="AG71" s="917"/>
      <c r="AH71" s="917"/>
      <c r="AI71" s="917"/>
      <c r="AJ71" s="917"/>
      <c r="AK71" s="917" t="s">
        <v>594</v>
      </c>
      <c r="AL71" s="917"/>
      <c r="AM71" s="917"/>
      <c r="AN71" s="917"/>
      <c r="AO71" s="917"/>
      <c r="AP71" s="969" t="s">
        <v>594</v>
      </c>
      <c r="AQ71" s="970"/>
      <c r="AR71" s="970"/>
      <c r="AS71" s="970"/>
      <c r="AT71" s="916"/>
      <c r="AU71" s="969" t="s">
        <v>594</v>
      </c>
      <c r="AV71" s="970"/>
      <c r="AW71" s="970"/>
      <c r="AX71" s="970"/>
      <c r="AY71" s="916"/>
      <c r="AZ71" s="971"/>
      <c r="BA71" s="971"/>
      <c r="BB71" s="971"/>
      <c r="BC71" s="971"/>
      <c r="BD71" s="972"/>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5"/>
      <c r="C72" s="966"/>
      <c r="D72" s="966"/>
      <c r="E72" s="966"/>
      <c r="F72" s="966"/>
      <c r="G72" s="966"/>
      <c r="H72" s="966"/>
      <c r="I72" s="966"/>
      <c r="J72" s="966"/>
      <c r="K72" s="966"/>
      <c r="L72" s="966"/>
      <c r="M72" s="966"/>
      <c r="N72" s="966"/>
      <c r="O72" s="966"/>
      <c r="P72" s="967"/>
      <c r="Q72" s="968"/>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71"/>
      <c r="BA72" s="971"/>
      <c r="BB72" s="971"/>
      <c r="BC72" s="971"/>
      <c r="BD72" s="972"/>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5"/>
      <c r="C73" s="966"/>
      <c r="D73" s="966"/>
      <c r="E73" s="966"/>
      <c r="F73" s="966"/>
      <c r="G73" s="966"/>
      <c r="H73" s="966"/>
      <c r="I73" s="966"/>
      <c r="J73" s="966"/>
      <c r="K73" s="966"/>
      <c r="L73" s="966"/>
      <c r="M73" s="966"/>
      <c r="N73" s="966"/>
      <c r="O73" s="966"/>
      <c r="P73" s="967"/>
      <c r="Q73" s="968"/>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71"/>
      <c r="BA73" s="971"/>
      <c r="BB73" s="971"/>
      <c r="BC73" s="971"/>
      <c r="BD73" s="972"/>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5"/>
      <c r="C74" s="966"/>
      <c r="D74" s="966"/>
      <c r="E74" s="966"/>
      <c r="F74" s="966"/>
      <c r="G74" s="966"/>
      <c r="H74" s="966"/>
      <c r="I74" s="966"/>
      <c r="J74" s="966"/>
      <c r="K74" s="966"/>
      <c r="L74" s="966"/>
      <c r="M74" s="966"/>
      <c r="N74" s="966"/>
      <c r="O74" s="966"/>
      <c r="P74" s="967"/>
      <c r="Q74" s="968"/>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71"/>
      <c r="BA74" s="971"/>
      <c r="BB74" s="971"/>
      <c r="BC74" s="971"/>
      <c r="BD74" s="972"/>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5"/>
      <c r="C75" s="966"/>
      <c r="D75" s="966"/>
      <c r="E75" s="966"/>
      <c r="F75" s="966"/>
      <c r="G75" s="966"/>
      <c r="H75" s="966"/>
      <c r="I75" s="966"/>
      <c r="J75" s="966"/>
      <c r="K75" s="966"/>
      <c r="L75" s="966"/>
      <c r="M75" s="966"/>
      <c r="N75" s="966"/>
      <c r="O75" s="966"/>
      <c r="P75" s="967"/>
      <c r="Q75" s="973"/>
      <c r="R75" s="970"/>
      <c r="S75" s="970"/>
      <c r="T75" s="970"/>
      <c r="U75" s="916"/>
      <c r="V75" s="969"/>
      <c r="W75" s="970"/>
      <c r="X75" s="970"/>
      <c r="Y75" s="970"/>
      <c r="Z75" s="916"/>
      <c r="AA75" s="969"/>
      <c r="AB75" s="970"/>
      <c r="AC75" s="970"/>
      <c r="AD75" s="970"/>
      <c r="AE75" s="916"/>
      <c r="AF75" s="969"/>
      <c r="AG75" s="970"/>
      <c r="AH75" s="970"/>
      <c r="AI75" s="970"/>
      <c r="AJ75" s="916"/>
      <c r="AK75" s="969"/>
      <c r="AL75" s="970"/>
      <c r="AM75" s="970"/>
      <c r="AN75" s="970"/>
      <c r="AO75" s="916"/>
      <c r="AP75" s="969"/>
      <c r="AQ75" s="970"/>
      <c r="AR75" s="970"/>
      <c r="AS75" s="970"/>
      <c r="AT75" s="916"/>
      <c r="AU75" s="969"/>
      <c r="AV75" s="970"/>
      <c r="AW75" s="970"/>
      <c r="AX75" s="970"/>
      <c r="AY75" s="916"/>
      <c r="AZ75" s="971"/>
      <c r="BA75" s="971"/>
      <c r="BB75" s="971"/>
      <c r="BC75" s="971"/>
      <c r="BD75" s="972"/>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5"/>
      <c r="C76" s="966"/>
      <c r="D76" s="966"/>
      <c r="E76" s="966"/>
      <c r="F76" s="966"/>
      <c r="G76" s="966"/>
      <c r="H76" s="966"/>
      <c r="I76" s="966"/>
      <c r="J76" s="966"/>
      <c r="K76" s="966"/>
      <c r="L76" s="966"/>
      <c r="M76" s="966"/>
      <c r="N76" s="966"/>
      <c r="O76" s="966"/>
      <c r="P76" s="967"/>
      <c r="Q76" s="973"/>
      <c r="R76" s="970"/>
      <c r="S76" s="970"/>
      <c r="T76" s="970"/>
      <c r="U76" s="916"/>
      <c r="V76" s="969"/>
      <c r="W76" s="970"/>
      <c r="X76" s="970"/>
      <c r="Y76" s="970"/>
      <c r="Z76" s="916"/>
      <c r="AA76" s="969"/>
      <c r="AB76" s="970"/>
      <c r="AC76" s="970"/>
      <c r="AD76" s="970"/>
      <c r="AE76" s="916"/>
      <c r="AF76" s="969"/>
      <c r="AG76" s="970"/>
      <c r="AH76" s="970"/>
      <c r="AI76" s="970"/>
      <c r="AJ76" s="916"/>
      <c r="AK76" s="969"/>
      <c r="AL76" s="970"/>
      <c r="AM76" s="970"/>
      <c r="AN76" s="970"/>
      <c r="AO76" s="916"/>
      <c r="AP76" s="969"/>
      <c r="AQ76" s="970"/>
      <c r="AR76" s="970"/>
      <c r="AS76" s="970"/>
      <c r="AT76" s="916"/>
      <c r="AU76" s="969"/>
      <c r="AV76" s="970"/>
      <c r="AW76" s="970"/>
      <c r="AX76" s="970"/>
      <c r="AY76" s="916"/>
      <c r="AZ76" s="971"/>
      <c r="BA76" s="971"/>
      <c r="BB76" s="971"/>
      <c r="BC76" s="971"/>
      <c r="BD76" s="972"/>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5"/>
      <c r="C77" s="966"/>
      <c r="D77" s="966"/>
      <c r="E77" s="966"/>
      <c r="F77" s="966"/>
      <c r="G77" s="966"/>
      <c r="H77" s="966"/>
      <c r="I77" s="966"/>
      <c r="J77" s="966"/>
      <c r="K77" s="966"/>
      <c r="L77" s="966"/>
      <c r="M77" s="966"/>
      <c r="N77" s="966"/>
      <c r="O77" s="966"/>
      <c r="P77" s="967"/>
      <c r="Q77" s="973"/>
      <c r="R77" s="970"/>
      <c r="S77" s="970"/>
      <c r="T77" s="970"/>
      <c r="U77" s="916"/>
      <c r="V77" s="969"/>
      <c r="W77" s="970"/>
      <c r="X77" s="970"/>
      <c r="Y77" s="970"/>
      <c r="Z77" s="916"/>
      <c r="AA77" s="969"/>
      <c r="AB77" s="970"/>
      <c r="AC77" s="970"/>
      <c r="AD77" s="970"/>
      <c r="AE77" s="916"/>
      <c r="AF77" s="969"/>
      <c r="AG77" s="970"/>
      <c r="AH77" s="970"/>
      <c r="AI77" s="970"/>
      <c r="AJ77" s="916"/>
      <c r="AK77" s="969"/>
      <c r="AL77" s="970"/>
      <c r="AM77" s="970"/>
      <c r="AN77" s="970"/>
      <c r="AO77" s="916"/>
      <c r="AP77" s="969"/>
      <c r="AQ77" s="970"/>
      <c r="AR77" s="970"/>
      <c r="AS77" s="970"/>
      <c r="AT77" s="916"/>
      <c r="AU77" s="969"/>
      <c r="AV77" s="970"/>
      <c r="AW77" s="970"/>
      <c r="AX77" s="970"/>
      <c r="AY77" s="916"/>
      <c r="AZ77" s="971"/>
      <c r="BA77" s="971"/>
      <c r="BB77" s="971"/>
      <c r="BC77" s="971"/>
      <c r="BD77" s="972"/>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5"/>
      <c r="C78" s="966"/>
      <c r="D78" s="966"/>
      <c r="E78" s="966"/>
      <c r="F78" s="966"/>
      <c r="G78" s="966"/>
      <c r="H78" s="966"/>
      <c r="I78" s="966"/>
      <c r="J78" s="966"/>
      <c r="K78" s="966"/>
      <c r="L78" s="966"/>
      <c r="M78" s="966"/>
      <c r="N78" s="966"/>
      <c r="O78" s="966"/>
      <c r="P78" s="967"/>
      <c r="Q78" s="968"/>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71"/>
      <c r="BA78" s="971"/>
      <c r="BB78" s="971"/>
      <c r="BC78" s="971"/>
      <c r="BD78" s="972"/>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5"/>
      <c r="C79" s="966"/>
      <c r="D79" s="966"/>
      <c r="E79" s="966"/>
      <c r="F79" s="966"/>
      <c r="G79" s="966"/>
      <c r="H79" s="966"/>
      <c r="I79" s="966"/>
      <c r="J79" s="966"/>
      <c r="K79" s="966"/>
      <c r="L79" s="966"/>
      <c r="M79" s="966"/>
      <c r="N79" s="966"/>
      <c r="O79" s="966"/>
      <c r="P79" s="967"/>
      <c r="Q79" s="968"/>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71"/>
      <c r="BA79" s="971"/>
      <c r="BB79" s="971"/>
      <c r="BC79" s="971"/>
      <c r="BD79" s="972"/>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5"/>
      <c r="C80" s="966"/>
      <c r="D80" s="966"/>
      <c r="E80" s="966"/>
      <c r="F80" s="966"/>
      <c r="G80" s="966"/>
      <c r="H80" s="966"/>
      <c r="I80" s="966"/>
      <c r="J80" s="966"/>
      <c r="K80" s="966"/>
      <c r="L80" s="966"/>
      <c r="M80" s="966"/>
      <c r="N80" s="966"/>
      <c r="O80" s="966"/>
      <c r="P80" s="967"/>
      <c r="Q80" s="968"/>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71"/>
      <c r="BA80" s="971"/>
      <c r="BB80" s="971"/>
      <c r="BC80" s="971"/>
      <c r="BD80" s="972"/>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5"/>
      <c r="C81" s="966"/>
      <c r="D81" s="966"/>
      <c r="E81" s="966"/>
      <c r="F81" s="966"/>
      <c r="G81" s="966"/>
      <c r="H81" s="966"/>
      <c r="I81" s="966"/>
      <c r="J81" s="966"/>
      <c r="K81" s="966"/>
      <c r="L81" s="966"/>
      <c r="M81" s="966"/>
      <c r="N81" s="966"/>
      <c r="O81" s="966"/>
      <c r="P81" s="967"/>
      <c r="Q81" s="968"/>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71"/>
      <c r="BA81" s="971"/>
      <c r="BB81" s="971"/>
      <c r="BC81" s="971"/>
      <c r="BD81" s="972"/>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5"/>
      <c r="C82" s="966"/>
      <c r="D82" s="966"/>
      <c r="E82" s="966"/>
      <c r="F82" s="966"/>
      <c r="G82" s="966"/>
      <c r="H82" s="966"/>
      <c r="I82" s="966"/>
      <c r="J82" s="966"/>
      <c r="K82" s="966"/>
      <c r="L82" s="966"/>
      <c r="M82" s="966"/>
      <c r="N82" s="966"/>
      <c r="O82" s="966"/>
      <c r="P82" s="967"/>
      <c r="Q82" s="968"/>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71"/>
      <c r="BA82" s="971"/>
      <c r="BB82" s="971"/>
      <c r="BC82" s="971"/>
      <c r="BD82" s="972"/>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5"/>
      <c r="C83" s="966"/>
      <c r="D83" s="966"/>
      <c r="E83" s="966"/>
      <c r="F83" s="966"/>
      <c r="G83" s="966"/>
      <c r="H83" s="966"/>
      <c r="I83" s="966"/>
      <c r="J83" s="966"/>
      <c r="K83" s="966"/>
      <c r="L83" s="966"/>
      <c r="M83" s="966"/>
      <c r="N83" s="966"/>
      <c r="O83" s="966"/>
      <c r="P83" s="967"/>
      <c r="Q83" s="968"/>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71"/>
      <c r="BA83" s="971"/>
      <c r="BB83" s="971"/>
      <c r="BC83" s="971"/>
      <c r="BD83" s="972"/>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5"/>
      <c r="C84" s="966"/>
      <c r="D84" s="966"/>
      <c r="E84" s="966"/>
      <c r="F84" s="966"/>
      <c r="G84" s="966"/>
      <c r="H84" s="966"/>
      <c r="I84" s="966"/>
      <c r="J84" s="966"/>
      <c r="K84" s="966"/>
      <c r="L84" s="966"/>
      <c r="M84" s="966"/>
      <c r="N84" s="966"/>
      <c r="O84" s="966"/>
      <c r="P84" s="967"/>
      <c r="Q84" s="968"/>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71"/>
      <c r="BA84" s="971"/>
      <c r="BB84" s="971"/>
      <c r="BC84" s="971"/>
      <c r="BD84" s="972"/>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5"/>
      <c r="C85" s="966"/>
      <c r="D85" s="966"/>
      <c r="E85" s="966"/>
      <c r="F85" s="966"/>
      <c r="G85" s="966"/>
      <c r="H85" s="966"/>
      <c r="I85" s="966"/>
      <c r="J85" s="966"/>
      <c r="K85" s="966"/>
      <c r="L85" s="966"/>
      <c r="M85" s="966"/>
      <c r="N85" s="966"/>
      <c r="O85" s="966"/>
      <c r="P85" s="967"/>
      <c r="Q85" s="968"/>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71"/>
      <c r="BA85" s="971"/>
      <c r="BB85" s="971"/>
      <c r="BC85" s="971"/>
      <c r="BD85" s="972"/>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5"/>
      <c r="C86" s="966"/>
      <c r="D86" s="966"/>
      <c r="E86" s="966"/>
      <c r="F86" s="966"/>
      <c r="G86" s="966"/>
      <c r="H86" s="966"/>
      <c r="I86" s="966"/>
      <c r="J86" s="966"/>
      <c r="K86" s="966"/>
      <c r="L86" s="966"/>
      <c r="M86" s="966"/>
      <c r="N86" s="966"/>
      <c r="O86" s="966"/>
      <c r="P86" s="967"/>
      <c r="Q86" s="968"/>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71"/>
      <c r="BA86" s="971"/>
      <c r="BB86" s="971"/>
      <c r="BC86" s="971"/>
      <c r="BD86" s="972"/>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394</v>
      </c>
      <c r="B88" s="876" t="s">
        <v>425</v>
      </c>
      <c r="C88" s="877"/>
      <c r="D88" s="877"/>
      <c r="E88" s="877"/>
      <c r="F88" s="877"/>
      <c r="G88" s="877"/>
      <c r="H88" s="877"/>
      <c r="I88" s="877"/>
      <c r="J88" s="877"/>
      <c r="K88" s="877"/>
      <c r="L88" s="877"/>
      <c r="M88" s="877"/>
      <c r="N88" s="877"/>
      <c r="O88" s="877"/>
      <c r="P88" s="878"/>
      <c r="Q88" s="927"/>
      <c r="R88" s="928"/>
      <c r="S88" s="928"/>
      <c r="T88" s="928"/>
      <c r="U88" s="928"/>
      <c r="V88" s="928"/>
      <c r="W88" s="928"/>
      <c r="X88" s="928"/>
      <c r="Y88" s="928"/>
      <c r="Z88" s="928"/>
      <c r="AA88" s="928"/>
      <c r="AB88" s="928"/>
      <c r="AC88" s="928"/>
      <c r="AD88" s="928"/>
      <c r="AE88" s="928"/>
      <c r="AF88" s="931">
        <v>68</v>
      </c>
      <c r="AG88" s="931"/>
      <c r="AH88" s="931"/>
      <c r="AI88" s="931"/>
      <c r="AJ88" s="931"/>
      <c r="AK88" s="928"/>
      <c r="AL88" s="928"/>
      <c r="AM88" s="928"/>
      <c r="AN88" s="928"/>
      <c r="AO88" s="928"/>
      <c r="AP88" s="931" t="s">
        <v>594</v>
      </c>
      <c r="AQ88" s="931"/>
      <c r="AR88" s="931"/>
      <c r="AS88" s="931"/>
      <c r="AT88" s="931"/>
      <c r="AU88" s="931" t="s">
        <v>594</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426</v>
      </c>
      <c r="BS102" s="877"/>
      <c r="BT102" s="877"/>
      <c r="BU102" s="877"/>
      <c r="BV102" s="877"/>
      <c r="BW102" s="877"/>
      <c r="BX102" s="877"/>
      <c r="BY102" s="877"/>
      <c r="BZ102" s="877"/>
      <c r="CA102" s="877"/>
      <c r="CB102" s="877"/>
      <c r="CC102" s="877"/>
      <c r="CD102" s="877"/>
      <c r="CE102" s="877"/>
      <c r="CF102" s="877"/>
      <c r="CG102" s="878"/>
      <c r="CH102" s="981"/>
      <c r="CI102" s="982"/>
      <c r="CJ102" s="982"/>
      <c r="CK102" s="982"/>
      <c r="CL102" s="983"/>
      <c r="CM102" s="981"/>
      <c r="CN102" s="982"/>
      <c r="CO102" s="982"/>
      <c r="CP102" s="982"/>
      <c r="CQ102" s="983"/>
      <c r="CR102" s="984">
        <v>210</v>
      </c>
      <c r="CS102" s="939"/>
      <c r="CT102" s="939"/>
      <c r="CU102" s="939"/>
      <c r="CV102" s="985"/>
      <c r="CW102" s="984">
        <v>109</v>
      </c>
      <c r="CX102" s="939"/>
      <c r="CY102" s="939"/>
      <c r="CZ102" s="939"/>
      <c r="DA102" s="985"/>
      <c r="DB102" s="984" t="s">
        <v>594</v>
      </c>
      <c r="DC102" s="939"/>
      <c r="DD102" s="939"/>
      <c r="DE102" s="939"/>
      <c r="DF102" s="985"/>
      <c r="DG102" s="984" t="s">
        <v>594</v>
      </c>
      <c r="DH102" s="939"/>
      <c r="DI102" s="939"/>
      <c r="DJ102" s="939"/>
      <c r="DK102" s="985"/>
      <c r="DL102" s="984" t="s">
        <v>594</v>
      </c>
      <c r="DM102" s="939"/>
      <c r="DN102" s="939"/>
      <c r="DO102" s="939"/>
      <c r="DP102" s="985"/>
      <c r="DQ102" s="984" t="s">
        <v>594</v>
      </c>
      <c r="DR102" s="939"/>
      <c r="DS102" s="939"/>
      <c r="DT102" s="939"/>
      <c r="DU102" s="985"/>
      <c r="DV102" s="1008"/>
      <c r="DW102" s="1009"/>
      <c r="DX102" s="1009"/>
      <c r="DY102" s="1009"/>
      <c r="DZ102" s="101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1" t="s">
        <v>427</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2" t="s">
        <v>428</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3" t="s">
        <v>431</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432</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8" customFormat="1" ht="26.25" customHeight="1" x14ac:dyDescent="0.15">
      <c r="A109" s="100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434</v>
      </c>
      <c r="AB109" s="987"/>
      <c r="AC109" s="987"/>
      <c r="AD109" s="987"/>
      <c r="AE109" s="988"/>
      <c r="AF109" s="986" t="s">
        <v>435</v>
      </c>
      <c r="AG109" s="987"/>
      <c r="AH109" s="987"/>
      <c r="AI109" s="987"/>
      <c r="AJ109" s="988"/>
      <c r="AK109" s="986" t="s">
        <v>304</v>
      </c>
      <c r="AL109" s="987"/>
      <c r="AM109" s="987"/>
      <c r="AN109" s="987"/>
      <c r="AO109" s="988"/>
      <c r="AP109" s="986" t="s">
        <v>436</v>
      </c>
      <c r="AQ109" s="987"/>
      <c r="AR109" s="987"/>
      <c r="AS109" s="987"/>
      <c r="AT109" s="989"/>
      <c r="AU109" s="100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434</v>
      </c>
      <c r="BR109" s="987"/>
      <c r="BS109" s="987"/>
      <c r="BT109" s="987"/>
      <c r="BU109" s="988"/>
      <c r="BV109" s="986" t="s">
        <v>435</v>
      </c>
      <c r="BW109" s="987"/>
      <c r="BX109" s="987"/>
      <c r="BY109" s="987"/>
      <c r="BZ109" s="988"/>
      <c r="CA109" s="986" t="s">
        <v>304</v>
      </c>
      <c r="CB109" s="987"/>
      <c r="CC109" s="987"/>
      <c r="CD109" s="987"/>
      <c r="CE109" s="988"/>
      <c r="CF109" s="1007" t="s">
        <v>436</v>
      </c>
      <c r="CG109" s="1007"/>
      <c r="CH109" s="1007"/>
      <c r="CI109" s="1007"/>
      <c r="CJ109" s="1007"/>
      <c r="CK109" s="986"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434</v>
      </c>
      <c r="DH109" s="987"/>
      <c r="DI109" s="987"/>
      <c r="DJ109" s="987"/>
      <c r="DK109" s="988"/>
      <c r="DL109" s="986" t="s">
        <v>435</v>
      </c>
      <c r="DM109" s="987"/>
      <c r="DN109" s="987"/>
      <c r="DO109" s="987"/>
      <c r="DP109" s="988"/>
      <c r="DQ109" s="986" t="s">
        <v>304</v>
      </c>
      <c r="DR109" s="987"/>
      <c r="DS109" s="987"/>
      <c r="DT109" s="987"/>
      <c r="DU109" s="988"/>
      <c r="DV109" s="986" t="s">
        <v>436</v>
      </c>
      <c r="DW109" s="987"/>
      <c r="DX109" s="987"/>
      <c r="DY109" s="987"/>
      <c r="DZ109" s="989"/>
    </row>
    <row r="110" spans="1:131" s="248" customFormat="1" ht="26.25" customHeight="1" x14ac:dyDescent="0.15">
      <c r="A110" s="990" t="s">
        <v>438</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18565578</v>
      </c>
      <c r="AB110" s="994"/>
      <c r="AC110" s="994"/>
      <c r="AD110" s="994"/>
      <c r="AE110" s="995"/>
      <c r="AF110" s="996">
        <v>18105037</v>
      </c>
      <c r="AG110" s="994"/>
      <c r="AH110" s="994"/>
      <c r="AI110" s="994"/>
      <c r="AJ110" s="995"/>
      <c r="AK110" s="996">
        <v>17972284</v>
      </c>
      <c r="AL110" s="994"/>
      <c r="AM110" s="994"/>
      <c r="AN110" s="994"/>
      <c r="AO110" s="995"/>
      <c r="AP110" s="997">
        <v>26</v>
      </c>
      <c r="AQ110" s="998"/>
      <c r="AR110" s="998"/>
      <c r="AS110" s="998"/>
      <c r="AT110" s="999"/>
      <c r="AU110" s="1000" t="s">
        <v>73</v>
      </c>
      <c r="AV110" s="1001"/>
      <c r="AW110" s="1001"/>
      <c r="AX110" s="1001"/>
      <c r="AY110" s="1001"/>
      <c r="AZ110" s="1042" t="s">
        <v>439</v>
      </c>
      <c r="BA110" s="991"/>
      <c r="BB110" s="991"/>
      <c r="BC110" s="991"/>
      <c r="BD110" s="991"/>
      <c r="BE110" s="991"/>
      <c r="BF110" s="991"/>
      <c r="BG110" s="991"/>
      <c r="BH110" s="991"/>
      <c r="BI110" s="991"/>
      <c r="BJ110" s="991"/>
      <c r="BK110" s="991"/>
      <c r="BL110" s="991"/>
      <c r="BM110" s="991"/>
      <c r="BN110" s="991"/>
      <c r="BO110" s="991"/>
      <c r="BP110" s="992"/>
      <c r="BQ110" s="1028">
        <v>202488855</v>
      </c>
      <c r="BR110" s="1029"/>
      <c r="BS110" s="1029"/>
      <c r="BT110" s="1029"/>
      <c r="BU110" s="1029"/>
      <c r="BV110" s="1029">
        <v>198625690</v>
      </c>
      <c r="BW110" s="1029"/>
      <c r="BX110" s="1029"/>
      <c r="BY110" s="1029"/>
      <c r="BZ110" s="1029"/>
      <c r="CA110" s="1029">
        <v>201045435</v>
      </c>
      <c r="CB110" s="1029"/>
      <c r="CC110" s="1029"/>
      <c r="CD110" s="1029"/>
      <c r="CE110" s="1029"/>
      <c r="CF110" s="1043">
        <v>291.2</v>
      </c>
      <c r="CG110" s="1044"/>
      <c r="CH110" s="1044"/>
      <c r="CI110" s="1044"/>
      <c r="CJ110" s="1044"/>
      <c r="CK110" s="1045" t="s">
        <v>440</v>
      </c>
      <c r="CL110" s="1046"/>
      <c r="CM110" s="1025" t="s">
        <v>441</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t="s">
        <v>442</v>
      </c>
      <c r="DH110" s="1029"/>
      <c r="DI110" s="1029"/>
      <c r="DJ110" s="1029"/>
      <c r="DK110" s="1029"/>
      <c r="DL110" s="1029" t="s">
        <v>130</v>
      </c>
      <c r="DM110" s="1029"/>
      <c r="DN110" s="1029"/>
      <c r="DO110" s="1029"/>
      <c r="DP110" s="1029"/>
      <c r="DQ110" s="1029" t="s">
        <v>130</v>
      </c>
      <c r="DR110" s="1029"/>
      <c r="DS110" s="1029"/>
      <c r="DT110" s="1029"/>
      <c r="DU110" s="1029"/>
      <c r="DV110" s="1030" t="s">
        <v>442</v>
      </c>
      <c r="DW110" s="1030"/>
      <c r="DX110" s="1030"/>
      <c r="DY110" s="1030"/>
      <c r="DZ110" s="1031"/>
    </row>
    <row r="111" spans="1:131" s="248" customFormat="1" ht="26.25" customHeight="1" x14ac:dyDescent="0.15">
      <c r="A111" s="1032" t="s">
        <v>443</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130</v>
      </c>
      <c r="AB111" s="1036"/>
      <c r="AC111" s="1036"/>
      <c r="AD111" s="1036"/>
      <c r="AE111" s="1037"/>
      <c r="AF111" s="1038" t="s">
        <v>442</v>
      </c>
      <c r="AG111" s="1036"/>
      <c r="AH111" s="1036"/>
      <c r="AI111" s="1036"/>
      <c r="AJ111" s="1037"/>
      <c r="AK111" s="1038" t="s">
        <v>130</v>
      </c>
      <c r="AL111" s="1036"/>
      <c r="AM111" s="1036"/>
      <c r="AN111" s="1036"/>
      <c r="AO111" s="1037"/>
      <c r="AP111" s="1039" t="s">
        <v>442</v>
      </c>
      <c r="AQ111" s="1040"/>
      <c r="AR111" s="1040"/>
      <c r="AS111" s="1040"/>
      <c r="AT111" s="1041"/>
      <c r="AU111" s="1002"/>
      <c r="AV111" s="1003"/>
      <c r="AW111" s="1003"/>
      <c r="AX111" s="1003"/>
      <c r="AY111" s="1003"/>
      <c r="AZ111" s="1051" t="s">
        <v>444</v>
      </c>
      <c r="BA111" s="1052"/>
      <c r="BB111" s="1052"/>
      <c r="BC111" s="1052"/>
      <c r="BD111" s="1052"/>
      <c r="BE111" s="1052"/>
      <c r="BF111" s="1052"/>
      <c r="BG111" s="1052"/>
      <c r="BH111" s="1052"/>
      <c r="BI111" s="1052"/>
      <c r="BJ111" s="1052"/>
      <c r="BK111" s="1052"/>
      <c r="BL111" s="1052"/>
      <c r="BM111" s="1052"/>
      <c r="BN111" s="1052"/>
      <c r="BO111" s="1052"/>
      <c r="BP111" s="1053"/>
      <c r="BQ111" s="1021">
        <v>17240</v>
      </c>
      <c r="BR111" s="1022"/>
      <c r="BS111" s="1022"/>
      <c r="BT111" s="1022"/>
      <c r="BU111" s="1022"/>
      <c r="BV111" s="1022">
        <v>14385</v>
      </c>
      <c r="BW111" s="1022"/>
      <c r="BX111" s="1022"/>
      <c r="BY111" s="1022"/>
      <c r="BZ111" s="1022"/>
      <c r="CA111" s="1022">
        <v>11411</v>
      </c>
      <c r="CB111" s="1022"/>
      <c r="CC111" s="1022"/>
      <c r="CD111" s="1022"/>
      <c r="CE111" s="1022"/>
      <c r="CF111" s="1016">
        <v>0</v>
      </c>
      <c r="CG111" s="1017"/>
      <c r="CH111" s="1017"/>
      <c r="CI111" s="1017"/>
      <c r="CJ111" s="1017"/>
      <c r="CK111" s="1047"/>
      <c r="CL111" s="1048"/>
      <c r="CM111" s="1018" t="s">
        <v>445</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v>17240</v>
      </c>
      <c r="DH111" s="1022"/>
      <c r="DI111" s="1022"/>
      <c r="DJ111" s="1022"/>
      <c r="DK111" s="1022"/>
      <c r="DL111" s="1022">
        <v>14385</v>
      </c>
      <c r="DM111" s="1022"/>
      <c r="DN111" s="1022"/>
      <c r="DO111" s="1022"/>
      <c r="DP111" s="1022"/>
      <c r="DQ111" s="1022">
        <v>11411</v>
      </c>
      <c r="DR111" s="1022"/>
      <c r="DS111" s="1022"/>
      <c r="DT111" s="1022"/>
      <c r="DU111" s="1022"/>
      <c r="DV111" s="1023">
        <v>0</v>
      </c>
      <c r="DW111" s="1023"/>
      <c r="DX111" s="1023"/>
      <c r="DY111" s="1023"/>
      <c r="DZ111" s="1024"/>
    </row>
    <row r="112" spans="1:131" s="248" customFormat="1" ht="26.25" customHeight="1" x14ac:dyDescent="0.15">
      <c r="A112" s="1054" t="s">
        <v>446</v>
      </c>
      <c r="B112" s="1055"/>
      <c r="C112" s="1052" t="s">
        <v>447</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442</v>
      </c>
      <c r="AB112" s="1061"/>
      <c r="AC112" s="1061"/>
      <c r="AD112" s="1061"/>
      <c r="AE112" s="1062"/>
      <c r="AF112" s="1063" t="s">
        <v>130</v>
      </c>
      <c r="AG112" s="1061"/>
      <c r="AH112" s="1061"/>
      <c r="AI112" s="1061"/>
      <c r="AJ112" s="1062"/>
      <c r="AK112" s="1063" t="s">
        <v>130</v>
      </c>
      <c r="AL112" s="1061"/>
      <c r="AM112" s="1061"/>
      <c r="AN112" s="1061"/>
      <c r="AO112" s="1062"/>
      <c r="AP112" s="1064" t="s">
        <v>130</v>
      </c>
      <c r="AQ112" s="1065"/>
      <c r="AR112" s="1065"/>
      <c r="AS112" s="1065"/>
      <c r="AT112" s="1066"/>
      <c r="AU112" s="1002"/>
      <c r="AV112" s="1003"/>
      <c r="AW112" s="1003"/>
      <c r="AX112" s="1003"/>
      <c r="AY112" s="1003"/>
      <c r="AZ112" s="1051" t="s">
        <v>448</v>
      </c>
      <c r="BA112" s="1052"/>
      <c r="BB112" s="1052"/>
      <c r="BC112" s="1052"/>
      <c r="BD112" s="1052"/>
      <c r="BE112" s="1052"/>
      <c r="BF112" s="1052"/>
      <c r="BG112" s="1052"/>
      <c r="BH112" s="1052"/>
      <c r="BI112" s="1052"/>
      <c r="BJ112" s="1052"/>
      <c r="BK112" s="1052"/>
      <c r="BL112" s="1052"/>
      <c r="BM112" s="1052"/>
      <c r="BN112" s="1052"/>
      <c r="BO112" s="1052"/>
      <c r="BP112" s="1053"/>
      <c r="BQ112" s="1021">
        <v>31342043</v>
      </c>
      <c r="BR112" s="1022"/>
      <c r="BS112" s="1022"/>
      <c r="BT112" s="1022"/>
      <c r="BU112" s="1022"/>
      <c r="BV112" s="1022">
        <v>28989655</v>
      </c>
      <c r="BW112" s="1022"/>
      <c r="BX112" s="1022"/>
      <c r="BY112" s="1022"/>
      <c r="BZ112" s="1022"/>
      <c r="CA112" s="1022">
        <v>24476591</v>
      </c>
      <c r="CB112" s="1022"/>
      <c r="CC112" s="1022"/>
      <c r="CD112" s="1022"/>
      <c r="CE112" s="1022"/>
      <c r="CF112" s="1016">
        <v>35.5</v>
      </c>
      <c r="CG112" s="1017"/>
      <c r="CH112" s="1017"/>
      <c r="CI112" s="1017"/>
      <c r="CJ112" s="1017"/>
      <c r="CK112" s="1047"/>
      <c r="CL112" s="1048"/>
      <c r="CM112" s="1018" t="s">
        <v>449</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130</v>
      </c>
      <c r="DH112" s="1022"/>
      <c r="DI112" s="1022"/>
      <c r="DJ112" s="1022"/>
      <c r="DK112" s="1022"/>
      <c r="DL112" s="1022" t="s">
        <v>130</v>
      </c>
      <c r="DM112" s="1022"/>
      <c r="DN112" s="1022"/>
      <c r="DO112" s="1022"/>
      <c r="DP112" s="1022"/>
      <c r="DQ112" s="1022" t="s">
        <v>130</v>
      </c>
      <c r="DR112" s="1022"/>
      <c r="DS112" s="1022"/>
      <c r="DT112" s="1022"/>
      <c r="DU112" s="1022"/>
      <c r="DV112" s="1023" t="s">
        <v>130</v>
      </c>
      <c r="DW112" s="1023"/>
      <c r="DX112" s="1023"/>
      <c r="DY112" s="1023"/>
      <c r="DZ112" s="1024"/>
    </row>
    <row r="113" spans="1:130" s="248" customFormat="1" ht="26.25" customHeight="1" x14ac:dyDescent="0.15">
      <c r="A113" s="1056"/>
      <c r="B113" s="1057"/>
      <c r="C113" s="1052" t="s">
        <v>450</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2060286</v>
      </c>
      <c r="AB113" s="1036"/>
      <c r="AC113" s="1036"/>
      <c r="AD113" s="1036"/>
      <c r="AE113" s="1037"/>
      <c r="AF113" s="1038">
        <v>1773739</v>
      </c>
      <c r="AG113" s="1036"/>
      <c r="AH113" s="1036"/>
      <c r="AI113" s="1036"/>
      <c r="AJ113" s="1037"/>
      <c r="AK113" s="1038">
        <v>1367232</v>
      </c>
      <c r="AL113" s="1036"/>
      <c r="AM113" s="1036"/>
      <c r="AN113" s="1036"/>
      <c r="AO113" s="1037"/>
      <c r="AP113" s="1039">
        <v>2</v>
      </c>
      <c r="AQ113" s="1040"/>
      <c r="AR113" s="1040"/>
      <c r="AS113" s="1040"/>
      <c r="AT113" s="1041"/>
      <c r="AU113" s="1002"/>
      <c r="AV113" s="1003"/>
      <c r="AW113" s="1003"/>
      <c r="AX113" s="1003"/>
      <c r="AY113" s="1003"/>
      <c r="AZ113" s="1051" t="s">
        <v>451</v>
      </c>
      <c r="BA113" s="1052"/>
      <c r="BB113" s="1052"/>
      <c r="BC113" s="1052"/>
      <c r="BD113" s="1052"/>
      <c r="BE113" s="1052"/>
      <c r="BF113" s="1052"/>
      <c r="BG113" s="1052"/>
      <c r="BH113" s="1052"/>
      <c r="BI113" s="1052"/>
      <c r="BJ113" s="1052"/>
      <c r="BK113" s="1052"/>
      <c r="BL113" s="1052"/>
      <c r="BM113" s="1052"/>
      <c r="BN113" s="1052"/>
      <c r="BO113" s="1052"/>
      <c r="BP113" s="1053"/>
      <c r="BQ113" s="1021" t="s">
        <v>130</v>
      </c>
      <c r="BR113" s="1022"/>
      <c r="BS113" s="1022"/>
      <c r="BT113" s="1022"/>
      <c r="BU113" s="1022"/>
      <c r="BV113" s="1022" t="s">
        <v>130</v>
      </c>
      <c r="BW113" s="1022"/>
      <c r="BX113" s="1022"/>
      <c r="BY113" s="1022"/>
      <c r="BZ113" s="1022"/>
      <c r="CA113" s="1022" t="s">
        <v>130</v>
      </c>
      <c r="CB113" s="1022"/>
      <c r="CC113" s="1022"/>
      <c r="CD113" s="1022"/>
      <c r="CE113" s="1022"/>
      <c r="CF113" s="1016" t="s">
        <v>130</v>
      </c>
      <c r="CG113" s="1017"/>
      <c r="CH113" s="1017"/>
      <c r="CI113" s="1017"/>
      <c r="CJ113" s="1017"/>
      <c r="CK113" s="1047"/>
      <c r="CL113" s="1048"/>
      <c r="CM113" s="1018" t="s">
        <v>452</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130</v>
      </c>
      <c r="DH113" s="1061"/>
      <c r="DI113" s="1061"/>
      <c r="DJ113" s="1061"/>
      <c r="DK113" s="1062"/>
      <c r="DL113" s="1063" t="s">
        <v>130</v>
      </c>
      <c r="DM113" s="1061"/>
      <c r="DN113" s="1061"/>
      <c r="DO113" s="1061"/>
      <c r="DP113" s="1062"/>
      <c r="DQ113" s="1063" t="s">
        <v>442</v>
      </c>
      <c r="DR113" s="1061"/>
      <c r="DS113" s="1061"/>
      <c r="DT113" s="1061"/>
      <c r="DU113" s="1062"/>
      <c r="DV113" s="1064" t="s">
        <v>130</v>
      </c>
      <c r="DW113" s="1065"/>
      <c r="DX113" s="1065"/>
      <c r="DY113" s="1065"/>
      <c r="DZ113" s="1066"/>
    </row>
    <row r="114" spans="1:130" s="248" customFormat="1" ht="26.25" customHeight="1" x14ac:dyDescent="0.15">
      <c r="A114" s="1056"/>
      <c r="B114" s="1057"/>
      <c r="C114" s="1052" t="s">
        <v>453</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t="s">
        <v>130</v>
      </c>
      <c r="AB114" s="1061"/>
      <c r="AC114" s="1061"/>
      <c r="AD114" s="1061"/>
      <c r="AE114" s="1062"/>
      <c r="AF114" s="1063" t="s">
        <v>130</v>
      </c>
      <c r="AG114" s="1061"/>
      <c r="AH114" s="1061"/>
      <c r="AI114" s="1061"/>
      <c r="AJ114" s="1062"/>
      <c r="AK114" s="1063" t="s">
        <v>130</v>
      </c>
      <c r="AL114" s="1061"/>
      <c r="AM114" s="1061"/>
      <c r="AN114" s="1061"/>
      <c r="AO114" s="1062"/>
      <c r="AP114" s="1064" t="s">
        <v>130</v>
      </c>
      <c r="AQ114" s="1065"/>
      <c r="AR114" s="1065"/>
      <c r="AS114" s="1065"/>
      <c r="AT114" s="1066"/>
      <c r="AU114" s="1002"/>
      <c r="AV114" s="1003"/>
      <c r="AW114" s="1003"/>
      <c r="AX114" s="1003"/>
      <c r="AY114" s="1003"/>
      <c r="AZ114" s="1051" t="s">
        <v>454</v>
      </c>
      <c r="BA114" s="1052"/>
      <c r="BB114" s="1052"/>
      <c r="BC114" s="1052"/>
      <c r="BD114" s="1052"/>
      <c r="BE114" s="1052"/>
      <c r="BF114" s="1052"/>
      <c r="BG114" s="1052"/>
      <c r="BH114" s="1052"/>
      <c r="BI114" s="1052"/>
      <c r="BJ114" s="1052"/>
      <c r="BK114" s="1052"/>
      <c r="BL114" s="1052"/>
      <c r="BM114" s="1052"/>
      <c r="BN114" s="1052"/>
      <c r="BO114" s="1052"/>
      <c r="BP114" s="1053"/>
      <c r="BQ114" s="1021">
        <v>18654648</v>
      </c>
      <c r="BR114" s="1022"/>
      <c r="BS114" s="1022"/>
      <c r="BT114" s="1022"/>
      <c r="BU114" s="1022"/>
      <c r="BV114" s="1022">
        <v>18052989</v>
      </c>
      <c r="BW114" s="1022"/>
      <c r="BX114" s="1022"/>
      <c r="BY114" s="1022"/>
      <c r="BZ114" s="1022"/>
      <c r="CA114" s="1022">
        <v>17107821</v>
      </c>
      <c r="CB114" s="1022"/>
      <c r="CC114" s="1022"/>
      <c r="CD114" s="1022"/>
      <c r="CE114" s="1022"/>
      <c r="CF114" s="1016">
        <v>24.8</v>
      </c>
      <c r="CG114" s="1017"/>
      <c r="CH114" s="1017"/>
      <c r="CI114" s="1017"/>
      <c r="CJ114" s="1017"/>
      <c r="CK114" s="1047"/>
      <c r="CL114" s="1048"/>
      <c r="CM114" s="1018" t="s">
        <v>455</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130</v>
      </c>
      <c r="DH114" s="1061"/>
      <c r="DI114" s="1061"/>
      <c r="DJ114" s="1061"/>
      <c r="DK114" s="1062"/>
      <c r="DL114" s="1063" t="s">
        <v>130</v>
      </c>
      <c r="DM114" s="1061"/>
      <c r="DN114" s="1061"/>
      <c r="DO114" s="1061"/>
      <c r="DP114" s="1062"/>
      <c r="DQ114" s="1063" t="s">
        <v>130</v>
      </c>
      <c r="DR114" s="1061"/>
      <c r="DS114" s="1061"/>
      <c r="DT114" s="1061"/>
      <c r="DU114" s="1062"/>
      <c r="DV114" s="1064" t="s">
        <v>130</v>
      </c>
      <c r="DW114" s="1065"/>
      <c r="DX114" s="1065"/>
      <c r="DY114" s="1065"/>
      <c r="DZ114" s="1066"/>
    </row>
    <row r="115" spans="1:130" s="248" customFormat="1" ht="26.25" customHeight="1" x14ac:dyDescent="0.15">
      <c r="A115" s="1056"/>
      <c r="B115" s="1057"/>
      <c r="C115" s="1052" t="s">
        <v>456</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7043</v>
      </c>
      <c r="AB115" s="1036"/>
      <c r="AC115" s="1036"/>
      <c r="AD115" s="1036"/>
      <c r="AE115" s="1037"/>
      <c r="AF115" s="1038">
        <v>3619</v>
      </c>
      <c r="AG115" s="1036"/>
      <c r="AH115" s="1036"/>
      <c r="AI115" s="1036"/>
      <c r="AJ115" s="1037"/>
      <c r="AK115" s="1038">
        <v>3622</v>
      </c>
      <c r="AL115" s="1036"/>
      <c r="AM115" s="1036"/>
      <c r="AN115" s="1036"/>
      <c r="AO115" s="1037"/>
      <c r="AP115" s="1039">
        <v>0</v>
      </c>
      <c r="AQ115" s="1040"/>
      <c r="AR115" s="1040"/>
      <c r="AS115" s="1040"/>
      <c r="AT115" s="1041"/>
      <c r="AU115" s="1002"/>
      <c r="AV115" s="1003"/>
      <c r="AW115" s="1003"/>
      <c r="AX115" s="1003"/>
      <c r="AY115" s="1003"/>
      <c r="AZ115" s="1051" t="s">
        <v>457</v>
      </c>
      <c r="BA115" s="1052"/>
      <c r="BB115" s="1052"/>
      <c r="BC115" s="1052"/>
      <c r="BD115" s="1052"/>
      <c r="BE115" s="1052"/>
      <c r="BF115" s="1052"/>
      <c r="BG115" s="1052"/>
      <c r="BH115" s="1052"/>
      <c r="BI115" s="1052"/>
      <c r="BJ115" s="1052"/>
      <c r="BK115" s="1052"/>
      <c r="BL115" s="1052"/>
      <c r="BM115" s="1052"/>
      <c r="BN115" s="1052"/>
      <c r="BO115" s="1052"/>
      <c r="BP115" s="1053"/>
      <c r="BQ115" s="1021" t="s">
        <v>130</v>
      </c>
      <c r="BR115" s="1022"/>
      <c r="BS115" s="1022"/>
      <c r="BT115" s="1022"/>
      <c r="BU115" s="1022"/>
      <c r="BV115" s="1022" t="s">
        <v>130</v>
      </c>
      <c r="BW115" s="1022"/>
      <c r="BX115" s="1022"/>
      <c r="BY115" s="1022"/>
      <c r="BZ115" s="1022"/>
      <c r="CA115" s="1022" t="s">
        <v>442</v>
      </c>
      <c r="CB115" s="1022"/>
      <c r="CC115" s="1022"/>
      <c r="CD115" s="1022"/>
      <c r="CE115" s="1022"/>
      <c r="CF115" s="1016" t="s">
        <v>130</v>
      </c>
      <c r="CG115" s="1017"/>
      <c r="CH115" s="1017"/>
      <c r="CI115" s="1017"/>
      <c r="CJ115" s="1017"/>
      <c r="CK115" s="1047"/>
      <c r="CL115" s="1048"/>
      <c r="CM115" s="1051" t="s">
        <v>458</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130</v>
      </c>
      <c r="DH115" s="1061"/>
      <c r="DI115" s="1061"/>
      <c r="DJ115" s="1061"/>
      <c r="DK115" s="1062"/>
      <c r="DL115" s="1063" t="s">
        <v>130</v>
      </c>
      <c r="DM115" s="1061"/>
      <c r="DN115" s="1061"/>
      <c r="DO115" s="1061"/>
      <c r="DP115" s="1062"/>
      <c r="DQ115" s="1063" t="s">
        <v>130</v>
      </c>
      <c r="DR115" s="1061"/>
      <c r="DS115" s="1061"/>
      <c r="DT115" s="1061"/>
      <c r="DU115" s="1062"/>
      <c r="DV115" s="1064" t="s">
        <v>130</v>
      </c>
      <c r="DW115" s="1065"/>
      <c r="DX115" s="1065"/>
      <c r="DY115" s="1065"/>
      <c r="DZ115" s="1066"/>
    </row>
    <row r="116" spans="1:130" s="248" customFormat="1" ht="26.25" customHeight="1" x14ac:dyDescent="0.15">
      <c r="A116" s="1058"/>
      <c r="B116" s="1059"/>
      <c r="C116" s="1067" t="s">
        <v>459</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v>7436</v>
      </c>
      <c r="AB116" s="1061"/>
      <c r="AC116" s="1061"/>
      <c r="AD116" s="1061"/>
      <c r="AE116" s="1062"/>
      <c r="AF116" s="1063">
        <v>7654</v>
      </c>
      <c r="AG116" s="1061"/>
      <c r="AH116" s="1061"/>
      <c r="AI116" s="1061"/>
      <c r="AJ116" s="1062"/>
      <c r="AK116" s="1063">
        <v>11053</v>
      </c>
      <c r="AL116" s="1061"/>
      <c r="AM116" s="1061"/>
      <c r="AN116" s="1061"/>
      <c r="AO116" s="1062"/>
      <c r="AP116" s="1064">
        <v>0</v>
      </c>
      <c r="AQ116" s="1065"/>
      <c r="AR116" s="1065"/>
      <c r="AS116" s="1065"/>
      <c r="AT116" s="1066"/>
      <c r="AU116" s="1002"/>
      <c r="AV116" s="1003"/>
      <c r="AW116" s="1003"/>
      <c r="AX116" s="1003"/>
      <c r="AY116" s="1003"/>
      <c r="AZ116" s="1069" t="s">
        <v>460</v>
      </c>
      <c r="BA116" s="1070"/>
      <c r="BB116" s="1070"/>
      <c r="BC116" s="1070"/>
      <c r="BD116" s="1070"/>
      <c r="BE116" s="1070"/>
      <c r="BF116" s="1070"/>
      <c r="BG116" s="1070"/>
      <c r="BH116" s="1070"/>
      <c r="BI116" s="1070"/>
      <c r="BJ116" s="1070"/>
      <c r="BK116" s="1070"/>
      <c r="BL116" s="1070"/>
      <c r="BM116" s="1070"/>
      <c r="BN116" s="1070"/>
      <c r="BO116" s="1070"/>
      <c r="BP116" s="1071"/>
      <c r="BQ116" s="1021" t="s">
        <v>130</v>
      </c>
      <c r="BR116" s="1022"/>
      <c r="BS116" s="1022"/>
      <c r="BT116" s="1022"/>
      <c r="BU116" s="1022"/>
      <c r="BV116" s="1022" t="s">
        <v>130</v>
      </c>
      <c r="BW116" s="1022"/>
      <c r="BX116" s="1022"/>
      <c r="BY116" s="1022"/>
      <c r="BZ116" s="1022"/>
      <c r="CA116" s="1022" t="s">
        <v>130</v>
      </c>
      <c r="CB116" s="1022"/>
      <c r="CC116" s="1022"/>
      <c r="CD116" s="1022"/>
      <c r="CE116" s="1022"/>
      <c r="CF116" s="1016" t="s">
        <v>130</v>
      </c>
      <c r="CG116" s="1017"/>
      <c r="CH116" s="1017"/>
      <c r="CI116" s="1017"/>
      <c r="CJ116" s="1017"/>
      <c r="CK116" s="1047"/>
      <c r="CL116" s="1048"/>
      <c r="CM116" s="1018" t="s">
        <v>461</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t="s">
        <v>130</v>
      </c>
      <c r="DH116" s="1061"/>
      <c r="DI116" s="1061"/>
      <c r="DJ116" s="1061"/>
      <c r="DK116" s="1062"/>
      <c r="DL116" s="1063" t="s">
        <v>130</v>
      </c>
      <c r="DM116" s="1061"/>
      <c r="DN116" s="1061"/>
      <c r="DO116" s="1061"/>
      <c r="DP116" s="1062"/>
      <c r="DQ116" s="1063" t="s">
        <v>130</v>
      </c>
      <c r="DR116" s="1061"/>
      <c r="DS116" s="1061"/>
      <c r="DT116" s="1061"/>
      <c r="DU116" s="1062"/>
      <c r="DV116" s="1064" t="s">
        <v>130</v>
      </c>
      <c r="DW116" s="1065"/>
      <c r="DX116" s="1065"/>
      <c r="DY116" s="1065"/>
      <c r="DZ116" s="1066"/>
    </row>
    <row r="117" spans="1:130" s="248" customFormat="1" ht="26.25" customHeight="1" x14ac:dyDescent="0.15">
      <c r="A117" s="100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462</v>
      </c>
      <c r="Z117" s="988"/>
      <c r="AA117" s="1078">
        <v>20640343</v>
      </c>
      <c r="AB117" s="1079"/>
      <c r="AC117" s="1079"/>
      <c r="AD117" s="1079"/>
      <c r="AE117" s="1080"/>
      <c r="AF117" s="1081">
        <v>19890049</v>
      </c>
      <c r="AG117" s="1079"/>
      <c r="AH117" s="1079"/>
      <c r="AI117" s="1079"/>
      <c r="AJ117" s="1080"/>
      <c r="AK117" s="1081">
        <v>19354191</v>
      </c>
      <c r="AL117" s="1079"/>
      <c r="AM117" s="1079"/>
      <c r="AN117" s="1079"/>
      <c r="AO117" s="1080"/>
      <c r="AP117" s="1082"/>
      <c r="AQ117" s="1083"/>
      <c r="AR117" s="1083"/>
      <c r="AS117" s="1083"/>
      <c r="AT117" s="1084"/>
      <c r="AU117" s="1002"/>
      <c r="AV117" s="1003"/>
      <c r="AW117" s="1003"/>
      <c r="AX117" s="1003"/>
      <c r="AY117" s="1003"/>
      <c r="AZ117" s="1069" t="s">
        <v>463</v>
      </c>
      <c r="BA117" s="1070"/>
      <c r="BB117" s="1070"/>
      <c r="BC117" s="1070"/>
      <c r="BD117" s="1070"/>
      <c r="BE117" s="1070"/>
      <c r="BF117" s="1070"/>
      <c r="BG117" s="1070"/>
      <c r="BH117" s="1070"/>
      <c r="BI117" s="1070"/>
      <c r="BJ117" s="1070"/>
      <c r="BK117" s="1070"/>
      <c r="BL117" s="1070"/>
      <c r="BM117" s="1070"/>
      <c r="BN117" s="1070"/>
      <c r="BO117" s="1070"/>
      <c r="BP117" s="1071"/>
      <c r="BQ117" s="1021" t="s">
        <v>130</v>
      </c>
      <c r="BR117" s="1022"/>
      <c r="BS117" s="1022"/>
      <c r="BT117" s="1022"/>
      <c r="BU117" s="1022"/>
      <c r="BV117" s="1022" t="s">
        <v>417</v>
      </c>
      <c r="BW117" s="1022"/>
      <c r="BX117" s="1022"/>
      <c r="BY117" s="1022"/>
      <c r="BZ117" s="1022"/>
      <c r="CA117" s="1022" t="s">
        <v>417</v>
      </c>
      <c r="CB117" s="1022"/>
      <c r="CC117" s="1022"/>
      <c r="CD117" s="1022"/>
      <c r="CE117" s="1022"/>
      <c r="CF117" s="1016" t="s">
        <v>417</v>
      </c>
      <c r="CG117" s="1017"/>
      <c r="CH117" s="1017"/>
      <c r="CI117" s="1017"/>
      <c r="CJ117" s="1017"/>
      <c r="CK117" s="1047"/>
      <c r="CL117" s="1048"/>
      <c r="CM117" s="1018" t="s">
        <v>464</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417</v>
      </c>
      <c r="DH117" s="1061"/>
      <c r="DI117" s="1061"/>
      <c r="DJ117" s="1061"/>
      <c r="DK117" s="1062"/>
      <c r="DL117" s="1063" t="s">
        <v>417</v>
      </c>
      <c r="DM117" s="1061"/>
      <c r="DN117" s="1061"/>
      <c r="DO117" s="1061"/>
      <c r="DP117" s="1062"/>
      <c r="DQ117" s="1063" t="s">
        <v>417</v>
      </c>
      <c r="DR117" s="1061"/>
      <c r="DS117" s="1061"/>
      <c r="DT117" s="1061"/>
      <c r="DU117" s="1062"/>
      <c r="DV117" s="1064" t="s">
        <v>130</v>
      </c>
      <c r="DW117" s="1065"/>
      <c r="DX117" s="1065"/>
      <c r="DY117" s="1065"/>
      <c r="DZ117" s="1066"/>
    </row>
    <row r="118" spans="1:130" s="248" customFormat="1" ht="26.25" customHeight="1" x14ac:dyDescent="0.15">
      <c r="A118" s="100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434</v>
      </c>
      <c r="AB118" s="987"/>
      <c r="AC118" s="987"/>
      <c r="AD118" s="987"/>
      <c r="AE118" s="988"/>
      <c r="AF118" s="986" t="s">
        <v>435</v>
      </c>
      <c r="AG118" s="987"/>
      <c r="AH118" s="987"/>
      <c r="AI118" s="987"/>
      <c r="AJ118" s="988"/>
      <c r="AK118" s="986" t="s">
        <v>304</v>
      </c>
      <c r="AL118" s="987"/>
      <c r="AM118" s="987"/>
      <c r="AN118" s="987"/>
      <c r="AO118" s="988"/>
      <c r="AP118" s="1073" t="s">
        <v>436</v>
      </c>
      <c r="AQ118" s="1074"/>
      <c r="AR118" s="1074"/>
      <c r="AS118" s="1074"/>
      <c r="AT118" s="1075"/>
      <c r="AU118" s="1002"/>
      <c r="AV118" s="1003"/>
      <c r="AW118" s="1003"/>
      <c r="AX118" s="1003"/>
      <c r="AY118" s="1003"/>
      <c r="AZ118" s="1076" t="s">
        <v>465</v>
      </c>
      <c r="BA118" s="1067"/>
      <c r="BB118" s="1067"/>
      <c r="BC118" s="1067"/>
      <c r="BD118" s="1067"/>
      <c r="BE118" s="1067"/>
      <c r="BF118" s="1067"/>
      <c r="BG118" s="1067"/>
      <c r="BH118" s="1067"/>
      <c r="BI118" s="1067"/>
      <c r="BJ118" s="1067"/>
      <c r="BK118" s="1067"/>
      <c r="BL118" s="1067"/>
      <c r="BM118" s="1067"/>
      <c r="BN118" s="1067"/>
      <c r="BO118" s="1067"/>
      <c r="BP118" s="1068"/>
      <c r="BQ118" s="1099" t="s">
        <v>130</v>
      </c>
      <c r="BR118" s="1100"/>
      <c r="BS118" s="1100"/>
      <c r="BT118" s="1100"/>
      <c r="BU118" s="1100"/>
      <c r="BV118" s="1100" t="s">
        <v>130</v>
      </c>
      <c r="BW118" s="1100"/>
      <c r="BX118" s="1100"/>
      <c r="BY118" s="1100"/>
      <c r="BZ118" s="1100"/>
      <c r="CA118" s="1100" t="s">
        <v>130</v>
      </c>
      <c r="CB118" s="1100"/>
      <c r="CC118" s="1100"/>
      <c r="CD118" s="1100"/>
      <c r="CE118" s="1100"/>
      <c r="CF118" s="1016" t="s">
        <v>130</v>
      </c>
      <c r="CG118" s="1017"/>
      <c r="CH118" s="1017"/>
      <c r="CI118" s="1017"/>
      <c r="CJ118" s="1017"/>
      <c r="CK118" s="1047"/>
      <c r="CL118" s="1048"/>
      <c r="CM118" s="1018" t="s">
        <v>466</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417</v>
      </c>
      <c r="DH118" s="1061"/>
      <c r="DI118" s="1061"/>
      <c r="DJ118" s="1061"/>
      <c r="DK118" s="1062"/>
      <c r="DL118" s="1063" t="s">
        <v>417</v>
      </c>
      <c r="DM118" s="1061"/>
      <c r="DN118" s="1061"/>
      <c r="DO118" s="1061"/>
      <c r="DP118" s="1062"/>
      <c r="DQ118" s="1063" t="s">
        <v>396</v>
      </c>
      <c r="DR118" s="1061"/>
      <c r="DS118" s="1061"/>
      <c r="DT118" s="1061"/>
      <c r="DU118" s="1062"/>
      <c r="DV118" s="1064" t="s">
        <v>396</v>
      </c>
      <c r="DW118" s="1065"/>
      <c r="DX118" s="1065"/>
      <c r="DY118" s="1065"/>
      <c r="DZ118" s="1066"/>
    </row>
    <row r="119" spans="1:130" s="248" customFormat="1" ht="26.25" customHeight="1" x14ac:dyDescent="0.15">
      <c r="A119" s="1160" t="s">
        <v>440</v>
      </c>
      <c r="B119" s="1046"/>
      <c r="C119" s="1025" t="s">
        <v>441</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130</v>
      </c>
      <c r="AB119" s="994"/>
      <c r="AC119" s="994"/>
      <c r="AD119" s="994"/>
      <c r="AE119" s="995"/>
      <c r="AF119" s="996" t="s">
        <v>396</v>
      </c>
      <c r="AG119" s="994"/>
      <c r="AH119" s="994"/>
      <c r="AI119" s="994"/>
      <c r="AJ119" s="995"/>
      <c r="AK119" s="996" t="s">
        <v>130</v>
      </c>
      <c r="AL119" s="994"/>
      <c r="AM119" s="994"/>
      <c r="AN119" s="994"/>
      <c r="AO119" s="995"/>
      <c r="AP119" s="997" t="s">
        <v>417</v>
      </c>
      <c r="AQ119" s="998"/>
      <c r="AR119" s="998"/>
      <c r="AS119" s="998"/>
      <c r="AT119" s="999"/>
      <c r="AU119" s="1004"/>
      <c r="AV119" s="1005"/>
      <c r="AW119" s="1005"/>
      <c r="AX119" s="1005"/>
      <c r="AY119" s="1005"/>
      <c r="AZ119" s="279" t="s">
        <v>185</v>
      </c>
      <c r="BA119" s="279"/>
      <c r="BB119" s="279"/>
      <c r="BC119" s="279"/>
      <c r="BD119" s="279"/>
      <c r="BE119" s="279"/>
      <c r="BF119" s="279"/>
      <c r="BG119" s="279"/>
      <c r="BH119" s="279"/>
      <c r="BI119" s="279"/>
      <c r="BJ119" s="279"/>
      <c r="BK119" s="279"/>
      <c r="BL119" s="279"/>
      <c r="BM119" s="279"/>
      <c r="BN119" s="279"/>
      <c r="BO119" s="1077" t="s">
        <v>467</v>
      </c>
      <c r="BP119" s="1108"/>
      <c r="BQ119" s="1099">
        <v>252502786</v>
      </c>
      <c r="BR119" s="1100"/>
      <c r="BS119" s="1100"/>
      <c r="BT119" s="1100"/>
      <c r="BU119" s="1100"/>
      <c r="BV119" s="1100">
        <v>245682719</v>
      </c>
      <c r="BW119" s="1100"/>
      <c r="BX119" s="1100"/>
      <c r="BY119" s="1100"/>
      <c r="BZ119" s="1100"/>
      <c r="CA119" s="1100">
        <v>242641258</v>
      </c>
      <c r="CB119" s="1100"/>
      <c r="CC119" s="1100"/>
      <c r="CD119" s="1100"/>
      <c r="CE119" s="1100"/>
      <c r="CF119" s="1101"/>
      <c r="CG119" s="1102"/>
      <c r="CH119" s="1102"/>
      <c r="CI119" s="1102"/>
      <c r="CJ119" s="1103"/>
      <c r="CK119" s="1049"/>
      <c r="CL119" s="1050"/>
      <c r="CM119" s="1104" t="s">
        <v>468</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417</v>
      </c>
      <c r="DH119" s="1086"/>
      <c r="DI119" s="1086"/>
      <c r="DJ119" s="1086"/>
      <c r="DK119" s="1087"/>
      <c r="DL119" s="1085" t="s">
        <v>417</v>
      </c>
      <c r="DM119" s="1086"/>
      <c r="DN119" s="1086"/>
      <c r="DO119" s="1086"/>
      <c r="DP119" s="1087"/>
      <c r="DQ119" s="1085" t="s">
        <v>417</v>
      </c>
      <c r="DR119" s="1086"/>
      <c r="DS119" s="1086"/>
      <c r="DT119" s="1086"/>
      <c r="DU119" s="1087"/>
      <c r="DV119" s="1088" t="s">
        <v>417</v>
      </c>
      <c r="DW119" s="1089"/>
      <c r="DX119" s="1089"/>
      <c r="DY119" s="1089"/>
      <c r="DZ119" s="1090"/>
    </row>
    <row r="120" spans="1:130" s="248" customFormat="1" ht="26.25" customHeight="1" x14ac:dyDescent="0.15">
      <c r="A120" s="1161"/>
      <c r="B120" s="1048"/>
      <c r="C120" s="1018" t="s">
        <v>445</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v>7043</v>
      </c>
      <c r="AB120" s="1061"/>
      <c r="AC120" s="1061"/>
      <c r="AD120" s="1061"/>
      <c r="AE120" s="1062"/>
      <c r="AF120" s="1063">
        <v>3619</v>
      </c>
      <c r="AG120" s="1061"/>
      <c r="AH120" s="1061"/>
      <c r="AI120" s="1061"/>
      <c r="AJ120" s="1062"/>
      <c r="AK120" s="1063">
        <v>3622</v>
      </c>
      <c r="AL120" s="1061"/>
      <c r="AM120" s="1061"/>
      <c r="AN120" s="1061"/>
      <c r="AO120" s="1062"/>
      <c r="AP120" s="1064">
        <v>0</v>
      </c>
      <c r="AQ120" s="1065"/>
      <c r="AR120" s="1065"/>
      <c r="AS120" s="1065"/>
      <c r="AT120" s="1066"/>
      <c r="AU120" s="1091" t="s">
        <v>469</v>
      </c>
      <c r="AV120" s="1092"/>
      <c r="AW120" s="1092"/>
      <c r="AX120" s="1092"/>
      <c r="AY120" s="1093"/>
      <c r="AZ120" s="1042" t="s">
        <v>470</v>
      </c>
      <c r="BA120" s="991"/>
      <c r="BB120" s="991"/>
      <c r="BC120" s="991"/>
      <c r="BD120" s="991"/>
      <c r="BE120" s="991"/>
      <c r="BF120" s="991"/>
      <c r="BG120" s="991"/>
      <c r="BH120" s="991"/>
      <c r="BI120" s="991"/>
      <c r="BJ120" s="991"/>
      <c r="BK120" s="991"/>
      <c r="BL120" s="991"/>
      <c r="BM120" s="991"/>
      <c r="BN120" s="991"/>
      <c r="BO120" s="991"/>
      <c r="BP120" s="992"/>
      <c r="BQ120" s="1028">
        <v>4789787</v>
      </c>
      <c r="BR120" s="1029"/>
      <c r="BS120" s="1029"/>
      <c r="BT120" s="1029"/>
      <c r="BU120" s="1029"/>
      <c r="BV120" s="1029">
        <v>5466076</v>
      </c>
      <c r="BW120" s="1029"/>
      <c r="BX120" s="1029"/>
      <c r="BY120" s="1029"/>
      <c r="BZ120" s="1029"/>
      <c r="CA120" s="1029">
        <v>7115169</v>
      </c>
      <c r="CB120" s="1029"/>
      <c r="CC120" s="1029"/>
      <c r="CD120" s="1029"/>
      <c r="CE120" s="1029"/>
      <c r="CF120" s="1043">
        <v>10.3</v>
      </c>
      <c r="CG120" s="1044"/>
      <c r="CH120" s="1044"/>
      <c r="CI120" s="1044"/>
      <c r="CJ120" s="1044"/>
      <c r="CK120" s="1109" t="s">
        <v>471</v>
      </c>
      <c r="CL120" s="1110"/>
      <c r="CM120" s="1110"/>
      <c r="CN120" s="1110"/>
      <c r="CO120" s="1111"/>
      <c r="CP120" s="1117" t="s">
        <v>472</v>
      </c>
      <c r="CQ120" s="1118"/>
      <c r="CR120" s="1118"/>
      <c r="CS120" s="1118"/>
      <c r="CT120" s="1118"/>
      <c r="CU120" s="1118"/>
      <c r="CV120" s="1118"/>
      <c r="CW120" s="1118"/>
      <c r="CX120" s="1118"/>
      <c r="CY120" s="1118"/>
      <c r="CZ120" s="1118"/>
      <c r="DA120" s="1118"/>
      <c r="DB120" s="1118"/>
      <c r="DC120" s="1118"/>
      <c r="DD120" s="1118"/>
      <c r="DE120" s="1118"/>
      <c r="DF120" s="1119"/>
      <c r="DG120" s="1028">
        <v>23927915</v>
      </c>
      <c r="DH120" s="1029"/>
      <c r="DI120" s="1029"/>
      <c r="DJ120" s="1029"/>
      <c r="DK120" s="1029"/>
      <c r="DL120" s="1029">
        <v>22006434</v>
      </c>
      <c r="DM120" s="1029"/>
      <c r="DN120" s="1029"/>
      <c r="DO120" s="1029"/>
      <c r="DP120" s="1029"/>
      <c r="DQ120" s="1029">
        <v>17864535</v>
      </c>
      <c r="DR120" s="1029"/>
      <c r="DS120" s="1029"/>
      <c r="DT120" s="1029"/>
      <c r="DU120" s="1029"/>
      <c r="DV120" s="1030">
        <v>25.9</v>
      </c>
      <c r="DW120" s="1030"/>
      <c r="DX120" s="1030"/>
      <c r="DY120" s="1030"/>
      <c r="DZ120" s="1031"/>
    </row>
    <row r="121" spans="1:130" s="248" customFormat="1" ht="26.25" customHeight="1" x14ac:dyDescent="0.15">
      <c r="A121" s="1161"/>
      <c r="B121" s="1048"/>
      <c r="C121" s="1069" t="s">
        <v>473</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130</v>
      </c>
      <c r="AB121" s="1061"/>
      <c r="AC121" s="1061"/>
      <c r="AD121" s="1061"/>
      <c r="AE121" s="1062"/>
      <c r="AF121" s="1063" t="s">
        <v>130</v>
      </c>
      <c r="AG121" s="1061"/>
      <c r="AH121" s="1061"/>
      <c r="AI121" s="1061"/>
      <c r="AJ121" s="1062"/>
      <c r="AK121" s="1063" t="s">
        <v>130</v>
      </c>
      <c r="AL121" s="1061"/>
      <c r="AM121" s="1061"/>
      <c r="AN121" s="1061"/>
      <c r="AO121" s="1062"/>
      <c r="AP121" s="1064" t="s">
        <v>417</v>
      </c>
      <c r="AQ121" s="1065"/>
      <c r="AR121" s="1065"/>
      <c r="AS121" s="1065"/>
      <c r="AT121" s="1066"/>
      <c r="AU121" s="1094"/>
      <c r="AV121" s="1095"/>
      <c r="AW121" s="1095"/>
      <c r="AX121" s="1095"/>
      <c r="AY121" s="1096"/>
      <c r="AZ121" s="1051" t="s">
        <v>474</v>
      </c>
      <c r="BA121" s="1052"/>
      <c r="BB121" s="1052"/>
      <c r="BC121" s="1052"/>
      <c r="BD121" s="1052"/>
      <c r="BE121" s="1052"/>
      <c r="BF121" s="1052"/>
      <c r="BG121" s="1052"/>
      <c r="BH121" s="1052"/>
      <c r="BI121" s="1052"/>
      <c r="BJ121" s="1052"/>
      <c r="BK121" s="1052"/>
      <c r="BL121" s="1052"/>
      <c r="BM121" s="1052"/>
      <c r="BN121" s="1052"/>
      <c r="BO121" s="1052"/>
      <c r="BP121" s="1053"/>
      <c r="BQ121" s="1021">
        <v>27515791</v>
      </c>
      <c r="BR121" s="1022"/>
      <c r="BS121" s="1022"/>
      <c r="BT121" s="1022"/>
      <c r="BU121" s="1022"/>
      <c r="BV121" s="1022">
        <v>28418284</v>
      </c>
      <c r="BW121" s="1022"/>
      <c r="BX121" s="1022"/>
      <c r="BY121" s="1022"/>
      <c r="BZ121" s="1022"/>
      <c r="CA121" s="1022">
        <v>30679355</v>
      </c>
      <c r="CB121" s="1022"/>
      <c r="CC121" s="1022"/>
      <c r="CD121" s="1022"/>
      <c r="CE121" s="1022"/>
      <c r="CF121" s="1016">
        <v>44.4</v>
      </c>
      <c r="CG121" s="1017"/>
      <c r="CH121" s="1017"/>
      <c r="CI121" s="1017"/>
      <c r="CJ121" s="1017"/>
      <c r="CK121" s="1112"/>
      <c r="CL121" s="1113"/>
      <c r="CM121" s="1113"/>
      <c r="CN121" s="1113"/>
      <c r="CO121" s="1114"/>
      <c r="CP121" s="1122" t="s">
        <v>475</v>
      </c>
      <c r="CQ121" s="1123"/>
      <c r="CR121" s="1123"/>
      <c r="CS121" s="1123"/>
      <c r="CT121" s="1123"/>
      <c r="CU121" s="1123"/>
      <c r="CV121" s="1123"/>
      <c r="CW121" s="1123"/>
      <c r="CX121" s="1123"/>
      <c r="CY121" s="1123"/>
      <c r="CZ121" s="1123"/>
      <c r="DA121" s="1123"/>
      <c r="DB121" s="1123"/>
      <c r="DC121" s="1123"/>
      <c r="DD121" s="1123"/>
      <c r="DE121" s="1123"/>
      <c r="DF121" s="1124"/>
      <c r="DG121" s="1021">
        <v>4344994</v>
      </c>
      <c r="DH121" s="1022"/>
      <c r="DI121" s="1022"/>
      <c r="DJ121" s="1022"/>
      <c r="DK121" s="1022"/>
      <c r="DL121" s="1022">
        <v>4162758</v>
      </c>
      <c r="DM121" s="1022"/>
      <c r="DN121" s="1022"/>
      <c r="DO121" s="1022"/>
      <c r="DP121" s="1022"/>
      <c r="DQ121" s="1022">
        <v>3980060</v>
      </c>
      <c r="DR121" s="1022"/>
      <c r="DS121" s="1022"/>
      <c r="DT121" s="1022"/>
      <c r="DU121" s="1022"/>
      <c r="DV121" s="1023">
        <v>5.8</v>
      </c>
      <c r="DW121" s="1023"/>
      <c r="DX121" s="1023"/>
      <c r="DY121" s="1023"/>
      <c r="DZ121" s="1024"/>
    </row>
    <row r="122" spans="1:130" s="248" customFormat="1" ht="26.25" customHeight="1" x14ac:dyDescent="0.15">
      <c r="A122" s="1161"/>
      <c r="B122" s="1048"/>
      <c r="C122" s="1018" t="s">
        <v>455</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130</v>
      </c>
      <c r="AB122" s="1061"/>
      <c r="AC122" s="1061"/>
      <c r="AD122" s="1061"/>
      <c r="AE122" s="1062"/>
      <c r="AF122" s="1063" t="s">
        <v>417</v>
      </c>
      <c r="AG122" s="1061"/>
      <c r="AH122" s="1061"/>
      <c r="AI122" s="1061"/>
      <c r="AJ122" s="1062"/>
      <c r="AK122" s="1063" t="s">
        <v>417</v>
      </c>
      <c r="AL122" s="1061"/>
      <c r="AM122" s="1061"/>
      <c r="AN122" s="1061"/>
      <c r="AO122" s="1062"/>
      <c r="AP122" s="1064" t="s">
        <v>417</v>
      </c>
      <c r="AQ122" s="1065"/>
      <c r="AR122" s="1065"/>
      <c r="AS122" s="1065"/>
      <c r="AT122" s="1066"/>
      <c r="AU122" s="1094"/>
      <c r="AV122" s="1095"/>
      <c r="AW122" s="1095"/>
      <c r="AX122" s="1095"/>
      <c r="AY122" s="1096"/>
      <c r="AZ122" s="1076" t="s">
        <v>476</v>
      </c>
      <c r="BA122" s="1067"/>
      <c r="BB122" s="1067"/>
      <c r="BC122" s="1067"/>
      <c r="BD122" s="1067"/>
      <c r="BE122" s="1067"/>
      <c r="BF122" s="1067"/>
      <c r="BG122" s="1067"/>
      <c r="BH122" s="1067"/>
      <c r="BI122" s="1067"/>
      <c r="BJ122" s="1067"/>
      <c r="BK122" s="1067"/>
      <c r="BL122" s="1067"/>
      <c r="BM122" s="1067"/>
      <c r="BN122" s="1067"/>
      <c r="BO122" s="1067"/>
      <c r="BP122" s="1068"/>
      <c r="BQ122" s="1099">
        <v>118836004</v>
      </c>
      <c r="BR122" s="1100"/>
      <c r="BS122" s="1100"/>
      <c r="BT122" s="1100"/>
      <c r="BU122" s="1100"/>
      <c r="BV122" s="1100">
        <v>119957262</v>
      </c>
      <c r="BW122" s="1100"/>
      <c r="BX122" s="1100"/>
      <c r="BY122" s="1100"/>
      <c r="BZ122" s="1100"/>
      <c r="CA122" s="1100">
        <v>122210723</v>
      </c>
      <c r="CB122" s="1100"/>
      <c r="CC122" s="1100"/>
      <c r="CD122" s="1100"/>
      <c r="CE122" s="1100"/>
      <c r="CF122" s="1120">
        <v>177</v>
      </c>
      <c r="CG122" s="1121"/>
      <c r="CH122" s="1121"/>
      <c r="CI122" s="1121"/>
      <c r="CJ122" s="1121"/>
      <c r="CK122" s="1112"/>
      <c r="CL122" s="1113"/>
      <c r="CM122" s="1113"/>
      <c r="CN122" s="1113"/>
      <c r="CO122" s="1114"/>
      <c r="CP122" s="1122" t="s">
        <v>477</v>
      </c>
      <c r="CQ122" s="1123"/>
      <c r="CR122" s="1123"/>
      <c r="CS122" s="1123"/>
      <c r="CT122" s="1123"/>
      <c r="CU122" s="1123"/>
      <c r="CV122" s="1123"/>
      <c r="CW122" s="1123"/>
      <c r="CX122" s="1123"/>
      <c r="CY122" s="1123"/>
      <c r="CZ122" s="1123"/>
      <c r="DA122" s="1123"/>
      <c r="DB122" s="1123"/>
      <c r="DC122" s="1123"/>
      <c r="DD122" s="1123"/>
      <c r="DE122" s="1123"/>
      <c r="DF122" s="1124"/>
      <c r="DG122" s="1021">
        <v>3069134</v>
      </c>
      <c r="DH122" s="1022"/>
      <c r="DI122" s="1022"/>
      <c r="DJ122" s="1022"/>
      <c r="DK122" s="1022"/>
      <c r="DL122" s="1022">
        <v>2820463</v>
      </c>
      <c r="DM122" s="1022"/>
      <c r="DN122" s="1022"/>
      <c r="DO122" s="1022"/>
      <c r="DP122" s="1022"/>
      <c r="DQ122" s="1022">
        <v>2631996</v>
      </c>
      <c r="DR122" s="1022"/>
      <c r="DS122" s="1022"/>
      <c r="DT122" s="1022"/>
      <c r="DU122" s="1022"/>
      <c r="DV122" s="1023">
        <v>3.8</v>
      </c>
      <c r="DW122" s="1023"/>
      <c r="DX122" s="1023"/>
      <c r="DY122" s="1023"/>
      <c r="DZ122" s="1024"/>
    </row>
    <row r="123" spans="1:130" s="248" customFormat="1" ht="26.25" customHeight="1" x14ac:dyDescent="0.15">
      <c r="A123" s="1161"/>
      <c r="B123" s="1048"/>
      <c r="C123" s="1018" t="s">
        <v>461</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t="s">
        <v>130</v>
      </c>
      <c r="AB123" s="1061"/>
      <c r="AC123" s="1061"/>
      <c r="AD123" s="1061"/>
      <c r="AE123" s="1062"/>
      <c r="AF123" s="1063" t="s">
        <v>417</v>
      </c>
      <c r="AG123" s="1061"/>
      <c r="AH123" s="1061"/>
      <c r="AI123" s="1061"/>
      <c r="AJ123" s="1062"/>
      <c r="AK123" s="1063" t="s">
        <v>417</v>
      </c>
      <c r="AL123" s="1061"/>
      <c r="AM123" s="1061"/>
      <c r="AN123" s="1061"/>
      <c r="AO123" s="1062"/>
      <c r="AP123" s="1064" t="s">
        <v>130</v>
      </c>
      <c r="AQ123" s="1065"/>
      <c r="AR123" s="1065"/>
      <c r="AS123" s="1065"/>
      <c r="AT123" s="1066"/>
      <c r="AU123" s="1097"/>
      <c r="AV123" s="1098"/>
      <c r="AW123" s="1098"/>
      <c r="AX123" s="1098"/>
      <c r="AY123" s="1098"/>
      <c r="AZ123" s="279" t="s">
        <v>185</v>
      </c>
      <c r="BA123" s="279"/>
      <c r="BB123" s="279"/>
      <c r="BC123" s="279"/>
      <c r="BD123" s="279"/>
      <c r="BE123" s="279"/>
      <c r="BF123" s="279"/>
      <c r="BG123" s="279"/>
      <c r="BH123" s="279"/>
      <c r="BI123" s="279"/>
      <c r="BJ123" s="279"/>
      <c r="BK123" s="279"/>
      <c r="BL123" s="279"/>
      <c r="BM123" s="279"/>
      <c r="BN123" s="279"/>
      <c r="BO123" s="1077" t="s">
        <v>478</v>
      </c>
      <c r="BP123" s="1108"/>
      <c r="BQ123" s="1167">
        <v>151141582</v>
      </c>
      <c r="BR123" s="1168"/>
      <c r="BS123" s="1168"/>
      <c r="BT123" s="1168"/>
      <c r="BU123" s="1168"/>
      <c r="BV123" s="1168">
        <v>153841622</v>
      </c>
      <c r="BW123" s="1168"/>
      <c r="BX123" s="1168"/>
      <c r="BY123" s="1168"/>
      <c r="BZ123" s="1168"/>
      <c r="CA123" s="1168">
        <v>160005247</v>
      </c>
      <c r="CB123" s="1168"/>
      <c r="CC123" s="1168"/>
      <c r="CD123" s="1168"/>
      <c r="CE123" s="1168"/>
      <c r="CF123" s="1101"/>
      <c r="CG123" s="1102"/>
      <c r="CH123" s="1102"/>
      <c r="CI123" s="1102"/>
      <c r="CJ123" s="1103"/>
      <c r="CK123" s="1112"/>
      <c r="CL123" s="1113"/>
      <c r="CM123" s="1113"/>
      <c r="CN123" s="1113"/>
      <c r="CO123" s="1114"/>
      <c r="CP123" s="1122" t="s">
        <v>479</v>
      </c>
      <c r="CQ123" s="1123"/>
      <c r="CR123" s="1123"/>
      <c r="CS123" s="1123"/>
      <c r="CT123" s="1123"/>
      <c r="CU123" s="1123"/>
      <c r="CV123" s="1123"/>
      <c r="CW123" s="1123"/>
      <c r="CX123" s="1123"/>
      <c r="CY123" s="1123"/>
      <c r="CZ123" s="1123"/>
      <c r="DA123" s="1123"/>
      <c r="DB123" s="1123"/>
      <c r="DC123" s="1123"/>
      <c r="DD123" s="1123"/>
      <c r="DE123" s="1123"/>
      <c r="DF123" s="1124"/>
      <c r="DG123" s="1060" t="s">
        <v>417</v>
      </c>
      <c r="DH123" s="1061"/>
      <c r="DI123" s="1061"/>
      <c r="DJ123" s="1061"/>
      <c r="DK123" s="1062"/>
      <c r="DL123" s="1063" t="s">
        <v>130</v>
      </c>
      <c r="DM123" s="1061"/>
      <c r="DN123" s="1061"/>
      <c r="DO123" s="1061"/>
      <c r="DP123" s="1062"/>
      <c r="DQ123" s="1063" t="s">
        <v>130</v>
      </c>
      <c r="DR123" s="1061"/>
      <c r="DS123" s="1061"/>
      <c r="DT123" s="1061"/>
      <c r="DU123" s="1062"/>
      <c r="DV123" s="1064" t="s">
        <v>130</v>
      </c>
      <c r="DW123" s="1065"/>
      <c r="DX123" s="1065"/>
      <c r="DY123" s="1065"/>
      <c r="DZ123" s="1066"/>
    </row>
    <row r="124" spans="1:130" s="248" customFormat="1" ht="26.25" customHeight="1" thickBot="1" x14ac:dyDescent="0.2">
      <c r="A124" s="1161"/>
      <c r="B124" s="1048"/>
      <c r="C124" s="1018" t="s">
        <v>464</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130</v>
      </c>
      <c r="AB124" s="1061"/>
      <c r="AC124" s="1061"/>
      <c r="AD124" s="1061"/>
      <c r="AE124" s="1062"/>
      <c r="AF124" s="1063" t="s">
        <v>130</v>
      </c>
      <c r="AG124" s="1061"/>
      <c r="AH124" s="1061"/>
      <c r="AI124" s="1061"/>
      <c r="AJ124" s="1062"/>
      <c r="AK124" s="1063" t="s">
        <v>417</v>
      </c>
      <c r="AL124" s="1061"/>
      <c r="AM124" s="1061"/>
      <c r="AN124" s="1061"/>
      <c r="AO124" s="1062"/>
      <c r="AP124" s="1064" t="s">
        <v>130</v>
      </c>
      <c r="AQ124" s="1065"/>
      <c r="AR124" s="1065"/>
      <c r="AS124" s="1065"/>
      <c r="AT124" s="1066"/>
      <c r="AU124" s="1163" t="s">
        <v>480</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153</v>
      </c>
      <c r="BR124" s="1130"/>
      <c r="BS124" s="1130"/>
      <c r="BT124" s="1130"/>
      <c r="BU124" s="1130"/>
      <c r="BV124" s="1130">
        <v>137.30000000000001</v>
      </c>
      <c r="BW124" s="1130"/>
      <c r="BX124" s="1130"/>
      <c r="BY124" s="1130"/>
      <c r="BZ124" s="1130"/>
      <c r="CA124" s="1130">
        <v>119.7</v>
      </c>
      <c r="CB124" s="1130"/>
      <c r="CC124" s="1130"/>
      <c r="CD124" s="1130"/>
      <c r="CE124" s="1130"/>
      <c r="CF124" s="1131"/>
      <c r="CG124" s="1132"/>
      <c r="CH124" s="1132"/>
      <c r="CI124" s="1132"/>
      <c r="CJ124" s="1133"/>
      <c r="CK124" s="1115"/>
      <c r="CL124" s="1115"/>
      <c r="CM124" s="1115"/>
      <c r="CN124" s="1115"/>
      <c r="CO124" s="1116"/>
      <c r="CP124" s="1122" t="s">
        <v>481</v>
      </c>
      <c r="CQ124" s="1123"/>
      <c r="CR124" s="1123"/>
      <c r="CS124" s="1123"/>
      <c r="CT124" s="1123"/>
      <c r="CU124" s="1123"/>
      <c r="CV124" s="1123"/>
      <c r="CW124" s="1123"/>
      <c r="CX124" s="1123"/>
      <c r="CY124" s="1123"/>
      <c r="CZ124" s="1123"/>
      <c r="DA124" s="1123"/>
      <c r="DB124" s="1123"/>
      <c r="DC124" s="1123"/>
      <c r="DD124" s="1123"/>
      <c r="DE124" s="1123"/>
      <c r="DF124" s="1124"/>
      <c r="DG124" s="1107" t="s">
        <v>130</v>
      </c>
      <c r="DH124" s="1086"/>
      <c r="DI124" s="1086"/>
      <c r="DJ124" s="1086"/>
      <c r="DK124" s="1087"/>
      <c r="DL124" s="1085" t="s">
        <v>396</v>
      </c>
      <c r="DM124" s="1086"/>
      <c r="DN124" s="1086"/>
      <c r="DO124" s="1086"/>
      <c r="DP124" s="1087"/>
      <c r="DQ124" s="1085" t="s">
        <v>130</v>
      </c>
      <c r="DR124" s="1086"/>
      <c r="DS124" s="1086"/>
      <c r="DT124" s="1086"/>
      <c r="DU124" s="1087"/>
      <c r="DV124" s="1088" t="s">
        <v>417</v>
      </c>
      <c r="DW124" s="1089"/>
      <c r="DX124" s="1089"/>
      <c r="DY124" s="1089"/>
      <c r="DZ124" s="1090"/>
    </row>
    <row r="125" spans="1:130" s="248" customFormat="1" ht="26.25" customHeight="1" x14ac:dyDescent="0.15">
      <c r="A125" s="1161"/>
      <c r="B125" s="1048"/>
      <c r="C125" s="1018" t="s">
        <v>466</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130</v>
      </c>
      <c r="AB125" s="1061"/>
      <c r="AC125" s="1061"/>
      <c r="AD125" s="1061"/>
      <c r="AE125" s="1062"/>
      <c r="AF125" s="1063" t="s">
        <v>130</v>
      </c>
      <c r="AG125" s="1061"/>
      <c r="AH125" s="1061"/>
      <c r="AI125" s="1061"/>
      <c r="AJ125" s="1062"/>
      <c r="AK125" s="1063" t="s">
        <v>417</v>
      </c>
      <c r="AL125" s="1061"/>
      <c r="AM125" s="1061"/>
      <c r="AN125" s="1061"/>
      <c r="AO125" s="1062"/>
      <c r="AP125" s="1064" t="s">
        <v>130</v>
      </c>
      <c r="AQ125" s="1065"/>
      <c r="AR125" s="1065"/>
      <c r="AS125" s="1065"/>
      <c r="AT125" s="1066"/>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5" t="s">
        <v>482</v>
      </c>
      <c r="CL125" s="1110"/>
      <c r="CM125" s="1110"/>
      <c r="CN125" s="1110"/>
      <c r="CO125" s="1111"/>
      <c r="CP125" s="1042" t="s">
        <v>483</v>
      </c>
      <c r="CQ125" s="991"/>
      <c r="CR125" s="991"/>
      <c r="CS125" s="991"/>
      <c r="CT125" s="991"/>
      <c r="CU125" s="991"/>
      <c r="CV125" s="991"/>
      <c r="CW125" s="991"/>
      <c r="CX125" s="991"/>
      <c r="CY125" s="991"/>
      <c r="CZ125" s="991"/>
      <c r="DA125" s="991"/>
      <c r="DB125" s="991"/>
      <c r="DC125" s="991"/>
      <c r="DD125" s="991"/>
      <c r="DE125" s="991"/>
      <c r="DF125" s="992"/>
      <c r="DG125" s="1028" t="s">
        <v>417</v>
      </c>
      <c r="DH125" s="1029"/>
      <c r="DI125" s="1029"/>
      <c r="DJ125" s="1029"/>
      <c r="DK125" s="1029"/>
      <c r="DL125" s="1029" t="s">
        <v>417</v>
      </c>
      <c r="DM125" s="1029"/>
      <c r="DN125" s="1029"/>
      <c r="DO125" s="1029"/>
      <c r="DP125" s="1029"/>
      <c r="DQ125" s="1029" t="s">
        <v>396</v>
      </c>
      <c r="DR125" s="1029"/>
      <c r="DS125" s="1029"/>
      <c r="DT125" s="1029"/>
      <c r="DU125" s="1029"/>
      <c r="DV125" s="1030" t="s">
        <v>396</v>
      </c>
      <c r="DW125" s="1030"/>
      <c r="DX125" s="1030"/>
      <c r="DY125" s="1030"/>
      <c r="DZ125" s="1031"/>
    </row>
    <row r="126" spans="1:130" s="248" customFormat="1" ht="26.25" customHeight="1" thickBot="1" x14ac:dyDescent="0.2">
      <c r="A126" s="1161"/>
      <c r="B126" s="1048"/>
      <c r="C126" s="1018" t="s">
        <v>468</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417</v>
      </c>
      <c r="AB126" s="1061"/>
      <c r="AC126" s="1061"/>
      <c r="AD126" s="1061"/>
      <c r="AE126" s="1062"/>
      <c r="AF126" s="1063" t="s">
        <v>396</v>
      </c>
      <c r="AG126" s="1061"/>
      <c r="AH126" s="1061"/>
      <c r="AI126" s="1061"/>
      <c r="AJ126" s="1062"/>
      <c r="AK126" s="1063" t="s">
        <v>417</v>
      </c>
      <c r="AL126" s="1061"/>
      <c r="AM126" s="1061"/>
      <c r="AN126" s="1061"/>
      <c r="AO126" s="1062"/>
      <c r="AP126" s="1064" t="s">
        <v>417</v>
      </c>
      <c r="AQ126" s="1065"/>
      <c r="AR126" s="1065"/>
      <c r="AS126" s="1065"/>
      <c r="AT126" s="1066"/>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6"/>
      <c r="CL126" s="1113"/>
      <c r="CM126" s="1113"/>
      <c r="CN126" s="1113"/>
      <c r="CO126" s="1114"/>
      <c r="CP126" s="1051" t="s">
        <v>484</v>
      </c>
      <c r="CQ126" s="1052"/>
      <c r="CR126" s="1052"/>
      <c r="CS126" s="1052"/>
      <c r="CT126" s="1052"/>
      <c r="CU126" s="1052"/>
      <c r="CV126" s="1052"/>
      <c r="CW126" s="1052"/>
      <c r="CX126" s="1052"/>
      <c r="CY126" s="1052"/>
      <c r="CZ126" s="1052"/>
      <c r="DA126" s="1052"/>
      <c r="DB126" s="1052"/>
      <c r="DC126" s="1052"/>
      <c r="DD126" s="1052"/>
      <c r="DE126" s="1052"/>
      <c r="DF126" s="1053"/>
      <c r="DG126" s="1021" t="s">
        <v>396</v>
      </c>
      <c r="DH126" s="1022"/>
      <c r="DI126" s="1022"/>
      <c r="DJ126" s="1022"/>
      <c r="DK126" s="1022"/>
      <c r="DL126" s="1022" t="s">
        <v>417</v>
      </c>
      <c r="DM126" s="1022"/>
      <c r="DN126" s="1022"/>
      <c r="DO126" s="1022"/>
      <c r="DP126" s="1022"/>
      <c r="DQ126" s="1022" t="s">
        <v>130</v>
      </c>
      <c r="DR126" s="1022"/>
      <c r="DS126" s="1022"/>
      <c r="DT126" s="1022"/>
      <c r="DU126" s="1022"/>
      <c r="DV126" s="1023" t="s">
        <v>130</v>
      </c>
      <c r="DW126" s="1023"/>
      <c r="DX126" s="1023"/>
      <c r="DY126" s="1023"/>
      <c r="DZ126" s="1024"/>
    </row>
    <row r="127" spans="1:130" s="248" customFormat="1" ht="26.25" customHeight="1" x14ac:dyDescent="0.15">
      <c r="A127" s="1162"/>
      <c r="B127" s="1050"/>
      <c r="C127" s="1104" t="s">
        <v>485</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t="s">
        <v>417</v>
      </c>
      <c r="AB127" s="1061"/>
      <c r="AC127" s="1061"/>
      <c r="AD127" s="1061"/>
      <c r="AE127" s="1062"/>
      <c r="AF127" s="1063" t="s">
        <v>417</v>
      </c>
      <c r="AG127" s="1061"/>
      <c r="AH127" s="1061"/>
      <c r="AI127" s="1061"/>
      <c r="AJ127" s="1062"/>
      <c r="AK127" s="1063" t="s">
        <v>417</v>
      </c>
      <c r="AL127" s="1061"/>
      <c r="AM127" s="1061"/>
      <c r="AN127" s="1061"/>
      <c r="AO127" s="1062"/>
      <c r="AP127" s="1064" t="s">
        <v>130</v>
      </c>
      <c r="AQ127" s="1065"/>
      <c r="AR127" s="1065"/>
      <c r="AS127" s="1065"/>
      <c r="AT127" s="1066"/>
      <c r="AU127" s="284"/>
      <c r="AV127" s="284"/>
      <c r="AW127" s="284"/>
      <c r="AX127" s="1134" t="s">
        <v>486</v>
      </c>
      <c r="AY127" s="1135"/>
      <c r="AZ127" s="1135"/>
      <c r="BA127" s="1135"/>
      <c r="BB127" s="1135"/>
      <c r="BC127" s="1135"/>
      <c r="BD127" s="1135"/>
      <c r="BE127" s="1136"/>
      <c r="BF127" s="1137" t="s">
        <v>487</v>
      </c>
      <c r="BG127" s="1135"/>
      <c r="BH127" s="1135"/>
      <c r="BI127" s="1135"/>
      <c r="BJ127" s="1135"/>
      <c r="BK127" s="1135"/>
      <c r="BL127" s="1136"/>
      <c r="BM127" s="1137" t="s">
        <v>488</v>
      </c>
      <c r="BN127" s="1135"/>
      <c r="BO127" s="1135"/>
      <c r="BP127" s="1135"/>
      <c r="BQ127" s="1135"/>
      <c r="BR127" s="1135"/>
      <c r="BS127" s="1136"/>
      <c r="BT127" s="1137" t="s">
        <v>489</v>
      </c>
      <c r="BU127" s="1135"/>
      <c r="BV127" s="1135"/>
      <c r="BW127" s="1135"/>
      <c r="BX127" s="1135"/>
      <c r="BY127" s="1135"/>
      <c r="BZ127" s="1159"/>
      <c r="CA127" s="284"/>
      <c r="CB127" s="284"/>
      <c r="CC127" s="284"/>
      <c r="CD127" s="285"/>
      <c r="CE127" s="285"/>
      <c r="CF127" s="285"/>
      <c r="CG127" s="282"/>
      <c r="CH127" s="282"/>
      <c r="CI127" s="282"/>
      <c r="CJ127" s="283"/>
      <c r="CK127" s="1126"/>
      <c r="CL127" s="1113"/>
      <c r="CM127" s="1113"/>
      <c r="CN127" s="1113"/>
      <c r="CO127" s="1114"/>
      <c r="CP127" s="1051" t="s">
        <v>490</v>
      </c>
      <c r="CQ127" s="1052"/>
      <c r="CR127" s="1052"/>
      <c r="CS127" s="1052"/>
      <c r="CT127" s="1052"/>
      <c r="CU127" s="1052"/>
      <c r="CV127" s="1052"/>
      <c r="CW127" s="1052"/>
      <c r="CX127" s="1052"/>
      <c r="CY127" s="1052"/>
      <c r="CZ127" s="1052"/>
      <c r="DA127" s="1052"/>
      <c r="DB127" s="1052"/>
      <c r="DC127" s="1052"/>
      <c r="DD127" s="1052"/>
      <c r="DE127" s="1052"/>
      <c r="DF127" s="1053"/>
      <c r="DG127" s="1021" t="s">
        <v>417</v>
      </c>
      <c r="DH127" s="1022"/>
      <c r="DI127" s="1022"/>
      <c r="DJ127" s="1022"/>
      <c r="DK127" s="1022"/>
      <c r="DL127" s="1022" t="s">
        <v>417</v>
      </c>
      <c r="DM127" s="1022"/>
      <c r="DN127" s="1022"/>
      <c r="DO127" s="1022"/>
      <c r="DP127" s="1022"/>
      <c r="DQ127" s="1022" t="s">
        <v>417</v>
      </c>
      <c r="DR127" s="1022"/>
      <c r="DS127" s="1022"/>
      <c r="DT127" s="1022"/>
      <c r="DU127" s="1022"/>
      <c r="DV127" s="1023" t="s">
        <v>417</v>
      </c>
      <c r="DW127" s="1023"/>
      <c r="DX127" s="1023"/>
      <c r="DY127" s="1023"/>
      <c r="DZ127" s="1024"/>
    </row>
    <row r="128" spans="1:130" s="248" customFormat="1" ht="26.25" customHeight="1" thickBot="1" x14ac:dyDescent="0.2">
      <c r="A128" s="1145" t="s">
        <v>491</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492</v>
      </c>
      <c r="X128" s="1147"/>
      <c r="Y128" s="1147"/>
      <c r="Z128" s="1148"/>
      <c r="AA128" s="1149">
        <v>3864512</v>
      </c>
      <c r="AB128" s="1150"/>
      <c r="AC128" s="1150"/>
      <c r="AD128" s="1150"/>
      <c r="AE128" s="1151"/>
      <c r="AF128" s="1152">
        <v>3500437</v>
      </c>
      <c r="AG128" s="1150"/>
      <c r="AH128" s="1150"/>
      <c r="AI128" s="1150"/>
      <c r="AJ128" s="1151"/>
      <c r="AK128" s="1152">
        <v>3578064</v>
      </c>
      <c r="AL128" s="1150"/>
      <c r="AM128" s="1150"/>
      <c r="AN128" s="1150"/>
      <c r="AO128" s="1151"/>
      <c r="AP128" s="1153"/>
      <c r="AQ128" s="1154"/>
      <c r="AR128" s="1154"/>
      <c r="AS128" s="1154"/>
      <c r="AT128" s="1155"/>
      <c r="AU128" s="284"/>
      <c r="AV128" s="284"/>
      <c r="AW128" s="284"/>
      <c r="AX128" s="990" t="s">
        <v>493</v>
      </c>
      <c r="AY128" s="991"/>
      <c r="AZ128" s="991"/>
      <c r="BA128" s="991"/>
      <c r="BB128" s="991"/>
      <c r="BC128" s="991"/>
      <c r="BD128" s="991"/>
      <c r="BE128" s="992"/>
      <c r="BF128" s="1156" t="s">
        <v>417</v>
      </c>
      <c r="BG128" s="1157"/>
      <c r="BH128" s="1157"/>
      <c r="BI128" s="1157"/>
      <c r="BJ128" s="1157"/>
      <c r="BK128" s="1157"/>
      <c r="BL128" s="1158"/>
      <c r="BM128" s="1156">
        <v>11.25</v>
      </c>
      <c r="BN128" s="1157"/>
      <c r="BO128" s="1157"/>
      <c r="BP128" s="1157"/>
      <c r="BQ128" s="1157"/>
      <c r="BR128" s="1157"/>
      <c r="BS128" s="1158"/>
      <c r="BT128" s="1156">
        <v>20</v>
      </c>
      <c r="BU128" s="1157"/>
      <c r="BV128" s="1157"/>
      <c r="BW128" s="1157"/>
      <c r="BX128" s="1157"/>
      <c r="BY128" s="1157"/>
      <c r="BZ128" s="1181"/>
      <c r="CA128" s="285"/>
      <c r="CB128" s="285"/>
      <c r="CC128" s="285"/>
      <c r="CD128" s="285"/>
      <c r="CE128" s="285"/>
      <c r="CF128" s="285"/>
      <c r="CG128" s="282"/>
      <c r="CH128" s="282"/>
      <c r="CI128" s="282"/>
      <c r="CJ128" s="283"/>
      <c r="CK128" s="1127"/>
      <c r="CL128" s="1128"/>
      <c r="CM128" s="1128"/>
      <c r="CN128" s="1128"/>
      <c r="CO128" s="1129"/>
      <c r="CP128" s="1138" t="s">
        <v>494</v>
      </c>
      <c r="CQ128" s="1139"/>
      <c r="CR128" s="1139"/>
      <c r="CS128" s="1139"/>
      <c r="CT128" s="1139"/>
      <c r="CU128" s="1139"/>
      <c r="CV128" s="1139"/>
      <c r="CW128" s="1139"/>
      <c r="CX128" s="1139"/>
      <c r="CY128" s="1139"/>
      <c r="CZ128" s="1139"/>
      <c r="DA128" s="1139"/>
      <c r="DB128" s="1139"/>
      <c r="DC128" s="1139"/>
      <c r="DD128" s="1139"/>
      <c r="DE128" s="1139"/>
      <c r="DF128" s="1140"/>
      <c r="DG128" s="1141" t="s">
        <v>130</v>
      </c>
      <c r="DH128" s="1142"/>
      <c r="DI128" s="1142"/>
      <c r="DJ128" s="1142"/>
      <c r="DK128" s="1142"/>
      <c r="DL128" s="1142" t="s">
        <v>130</v>
      </c>
      <c r="DM128" s="1142"/>
      <c r="DN128" s="1142"/>
      <c r="DO128" s="1142"/>
      <c r="DP128" s="1142"/>
      <c r="DQ128" s="1142" t="s">
        <v>417</v>
      </c>
      <c r="DR128" s="1142"/>
      <c r="DS128" s="1142"/>
      <c r="DT128" s="1142"/>
      <c r="DU128" s="1142"/>
      <c r="DV128" s="1143" t="s">
        <v>417</v>
      </c>
      <c r="DW128" s="1143"/>
      <c r="DX128" s="1143"/>
      <c r="DY128" s="1143"/>
      <c r="DZ128" s="1144"/>
    </row>
    <row r="129" spans="1:131" s="248" customFormat="1" ht="26.25" customHeight="1" x14ac:dyDescent="0.15">
      <c r="A129" s="1032" t="s">
        <v>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495</v>
      </c>
      <c r="X129" s="1176"/>
      <c r="Y129" s="1176"/>
      <c r="Z129" s="1177"/>
      <c r="AA129" s="1060">
        <v>75616623</v>
      </c>
      <c r="AB129" s="1061"/>
      <c r="AC129" s="1061"/>
      <c r="AD129" s="1061"/>
      <c r="AE129" s="1062"/>
      <c r="AF129" s="1063">
        <v>76173401</v>
      </c>
      <c r="AG129" s="1061"/>
      <c r="AH129" s="1061"/>
      <c r="AI129" s="1061"/>
      <c r="AJ129" s="1062"/>
      <c r="AK129" s="1063">
        <v>78338910</v>
      </c>
      <c r="AL129" s="1061"/>
      <c r="AM129" s="1061"/>
      <c r="AN129" s="1061"/>
      <c r="AO129" s="1062"/>
      <c r="AP129" s="1178"/>
      <c r="AQ129" s="1179"/>
      <c r="AR129" s="1179"/>
      <c r="AS129" s="1179"/>
      <c r="AT129" s="1180"/>
      <c r="AU129" s="286"/>
      <c r="AV129" s="286"/>
      <c r="AW129" s="286"/>
      <c r="AX129" s="1169" t="s">
        <v>496</v>
      </c>
      <c r="AY129" s="1052"/>
      <c r="AZ129" s="1052"/>
      <c r="BA129" s="1052"/>
      <c r="BB129" s="1052"/>
      <c r="BC129" s="1052"/>
      <c r="BD129" s="1052"/>
      <c r="BE129" s="1053"/>
      <c r="BF129" s="1170" t="s">
        <v>417</v>
      </c>
      <c r="BG129" s="1171"/>
      <c r="BH129" s="1171"/>
      <c r="BI129" s="1171"/>
      <c r="BJ129" s="1171"/>
      <c r="BK129" s="1171"/>
      <c r="BL129" s="1172"/>
      <c r="BM129" s="1170">
        <v>16.25</v>
      </c>
      <c r="BN129" s="1171"/>
      <c r="BO129" s="1171"/>
      <c r="BP129" s="1171"/>
      <c r="BQ129" s="1171"/>
      <c r="BR129" s="1171"/>
      <c r="BS129" s="1172"/>
      <c r="BT129" s="1170">
        <v>30</v>
      </c>
      <c r="BU129" s="1173"/>
      <c r="BV129" s="1173"/>
      <c r="BW129" s="1173"/>
      <c r="BX129" s="1173"/>
      <c r="BY129" s="1173"/>
      <c r="BZ129" s="1174"/>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2" t="s">
        <v>497</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498</v>
      </c>
      <c r="X130" s="1176"/>
      <c r="Y130" s="1176"/>
      <c r="Z130" s="1177"/>
      <c r="AA130" s="1060">
        <v>9381176</v>
      </c>
      <c r="AB130" s="1061"/>
      <c r="AC130" s="1061"/>
      <c r="AD130" s="1061"/>
      <c r="AE130" s="1062"/>
      <c r="AF130" s="1063">
        <v>9295453</v>
      </c>
      <c r="AG130" s="1061"/>
      <c r="AH130" s="1061"/>
      <c r="AI130" s="1061"/>
      <c r="AJ130" s="1062"/>
      <c r="AK130" s="1063">
        <v>9307902</v>
      </c>
      <c r="AL130" s="1061"/>
      <c r="AM130" s="1061"/>
      <c r="AN130" s="1061"/>
      <c r="AO130" s="1062"/>
      <c r="AP130" s="1178"/>
      <c r="AQ130" s="1179"/>
      <c r="AR130" s="1179"/>
      <c r="AS130" s="1179"/>
      <c r="AT130" s="1180"/>
      <c r="AU130" s="286"/>
      <c r="AV130" s="286"/>
      <c r="AW130" s="286"/>
      <c r="AX130" s="1169" t="s">
        <v>499</v>
      </c>
      <c r="AY130" s="1052"/>
      <c r="AZ130" s="1052"/>
      <c r="BA130" s="1052"/>
      <c r="BB130" s="1052"/>
      <c r="BC130" s="1052"/>
      <c r="BD130" s="1052"/>
      <c r="BE130" s="1053"/>
      <c r="BF130" s="1206">
        <v>10.3</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500</v>
      </c>
      <c r="X131" s="1214"/>
      <c r="Y131" s="1214"/>
      <c r="Z131" s="1215"/>
      <c r="AA131" s="1107">
        <v>66235447</v>
      </c>
      <c r="AB131" s="1086"/>
      <c r="AC131" s="1086"/>
      <c r="AD131" s="1086"/>
      <c r="AE131" s="1087"/>
      <c r="AF131" s="1085">
        <v>66877948</v>
      </c>
      <c r="AG131" s="1086"/>
      <c r="AH131" s="1086"/>
      <c r="AI131" s="1086"/>
      <c r="AJ131" s="1087"/>
      <c r="AK131" s="1085">
        <v>69031008</v>
      </c>
      <c r="AL131" s="1086"/>
      <c r="AM131" s="1086"/>
      <c r="AN131" s="1086"/>
      <c r="AO131" s="1087"/>
      <c r="AP131" s="1216"/>
      <c r="AQ131" s="1217"/>
      <c r="AR131" s="1217"/>
      <c r="AS131" s="1217"/>
      <c r="AT131" s="1218"/>
      <c r="AU131" s="286"/>
      <c r="AV131" s="286"/>
      <c r="AW131" s="286"/>
      <c r="AX131" s="1188" t="s">
        <v>501</v>
      </c>
      <c r="AY131" s="1139"/>
      <c r="AZ131" s="1139"/>
      <c r="BA131" s="1139"/>
      <c r="BB131" s="1139"/>
      <c r="BC131" s="1139"/>
      <c r="BD131" s="1139"/>
      <c r="BE131" s="1140"/>
      <c r="BF131" s="1189">
        <v>119.7</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5" t="s">
        <v>502</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503</v>
      </c>
      <c r="W132" s="1199"/>
      <c r="X132" s="1199"/>
      <c r="Y132" s="1199"/>
      <c r="Z132" s="1200"/>
      <c r="AA132" s="1201">
        <v>11.164195810000001</v>
      </c>
      <c r="AB132" s="1202"/>
      <c r="AC132" s="1202"/>
      <c r="AD132" s="1202"/>
      <c r="AE132" s="1203"/>
      <c r="AF132" s="1204">
        <v>10.60762062</v>
      </c>
      <c r="AG132" s="1202"/>
      <c r="AH132" s="1202"/>
      <c r="AI132" s="1202"/>
      <c r="AJ132" s="1203"/>
      <c r="AK132" s="1204">
        <v>9.3700283209999995</v>
      </c>
      <c r="AL132" s="1202"/>
      <c r="AM132" s="1202"/>
      <c r="AN132" s="1202"/>
      <c r="AO132" s="1203"/>
      <c r="AP132" s="1101"/>
      <c r="AQ132" s="1102"/>
      <c r="AR132" s="1102"/>
      <c r="AS132" s="1102"/>
      <c r="AT132" s="1205"/>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504</v>
      </c>
      <c r="W133" s="1182"/>
      <c r="X133" s="1182"/>
      <c r="Y133" s="1182"/>
      <c r="Z133" s="1183"/>
      <c r="AA133" s="1184">
        <v>11.9</v>
      </c>
      <c r="AB133" s="1185"/>
      <c r="AC133" s="1185"/>
      <c r="AD133" s="1185"/>
      <c r="AE133" s="1186"/>
      <c r="AF133" s="1184">
        <v>11.2</v>
      </c>
      <c r="AG133" s="1185"/>
      <c r="AH133" s="1185"/>
      <c r="AI133" s="1185"/>
      <c r="AJ133" s="1186"/>
      <c r="AK133" s="1184">
        <v>10.3</v>
      </c>
      <c r="AL133" s="1185"/>
      <c r="AM133" s="1185"/>
      <c r="AN133" s="1185"/>
      <c r="AO133" s="1186"/>
      <c r="AP133" s="1131"/>
      <c r="AQ133" s="1132"/>
      <c r="AR133" s="1132"/>
      <c r="AS133" s="1132"/>
      <c r="AT133" s="1187"/>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75FcnnGfzEX1VPmJSt3WOhlOKEzAwYfr3ueBallQDAGCU3v28CYbSx1C7R/Re/02uGWXLdjtFpX6Q+KD+xQjw==" saltValue="m4BtkIAe2SIdzKAF0eSU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CaMx9z1rND/RWFqIXGnQ7OWZ9UGfvzrhSVlczE6vdBvjilFwEmDniNE65MRnz/qjQdNggdHnNmlEspV9ZRMng==" saltValue="JVODtHMRyE5d62vTNzzGH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zPx7KgGacDUSOM8w81Oot6E30HuPkzqbdM8zBIjZN7yI7iX01tfl91n98eKeVQstZBqq2Y0b4LidPqBdPpT3g==" saltValue="URcrj9cmLxIqY89uE9jf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9"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0"/>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1" t="s">
        <v>513</v>
      </c>
      <c r="AL9" s="1222"/>
      <c r="AM9" s="1222"/>
      <c r="AN9" s="1223"/>
      <c r="AO9" s="314">
        <v>26281828</v>
      </c>
      <c r="AP9" s="314">
        <v>74092</v>
      </c>
      <c r="AQ9" s="315">
        <v>62265</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1" t="s">
        <v>514</v>
      </c>
      <c r="AL10" s="1222"/>
      <c r="AM10" s="1222"/>
      <c r="AN10" s="1223"/>
      <c r="AO10" s="317">
        <v>15991</v>
      </c>
      <c r="AP10" s="317">
        <v>45</v>
      </c>
      <c r="AQ10" s="318">
        <v>1645</v>
      </c>
      <c r="AR10" s="319">
        <v>-97.3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1" t="s">
        <v>515</v>
      </c>
      <c r="AL11" s="1222"/>
      <c r="AM11" s="1222"/>
      <c r="AN11" s="1223"/>
      <c r="AO11" s="317">
        <v>40698</v>
      </c>
      <c r="AP11" s="317">
        <v>115</v>
      </c>
      <c r="AQ11" s="318">
        <v>688</v>
      </c>
      <c r="AR11" s="319">
        <v>-83.3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1" t="s">
        <v>516</v>
      </c>
      <c r="AL12" s="1222"/>
      <c r="AM12" s="1222"/>
      <c r="AN12" s="1223"/>
      <c r="AO12" s="317" t="s">
        <v>517</v>
      </c>
      <c r="AP12" s="317" t="s">
        <v>517</v>
      </c>
      <c r="AQ12" s="318">
        <v>24</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1" t="s">
        <v>518</v>
      </c>
      <c r="AL13" s="1222"/>
      <c r="AM13" s="1222"/>
      <c r="AN13" s="1223"/>
      <c r="AO13" s="317">
        <v>265945</v>
      </c>
      <c r="AP13" s="317">
        <v>750</v>
      </c>
      <c r="AQ13" s="318">
        <v>2006</v>
      </c>
      <c r="AR13" s="319">
        <v>-62.6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1" t="s">
        <v>519</v>
      </c>
      <c r="AL14" s="1222"/>
      <c r="AM14" s="1222"/>
      <c r="AN14" s="1223"/>
      <c r="AO14" s="317">
        <v>491090</v>
      </c>
      <c r="AP14" s="317">
        <v>1384</v>
      </c>
      <c r="AQ14" s="318">
        <v>1357</v>
      </c>
      <c r="AR14" s="319">
        <v>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520</v>
      </c>
      <c r="AL15" s="1228"/>
      <c r="AM15" s="1228"/>
      <c r="AN15" s="1229"/>
      <c r="AO15" s="317">
        <v>-2252286</v>
      </c>
      <c r="AP15" s="317">
        <v>-6349</v>
      </c>
      <c r="AQ15" s="318">
        <v>-3875</v>
      </c>
      <c r="AR15" s="319">
        <v>63.8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185</v>
      </c>
      <c r="AL16" s="1228"/>
      <c r="AM16" s="1228"/>
      <c r="AN16" s="1229"/>
      <c r="AO16" s="317">
        <v>24843266</v>
      </c>
      <c r="AP16" s="317">
        <v>70036</v>
      </c>
      <c r="AQ16" s="318">
        <v>64110</v>
      </c>
      <c r="AR16" s="319">
        <v>9.1999999999999993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525</v>
      </c>
      <c r="AL21" s="1231"/>
      <c r="AM21" s="1231"/>
      <c r="AN21" s="1232"/>
      <c r="AO21" s="330">
        <v>6.92</v>
      </c>
      <c r="AP21" s="331">
        <v>6.37</v>
      </c>
      <c r="AQ21" s="332">
        <v>0.55000000000000004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526</v>
      </c>
      <c r="AL22" s="1231"/>
      <c r="AM22" s="1231"/>
      <c r="AN22" s="1232"/>
      <c r="AO22" s="335">
        <v>99.8</v>
      </c>
      <c r="AP22" s="336">
        <v>99.7</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9"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0"/>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4" t="s">
        <v>530</v>
      </c>
      <c r="AL32" s="1225"/>
      <c r="AM32" s="1225"/>
      <c r="AN32" s="1226"/>
      <c r="AO32" s="345">
        <v>17972284</v>
      </c>
      <c r="AP32" s="345">
        <v>50666</v>
      </c>
      <c r="AQ32" s="346">
        <v>36503</v>
      </c>
      <c r="AR32" s="347">
        <v>38.799999999999997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4" t="s">
        <v>531</v>
      </c>
      <c r="AL33" s="1225"/>
      <c r="AM33" s="1225"/>
      <c r="AN33" s="1226"/>
      <c r="AO33" s="345" t="s">
        <v>517</v>
      </c>
      <c r="AP33" s="345" t="s">
        <v>517</v>
      </c>
      <c r="AQ33" s="346">
        <v>3</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4" t="s">
        <v>532</v>
      </c>
      <c r="AL34" s="1225"/>
      <c r="AM34" s="1225"/>
      <c r="AN34" s="1226"/>
      <c r="AO34" s="345" t="s">
        <v>517</v>
      </c>
      <c r="AP34" s="345" t="s">
        <v>517</v>
      </c>
      <c r="AQ34" s="346">
        <v>76</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4" t="s">
        <v>533</v>
      </c>
      <c r="AL35" s="1225"/>
      <c r="AM35" s="1225"/>
      <c r="AN35" s="1226"/>
      <c r="AO35" s="345">
        <v>1367232</v>
      </c>
      <c r="AP35" s="345">
        <v>3854</v>
      </c>
      <c r="AQ35" s="346">
        <v>8582</v>
      </c>
      <c r="AR35" s="347">
        <v>-55.1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4" t="s">
        <v>534</v>
      </c>
      <c r="AL36" s="1225"/>
      <c r="AM36" s="1225"/>
      <c r="AN36" s="1226"/>
      <c r="AO36" s="345" t="s">
        <v>517</v>
      </c>
      <c r="AP36" s="345" t="s">
        <v>517</v>
      </c>
      <c r="AQ36" s="346">
        <v>400</v>
      </c>
      <c r="AR36" s="347" t="s">
        <v>517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4" t="s">
        <v>535</v>
      </c>
      <c r="AL37" s="1225"/>
      <c r="AM37" s="1225"/>
      <c r="AN37" s="1226"/>
      <c r="AO37" s="345">
        <v>3622</v>
      </c>
      <c r="AP37" s="345">
        <v>10</v>
      </c>
      <c r="AQ37" s="346">
        <v>747</v>
      </c>
      <c r="AR37" s="347">
        <v>-98.7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3" t="s">
        <v>536</v>
      </c>
      <c r="AL38" s="1234"/>
      <c r="AM38" s="1234"/>
      <c r="AN38" s="1235"/>
      <c r="AO38" s="348">
        <v>11053</v>
      </c>
      <c r="AP38" s="348">
        <v>31</v>
      </c>
      <c r="AQ38" s="349">
        <v>2</v>
      </c>
      <c r="AR38" s="337">
        <v>1450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3" t="s">
        <v>537</v>
      </c>
      <c r="AL39" s="1234"/>
      <c r="AM39" s="1234"/>
      <c r="AN39" s="1235"/>
      <c r="AO39" s="345">
        <v>-3578064</v>
      </c>
      <c r="AP39" s="345">
        <v>-10087</v>
      </c>
      <c r="AQ39" s="346">
        <v>-7844</v>
      </c>
      <c r="AR39" s="347">
        <v>28.6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4" t="s">
        <v>538</v>
      </c>
      <c r="AL40" s="1225"/>
      <c r="AM40" s="1225"/>
      <c r="AN40" s="1226"/>
      <c r="AO40" s="345">
        <v>-9307902</v>
      </c>
      <c r="AP40" s="345">
        <v>-26240</v>
      </c>
      <c r="AQ40" s="346">
        <v>-28367</v>
      </c>
      <c r="AR40" s="347">
        <v>-7.5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6" t="s">
        <v>297</v>
      </c>
      <c r="AL41" s="1237"/>
      <c r="AM41" s="1237"/>
      <c r="AN41" s="1238"/>
      <c r="AO41" s="345">
        <v>6468225</v>
      </c>
      <c r="AP41" s="345">
        <v>18235</v>
      </c>
      <c r="AQ41" s="346">
        <v>10099</v>
      </c>
      <c r="AR41" s="347">
        <v>80.599999999999994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9" t="s">
        <v>508</v>
      </c>
      <c r="AN49" s="1241" t="s">
        <v>542</v>
      </c>
      <c r="AO49" s="1242"/>
      <c r="AP49" s="1242"/>
      <c r="AQ49" s="1242"/>
      <c r="AR49" s="1243"/>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0"/>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9462798</v>
      </c>
      <c r="AN51" s="367">
        <v>26252</v>
      </c>
      <c r="AO51" s="368">
        <v>2</v>
      </c>
      <c r="AP51" s="369">
        <v>46395</v>
      </c>
      <c r="AQ51" s="370">
        <v>-8.8000000000000007</v>
      </c>
      <c r="AR51" s="371">
        <v>10.8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4864356</v>
      </c>
      <c r="AN52" s="375">
        <v>13495</v>
      </c>
      <c r="AO52" s="376">
        <v>-9.1999999999999993</v>
      </c>
      <c r="AP52" s="377">
        <v>26304</v>
      </c>
      <c r="AQ52" s="378">
        <v>-5.4</v>
      </c>
      <c r="AR52" s="379">
        <v>-3.8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8025753</v>
      </c>
      <c r="AN53" s="367">
        <v>22362</v>
      </c>
      <c r="AO53" s="368">
        <v>-14.8</v>
      </c>
      <c r="AP53" s="369">
        <v>48088</v>
      </c>
      <c r="AQ53" s="370">
        <v>3.6</v>
      </c>
      <c r="AR53" s="371">
        <v>-18.399999999999999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4582637</v>
      </c>
      <c r="AN54" s="375">
        <v>12769</v>
      </c>
      <c r="AO54" s="376">
        <v>-5.4</v>
      </c>
      <c r="AP54" s="377">
        <v>25183</v>
      </c>
      <c r="AQ54" s="378">
        <v>-4.3</v>
      </c>
      <c r="AR54" s="379">
        <v>-1.1000000000000001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9948514</v>
      </c>
      <c r="AN55" s="367">
        <v>27854</v>
      </c>
      <c r="AO55" s="368">
        <v>24.6</v>
      </c>
      <c r="AP55" s="369">
        <v>46457</v>
      </c>
      <c r="AQ55" s="370">
        <v>-3.4</v>
      </c>
      <c r="AR55" s="371">
        <v>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4769236</v>
      </c>
      <c r="AN56" s="375">
        <v>13353</v>
      </c>
      <c r="AO56" s="376">
        <v>4.5999999999999996</v>
      </c>
      <c r="AP56" s="377">
        <v>24020</v>
      </c>
      <c r="AQ56" s="378">
        <v>-4.5999999999999996</v>
      </c>
      <c r="AR56" s="379">
        <v>9.1999999999999993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12000034</v>
      </c>
      <c r="AN57" s="367">
        <v>33705</v>
      </c>
      <c r="AO57" s="368">
        <v>21</v>
      </c>
      <c r="AP57" s="369">
        <v>51849</v>
      </c>
      <c r="AQ57" s="370">
        <v>11.6</v>
      </c>
      <c r="AR57" s="371">
        <v>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5184198</v>
      </c>
      <c r="AN58" s="375">
        <v>14561</v>
      </c>
      <c r="AO58" s="376">
        <v>9</v>
      </c>
      <c r="AP58" s="377">
        <v>26326</v>
      </c>
      <c r="AQ58" s="378">
        <v>9.6</v>
      </c>
      <c r="AR58" s="379">
        <v>-0.6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21613293</v>
      </c>
      <c r="AN59" s="367">
        <v>60930</v>
      </c>
      <c r="AO59" s="368">
        <v>80.8</v>
      </c>
      <c r="AP59" s="369">
        <v>52191</v>
      </c>
      <c r="AQ59" s="370">
        <v>0.7</v>
      </c>
      <c r="AR59" s="371">
        <v>80.099999999999994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10048317</v>
      </c>
      <c r="AN60" s="375">
        <v>28327</v>
      </c>
      <c r="AO60" s="376">
        <v>94.5</v>
      </c>
      <c r="AP60" s="377">
        <v>26807</v>
      </c>
      <c r="AQ60" s="378">
        <v>1.8</v>
      </c>
      <c r="AR60" s="379">
        <v>92.7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12210078</v>
      </c>
      <c r="AN61" s="382">
        <v>34221</v>
      </c>
      <c r="AO61" s="383">
        <v>22.7</v>
      </c>
      <c r="AP61" s="384">
        <v>48996</v>
      </c>
      <c r="AQ61" s="385">
        <v>0.7</v>
      </c>
      <c r="AR61" s="371">
        <v>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5889749</v>
      </c>
      <c r="AN62" s="375">
        <v>16501</v>
      </c>
      <c r="AO62" s="376">
        <v>18.7</v>
      </c>
      <c r="AP62" s="377">
        <v>25728</v>
      </c>
      <c r="AQ62" s="378">
        <v>-0.6</v>
      </c>
      <c r="AR62" s="379">
        <v>19.3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Cq27sgcFOPMNjWL5lfx/WQoIlCEpU0CaxAP8m1Xjuo5JsMEpOzE+AUiBQ3t/PUsaxVCQbtN06FJufJtkzYAxQ==" saltValue="Ohy3QCqf4py4MvFi8MuY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1" spans="125:125" ht="13.5" hidden="1" customHeight="1" x14ac:dyDescent="0.15">
      <c r="DU121" s="292"/>
    </row>
  </sheetData>
  <sheetProtection algorithmName="SHA-512" hashValue="eQ09bmJEDIjp5FHrEDPuT9Hx31VTu5FCHvHlbTQTQ2XSqnp/dq96ZCVCVpV87jZQAZIAsjMG2uJCF9JCr8s20g==" saltValue="cm1MoRciZPPRYy3NIDLyL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XaXVNGPGyHtaQmq5A3FrQmVlVWRJScXZPHn0hCdalKk+ZxEhg20a3xmFGScg3h4h2T7VBKeZYnhz4W0rFtPfFg==" saltValue="s/tP0dcCOEdJAQQQcOzy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44" t="s">
        <v>3</v>
      </c>
      <c r="D47" s="1244"/>
      <c r="E47" s="1245"/>
      <c r="F47" s="11">
        <v>2.12</v>
      </c>
      <c r="G47" s="12">
        <v>2.0499999999999998</v>
      </c>
      <c r="H47" s="12">
        <v>1.56</v>
      </c>
      <c r="I47" s="12">
        <v>1.88</v>
      </c>
      <c r="J47" s="13">
        <v>2.86</v>
      </c>
    </row>
    <row r="48" spans="2:10" ht="57.75" customHeight="1" x14ac:dyDescent="0.15">
      <c r="B48" s="14"/>
      <c r="C48" s="1246" t="s">
        <v>4</v>
      </c>
      <c r="D48" s="1246"/>
      <c r="E48" s="1247"/>
      <c r="F48" s="15">
        <v>0.56000000000000005</v>
      </c>
      <c r="G48" s="16">
        <v>0.6</v>
      </c>
      <c r="H48" s="16">
        <v>0.61</v>
      </c>
      <c r="I48" s="16">
        <v>0.78</v>
      </c>
      <c r="J48" s="17">
        <v>2.92</v>
      </c>
    </row>
    <row r="49" spans="2:10" ht="57.75" customHeight="1" thickBot="1" x14ac:dyDescent="0.2">
      <c r="B49" s="18"/>
      <c r="C49" s="1248" t="s">
        <v>5</v>
      </c>
      <c r="D49" s="1248"/>
      <c r="E49" s="1249"/>
      <c r="F49" s="19" t="s">
        <v>563</v>
      </c>
      <c r="G49" s="20" t="s">
        <v>564</v>
      </c>
      <c r="H49" s="20" t="s">
        <v>565</v>
      </c>
      <c r="I49" s="20">
        <v>0.17</v>
      </c>
      <c r="J49" s="21">
        <v>2.69</v>
      </c>
    </row>
    <row r="50" spans="2:10" ht="13.5" customHeight="1" x14ac:dyDescent="0.15"/>
  </sheetData>
  <sheetProtection algorithmName="SHA-512" hashValue="ZMAtBTKTBjfrBjp9mp7iE0WPe0lWmHiK6q0fVXP0h/8Jm+bVw2RrreYAWuYDyTPHVxXmPSQLysEs5NYOSmb2rQ==" saltValue="od84DJaoc8fp5lKaN0CE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2022-03-18T07:34:23Z</cp:lastPrinted>
  <dcterms:created xsi:type="dcterms:W3CDTF">2022-02-02T06:04:37Z</dcterms:created>
  <dcterms:modified xsi:type="dcterms:W3CDTF">2022-10-05T06:08:09Z</dcterms:modified>
  <cp:category/>
</cp:coreProperties>
</file>