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CD022のデータ（金田）\6-3_財政状況資料集関係\R2決算_財政状況資料集\5040926令和2年度財政状況資料集（公会計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<sst xmlns="http://schemas.openxmlformats.org/spreadsheetml/2006/main" count="1104" uniqueCount="623">
  <si>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</si>
  <si>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</si>
  <si>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</si>
  <si>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</si>
  <si>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</si>
  <si>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</si>
  <si>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</si>
  <si>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</si>
  <si>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</si>
  <si>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</si>
  <si>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</si>
  <si>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</si>
  <si>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</si>
  <si>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</si>
  <si>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</si>
  <si>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</si>
  <si>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</si>
  <si>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</si>
  <si>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</si>
  <si>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</si>
  <si>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</si>
  <si>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</si>
  <si>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</si>
  <si>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</si>
  <si>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</si>
  <si>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</si>
  <si>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</si>
  <si>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</si>
  <si>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</si>
  <si>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</si>
  <si>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</si>
  <si>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</si>
  <si>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</si>
  <si>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</si>
  <si>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</si>
  <si>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</si>
  <si>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</si>
  <si>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</si>
  <si>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</si>
  <si>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</si>
  <si>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</si>
  <si>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</si>
  <si>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</si>
  <si>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</si>
  <si>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</si>
  <si>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</si>
  <si>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</si>
  <si>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</si>
  <si>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</si>
  <si>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</si>
  <si>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</si>
  <si>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</si>
  <si>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</si>
  <si>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</si>
  <si>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</si>
  <si>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</si>
  <si>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</si>
  <si>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</si>
  <si>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</si>
  <si>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</si>
  <si>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</si>
  <si>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</si>
  <si>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</si>
  <si>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</si>
  <si>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</si>
  <si>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</si>
  <si>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</si>
  <si>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</si>
  <si>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</si>
  <si>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</si>
  <si>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</si>
  <si>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</si>
  <si>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</si>
  <si>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</si>
  <si>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</si>
  <si>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</si>
  <si>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</si>
  <si>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</si>
  <si>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</si>
  <si>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</si>
  <si>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</si>
  <si>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</si>
  <si>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</si>
  <si>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</si>
  <si>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</si>
  <si>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</si>
  <si>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</si>
  <si>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</si>
  <si>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</si>
  <si>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</si>
  <si>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</si>
  <si>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</si>
  <si>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</si>
  <si>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</si>
  <si>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</si>
  <si>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</si>
  <si>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</si>
  <si>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</si>
  <si>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</si>
  <si>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</si>
  <si>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</si>
  <si>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</si>
  <si>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</si>
  <si>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</si>
  <si>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</si>
  <si>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</si>
  <si>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</si>
  <si>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</si>
  <si>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</si>
  <si>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</si>
  <si>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</si>
  <si>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</si>
  <si>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</si>
  <si>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</si>
  <si>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</si>
  <si>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</si>
  <si>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</si>
  <si>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</si>
  <si>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</si>
  <si>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</si>
  <si>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</si>
  <si>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</si>
  <si>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</si>
  <si>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</si>
  <si>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</si>
  <si>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</si>
  <si>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</si>
  <si>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</si>
  <si>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</si>
  <si>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</si>
  <si>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</si>
  <si>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</si>
  <si>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</si>
  <si>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</si>
  <si>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</si>
  <si>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</si>
  <si>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</si>
  <si>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</si>
  <si>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</si>
  <si>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</si>
  <si>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</si>
  <si>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</si>
  <si>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</si>
  <si>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</si>
  <si>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</si>
  <si>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</si>
  <si>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</si>
  <si>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</si>
  <si>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</si>
  <si>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</si>
  <si>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</si>
  <si>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</si>
  <si>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</si>
  <si>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</si>
  <si>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</si>
  <si>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</si>
  <si>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</si>
  <si>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</si>
  <si>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</si>
  <si>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</si>
  <si>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</si>
  <si>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</si>
  <si>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</si>
  <si>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</si>
  <si>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</si>
  <si>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</si>
  <si>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</si>
  <si>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</si>
  <si>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</si>
  <si>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</si>
  <si>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</si>
  <si>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</si>
  <si>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</si>
  <si>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</si>
  <si>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</si>
  <si>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</si>
  <si>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</si>
  <si>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</si>
  <si>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</si>
  <si>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</si>
  <si>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</si>
  <si>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</si>
  <si>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</si>
  <si>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</si>
  <si>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</si>
  <si>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</si>
  <si>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</si>
  <si>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</si>
  <si>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</si>
  <si>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</si>
  <si>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</si>
  <si>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</si>
  <si>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</si>
  <si>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</si>
  <si>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</si>
  <si>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</si>
  <si>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</si>
  <si>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</si>
  <si>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</si>
  <si>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</si>
  <si>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</si>
  <si>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</si>
  <si>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</si>
  <si>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</si>
  <si>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</si>
  <si>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</si>
  <si>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</si>
  <si>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</si>
  <si>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</si>
  <si>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</si>
  <si>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</si>
  <si>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</si>
  <si>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奈良県桜井市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</si>
  <si>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</si>
  <si>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</si>
  <si>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</si>
  <si>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</si>
  <si>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</si>
  <si>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</si>
  <si>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</si>
  <si>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</si>
  <si>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</si>
  <si>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</si>
  <si>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</si>
  <si>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</si>
  <si>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</si>
  <si>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</si>
  <si>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</si>
  <si>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</si>
  <si>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</si>
  <si>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</si>
  <si>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</si>
  <si>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</si>
  <si>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</si>
  <si>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</si>
  <si>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</si>
  <si>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</si>
  <si>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</si>
  <si>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</si>
  <si>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</si>
  <si>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</si>
  <si>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</si>
  <si>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</si>
  <si>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</si>
  <si>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</si>
  <si>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</si>
  <si>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</si>
  <si>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</si>
  <si>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</si>
  <si>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</si>
  <si>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</si>
  <si>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</si>
  <si>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</si>
  <si>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</si>
  <si>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</si>
  <si>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</si>
  <si>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</si>
  <si>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</si>
  <si>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</si>
  <si>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</si>
  <si>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</si>
  <si>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</si>
  <si>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</si>
  <si>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</si>
  <si>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</si>
  <si>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</si>
  <si>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</si>
  <si>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</si>
  <si>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</si>
  <si>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</si>
  <si>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</si>
  <si>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</si>
  <si>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</si>
  <si>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</si>
  <si>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</si>
  <si>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</si>
  <si>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</si>
  <si>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</si>
  <si>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</si>
  <si>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</si>
  <si>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</si>
  <si>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</si>
  <si>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</si>
  <si>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</si>
  <si>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</si>
  <si>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</si>
  <si>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</si>
  <si>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</si>
  <si>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</si>
  <si>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</si>
  <si>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</si>
  <si>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</si>
  <si>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</si>
  <si>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</si>
  <si>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</si>
  <si>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</si>
  <si>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</si>
  <si>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</si>
  <si>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</si>
  <si>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</si>
  <si>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</si>
  <si>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</si>
  <si>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</si>
  <si>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</si>
  <si>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</si>
  <si>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</si>
  <si>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</si>
  <si>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</si>
  <si>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</si>
  <si>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</si>
  <si>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</si>
  <si>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</si>
  <si>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</si>
  <si>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</si>
  <si>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</si>
  <si>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</si>
  <si>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</si>
  <si>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</si>
  <si>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</si>
  <si>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</si>
  <si>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</si>
  <si>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</si>
  <si>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</si>
  <si>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</si>
  <si>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</si>
  <si>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</si>
  <si>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</si>
  <si>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</si>
  <si>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</si>
  <si>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</si>
  <si>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</si>
  <si>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</si>
  <si>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</si>
  <si>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</si>
  <si>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</si>
  <si>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</si>
  <si>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</si>
  <si>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</si>
  <si>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</si>
  <si>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</si>
  <si>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</si>
  <si>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</si>
  <si>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</si>
  <si>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</si>
  <si>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</si>
  <si>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</si>
  <si>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</si>
  <si>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</si>
  <si>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</si>
  <si>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</si>
  <si>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</si>
  <si>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</si>
  <si>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</si>
  <si>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</si>
  <si>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</si>
  <si>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</si>
  <si>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</si>
  <si>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</si>
  <si>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</si>
  <si>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</si>
  <si>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</si>
  <si>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</si>
  <si>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</si>
  <si>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</si>
  <si>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</si>
  <si>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</si>
  <si>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奈良県桜井市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</si>
  <si>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</si>
  <si>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</si>
  <si>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</si>
  <si>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</si>
  <si>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</si>
  <si>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</si>
  <si>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</si>
  <si>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</si>
  <si>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</si>
  <si>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</si>
  <si>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</si>
  <si>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</si>
  <si>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</si>
  <si>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</si>
  <si>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</si>
  <si>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</si>
  <si>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</si>
  <si>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</si>
  <si>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</si>
  <si>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</si>
  <si>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</si>
  <si>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</si>
  <si>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</si>
  <si>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</si>
  <si>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</si>
  <si>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</si>
  <si>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</si>
  <si>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</si>
  <si>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</si>
  <si>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</si>
  <si>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</si>
  <si>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</si>
  <si>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</si>
  <si>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</si>
  <si>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</si>
  <si>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</si>
  <si>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</si>
  <si>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</si>
  <si>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</si>
  <si>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</si>
  <si>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</si>
  <si>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</si>
  <si>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</si>
  <si>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</si>
  <si>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</si>
  <si>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</si>
  <si>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</si>
  <si>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</si>
  <si>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</si>
  <si>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</si>
  <si>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</si>
  <si>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</si>
  <si>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</si>
  <si>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</si>
  <si>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</si>
  <si>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</si>
  <si>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</si>
  <si>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</si>
  <si>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</si>
  <si>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</si>
  <si>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</si>
  <si>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</si>
  <si>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</si>
  <si>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</si>
  <si>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</si>
  <si>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</si>
  <si>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</si>
  <si>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</si>
  <si>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</si>
  <si>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</si>
  <si>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</si>
  <si>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</si>
  <si>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</si>
  <si>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</si>
  <si>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</si>
  <si>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</si>
  <si>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</si>
  <si>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</si>
  <si>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</si>
  <si>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</si>
  <si>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</si>
  <si>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</si>
  <si>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</si>
  <si>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</si>
  <si>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</si>
  <si>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</si>
  <si>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</si>
  <si>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</si>
  <si>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</si>
  <si>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</si>
  <si>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</si>
  <si>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</si>
  <si>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</si>
  <si>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</si>
  <si>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</si>
  <si>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</si>
  <si>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</si>
  <si>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</si>
  <si>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</si>
  <si>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</si>
  <si>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</si>
  <si>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</si>
  <si>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</si>
  <si>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</si>
  <si>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</si>
  <si>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</si>
  <si>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</si>
  <si>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</si>
  <si>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</si>
  <si>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</si>
  <si>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</si>
  <si>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</si>
  <si>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</si>
  <si>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</si>
  <si>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</si>
  <si>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</si>
  <si>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</si>
  <si>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</si>
  <si>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</si>
  <si>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</si>
  <si>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</si>
  <si>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</si>
  <si>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</si>
  <si>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</si>
  <si>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</si>
  <si>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</si>
  <si>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</si>
  <si>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</si>
  <si>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</si>
  <si>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</si>
  <si>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</si>
  <si>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</si>
  <si>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</si>
  <si>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</si>
  <si>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</si>
  <si>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</si>
  <si>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</si>
  <si>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</si>
  <si>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</si>
  <si>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</si>
  <si>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</si>
  <si>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</si>
  <si>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</si>
  <si>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</si>
  <si>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</si>
  <si>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</si>
  <si>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</si>
  <si>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</si>
  <si>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</si>
  <si>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</si>
  <si>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</si>
  <si>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</si>
  <si>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</si>
  <si>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</si>
  <si>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</si>
  <si>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</si>
  <si>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</si>
  <si>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</si>
  <si>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</si>
  <si>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</si>
  <si>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</si>
  <si>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</si>
  <si>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</si>
  <si>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</si>
  <si>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</si>
  <si>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</si>
  <si>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</si>
  <si>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</si>
  <si>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</si>
  <si>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</si>
  <si>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</si>
  <si>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</si>
  <si>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</si>
  <si>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</si>
  <si>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</si>
  <si>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</si>
  <si>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</si>
  <si>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</si>
  <si>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</si>
  <si>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</si>
  <si>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</si>
  <si>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</si>
  <si>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</si>
  <si>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</si>
  <si>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</si>
  <si>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</si>
  <si>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</si>
  <si>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</si>
  <si>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</si>
  <si>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</si>
  <si>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</si>
  <si>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</si>
  <si>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</si>
  <si>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</si>
  <si>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</si>
  <si>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</si>
  <si>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</si>
  <si>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</si>
  <si>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</si>
  <si>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</si>
  <si>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2.99</t>
  </si>
  <si>
    <t>▲ 3.58</t>
  </si>
  <si>
    <t>▲ 1.61</t>
  </si>
  <si>
    <t>▲ 1.48</t>
  </si>
  <si>
    <t>駐車場事業特別会計</t>
  </si>
  <si>
    <t>▲ 0.97</t>
  </si>
  <si>
    <t>▲ 0.96</t>
  </si>
  <si>
    <t>▲ 0.94</t>
  </si>
  <si>
    <t>▲ 0.95</t>
  </si>
  <si>
    <t>住宅新築資金等貸付金特別会計</t>
  </si>
  <si>
    <t>▲ 0.41</t>
  </si>
  <si>
    <t>▲ 0.45</t>
  </si>
  <si>
    <t>▲ 0.42</t>
  </si>
  <si>
    <t>▲ 0.35</t>
  </si>
  <si>
    <t>▲ 0.23</t>
  </si>
  <si>
    <t>水道事業会計</t>
  </si>
  <si>
    <t>一般会計</t>
  </si>
  <si>
    <t>国民健康保険特別会計</t>
  </si>
  <si>
    <t>介護保険特別会計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</si>
  <si>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</si>
  <si>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</si>
  <si>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</si>
  <si>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</si>
  <si>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</si>
  <si>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</si>
  <si>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</si>
  <si>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</si>
  <si>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</si>
  <si>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</si>
  <si>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市有施設最適化整備更新基金</t>
    <rPh sb="0" eb="2">
      <t>シユウ</t>
    </rPh>
    <rPh sb="2" eb="4">
      <t>シセツ</t>
    </rPh>
    <rPh sb="4" eb="7">
      <t>サイテキカ</t>
    </rPh>
    <rPh sb="7" eb="9">
      <t>セイビ</t>
    </rPh>
    <rPh sb="9" eb="11">
      <t>コウシン</t>
    </rPh>
    <rPh sb="11" eb="13">
      <t>キキン</t>
    </rPh>
    <phoneticPr fontId="5"/>
  </si>
  <si>
    <t>卑弥呼の里・桜井ふるさと基金</t>
    <rPh sb="0" eb="3">
      <t>ヒミコ</t>
    </rPh>
    <rPh sb="4" eb="5">
      <t>サト</t>
    </rPh>
    <rPh sb="6" eb="8">
      <t>サクライ</t>
    </rPh>
    <rPh sb="12" eb="14">
      <t>キキン</t>
    </rPh>
    <phoneticPr fontId="5"/>
  </si>
  <si>
    <t>地域公共事業積立基金</t>
    <rPh sb="0" eb="2">
      <t>チイキ</t>
    </rPh>
    <rPh sb="2" eb="4">
      <t>コウキョウ</t>
    </rPh>
    <rPh sb="4" eb="6">
      <t>ジギョウ</t>
    </rPh>
    <rPh sb="6" eb="8">
      <t>ツミタテ</t>
    </rPh>
    <rPh sb="8" eb="10">
      <t>キキン</t>
    </rPh>
    <phoneticPr fontId="5"/>
  </si>
  <si>
    <t>職員退職手当基金</t>
    <rPh sb="0" eb="2">
      <t>ショクイン</t>
    </rPh>
    <rPh sb="2" eb="4">
      <t>タイショク</t>
    </rPh>
    <rPh sb="4" eb="6">
      <t>テアテ</t>
    </rPh>
    <rPh sb="6" eb="8">
      <t>キキン</t>
    </rPh>
    <phoneticPr fontId="5"/>
  </si>
  <si>
    <t>戒重集会所基金</t>
    <rPh sb="0" eb="2">
      <t>カイジュウ</t>
    </rPh>
    <rPh sb="2" eb="4">
      <t>シュウカイ</t>
    </rPh>
    <rPh sb="4" eb="5">
      <t>ジョ</t>
    </rPh>
    <rPh sb="5" eb="7">
      <t>キキン</t>
    </rPh>
    <phoneticPr fontId="5"/>
  </si>
  <si>
    <t>-</t>
    <phoneticPr fontId="2"/>
  </si>
  <si>
    <t>奈良県広域水質検査センター</t>
    <rPh sb="0" eb="3">
      <t>ナラケン</t>
    </rPh>
    <rPh sb="3" eb="5">
      <t>コウイキ</t>
    </rPh>
    <rPh sb="5" eb="7">
      <t>スイシツ</t>
    </rPh>
    <rPh sb="7" eb="9">
      <t>ケンサ</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</si>
  <si>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</si>
  <si>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</si>
  <si>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</si>
  <si>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桜井市清掃公社</t>
    <rPh sb="0" eb="3">
      <t>サクライシ</t>
    </rPh>
    <rPh sb="3" eb="5">
      <t>セイソウ</t>
    </rPh>
    <rPh sb="5" eb="7">
      <t>コウシャ</t>
    </rPh>
    <phoneticPr fontId="2"/>
  </si>
  <si>
    <t>桜井市医療センター</t>
    <rPh sb="0" eb="3">
      <t>サクライシ</t>
    </rPh>
    <rPh sb="3" eb="5">
      <t>イリョウ</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</si>
  <si>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</si>
  <si>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</si>
  <si>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</si>
  <si>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</si>
  <si>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</si>
  <si>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</si>
  <si>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</si>
  <si>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平均は概ね左肩下がりとなっていることから、地方債残高が年々減少し、着実に財政の健全化が図られているものと推測される。一方、本市においては、総じて類似団体平均を上回っている。実質公債費比率については類似団体と同様、着実に地方債残高を減少させていたが、平成25年度に第三セクター等改革推進債を据置期間なしで起債したことにより、その減少分が相殺されたが、将来負担比率から見れば、設立法人等の負担額負担見込額が地方債残高へ振り替わったことにより、実質的には将来負担を前倒しで解消していることとなる。また、平成28・29年度については、地方債残高の減少に伴い、実質公債費比率は減少したものの、将来負担比率は、新庁舎等建設事業にかかる地方債が増加したことや、充当可能域金残高等が減少したことにより、前年度より悪化した。
今後は、施設の老朽化に伴う更新や統廃合などの建設事業にかかる起債も見込まれるが、計画的に事業を行い、これらの比率が過度にならないよう財政運営に努める。</t>
    <rPh sb="303" eb="306">
      <t>シンチョウシャ</t>
    </rPh>
    <rPh sb="306" eb="307">
      <t>トウ</t>
    </rPh>
    <rPh sb="307" eb="309">
      <t>ケンセツ</t>
    </rPh>
    <rPh sb="309" eb="311">
      <t>ジギョウ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</si>
  <si>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</si>
  <si>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</si>
  <si>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</si>
  <si>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</si>
  <si>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有形固定資産減価償却費率は類似団体平均を上回っている。将来負担比率を押し上げている要因については、老朽化した施設の更新により地方債が増加したことや、充当可能基金残高、基準財政需要額算入見込額が減少したことによる。有形固定資産減価償却率が高いことから、今後も老朽化した施設の改修費用等が必要となり、将来負担比率の増加が見込まれるため、公共施設等総合管理計画に基づき、計画的に事業を行って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</si>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</sst>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2D74-4373-93BC-77AA2A2C3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28726</c:v>
                </c:pt>
                <c:pt idx="1">
                  <c:v>43752</c:v>
                </c:pt>
                <c:pt idx="2">
                  <c:v>29096</c:v>
                </c:pt>
                <c:pt idx="3">
                  <c:v>43057</c:v>
                </c:pt>
                <c:pt idx="4">
                  <c:v>58974</c:v>
                </c:pt>
              </c:numCache>
            </c:numRef>
          </c:val>
          <c:smooth val="0"/>
          <c:extLst xmlns:c16r2="http://schemas.microsoft.com/office/drawing/2015/06/chart">
            <c:ext xmlns:c16="http://schemas.microsoft.com/office/drawing/2014/chart" uri="{C3380CC4-5D6E-409C-BE32-E72D297353CC}">
              <c16:uniqueId val="{00000001-2D74-4373-93BC-77AA2A2C36BB}"/>
            </c:ext>
          </c:extLst>
        </c:ser>
        <c:dLbls>
          <c:showLegendKey val="0"/>
          <c:showVal val="0"/>
          <c:showCatName val="0"/>
          <c:showSerName val="0"/>
          <c:showPercent val="0"/>
          <c:showBubbleSize val="0"/>
        </c:dLbls>
        <c:marker val="1"/>
        <c:smooth val="0"/>
        <c:axId val="722420552"/>
        <c:axId val="722419376"/>
      </c:lineChart>
      <c:catAx>
        <c:axId val="722420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419376"/>
        <c:crosses val="autoZero"/>
        <c:auto val="1"/>
        <c:lblAlgn val="ctr"/>
        <c:lblOffset val="100"/>
        <c:tickLblSkip val="1"/>
        <c:tickMarkSkip val="1"/>
        <c:noMultiLvlLbl val="0"/>
      </c:catAx>
      <c:valAx>
        <c:axId val="722419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420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2.0699999999999998</c:v>
                </c:pt>
                <c:pt idx="2">
                  <c:v>3.11</c:v>
                </c:pt>
                <c:pt idx="3">
                  <c:v>1.21</c:v>
                </c:pt>
                <c:pt idx="4">
                  <c:v>4.33</c:v>
                </c:pt>
              </c:numCache>
            </c:numRef>
          </c:val>
          <c:extLst xmlns:c16r2="http://schemas.microsoft.com/office/drawing/2015/06/chart">
            <c:ext xmlns:c16="http://schemas.microsoft.com/office/drawing/2014/chart" uri="{C3380CC4-5D6E-409C-BE32-E72D297353CC}">
              <c16:uniqueId val="{00000000-C5C1-4CD0-9854-CB671DED3B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7.26</c:v>
                </c:pt>
                <c:pt idx="1">
                  <c:v>5.94</c:v>
                </c:pt>
                <c:pt idx="2">
                  <c:v>3.25</c:v>
                </c:pt>
                <c:pt idx="3">
                  <c:v>3.66</c:v>
                </c:pt>
                <c:pt idx="4">
                  <c:v>2.4900000000000002</c:v>
                </c:pt>
              </c:numCache>
            </c:numRef>
          </c:val>
          <c:extLst xmlns:c16r2="http://schemas.microsoft.com/office/drawing/2015/06/chart">
            <c:ext xmlns:c16="http://schemas.microsoft.com/office/drawing/2014/chart" uri="{C3380CC4-5D6E-409C-BE32-E72D297353CC}">
              <c16:uniqueId val="{00000001-C5C1-4CD0-9854-CB671DED3B5E}"/>
            </c:ext>
          </c:extLst>
        </c:ser>
        <c:dLbls>
          <c:showLegendKey val="0"/>
          <c:showVal val="0"/>
          <c:showCatName val="0"/>
          <c:showSerName val="0"/>
          <c:showPercent val="0"/>
          <c:showBubbleSize val="0"/>
        </c:dLbls>
        <c:gapWidth val="250"/>
        <c:overlap val="100"/>
        <c:axId val="722426040"/>
        <c:axId val="722424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-2.99</c:v>
                </c:pt>
                <c:pt idx="1">
                  <c:v>-3.58</c:v>
                </c:pt>
                <c:pt idx="2">
                  <c:v>-1.61</c:v>
                </c:pt>
                <c:pt idx="3">
                  <c:v>-1.48</c:v>
                </c:pt>
                <c:pt idx="4">
                  <c:v>2.09</c:v>
                </c:pt>
              </c:numCache>
            </c:numRef>
          </c:val>
          <c:smooth val="0"/>
          <c:extLst xmlns:c16r2="http://schemas.microsoft.com/office/drawing/2015/06/chart">
            <c:ext xmlns:c16="http://schemas.microsoft.com/office/drawing/2014/chart" uri="{C3380CC4-5D6E-409C-BE32-E72D297353CC}">
              <c16:uniqueId val="{00000002-C5C1-4CD0-9854-CB671DED3B5E}"/>
            </c:ext>
          </c:extLst>
        </c:ser>
        <c:dLbls>
          <c:showLegendKey val="0"/>
          <c:showVal val="0"/>
          <c:showCatName val="0"/>
          <c:showSerName val="0"/>
          <c:showPercent val="0"/>
          <c:showBubbleSize val="0"/>
        </c:dLbls>
        <c:marker val="1"/>
        <c:smooth val="0"/>
        <c:axId val="722426040"/>
        <c:axId val="722424472"/>
      </c:lineChart>
      <c:catAx>
        <c:axId val="72242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2424472"/>
        <c:crosses val="autoZero"/>
        <c:auto val="1"/>
        <c:lblAlgn val="ctr"/>
        <c:lblOffset val="100"/>
        <c:tickLblSkip val="1"/>
        <c:tickMarkSkip val="1"/>
        <c:noMultiLvlLbl val="0"/>
      </c:catAx>
      <c:valAx>
        <c:axId val="722424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42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c:v>
                </c:pt>
                <c:pt idx="4">
                  <c:v>#N/A</c:v>
                </c:pt>
                <c:pt idx="5">
                  <c:v>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5F-4EF3-8772-3B1814B06C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5F-4EF3-8772-3B1814B06C4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E5F-4EF3-8772-3B1814B06C4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c:v>
                </c:pt>
                <c:pt idx="8">
                  <c:v>#N/A</c:v>
                </c:pt>
                <c:pt idx="9">
                  <c:v>0.11</c:v>
                </c:pt>
              </c:numCache>
            </c:numRef>
          </c:val>
          <c:extLst xmlns:c16r2="http://schemas.microsoft.com/office/drawing/2015/06/chart">
            <c:ext xmlns:c16="http://schemas.microsoft.com/office/drawing/2014/chart" uri="{C3380CC4-5D6E-409C-BE32-E72D297353CC}">
              <c16:uniqueId val="{00000003-9E5F-4EF3-8772-3B1814B06C4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1.21</c:v>
                </c:pt>
                <c:pt idx="2">
                  <c:v>#N/A</c:v>
                </c:pt>
                <c:pt idx="3">
                  <c:v>0.95</c:v>
                </c:pt>
                <c:pt idx="4">
                  <c:v>#N/A</c:v>
                </c:pt>
                <c:pt idx="5">
                  <c:v>1.78</c:v>
                </c:pt>
                <c:pt idx="6">
                  <c:v>#N/A</c:v>
                </c:pt>
                <c:pt idx="7">
                  <c:v>1.3</c:v>
                </c:pt>
                <c:pt idx="8">
                  <c:v>#N/A</c:v>
                </c:pt>
                <c:pt idx="9">
                  <c:v>1.39</c:v>
                </c:pt>
              </c:numCache>
            </c:numRef>
          </c:val>
          <c:extLst xmlns:c16r2="http://schemas.microsoft.com/office/drawing/2015/06/chart">
            <c:ext xmlns:c16="http://schemas.microsoft.com/office/drawing/2014/chart" uri="{C3380CC4-5D6E-409C-BE32-E72D297353CC}">
              <c16:uniqueId val="{00000004-9E5F-4EF3-8772-3B1814B06C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1.41</c:v>
                </c:pt>
                <c:pt idx="2">
                  <c:v>#N/A</c:v>
                </c:pt>
                <c:pt idx="3">
                  <c:v>1.95</c:v>
                </c:pt>
                <c:pt idx="4">
                  <c:v>#N/A</c:v>
                </c:pt>
                <c:pt idx="5">
                  <c:v>2.16</c:v>
                </c:pt>
                <c:pt idx="6">
                  <c:v>#N/A</c:v>
                </c:pt>
                <c:pt idx="7">
                  <c:v>2.81</c:v>
                </c:pt>
                <c:pt idx="8">
                  <c:v>#N/A</c:v>
                </c:pt>
                <c:pt idx="9">
                  <c:v>2.97</c:v>
                </c:pt>
              </c:numCache>
            </c:numRef>
          </c:val>
          <c:extLst xmlns:c16r2="http://schemas.microsoft.com/office/drawing/2015/06/chart">
            <c:ext xmlns:c16="http://schemas.microsoft.com/office/drawing/2014/chart" uri="{C3380CC4-5D6E-409C-BE32-E72D297353CC}">
              <c16:uniqueId val="{00000005-9E5F-4EF3-8772-3B1814B06C4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4.67</c:v>
                </c:pt>
                <c:pt idx="2">
                  <c:v>#N/A</c:v>
                </c:pt>
                <c:pt idx="3">
                  <c:v>2.52</c:v>
                </c:pt>
                <c:pt idx="4">
                  <c:v>#N/A</c:v>
                </c:pt>
                <c:pt idx="5">
                  <c:v>3.53</c:v>
                </c:pt>
                <c:pt idx="6">
                  <c:v>#N/A</c:v>
                </c:pt>
                <c:pt idx="7">
                  <c:v>1.56</c:v>
                </c:pt>
                <c:pt idx="8">
                  <c:v>#N/A</c:v>
                </c:pt>
                <c:pt idx="9">
                  <c:v>4.5599999999999996</c:v>
                </c:pt>
              </c:numCache>
            </c:numRef>
          </c:val>
          <c:extLst xmlns:c16r2="http://schemas.microsoft.com/office/drawing/2015/06/chart">
            <c:ext xmlns:c16="http://schemas.microsoft.com/office/drawing/2014/chart" uri="{C3380CC4-5D6E-409C-BE32-E72D297353CC}">
              <c16:uniqueId val="{00000006-9E5F-4EF3-8772-3B1814B06C4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10.65</c:v>
                </c:pt>
                <c:pt idx="2">
                  <c:v>#N/A</c:v>
                </c:pt>
                <c:pt idx="3">
                  <c:v>11.39</c:v>
                </c:pt>
                <c:pt idx="4">
                  <c:v>#N/A</c:v>
                </c:pt>
                <c:pt idx="5">
                  <c:v>11.04</c:v>
                </c:pt>
                <c:pt idx="6">
                  <c:v>#N/A</c:v>
                </c:pt>
                <c:pt idx="7">
                  <c:v>10.74</c:v>
                </c:pt>
                <c:pt idx="8">
                  <c:v>#N/A</c:v>
                </c:pt>
                <c:pt idx="9">
                  <c:v>9.91</c:v>
                </c:pt>
              </c:numCache>
            </c:numRef>
          </c:val>
          <c:extLst xmlns:c16r2="http://schemas.microsoft.com/office/drawing/2015/06/chart">
            <c:ext xmlns:c16="http://schemas.microsoft.com/office/drawing/2014/chart" uri="{C3380CC4-5D6E-409C-BE32-E72D297353CC}">
              <c16:uniqueId val="{00000007-9E5F-4EF3-8772-3B1814B06C41}"/>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0.41</c:v>
                </c:pt>
                <c:pt idx="1">
                  <c:v>#N/A</c:v>
                </c:pt>
                <c:pt idx="2">
                  <c:v>0.45</c:v>
                </c:pt>
                <c:pt idx="3">
                  <c:v>#N/A</c:v>
                </c:pt>
                <c:pt idx="4">
                  <c:v>0.42</c:v>
                </c:pt>
                <c:pt idx="5">
                  <c:v>#N/A</c:v>
                </c:pt>
                <c:pt idx="6">
                  <c:v>0.35</c:v>
                </c:pt>
                <c:pt idx="7">
                  <c:v>#N/A</c:v>
                </c:pt>
                <c:pt idx="8">
                  <c:v>0.23</c:v>
                </c:pt>
                <c:pt idx="9">
                  <c:v>#N/A</c:v>
                </c:pt>
              </c:numCache>
            </c:numRef>
          </c:val>
          <c:extLst xmlns:c16r2="http://schemas.microsoft.com/office/drawing/2015/06/chart">
            <c:ext xmlns:c16="http://schemas.microsoft.com/office/drawing/2014/chart" uri="{C3380CC4-5D6E-409C-BE32-E72D297353CC}">
              <c16:uniqueId val="{00000008-9E5F-4EF3-8772-3B1814B06C41}"/>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0.97</c:v>
                </c:pt>
                <c:pt idx="1">
                  <c:v>#N/A</c:v>
                </c:pt>
                <c:pt idx="2">
                  <c:v>0.96</c:v>
                </c:pt>
                <c:pt idx="3">
                  <c:v>#N/A</c:v>
                </c:pt>
                <c:pt idx="4">
                  <c:v>0.94</c:v>
                </c:pt>
                <c:pt idx="5">
                  <c:v>#N/A</c:v>
                </c:pt>
                <c:pt idx="6">
                  <c:v>0.94</c:v>
                </c:pt>
                <c:pt idx="7">
                  <c:v>#N/A</c:v>
                </c:pt>
                <c:pt idx="8">
                  <c:v>0.95</c:v>
                </c:pt>
                <c:pt idx="9">
                  <c:v>#N/A</c:v>
                </c:pt>
              </c:numCache>
            </c:numRef>
          </c:val>
          <c:extLst xmlns:c16r2="http://schemas.microsoft.com/office/drawing/2015/06/chart">
            <c:ext xmlns:c16="http://schemas.microsoft.com/office/drawing/2014/chart" uri="{C3380CC4-5D6E-409C-BE32-E72D297353CC}">
              <c16:uniqueId val="{00000009-9E5F-4EF3-8772-3B1814B06C41}"/>
            </c:ext>
          </c:extLst>
        </c:ser>
        <c:dLbls>
          <c:showLegendKey val="0"/>
          <c:showVal val="0"/>
          <c:showCatName val="0"/>
          <c:showSerName val="0"/>
          <c:showPercent val="0"/>
          <c:showBubbleSize val="0"/>
        </c:dLbls>
        <c:gapWidth val="150"/>
        <c:overlap val="100"/>
        <c:axId val="722426432"/>
        <c:axId val="722420160"/>
      </c:barChart>
      <c:catAx>
        <c:axId val="72242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2420160"/>
        <c:crosses val="autoZero"/>
        <c:auto val="1"/>
        <c:lblAlgn val="ctr"/>
        <c:lblOffset val="100"/>
        <c:tickLblSkip val="1"/>
        <c:tickMarkSkip val="1"/>
        <c:noMultiLvlLbl val="0"/>
      </c:catAx>
      <c:valAx>
        <c:axId val="72242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42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2273</c:v>
                </c:pt>
                <c:pt idx="5">
                  <c:v>2470</c:v>
                </c:pt>
                <c:pt idx="8">
                  <c:v>1883</c:v>
                </c:pt>
                <c:pt idx="11">
                  <c:v>1851</c:v>
                </c:pt>
                <c:pt idx="14">
                  <c:v>1821</c:v>
                </c:pt>
              </c:numCache>
            </c:numRef>
          </c:val>
          <c:extLst xmlns:c16r2="http://schemas.microsoft.com/office/drawing/2015/06/chart">
            <c:ext xmlns:c16="http://schemas.microsoft.com/office/drawing/2014/chart" uri="{C3380CC4-5D6E-409C-BE32-E72D297353CC}">
              <c16:uniqueId val="{00000000-4351-4DBA-BD38-C566AA127C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51-4DBA-BD38-C566AA127C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29</c:v>
                </c:pt>
                <c:pt idx="6">
                  <c:v>103</c:v>
                </c:pt>
                <c:pt idx="9">
                  <c:v>105</c:v>
                </c:pt>
                <c:pt idx="12">
                  <c:v>88</c:v>
                </c:pt>
              </c:numCache>
            </c:numRef>
          </c:val>
          <c:extLst xmlns:c16r2="http://schemas.microsoft.com/office/drawing/2015/06/chart">
            <c:ext xmlns:c16="http://schemas.microsoft.com/office/drawing/2014/chart" uri="{C3380CC4-5D6E-409C-BE32-E72D297353CC}">
              <c16:uniqueId val="{00000002-4351-4DBA-BD38-C566AA127C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33</c:v>
                </c:pt>
                <c:pt idx="6">
                  <c:v>42</c:v>
                </c:pt>
                <c:pt idx="9">
                  <c:v>62</c:v>
                </c:pt>
                <c:pt idx="12">
                  <c:v>137</c:v>
                </c:pt>
              </c:numCache>
            </c:numRef>
          </c:val>
          <c:extLst xmlns:c16r2="http://schemas.microsoft.com/office/drawing/2015/06/chart">
            <c:ext xmlns:c16="http://schemas.microsoft.com/office/drawing/2014/chart" uri="{C3380CC4-5D6E-409C-BE32-E72D297353CC}">
              <c16:uniqueId val="{00000003-4351-4DBA-BD38-C566AA127C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458</c:v>
                </c:pt>
                <c:pt idx="3">
                  <c:v>501</c:v>
                </c:pt>
                <c:pt idx="6">
                  <c:v>547</c:v>
                </c:pt>
                <c:pt idx="9">
                  <c:v>206</c:v>
                </c:pt>
                <c:pt idx="12">
                  <c:v>164</c:v>
                </c:pt>
              </c:numCache>
            </c:numRef>
          </c:val>
          <c:extLst xmlns:c16r2="http://schemas.microsoft.com/office/drawing/2015/06/chart">
            <c:ext xmlns:c16="http://schemas.microsoft.com/office/drawing/2014/chart" uri="{C3380CC4-5D6E-409C-BE32-E72D297353CC}">
              <c16:uniqueId val="{00000004-4351-4DBA-BD38-C566AA127C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51-4DBA-BD38-C566AA127C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51-4DBA-BD38-C566AA127C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2592</c:v>
                </c:pt>
                <c:pt idx="3">
                  <c:v>2613</c:v>
                </c:pt>
                <c:pt idx="6">
                  <c:v>2187</c:v>
                </c:pt>
                <c:pt idx="9">
                  <c:v>2217</c:v>
                </c:pt>
                <c:pt idx="12">
                  <c:v>2160</c:v>
                </c:pt>
              </c:numCache>
            </c:numRef>
          </c:val>
          <c:extLst xmlns:c16r2="http://schemas.microsoft.com/office/drawing/2015/06/chart">
            <c:ext xmlns:c16="http://schemas.microsoft.com/office/drawing/2014/chart" uri="{C3380CC4-5D6E-409C-BE32-E72D297353CC}">
              <c16:uniqueId val="{00000007-4351-4DBA-BD38-C566AA127C85}"/>
            </c:ext>
          </c:extLst>
        </c:ser>
        <c:dLbls>
          <c:showLegendKey val="0"/>
          <c:showVal val="0"/>
          <c:showCatName val="0"/>
          <c:showSerName val="0"/>
          <c:showPercent val="0"/>
          <c:showBubbleSize val="0"/>
        </c:dLbls>
        <c:gapWidth val="100"/>
        <c:overlap val="100"/>
        <c:axId val="722426824"/>
        <c:axId val="722422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794</c:v>
                </c:pt>
                <c:pt idx="2">
                  <c:v>#N/A</c:v>
                </c:pt>
                <c:pt idx="3">
                  <c:v>#N/A</c:v>
                </c:pt>
                <c:pt idx="4">
                  <c:v>706</c:v>
                </c:pt>
                <c:pt idx="5">
                  <c:v>#N/A</c:v>
                </c:pt>
                <c:pt idx="6">
                  <c:v>#N/A</c:v>
                </c:pt>
                <c:pt idx="7">
                  <c:v>996</c:v>
                </c:pt>
                <c:pt idx="8">
                  <c:v>#N/A</c:v>
                </c:pt>
                <c:pt idx="9">
                  <c:v>#N/A</c:v>
                </c:pt>
                <c:pt idx="10">
                  <c:v>739</c:v>
                </c:pt>
                <c:pt idx="11">
                  <c:v>#N/A</c:v>
                </c:pt>
                <c:pt idx="12">
                  <c:v>#N/A</c:v>
                </c:pt>
                <c:pt idx="13">
                  <c:v>728</c:v>
                </c:pt>
                <c:pt idx="14">
                  <c:v>#N/A</c:v>
                </c:pt>
              </c:numCache>
            </c:numRef>
          </c:val>
          <c:smooth val="0"/>
          <c:extLst xmlns:c16r2="http://schemas.microsoft.com/office/drawing/2015/06/chart">
            <c:ext xmlns:c16="http://schemas.microsoft.com/office/drawing/2014/chart" uri="{C3380CC4-5D6E-409C-BE32-E72D297353CC}">
              <c16:uniqueId val="{00000008-4351-4DBA-BD38-C566AA127C85}"/>
            </c:ext>
          </c:extLst>
        </c:ser>
        <c:dLbls>
          <c:showLegendKey val="0"/>
          <c:showVal val="0"/>
          <c:showCatName val="0"/>
          <c:showSerName val="0"/>
          <c:showPercent val="0"/>
          <c:showBubbleSize val="0"/>
        </c:dLbls>
        <c:marker val="1"/>
        <c:smooth val="0"/>
        <c:axId val="722426824"/>
        <c:axId val="722422904"/>
      </c:lineChart>
      <c:catAx>
        <c:axId val="72242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2422904"/>
        <c:crosses val="autoZero"/>
        <c:auto val="1"/>
        <c:lblAlgn val="ctr"/>
        <c:lblOffset val="100"/>
        <c:tickLblSkip val="1"/>
        <c:tickMarkSkip val="1"/>
        <c:noMultiLvlLbl val="0"/>
      </c:catAx>
      <c:valAx>
        <c:axId val="72242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42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18764</c:v>
                </c:pt>
                <c:pt idx="5">
                  <c:v>18193</c:v>
                </c:pt>
                <c:pt idx="8">
                  <c:v>18065</c:v>
                </c:pt>
                <c:pt idx="11">
                  <c:v>17817</c:v>
                </c:pt>
                <c:pt idx="14">
                  <c:v>17521</c:v>
                </c:pt>
              </c:numCache>
            </c:numRef>
          </c:val>
          <c:extLst xmlns:c16r2="http://schemas.microsoft.com/office/drawing/2015/06/chart">
            <c:ext xmlns:c16="http://schemas.microsoft.com/office/drawing/2014/chart" uri="{C3380CC4-5D6E-409C-BE32-E72D297353CC}">
              <c16:uniqueId val="{00000000-D86C-4736-9A48-6DFC8BA951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4480</c:v>
                </c:pt>
                <c:pt idx="5">
                  <c:v>4306</c:v>
                </c:pt>
                <c:pt idx="8">
                  <c:v>4079</c:v>
                </c:pt>
                <c:pt idx="11">
                  <c:v>3863</c:v>
                </c:pt>
                <c:pt idx="14">
                  <c:v>3604</c:v>
                </c:pt>
              </c:numCache>
            </c:numRef>
          </c:val>
          <c:extLst xmlns:c16r2="http://schemas.microsoft.com/office/drawing/2015/06/chart">
            <c:ext xmlns:c16="http://schemas.microsoft.com/office/drawing/2014/chart" uri="{C3380CC4-5D6E-409C-BE32-E72D297353CC}">
              <c16:uniqueId val="{00000001-D86C-4736-9A48-6DFC8BA951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2304</c:v>
                </c:pt>
                <c:pt idx="5">
                  <c:v>2135</c:v>
                </c:pt>
                <c:pt idx="8">
                  <c:v>1884</c:v>
                </c:pt>
                <c:pt idx="11">
                  <c:v>2226</c:v>
                </c:pt>
                <c:pt idx="14">
                  <c:v>2145</c:v>
                </c:pt>
              </c:numCache>
            </c:numRef>
          </c:val>
          <c:extLst xmlns:c16r2="http://schemas.microsoft.com/office/drawing/2015/06/chart">
            <c:ext xmlns:c16="http://schemas.microsoft.com/office/drawing/2014/chart" uri="{C3380CC4-5D6E-409C-BE32-E72D297353CC}">
              <c16:uniqueId val="{00000002-D86C-4736-9A48-6DFC8BA951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6C-4736-9A48-6DFC8BA951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6C-4736-9A48-6DFC8BA951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6C-4736-9A48-6DFC8BA951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2967</c:v>
                </c:pt>
                <c:pt idx="3">
                  <c:v>3119</c:v>
                </c:pt>
                <c:pt idx="6">
                  <c:v>2939</c:v>
                </c:pt>
                <c:pt idx="9">
                  <c:v>3089</c:v>
                </c:pt>
                <c:pt idx="12">
                  <c:v>3106</c:v>
                </c:pt>
              </c:numCache>
            </c:numRef>
          </c:val>
          <c:extLst xmlns:c16r2="http://schemas.microsoft.com/office/drawing/2015/06/chart">
            <c:ext xmlns:c16="http://schemas.microsoft.com/office/drawing/2014/chart" uri="{C3380CC4-5D6E-409C-BE32-E72D297353CC}">
              <c16:uniqueId val="{00000006-D86C-4736-9A48-6DFC8BA951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1064</c:v>
                </c:pt>
                <c:pt idx="3">
                  <c:v>1055</c:v>
                </c:pt>
                <c:pt idx="6">
                  <c:v>1132</c:v>
                </c:pt>
                <c:pt idx="9">
                  <c:v>1092</c:v>
                </c:pt>
                <c:pt idx="12">
                  <c:v>955</c:v>
                </c:pt>
              </c:numCache>
            </c:numRef>
          </c:val>
          <c:extLst xmlns:c16r2="http://schemas.microsoft.com/office/drawing/2015/06/chart">
            <c:ext xmlns:c16="http://schemas.microsoft.com/office/drawing/2014/chart" uri="{C3380CC4-5D6E-409C-BE32-E72D297353CC}">
              <c16:uniqueId val="{00000007-D86C-4736-9A48-6DFC8BA951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8834</c:v>
                </c:pt>
                <c:pt idx="3">
                  <c:v>8663</c:v>
                </c:pt>
                <c:pt idx="6">
                  <c:v>8567</c:v>
                </c:pt>
                <c:pt idx="9">
                  <c:v>8270</c:v>
                </c:pt>
                <c:pt idx="12">
                  <c:v>7556</c:v>
                </c:pt>
              </c:numCache>
            </c:numRef>
          </c:val>
          <c:extLst xmlns:c16r2="http://schemas.microsoft.com/office/drawing/2015/06/chart">
            <c:ext xmlns:c16="http://schemas.microsoft.com/office/drawing/2014/chart" uri="{C3380CC4-5D6E-409C-BE32-E72D297353CC}">
              <c16:uniqueId val="{00000008-D86C-4736-9A48-6DFC8BA951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644</c:v>
                </c:pt>
                <c:pt idx="6">
                  <c:v>604</c:v>
                </c:pt>
                <c:pt idx="9">
                  <c:v>565</c:v>
                </c:pt>
                <c:pt idx="12">
                  <c:v>515</c:v>
                </c:pt>
              </c:numCache>
            </c:numRef>
          </c:val>
          <c:extLst xmlns:c16r2="http://schemas.microsoft.com/office/drawing/2015/06/chart">
            <c:ext xmlns:c16="http://schemas.microsoft.com/office/drawing/2014/chart" uri="{C3380CC4-5D6E-409C-BE32-E72D297353CC}">
              <c16:uniqueId val="{00000009-D86C-4736-9A48-6DFC8BA951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21290</c:v>
                </c:pt>
                <c:pt idx="3">
                  <c:v>21306</c:v>
                </c:pt>
                <c:pt idx="6">
                  <c:v>21134</c:v>
                </c:pt>
                <c:pt idx="9">
                  <c:v>21118</c:v>
                </c:pt>
                <c:pt idx="12">
                  <c:v>22147</c:v>
                </c:pt>
              </c:numCache>
            </c:numRef>
          </c:val>
          <c:extLst xmlns:c16r2="http://schemas.microsoft.com/office/drawing/2015/06/chart">
            <c:ext xmlns:c16="http://schemas.microsoft.com/office/drawing/2014/chart" uri="{C3380CC4-5D6E-409C-BE32-E72D297353CC}">
              <c16:uniqueId val="{0000000A-D86C-4736-9A48-6DFC8BA9512F}"/>
            </c:ext>
          </c:extLst>
        </c:ser>
        <c:dLbls>
          <c:showLegendKey val="0"/>
          <c:showVal val="0"/>
          <c:showCatName val="0"/>
          <c:showSerName val="0"/>
          <c:showPercent val="0"/>
          <c:showBubbleSize val="0"/>
        </c:dLbls>
        <c:gapWidth val="100"/>
        <c:overlap val="100"/>
        <c:axId val="722425648"/>
        <c:axId val="726477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8608</c:v>
                </c:pt>
                <c:pt idx="2">
                  <c:v>#N/A</c:v>
                </c:pt>
                <c:pt idx="3">
                  <c:v>#N/A</c:v>
                </c:pt>
                <c:pt idx="4">
                  <c:v>10154</c:v>
                </c:pt>
                <c:pt idx="5">
                  <c:v>#N/A</c:v>
                </c:pt>
                <c:pt idx="6">
                  <c:v>#N/A</c:v>
                </c:pt>
                <c:pt idx="7">
                  <c:v>10348</c:v>
                </c:pt>
                <c:pt idx="8">
                  <c:v>#N/A</c:v>
                </c:pt>
                <c:pt idx="9">
                  <c:v>#N/A</c:v>
                </c:pt>
                <c:pt idx="10">
                  <c:v>10227</c:v>
                </c:pt>
                <c:pt idx="11">
                  <c:v>#N/A</c:v>
                </c:pt>
                <c:pt idx="12">
                  <c:v>#N/A</c:v>
                </c:pt>
                <c:pt idx="13">
                  <c:v>11009</c:v>
                </c:pt>
                <c:pt idx="14">
                  <c:v>#N/A</c:v>
                </c:pt>
              </c:numCache>
            </c:numRef>
          </c:val>
          <c:smooth val="0"/>
          <c:extLst xmlns:c16r2="http://schemas.microsoft.com/office/drawing/2015/06/chart">
            <c:ext xmlns:c16="http://schemas.microsoft.com/office/drawing/2014/chart" uri="{C3380CC4-5D6E-409C-BE32-E72D297353CC}">
              <c16:uniqueId val="{0000000B-D86C-4736-9A48-6DFC8BA9512F}"/>
            </c:ext>
          </c:extLst>
        </c:ser>
        <c:dLbls>
          <c:showLegendKey val="0"/>
          <c:showVal val="0"/>
          <c:showCatName val="0"/>
          <c:showSerName val="0"/>
          <c:showPercent val="0"/>
          <c:showBubbleSize val="0"/>
        </c:dLbls>
        <c:marker val="1"/>
        <c:smooth val="0"/>
        <c:axId val="722425648"/>
        <c:axId val="726477400"/>
      </c:lineChart>
      <c:catAx>
        <c:axId val="72242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6477400"/>
        <c:crosses val="autoZero"/>
        <c:auto val="1"/>
        <c:lblAlgn val="ctr"/>
        <c:lblOffset val="100"/>
        <c:tickLblSkip val="1"/>
        <c:tickMarkSkip val="1"/>
        <c:noMultiLvlLbl val="0"/>
      </c:catAx>
      <c:valAx>
        <c:axId val="72647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42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403</c:v>
                </c:pt>
                <c:pt idx="1">
                  <c:v>454</c:v>
                </c:pt>
                <c:pt idx="2">
                  <c:v>318</c:v>
                </c:pt>
              </c:numCache>
            </c:numRef>
          </c:val>
          <c:extLst xmlns:c16r2="http://schemas.microsoft.com/office/drawing/2015/06/chart">
            <c:ext xmlns:c16="http://schemas.microsoft.com/office/drawing/2014/chart" uri="{C3380CC4-5D6E-409C-BE32-E72D297353CC}">
              <c16:uniqueId val="{00000000-3228-42B5-AC8C-F292410385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88</c:v>
                </c:pt>
                <c:pt idx="1">
                  <c:v>124</c:v>
                </c:pt>
                <c:pt idx="2">
                  <c:v>135</c:v>
                </c:pt>
              </c:numCache>
            </c:numRef>
          </c:val>
          <c:extLst xmlns:c16r2="http://schemas.microsoft.com/office/drawing/2015/06/chart">
            <c:ext xmlns:c16="http://schemas.microsoft.com/office/drawing/2014/chart" uri="{C3380CC4-5D6E-409C-BE32-E72D297353CC}">
              <c16:uniqueId val="{00000001-3228-42B5-AC8C-F292410385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728</c:v>
                </c:pt>
                <c:pt idx="1">
                  <c:v>868</c:v>
                </c:pt>
                <c:pt idx="2">
                  <c:v>881</c:v>
                </c:pt>
              </c:numCache>
            </c:numRef>
          </c:val>
          <c:extLst xmlns:c16r2="http://schemas.microsoft.com/office/drawing/2015/06/chart">
            <c:ext xmlns:c16="http://schemas.microsoft.com/office/drawing/2014/chart" uri="{C3380CC4-5D6E-409C-BE32-E72D297353CC}">
              <c16:uniqueId val="{00000002-3228-42B5-AC8C-F292410385DC}"/>
            </c:ext>
          </c:extLst>
        </c:ser>
        <c:dLbls>
          <c:showLegendKey val="0"/>
          <c:showVal val="0"/>
          <c:showCatName val="0"/>
          <c:showSerName val="0"/>
          <c:showPercent val="0"/>
          <c:showBubbleSize val="0"/>
        </c:dLbls>
        <c:gapWidth val="120"/>
        <c:overlap val="100"/>
        <c:axId val="726472696"/>
        <c:axId val="726478576"/>
      </c:barChart>
      <c:catAx>
        <c:axId val="72647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6478576"/>
        <c:crosses val="autoZero"/>
        <c:auto val="1"/>
        <c:lblAlgn val="ctr"/>
        <c:lblOffset val="100"/>
        <c:tickLblSkip val="1"/>
        <c:tickMarkSkip val="1"/>
        <c:noMultiLvlLbl val="0"/>
      </c:catAx>
      <c:valAx>
        <c:axId val="72647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647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63-40D0-8E80-F416594A6F90}"/>
                </c:ext>
                <c:ext xmlns:c15="http://schemas.microsoft.com/office/drawing/2012/chart" uri="{CE6537A1-D6FC-4f65-9D91-7224C49458BB}">
                  <c15:dlblFieldTable>
                    <c15:dlblFTEntry>
                      <c15:txfldGUID>{FC2135E1-B239-42D2-9947-F6E89A55CE0A}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63-40D0-8E80-F416594A6F90}"/>
                </c:ext>
                <c:ext xmlns:c15="http://schemas.microsoft.com/office/drawing/2012/chart" uri="{CE6537A1-D6FC-4f65-9D91-7224C49458BB}">
                  <c15:dlblFieldTable>
                    <c15:dlblFTEntry>
                      <c15:txfldGUID>{8FF04453-365C-4A70-92E6-60754D7BCB13}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63-40D0-8E80-F416594A6F90}"/>
                </c:ext>
                <c:ext xmlns:c15="http://schemas.microsoft.com/office/drawing/2012/chart" uri="{CE6537A1-D6FC-4f65-9D91-7224C49458BB}">
                  <c15:dlblFieldTable>
                    <c15:dlblFTEntry>
                      <c15:txfldGUID>{AF5FF9FB-4F75-449C-93BF-C2F6BA655F7E}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63-40D0-8E80-F416594A6F90}"/>
                </c:ext>
                <c:ext xmlns:c15="http://schemas.microsoft.com/office/drawing/2012/chart" uri="{CE6537A1-D6FC-4f65-9D91-7224C49458BB}">
                  <c15:dlblFieldTable>
                    <c15:dlblFTEntry>
                      <c15:txfldGUID>{14D102E1-C695-46C5-B060-B5A787EDB29D}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63-40D0-8E80-F416594A6F90}"/>
                </c:ext>
                <c:ext xmlns:c15="http://schemas.microsoft.com/office/drawing/2012/chart" uri="{CE6537A1-D6FC-4f65-9D91-7224C49458BB}">
                  <c15:dlblFieldTable>
                    <c15:dlblFTEntry>
                      <c15:txfldGUID>{490C36A5-EA35-4AFF-B0BC-BEC8AC9861B1}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63-40D0-8E80-F416594A6F90}"/>
                </c:ext>
                <c:ext xmlns:c15="http://schemas.microsoft.com/office/drawing/2012/chart" uri="{CE6537A1-D6FC-4f65-9D91-7224C49458BB}">
                  <c15:dlblFieldTable>
                    <c15:dlblFTEntry>
                      <c15:txfldGUID>{53567DF3-CEF8-4C49-8B0E-C49800A0763F}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63-40D0-8E80-F416594A6F90}"/>
                </c:ext>
                <c:ext xmlns:c15="http://schemas.microsoft.com/office/drawing/2012/chart" uri="{CE6537A1-D6FC-4f65-9D91-7224C49458BB}">
                  <c15:dlblFieldTable>
                    <c15:dlblFTEntry>
                      <c15:txfldGUID>{21F56EC0-8D8C-4CA0-AB44-1BB60656D690}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63-40D0-8E80-F416594A6F90}"/>
                </c:ext>
                <c:ext xmlns:c15="http://schemas.microsoft.com/office/drawing/2012/chart" uri="{CE6537A1-D6FC-4f65-9D91-7224C49458BB}">
                  <c15:dlblFieldTable>
                    <c15:dlblFTEntry>
                      <c15:txfldGUID>{11C819A4-7990-4A25-B73F-535EBA58D288}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63-40D0-8E80-F416594A6F90}"/>
                </c:ext>
                <c:ext xmlns:c15="http://schemas.microsoft.com/office/drawing/2012/chart" uri="{CE6537A1-D6FC-4f65-9D91-7224C49458BB}">
                  <c15:dlblFieldTable>
                    <c15:dlblFTEntry>
                      <c15:txfldGUID>{FB322B98-3162-4418-BD98-923BF3DC9A88}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63.9</c:v>
                </c:pt>
                <c:pt idx="16">
                  <c:v>65.3</c:v>
                </c:pt>
                <c:pt idx="24">
                  <c:v>66.3</c:v>
                </c:pt>
                <c:pt idx="32">
                  <c:v>67.8</c:v>
                </c:pt>
              </c:numCache>
            </c:numRef>
          </c:xVal>
          <c:yVal>
            <c:numRef>
              <c:f>公会計指標分析・財政指標組合せ分析表!$BP$51:$DC$51</c:f>
              <c:numCache>
                <c:formatCode>#,##0.0;"▲ "#,##0.0</c:formatCode>
                <c:ptCount val="40"/>
                <c:pt idx="0">
                  <c:v>80.400000000000006</c:v>
                </c:pt>
                <c:pt idx="8">
                  <c:v>94.2</c:v>
                </c:pt>
                <c:pt idx="16">
                  <c:v>95.3</c:v>
                </c:pt>
                <c:pt idx="24">
                  <c:v>93.8</c:v>
                </c:pt>
                <c:pt idx="32">
                  <c:v>97.7</c:v>
                </c:pt>
              </c:numCache>
            </c:numRef>
          </c:yVal>
          <c:smooth val="0"/>
          <c:extLst xmlns:c16r2="http://schemas.microsoft.com/office/drawing/2015/06/chart">
            <c:ext xmlns:c16="http://schemas.microsoft.com/office/drawing/2014/chart" uri="{C3380CC4-5D6E-409C-BE32-E72D297353CC}">
              <c16:uniqueId val="{00000009-0A63-40D0-8E80-F416594A6F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63-40D0-8E80-F416594A6F90}"/>
                </c:ext>
                <c:ext xmlns:c15="http://schemas.microsoft.com/office/drawing/2012/chart" uri="{CE6537A1-D6FC-4f65-9D91-7224C49458BB}">
                  <c15:dlblFieldTable>
                    <c15:dlblFTEntry>
                      <c15:txfldGUID>{5F4F9FC8-3B0F-47B7-A1FE-6C7F2EA3C0E7}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63-40D0-8E80-F416594A6F90}"/>
                </c:ext>
                <c:ext xmlns:c15="http://schemas.microsoft.com/office/drawing/2012/chart" uri="{CE6537A1-D6FC-4f65-9D91-7224C49458BB}">
                  <c15:dlblFieldTable>
                    <c15:dlblFTEntry>
                      <c15:txfldGUID>{58B32CEF-21CF-49C2-8BDA-476B7BCA0B9D}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63-40D0-8E80-F416594A6F90}"/>
                </c:ext>
                <c:ext xmlns:c15="http://schemas.microsoft.com/office/drawing/2012/chart" uri="{CE6537A1-D6FC-4f65-9D91-7224C49458BB}">
                  <c15:dlblFieldTable>
                    <c15:dlblFTEntry>
                      <c15:txfldGUID>{C3F8FC77-A1F8-47CC-B66D-7519E3A4BCB7}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63-40D0-8E80-F416594A6F90}"/>
                </c:ext>
                <c:ext xmlns:c15="http://schemas.microsoft.com/office/drawing/2012/chart" uri="{CE6537A1-D6FC-4f65-9D91-7224C49458BB}">
                  <c15:dlblFieldTable>
                    <c15:dlblFTEntry>
                      <c15:txfldGUID>{7C6CAC6D-80AA-4F5D-8761-92FBC8D357CF}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63-40D0-8E80-F416594A6F90}"/>
                </c:ext>
                <c:ext xmlns:c15="http://schemas.microsoft.com/office/drawing/2012/chart" uri="{CE6537A1-D6FC-4f65-9D91-7224C49458BB}">
                  <c15:dlblFieldTable>
                    <c15:dlblFTEntry>
                      <c15:txfldGUID>{A23654FE-84EC-4E35-8A6D-E3F18ED6D2A2}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63-40D0-8E80-F416594A6F90}"/>
                </c:ext>
                <c:ext xmlns:c15="http://schemas.microsoft.com/office/drawing/2012/chart" uri="{CE6537A1-D6FC-4f65-9D91-7224C49458BB}">
                  <c15:dlblFieldTable>
                    <c15:dlblFTEntry>
                      <c15:txfldGUID>{9A7F5012-D85C-42C8-BC04-855858D8B5CD}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63-40D0-8E80-F416594A6F90}"/>
                </c:ext>
                <c:ext xmlns:c15="http://schemas.microsoft.com/office/drawing/2012/chart" uri="{CE6537A1-D6FC-4f65-9D91-7224C49458BB}">
                  <c15:dlblFieldTable>
                    <c15:dlblFTEntry>
                      <c15:txfldGUID>{2CBD897B-7143-4043-885D-13F231E11B37}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63-40D0-8E80-F416594A6F90}"/>
                </c:ext>
                <c:ext xmlns:c15="http://schemas.microsoft.com/office/drawing/2012/chart" uri="{CE6537A1-D6FC-4f65-9D91-7224C49458BB}">
                  <c15:dlblFieldTable>
                    <c15:dlblFTEntry>
                      <c15:txfldGUID>{8AAC239A-A20D-4677-9F76-2BEB3DF864C2}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63-40D0-8E80-F416594A6F90}"/>
                </c:ext>
                <c:ext xmlns:c15="http://schemas.microsoft.com/office/drawing/2012/chart" uri="{CE6537A1-D6FC-4f65-9D91-7224C49458BB}">
                  <c15:dlblFieldTable>
                    <c15:dlblFTEntry>
                      <c15:txfldGUID>{B8D6FC9F-5B05-4F98-93DB-D4A8C320AA04}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0A63-40D0-8E80-F416594A6F90}"/>
            </c:ext>
          </c:extLst>
        </c:ser>
        <c:dLbls>
          <c:showLegendKey val="0"/>
          <c:showVal val="1"/>
          <c:showCatName val="0"/>
          <c:showSerName val="0"/>
          <c:showPercent val="0"/>
          <c:showBubbleSize val="0"/>
        </c:dLbls>
        <c:axId val="766814352"/>
        <c:axId val="766806120"/>
      </c:scatterChart>
      <c:valAx>
        <c:axId val="766814352"/>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6806120"/>
        <c:crosses val="autoZero"/>
        <c:crossBetween val="midCat"/>
      </c:valAx>
      <c:valAx>
        <c:axId val="76680612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6814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B7-4138-A136-851C29501E7A}"/>
                </c:ext>
                <c:ext xmlns:c15="http://schemas.microsoft.com/office/drawing/2012/chart" uri="{CE6537A1-D6FC-4f65-9D91-7224C49458BB}">
                  <c15:dlblFieldTable>
                    <c15:dlblFTEntry>
                      <c15:txfldGUID>{4A903DDC-3CB0-450A-8043-D216051FD42E}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B7-4138-A136-851C29501E7A}"/>
                </c:ext>
                <c:ext xmlns:c15="http://schemas.microsoft.com/office/drawing/2012/chart" uri="{CE6537A1-D6FC-4f65-9D91-7224C49458BB}">
                  <c15:dlblFieldTable>
                    <c15:dlblFTEntry>
                      <c15:txfldGUID>{3B182951-ACA2-40EB-BB7F-7CC26040F36E}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B7-4138-A136-851C29501E7A}"/>
                </c:ext>
                <c:ext xmlns:c15="http://schemas.microsoft.com/office/drawing/2012/chart" uri="{CE6537A1-D6FC-4f65-9D91-7224C49458BB}">
                  <c15:dlblFieldTable>
                    <c15:dlblFTEntry>
                      <c15:txfldGUID>{28B2CD35-8D24-42BE-BBF1-B3C6246507E5}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B7-4138-A136-851C29501E7A}"/>
                </c:ext>
                <c:ext xmlns:c15="http://schemas.microsoft.com/office/drawing/2012/chart" uri="{CE6537A1-D6FC-4f65-9D91-7224C49458BB}">
                  <c15:dlblFieldTable>
                    <c15:dlblFTEntry>
                      <c15:txfldGUID>{C67C25EA-BB68-41A6-95B4-0CF1039B2924}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B7-4138-A136-851C29501E7A}"/>
                </c:ext>
                <c:ext xmlns:c15="http://schemas.microsoft.com/office/drawing/2012/chart" uri="{CE6537A1-D6FC-4f65-9D91-7224C49458BB}">
                  <c15:dlblFieldTable>
                    <c15:dlblFTEntry>
                      <c15:txfldGUID>{6F5BD15F-A659-4F0E-923A-BEB7D16663C3}</c15:txfldGUID>
                      <c15:f>#REF!</c15:f>
                      <c15:dlblFieldTableCache>
                        <c:ptCount val="1"/>
                        <c:pt idx="0">
                          <c:v>#REF!</c:v>
                        </c:pt>
                      </c15:dlblFieldTableCache>
                    </c15:dlblFTEntry>
                  </c15:dlblFieldTable>
                  <c15:showDataLabelsRange val="0"/>
                </c:ext>
              </c:extLst>
            </c:dLbl>
            <c:dLbl>
              <c:idx val="8"/>
              <c:layout>
                <c:manualLayout>
                  <c:x val="-3.66849855034507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B7-4138-A136-851C29501E7A}"/>
                </c:ext>
                <c:ext xmlns:c15="http://schemas.microsoft.com/office/drawing/2012/chart" uri="{CE6537A1-D6FC-4f65-9D91-7224C49458BB}">
                  <c15:dlblFieldTable>
                    <c15:dlblFTEntry>
                      <c15:txfldGUID>{EBB5051D-C705-43E1-A074-0738EE779A5C}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710997734770581E-2"/>
                  <c:y val="-5.136268954118310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B7-4138-A136-851C29501E7A}"/>
                </c:ext>
                <c:ext xmlns:c15="http://schemas.microsoft.com/office/drawing/2012/chart" uri="{CE6537A1-D6FC-4f65-9D91-7224C49458BB}">
                  <c15:dlblFieldTable>
                    <c15:dlblFTEntry>
                      <c15:txfldGUID>{2FEE1679-13FC-42F0-8A24-AF5B8A7C18EC}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429759508909289E-2"/>
                  <c:y val="-7.85794917073484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B7-4138-A136-851C29501E7A}"/>
                </c:ext>
                <c:ext xmlns:c15="http://schemas.microsoft.com/office/drawing/2012/chart" uri="{CE6537A1-D6FC-4f65-9D91-7224C49458BB}">
                  <c15:dlblFieldTable>
                    <c15:dlblFTEntry>
                      <c15:txfldGUID>{D8B84F4D-5268-42E0-9424-B2064A3B0C1F}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671092594124188E-2"/>
                  <c:y val="-5.730793125863496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B7-4138-A136-851C29501E7A}"/>
                </c:ext>
                <c:ext xmlns:c15="http://schemas.microsoft.com/office/drawing/2012/chart" uri="{CE6537A1-D6FC-4f65-9D91-7224C49458BB}">
                  <c15:dlblFieldTable>
                    <c15:dlblFTEntry>
                      <c15:txfldGUID>{D961B151-372A-4B15-802E-6264808C8FE3}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7.8</c:v>
                </c:pt>
                <c:pt idx="16">
                  <c:v>7.7</c:v>
                </c:pt>
                <c:pt idx="24">
                  <c:v>7.5</c:v>
                </c:pt>
                <c:pt idx="32">
                  <c:v>7.4</c:v>
                </c:pt>
              </c:numCache>
            </c:numRef>
          </c:xVal>
          <c:yVal>
            <c:numRef>
              <c:f>公会計指標分析・財政指標組合せ分析表!$BP$73:$DC$73</c:f>
              <c:numCache>
                <c:formatCode>#,##0.0;"▲ "#,##0.0</c:formatCode>
                <c:ptCount val="40"/>
                <c:pt idx="0">
                  <c:v>80.400000000000006</c:v>
                </c:pt>
                <c:pt idx="8">
                  <c:v>94.2</c:v>
                </c:pt>
                <c:pt idx="16">
                  <c:v>95.3</c:v>
                </c:pt>
                <c:pt idx="24">
                  <c:v>93.8</c:v>
                </c:pt>
                <c:pt idx="32">
                  <c:v>97.7</c:v>
                </c:pt>
              </c:numCache>
            </c:numRef>
          </c:yVal>
          <c:smooth val="0"/>
          <c:extLst xmlns:c16r2="http://schemas.microsoft.com/office/drawing/2015/06/chart">
            <c:ext xmlns:c16="http://schemas.microsoft.com/office/drawing/2014/chart" uri="{C3380CC4-5D6E-409C-BE32-E72D297353CC}">
              <c16:uniqueId val="{00000009-25B7-4138-A136-851C29501E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B7-4138-A136-851C29501E7A}"/>
                </c:ext>
                <c:ext xmlns:c15="http://schemas.microsoft.com/office/drawing/2012/chart" uri="{CE6537A1-D6FC-4f65-9D91-7224C49458BB}">
                  <c15:dlblFieldTable>
                    <c15:dlblFTEntry>
                      <c15:txfldGUID>{E19AE7B4-8217-4013-91E4-E6914403E6B5}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B7-4138-A136-851C29501E7A}"/>
                </c:ext>
                <c:ext xmlns:c15="http://schemas.microsoft.com/office/drawing/2012/chart" uri="{CE6537A1-D6FC-4f65-9D91-7224C49458BB}">
                  <c15:dlblFieldTable>
                    <c15:dlblFTEntry>
                      <c15:txfldGUID>{096B062B-38BB-4C20-A4E6-5D560133756C}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B7-4138-A136-851C29501E7A}"/>
                </c:ext>
                <c:ext xmlns:c15="http://schemas.microsoft.com/office/drawing/2012/chart" uri="{CE6537A1-D6FC-4f65-9D91-7224C49458BB}">
                  <c15:dlblFieldTable>
                    <c15:dlblFTEntry>
                      <c15:txfldGUID>{2B57DE83-8607-42FA-97ED-CA2D680829A2}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B7-4138-A136-851C29501E7A}"/>
                </c:ext>
                <c:ext xmlns:c15="http://schemas.microsoft.com/office/drawing/2012/chart" uri="{CE6537A1-D6FC-4f65-9D91-7224C49458BB}">
                  <c15:dlblFieldTable>
                    <c15:dlblFTEntry>
                      <c15:txfldGUID>{98539276-8A77-4501-BFEE-ABB569262BBE}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B7-4138-A136-851C29501E7A}"/>
                </c:ext>
                <c:ext xmlns:c15="http://schemas.microsoft.com/office/drawing/2012/chart" uri="{CE6537A1-D6FC-4f65-9D91-7224C49458BB}">
                  <c15:dlblFieldTable>
                    <c15:dlblFTEntry>
                      <c15:txfldGUID>{35FD0284-2959-4331-BF83-F1D1AAC505E4}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B7-4138-A136-851C29501E7A}"/>
                </c:ext>
                <c:ext xmlns:c15="http://schemas.microsoft.com/office/drawing/2012/chart" uri="{CE6537A1-D6FC-4f65-9D91-7224C49458BB}">
                  <c15:dlblFieldTable>
                    <c15:dlblFTEntry>
                      <c15:txfldGUID>{D806E017-129D-47E7-B399-DA53CD331511}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B7-4138-A136-851C29501E7A}"/>
                </c:ext>
                <c:ext xmlns:c15="http://schemas.microsoft.com/office/drawing/2012/chart" uri="{CE6537A1-D6FC-4f65-9D91-7224C49458BB}">
                  <c15:dlblFieldTable>
                    <c15:dlblFTEntry>
                      <c15:txfldGUID>{E0F7C541-FB50-41DE-B4D3-7F7882FD544D}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647173287753057E-2"/>
                  <c:y val="-4.951651029825872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B7-4138-A136-851C29501E7A}"/>
                </c:ext>
                <c:ext xmlns:c15="http://schemas.microsoft.com/office/drawing/2012/chart" uri="{CE6537A1-D6FC-4f65-9D91-7224C49458BB}">
                  <c15:dlblFieldTable>
                    <c15:dlblFTEntry>
                      <c15:txfldGUID>{C3B3D083-B45D-4567-9958-235ECF65DB51}</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53167838773291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B7-4138-A136-851C29501E7A}"/>
                </c:ext>
                <c:ext xmlns:c15="http://schemas.microsoft.com/office/drawing/2012/chart" uri="{CE6537A1-D6FC-4f65-9D91-7224C49458BB}">
                  <c15:dlblFieldTable>
                    <c15:dlblFTEntry>
                      <c15:txfldGUID>{9904BFB1-1E46-4D0A-A282-1D322F6D80F6}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25B7-4138-A136-851C29501E7A}"/>
            </c:ext>
          </c:extLst>
        </c:ser>
        <c:dLbls>
          <c:showLegendKey val="0"/>
          <c:showVal val="1"/>
          <c:showCatName val="0"/>
          <c:showSerName val="0"/>
          <c:showPercent val="0"/>
          <c:showBubbleSize val="0"/>
        </c:dLbls>
        <c:axId val="766809256"/>
        <c:axId val="766810432"/>
      </c:scatterChart>
      <c:valAx>
        <c:axId val="76680925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6810432"/>
        <c:crosses val="autoZero"/>
        <c:crossBetween val="midCat"/>
      </c:valAx>
      <c:valAx>
        <c:axId val="766810432"/>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6809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年度にかけて実施したごみ処理施設建設に伴う起債の償還により、元利償還金が高額となる状況が平成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年度まで続いている。さらに、臨時財政対策債の発行額が高水準で推移していることに伴い、算入公債費等も同様に高水準を維持し続けている。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将来負担額について、一般会計等に係る地方債の現在高は、起債を抑制しつつ着実に償還を進めているため、減少傾向にあるが、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、新庁舎建設工事の本格実施に</a:t>
          </a:r>
          <a:r>
            <a:rPr kumimoji="1" lang="ja-JP" altLang="ja-JP" sz="1100">
              <a:solidFill>
                <a:schemeClr val="dk1"/>
              </a:solidFill>
              <a:effectLst/>
              <a:latin typeface="+mn-lt"/>
              <a:ea typeface="+mn-ea"/>
              <a:cs typeface="+mn-cs"/>
            </a:rPr>
            <a:t>伴い現在高は増加した。組合等負担等見込額は、平成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常備消防業務の広域化に伴い増加している。退職手当負担見込額は、定年退職者が増加する一方、採用抑制により職員数が減少しているため、見込額は減少傾向にある。設立法人等の負債等負担見込額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土地開発公社の解散を行ったことから、皆減となった。また、充当可能財源等については、地価の下落に伴う都市計画税の減収、基準財政需要額算入対象の地方債の完済等により、概ね減少傾向にある。</a:t>
          </a:r>
          <a:endParaRPr lang="ja-JP" altLang="ja-JP" sz="1400">
            <a:effectLst/>
          </a:endParaRPr>
        </a:p>
        <a:p>
          <a:r>
            <a:rPr kumimoji="1" lang="ja-JP" altLang="ja-JP" sz="1100">
              <a:solidFill>
                <a:schemeClr val="dk1"/>
              </a:solidFill>
              <a:effectLst/>
              <a:latin typeface="+mn-lt"/>
              <a:ea typeface="+mn-ea"/>
              <a:cs typeface="+mn-cs"/>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奈良県桜井市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　平成</a:t>
          </a:r>
          <a:r>
            <a:rPr kumimoji="1" lang="en-US" altLang="ja-JP" sz="1100" i="0">
              <a:solidFill>
                <a:schemeClr val="dk1"/>
              </a:solidFill>
              <a:effectLst/>
              <a:latin typeface="+mn-lt"/>
              <a:ea typeface="+mn-ea"/>
              <a:cs typeface="+mn-cs"/>
            </a:rPr>
            <a:t>30</a:t>
          </a:r>
          <a:r>
            <a:rPr kumimoji="1" lang="ja-JP" altLang="ja-JP" sz="1100" i="0">
              <a:solidFill>
                <a:schemeClr val="dk1"/>
              </a:solidFill>
              <a:effectLst/>
              <a:latin typeface="+mn-lt"/>
              <a:ea typeface="+mn-ea"/>
              <a:cs typeface="+mn-cs"/>
            </a:rPr>
            <a:t>年度末と比較すると、</a:t>
          </a:r>
          <a:r>
            <a:rPr kumimoji="1" lang="ja-JP" altLang="en-US" sz="1100" i="0">
              <a:solidFill>
                <a:schemeClr val="dk1"/>
              </a:solidFill>
              <a:effectLst/>
              <a:latin typeface="+mn-lt"/>
              <a:ea typeface="+mn-ea"/>
              <a:cs typeface="+mn-cs"/>
            </a:rPr>
            <a:t>卑弥呼の里・桜井ふるさと基金の残高が約</a:t>
          </a:r>
          <a:r>
            <a:rPr kumimoji="1" lang="en-US" altLang="ja-JP" sz="1100" i="0">
              <a:solidFill>
                <a:schemeClr val="dk1"/>
              </a:solidFill>
              <a:effectLst/>
              <a:latin typeface="+mn-lt"/>
              <a:ea typeface="+mn-ea"/>
              <a:cs typeface="+mn-cs"/>
            </a:rPr>
            <a:t>1</a:t>
          </a:r>
          <a:r>
            <a:rPr kumimoji="1" lang="ja-JP" altLang="en-US"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900</a:t>
          </a:r>
          <a:r>
            <a:rPr kumimoji="1" lang="ja-JP" altLang="en-US" sz="1100" i="0">
              <a:solidFill>
                <a:schemeClr val="dk1"/>
              </a:solidFill>
              <a:effectLst/>
              <a:latin typeface="+mn-lt"/>
              <a:ea typeface="+mn-ea"/>
              <a:cs typeface="+mn-cs"/>
            </a:rPr>
            <a:t>万円、職員退職手当基金の残高が</a:t>
          </a:r>
          <a:r>
            <a:rPr kumimoji="1" lang="en-US" altLang="ja-JP" sz="1100" i="0">
              <a:solidFill>
                <a:schemeClr val="dk1"/>
              </a:solidFill>
              <a:effectLst/>
              <a:latin typeface="+mn-lt"/>
              <a:ea typeface="+mn-ea"/>
              <a:cs typeface="+mn-cs"/>
            </a:rPr>
            <a:t>8,000</a:t>
          </a:r>
          <a:r>
            <a:rPr kumimoji="1" lang="ja-JP" altLang="en-US" sz="1100" i="0">
              <a:solidFill>
                <a:schemeClr val="dk1"/>
              </a:solidFill>
              <a:effectLst/>
              <a:latin typeface="+mn-lt"/>
              <a:ea typeface="+mn-ea"/>
              <a:cs typeface="+mn-cs"/>
            </a:rPr>
            <a:t>万円増加した一方、</a:t>
          </a:r>
          <a:r>
            <a:rPr kumimoji="1" lang="ja-JP" altLang="ja-JP" sz="1100" b="0" i="0" baseline="0">
              <a:solidFill>
                <a:schemeClr val="dk1"/>
              </a:solidFill>
              <a:effectLst/>
              <a:latin typeface="+mn-lt"/>
              <a:ea typeface="+mn-ea"/>
              <a:cs typeface="+mn-cs"/>
            </a:rPr>
            <a:t>新庁舎建設</a:t>
          </a:r>
          <a:r>
            <a:rPr kumimoji="1" lang="ja-JP" altLang="en-US" sz="1100" b="0" i="0" baseline="0">
              <a:solidFill>
                <a:schemeClr val="dk1"/>
              </a:solidFill>
              <a:effectLst/>
              <a:latin typeface="+mn-lt"/>
              <a:ea typeface="+mn-ea"/>
              <a:cs typeface="+mn-cs"/>
            </a:rPr>
            <a:t>工事</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着工したことにより</a:t>
          </a:r>
          <a:r>
            <a:rPr kumimoji="1" lang="ja-JP" altLang="ja-JP" sz="1100">
              <a:solidFill>
                <a:schemeClr val="dk1"/>
              </a:solidFill>
              <a:effectLst/>
              <a:latin typeface="+mn-lt"/>
              <a:ea typeface="+mn-ea"/>
              <a:cs typeface="+mn-cs"/>
            </a:rPr>
            <a:t>市有施設最適化整備更新基金</a:t>
          </a:r>
          <a:r>
            <a:rPr kumimoji="1" lang="ja-JP" altLang="en-US" sz="1100">
              <a:solidFill>
                <a:schemeClr val="dk1"/>
              </a:solidFill>
              <a:effectLst/>
              <a:latin typeface="+mn-lt"/>
              <a:ea typeface="+mn-ea"/>
              <a:cs typeface="+mn-cs"/>
            </a:rPr>
            <a:t>を約</a:t>
          </a:r>
          <a:r>
            <a:rPr kumimoji="1" lang="en-US" altLang="ja-JP" sz="1100">
              <a:solidFill>
                <a:schemeClr val="dk1"/>
              </a:solidFill>
              <a:effectLst/>
              <a:latin typeface="+mn-lt"/>
              <a:ea typeface="+mn-ea"/>
              <a:cs typeface="+mn-cs"/>
            </a:rPr>
            <a:t>8</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万円、</a:t>
          </a:r>
          <a:r>
            <a:rPr kumimoji="1" lang="ja-JP" altLang="ja-JP" sz="1100" i="0">
              <a:solidFill>
                <a:schemeClr val="dk1"/>
              </a:solidFill>
              <a:effectLst/>
              <a:latin typeface="+mn-lt"/>
              <a:ea typeface="+mn-ea"/>
              <a:cs typeface="+mn-cs"/>
            </a:rPr>
            <a:t>財政調整基金</a:t>
          </a:r>
          <a:r>
            <a:rPr kumimoji="1" lang="ja-JP" altLang="en-US" sz="1100" i="0">
              <a:solidFill>
                <a:schemeClr val="dk1"/>
              </a:solidFill>
              <a:effectLst/>
              <a:latin typeface="+mn-lt"/>
              <a:ea typeface="+mn-ea"/>
              <a:cs typeface="+mn-cs"/>
            </a:rPr>
            <a:t>を</a:t>
          </a:r>
          <a:r>
            <a:rPr kumimoji="1" lang="en-US" altLang="ja-JP" sz="1100" i="0">
              <a:solidFill>
                <a:schemeClr val="dk1"/>
              </a:solidFill>
              <a:effectLst/>
              <a:latin typeface="+mn-lt"/>
              <a:ea typeface="+mn-ea"/>
              <a:cs typeface="+mn-cs"/>
            </a:rPr>
            <a:t>8,500</a:t>
          </a:r>
          <a:r>
            <a:rPr kumimoji="1" lang="ja-JP" altLang="ja-JP" sz="1100" i="0">
              <a:solidFill>
                <a:schemeClr val="dk1"/>
              </a:solidFill>
              <a:effectLst/>
              <a:latin typeface="+mn-lt"/>
              <a:ea typeface="+mn-ea"/>
              <a:cs typeface="+mn-cs"/>
            </a:rPr>
            <a:t>万円取り崩し</a:t>
          </a:r>
          <a:r>
            <a:rPr kumimoji="1" lang="ja-JP" altLang="en-US" sz="1100" i="0">
              <a:solidFill>
                <a:schemeClr val="dk1"/>
              </a:solidFill>
              <a:effectLst/>
              <a:latin typeface="+mn-lt"/>
              <a:ea typeface="+mn-ea"/>
              <a:cs typeface="+mn-cs"/>
            </a:rPr>
            <a:t>ている。全体としては、</a:t>
          </a:r>
          <a:r>
            <a:rPr kumimoji="1" lang="ja-JP" altLang="ja-JP" sz="1100" i="0">
              <a:solidFill>
                <a:schemeClr val="dk1"/>
              </a:solidFill>
              <a:effectLst/>
              <a:latin typeface="+mn-lt"/>
              <a:ea typeface="+mn-ea"/>
              <a:cs typeface="+mn-cs"/>
            </a:rPr>
            <a:t>平成</a:t>
          </a:r>
          <a:r>
            <a:rPr kumimoji="1" lang="en-US" altLang="ja-JP" sz="1100" i="0">
              <a:solidFill>
                <a:schemeClr val="dk1"/>
              </a:solidFill>
              <a:effectLst/>
              <a:latin typeface="+mn-lt"/>
              <a:ea typeface="+mn-ea"/>
              <a:cs typeface="+mn-cs"/>
            </a:rPr>
            <a:t>30</a:t>
          </a:r>
          <a:r>
            <a:rPr kumimoji="1" lang="ja-JP" altLang="ja-JP" sz="1100" i="0">
              <a:solidFill>
                <a:schemeClr val="dk1"/>
              </a:solidFill>
              <a:effectLst/>
              <a:latin typeface="+mn-lt"/>
              <a:ea typeface="+mn-ea"/>
              <a:cs typeface="+mn-cs"/>
            </a:rPr>
            <a:t>度より</a:t>
          </a:r>
          <a:r>
            <a:rPr kumimoji="1" lang="ja-JP" altLang="en-US" sz="1100" i="0">
              <a:solidFill>
                <a:schemeClr val="dk1"/>
              </a:solidFill>
              <a:effectLst/>
              <a:latin typeface="+mn-lt"/>
              <a:ea typeface="+mn-ea"/>
              <a:cs typeface="+mn-cs"/>
            </a:rPr>
            <a:t>約</a:t>
          </a:r>
          <a:r>
            <a:rPr kumimoji="1" lang="en-US" altLang="ja-JP" sz="1100" i="0">
              <a:solidFill>
                <a:schemeClr val="dk1"/>
              </a:solidFill>
              <a:effectLst/>
              <a:latin typeface="+mn-lt"/>
              <a:ea typeface="+mn-ea"/>
              <a:cs typeface="+mn-cs"/>
            </a:rPr>
            <a:t>1</a:t>
          </a:r>
          <a:r>
            <a:rPr kumimoji="1" lang="ja-JP" altLang="en-US"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1,500</a:t>
          </a:r>
          <a:r>
            <a:rPr kumimoji="1" lang="ja-JP" altLang="ja-JP" sz="1100" i="0">
              <a:solidFill>
                <a:schemeClr val="dk1"/>
              </a:solidFill>
              <a:effectLst/>
              <a:latin typeface="+mn-lt"/>
              <a:ea typeface="+mn-ea"/>
              <a:cs typeface="+mn-cs"/>
            </a:rPr>
            <a:t>万円の</a:t>
          </a:r>
          <a:r>
            <a:rPr kumimoji="1" lang="ja-JP" altLang="en-US" sz="1100" i="0">
              <a:solidFill>
                <a:schemeClr val="dk1"/>
              </a:solidFill>
              <a:effectLst/>
              <a:latin typeface="+mn-lt"/>
              <a:ea typeface="+mn-ea"/>
              <a:cs typeface="+mn-cs"/>
            </a:rPr>
            <a:t>増加</a:t>
          </a:r>
          <a:r>
            <a:rPr kumimoji="1" lang="ja-JP" altLang="ja-JP" sz="1100" i="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新庁舎建設事業の財源として活用するため、平成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年度より市有施設最適化整備更新基金に毎年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万円の積立を行ったことにより、令和元年度までは基金残高が増加していたが、工事の本格実施に伴い、基金の取り崩しを行ったため、令和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5,200</a:t>
          </a:r>
          <a:r>
            <a:rPr kumimoji="1" lang="ja-JP" altLang="en-US" sz="1100">
              <a:solidFill>
                <a:schemeClr val="dk1"/>
              </a:solidFill>
              <a:effectLst/>
              <a:latin typeface="+mn-lt"/>
              <a:ea typeface="+mn-ea"/>
              <a:cs typeface="+mn-cs"/>
            </a:rPr>
            <a:t>万円が減少している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新庁舎建設事業が完了する令和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年度までは、基金残高の増加は見込めないが、その後は、老朽化した施設の更新や統廃合などの建設事業を実施するため、経常収支比率が</a:t>
          </a:r>
          <a:r>
            <a:rPr kumimoji="1" lang="en-US" altLang="ja-JP" sz="1100">
              <a:solidFill>
                <a:schemeClr val="dk1"/>
              </a:solidFill>
              <a:effectLst/>
              <a:latin typeface="+mn-lt"/>
              <a:ea typeface="+mn-ea"/>
              <a:cs typeface="+mn-cs"/>
            </a:rPr>
            <a:t>99.3</a:t>
          </a:r>
          <a:r>
            <a:rPr kumimoji="1" lang="ja-JP" altLang="en-US" sz="1100">
              <a:solidFill>
                <a:schemeClr val="dk1"/>
              </a:solidFill>
              <a:effectLst/>
              <a:latin typeface="+mn-lt"/>
              <a:ea typeface="+mn-ea"/>
              <a:cs typeface="+mn-cs"/>
            </a:rPr>
            <a:t>％と硬直した財政状況ではあるものの、新たな行財政改革アクションプランに基づき経費削減を行い、基金残高の維持に努める。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市有施設最適化整備更新基金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市有施設の最適化整備及び更新に必要な財源を確保し、将来にわたる市財政の健全な運営に資することを目的とする</a:t>
          </a:r>
          <a:endParaRPr lang="ja-JP" altLang="ja-JP" sz="1400">
            <a:effectLst/>
          </a:endParaRPr>
        </a:p>
        <a:p>
          <a:r>
            <a:rPr kumimoji="1" lang="ja-JP" altLang="ja-JP" sz="1100">
              <a:solidFill>
                <a:schemeClr val="dk1"/>
              </a:solidFill>
              <a:effectLst/>
              <a:latin typeface="+mn-lt"/>
              <a:ea typeface="+mn-ea"/>
              <a:cs typeface="+mn-cs"/>
            </a:rPr>
            <a:t>卑弥呼の里・桜井ふるさと基金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個人又は団体から広く寄附金を募り、これを財源として各種事業を実施し、桜井市の特色を生かした、個性豊かで</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魅力に満ちた「夢と希望とロマン」にあふれるまちづくりと次世代へ美しいふるさとを託すために資することを目的とする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財産区財産を処分することにより発生する金銭を当該財産区住民の福祉を増進する目的をもって行う公共事業の資金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職員退職手当基金　　　　　　   ：</a:t>
          </a:r>
          <a:r>
            <a:rPr kumimoji="1" lang="ja-JP" altLang="ja-JP" sz="1100">
              <a:solidFill>
                <a:schemeClr val="dk1"/>
              </a:solidFill>
              <a:effectLst/>
              <a:latin typeface="+mn-lt"/>
              <a:ea typeface="+mn-ea"/>
              <a:cs typeface="+mn-cs"/>
            </a:rPr>
            <a:t>職員の退職手当支給のため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戒重集会所管理基金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戒重集会所の管理に要する資金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市有施設最適化整備更新基金       ：</a:t>
          </a:r>
          <a:r>
            <a:rPr kumimoji="1" lang="ja-JP" altLang="en-US" sz="1100">
              <a:solidFill>
                <a:schemeClr val="dk1"/>
              </a:solidFill>
              <a:effectLst/>
              <a:latin typeface="+mn-lt"/>
              <a:ea typeface="+mn-ea"/>
              <a:cs typeface="+mn-cs"/>
            </a:rPr>
            <a:t>新庁舎建設工事着工による減少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卑弥呼の里・桜井ふるさと基金   ：</a:t>
          </a:r>
          <a:r>
            <a:rPr kumimoji="1" lang="ja-JP" altLang="ja-JP" sz="1100" b="0" i="0" baseline="0">
              <a:solidFill>
                <a:schemeClr val="dk1"/>
              </a:solidFill>
              <a:effectLst/>
              <a:latin typeface="+mn-lt"/>
              <a:ea typeface="+mn-ea"/>
              <a:cs typeface="+mn-cs"/>
            </a:rPr>
            <a:t>寄附金を積み立てたことによる増加</a:t>
          </a:r>
          <a:endParaRPr lang="ja-JP" altLang="ja-JP">
            <a:effectLst/>
          </a:endParaRPr>
        </a:p>
        <a:p>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住民の福祉を増進するため取崩したことによる減少</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職員退職手当基金　　　　　　   ：職員の退職手当支給のため</a:t>
          </a:r>
          <a:endParaRPr lang="ja-JP" altLang="ja-JP" sz="1400">
            <a:effectLst/>
          </a:endParaRPr>
        </a:p>
        <a:p>
          <a:r>
            <a:rPr kumimoji="1" lang="ja-JP" altLang="ja-JP" sz="1100">
              <a:solidFill>
                <a:schemeClr val="dk1"/>
              </a:solidFill>
              <a:effectLst/>
              <a:latin typeface="+mn-lt"/>
              <a:ea typeface="+mn-ea"/>
              <a:cs typeface="+mn-cs"/>
            </a:rPr>
            <a:t>戒重集会所管理基金　　　　 　  ：</a:t>
          </a:r>
          <a:r>
            <a:rPr lang="ja-JP" altLang="ja-JP" sz="1100" b="0" i="0" baseline="0">
              <a:solidFill>
                <a:schemeClr val="dk1"/>
              </a:solidFill>
              <a:effectLst/>
              <a:latin typeface="+mn-lt"/>
              <a:ea typeface="+mn-ea"/>
              <a:cs typeface="+mn-cs"/>
            </a:rPr>
            <a:t>戒重集会所の維持管理のために取り崩したことによる減少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市有施設最適化整備更新基金       ：施設の老朽化に伴う更新や統廃合などの建設事業のため</a:t>
          </a:r>
          <a:r>
            <a:rPr kumimoji="1" lang="ja-JP" altLang="en-US" sz="1100">
              <a:solidFill>
                <a:schemeClr val="dk1"/>
              </a:solidFill>
              <a:effectLst/>
              <a:latin typeface="+mn-lt"/>
              <a:ea typeface="+mn-ea"/>
              <a:cs typeface="+mn-cs"/>
            </a:rPr>
            <a:t>、毎年積立予定</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卑弥呼の里・桜井ふるさと基金   ：</a:t>
          </a:r>
          <a:r>
            <a:rPr kumimoji="1" lang="ja-JP" altLang="en-US" sz="1100" b="0" i="0" baseline="0">
              <a:solidFill>
                <a:schemeClr val="dk1"/>
              </a:solidFill>
              <a:effectLst/>
              <a:latin typeface="+mn-lt"/>
              <a:ea typeface="+mn-ea"/>
              <a:cs typeface="+mn-cs"/>
            </a:rPr>
            <a:t>ふるさと寄附金の</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を毎年積立予定</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財産処分代金から処分に係る必要経費を差し引いた額を積立予定</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職員退職手当基金　　　　　　   ：</a:t>
          </a:r>
          <a:r>
            <a:rPr kumimoji="1" lang="ja-JP" altLang="en-US" sz="1100">
              <a:solidFill>
                <a:schemeClr val="dk1"/>
              </a:solidFill>
              <a:effectLst/>
              <a:latin typeface="+mn-lt"/>
              <a:ea typeface="+mn-ea"/>
              <a:cs typeface="+mn-cs"/>
            </a:rPr>
            <a:t>退職者数の増減により、積立てと取り崩しを行い財政負担の平準化を図る予定</a:t>
          </a:r>
          <a:endParaRPr lang="ja-JP" altLang="ja-JP">
            <a:effectLst/>
          </a:endParaRPr>
        </a:p>
        <a:p>
          <a:r>
            <a:rPr kumimoji="1" lang="ja-JP" altLang="ja-JP" sz="1100">
              <a:solidFill>
                <a:schemeClr val="dk1"/>
              </a:solidFill>
              <a:effectLst/>
              <a:latin typeface="+mn-lt"/>
              <a:ea typeface="+mn-ea"/>
              <a:cs typeface="+mn-cs"/>
            </a:rPr>
            <a:t>戒重集会所管理基金　　　　 　  ：</a:t>
          </a:r>
          <a:r>
            <a:rPr kumimoji="1" lang="ja-JP" altLang="en-US" sz="1100">
              <a:solidFill>
                <a:schemeClr val="dk1"/>
              </a:solidFill>
              <a:effectLst/>
              <a:latin typeface="+mn-lt"/>
              <a:ea typeface="+mn-ea"/>
              <a:cs typeface="+mn-cs"/>
            </a:rPr>
            <a:t>基金の運用から生ずる収益を積立予定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年度末と比較すると、国勢調査の人口減少による普通交付税の減額分や社会保障関連経費の一般財源を補填するため、財政調整基金を取り崩していることにより、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8,500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国勢調査人口の減少に伴う普通交付税の減収に対応するため、財政調整基金を取り崩している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年度は、経常収支比率が</a:t>
          </a:r>
          <a:r>
            <a:rPr kumimoji="1" lang="en-US" altLang="ja-JP" sz="1100" b="0" i="0" baseline="0">
              <a:solidFill>
                <a:schemeClr val="dk1"/>
              </a:solidFill>
              <a:effectLst/>
              <a:latin typeface="+mn-lt"/>
              <a:ea typeface="+mn-ea"/>
              <a:cs typeface="+mn-cs"/>
            </a:rPr>
            <a:t>99.3</a:t>
          </a:r>
          <a:r>
            <a:rPr kumimoji="1" lang="ja-JP" altLang="en-US"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年ぶりに</a:t>
          </a:r>
          <a:r>
            <a:rPr kumimoji="1" lang="en-US" altLang="ja-JP" sz="1100" b="0" i="0" baseline="0">
              <a:solidFill>
                <a:schemeClr val="dk1"/>
              </a:solidFill>
              <a:effectLst/>
              <a:latin typeface="+mn-lt"/>
              <a:ea typeface="+mn-ea"/>
              <a:cs typeface="+mn-cs"/>
            </a:rPr>
            <a:t>100</a:t>
          </a:r>
          <a:r>
            <a:rPr kumimoji="1" lang="ja-JP" altLang="en-US" sz="1100" b="0" i="0" baseline="0">
              <a:solidFill>
                <a:schemeClr val="dk1"/>
              </a:solidFill>
              <a:effectLst/>
              <a:latin typeface="+mn-lt"/>
              <a:ea typeface="+mn-ea"/>
              <a:cs typeface="+mn-cs"/>
            </a:rPr>
            <a:t>％を下回ったが、硬直した財政状況に変わりはなく、基金残高の増加は見込まれない。そのため、令和元年度より取り組んでいる新たな行財政改革アクションプランを着実に取り組むことにより、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年度と比較すると約</a:t>
          </a:r>
          <a:r>
            <a:rPr lang="en-US" altLang="ja-JP" sz="1100">
              <a:solidFill>
                <a:schemeClr val="dk1"/>
              </a:solidFill>
              <a:effectLst/>
              <a:latin typeface="+mn-lt"/>
              <a:ea typeface="+mn-ea"/>
              <a:cs typeface="+mn-cs"/>
            </a:rPr>
            <a:t>4,700</a:t>
          </a:r>
          <a:r>
            <a:rPr lang="ja-JP" altLang="en-US" sz="1100">
              <a:solidFill>
                <a:schemeClr val="dk1"/>
              </a:solidFill>
              <a:effectLst/>
              <a:latin typeface="+mn-lt"/>
              <a:ea typeface="+mn-ea"/>
              <a:cs typeface="+mn-cs"/>
            </a:rPr>
            <a:t>万円残高が増加している。その</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駅前再開発ビル再整備事業を始めとする、</a:t>
          </a:r>
          <a:r>
            <a:rPr lang="ja-JP" altLang="ja-JP" sz="1100">
              <a:solidFill>
                <a:schemeClr val="dk1"/>
              </a:solidFill>
              <a:effectLst/>
              <a:latin typeface="+mn-lt"/>
              <a:ea typeface="+mn-ea"/>
              <a:cs typeface="+mn-cs"/>
            </a:rPr>
            <a:t>県とのまちづくり連携協定に基づき</a:t>
          </a:r>
          <a:r>
            <a:rPr lang="ja-JP" altLang="en-US" sz="1100">
              <a:solidFill>
                <a:schemeClr val="dk1"/>
              </a:solidFill>
              <a:effectLst/>
              <a:latin typeface="+mn-lt"/>
              <a:ea typeface="+mn-ea"/>
              <a:cs typeface="+mn-cs"/>
            </a:rPr>
            <a:t>行った事業に伴い発行した地方債の償還に対する</a:t>
          </a:r>
          <a:r>
            <a:rPr lang="ja-JP" altLang="ja-JP" sz="1100">
              <a:solidFill>
                <a:schemeClr val="dk1"/>
              </a:solidFill>
              <a:effectLst/>
              <a:latin typeface="+mn-lt"/>
              <a:ea typeface="+mn-ea"/>
              <a:cs typeface="+mn-cs"/>
            </a:rPr>
            <a:t>、県からの補助金を積み立てたことによる。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まちづくり連携協定に基づき実施した事業</a:t>
          </a:r>
          <a:r>
            <a:rPr lang="ja-JP" altLang="en-US" sz="1100" b="0" i="0" baseline="0">
              <a:solidFill>
                <a:schemeClr val="dk1"/>
              </a:solidFill>
              <a:effectLst/>
              <a:latin typeface="+mn-lt"/>
              <a:ea typeface="+mn-ea"/>
              <a:cs typeface="+mn-cs"/>
            </a:rPr>
            <a:t>に伴い発行した地方債</a:t>
          </a:r>
          <a:r>
            <a:rPr lang="ja-JP" altLang="ja-JP" sz="1100" b="0" i="0" baseline="0">
              <a:solidFill>
                <a:schemeClr val="dk1"/>
              </a:solidFill>
              <a:effectLst/>
              <a:latin typeface="+mn-lt"/>
              <a:ea typeface="+mn-ea"/>
              <a:cs typeface="+mn-cs"/>
            </a:rPr>
            <a:t>の元利償還金に対して計画的に取り崩していく。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有形固定資産減価償却率は全国平均、類似団体平均ともに上回っているが、これは昭和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年代にかけて整備した公共施設が耐用年数を迎えつつあるからである。本市では、平成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年度に策定した公共施設等総合管理計画において、長寿命化対策を図るとともに、複合化・除却等により公共施設の延べ床面積を</a:t>
          </a:r>
          <a:r>
            <a:rPr kumimoji="1" lang="en-US" altLang="ja-JP" sz="1100">
              <a:latin typeface="ＭＳ Ｐゴシック" panose="020B0600070205080204" pitchFamily="50" charset="-128"/>
              <a:ea typeface="ＭＳ Ｐゴシック" panose="020B0600070205080204" pitchFamily="50" charset="-128"/>
            </a:rPr>
            <a:t>32.2</a:t>
          </a:r>
          <a:r>
            <a:rPr kumimoji="1" lang="ja-JP" altLang="en-US" sz="1100">
              <a:latin typeface="ＭＳ Ｐゴシック" panose="020B0600070205080204" pitchFamily="50" charset="-128"/>
              <a:ea typeface="ＭＳ Ｐゴシック" panose="020B0600070205080204" pitchFamily="50" charset="-128"/>
            </a:rPr>
            <a:t>％縮減することを目標に掲げている。令和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年度は、新庁舎等建設事業を引き続き実施した。今後も各施設のあり方を検討し、計画的に施設の更新、集約、除却等を行っていく。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83" name="楕円 82"/>
        <xdr:cNvSpPr/>
      </xdr:nvSpPr>
      <xdr:spPr>
        <a:xfrm>
          <a:off x="4711700" y="5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84" name="有形固定資産減価償却率該当値テキスト"/>
        <xdr:cNvSpPr txBox="1"/>
      </xdr:nvSpPr>
      <xdr:spPr>
        <a:xfrm>
          <a:off x="4813300" y="558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85" name="楕円 84"/>
        <xdr:cNvSpPr/>
      </xdr:nvSpPr>
      <xdr:spPr>
        <a:xfrm>
          <a:off x="4000500" y="55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169364</xdr:rowOff>
    </xdr:to>
    <xdr:cxnSp macro="">
      <xdr:nvCxnSpPr>
        <xdr:cNvPr id="86" name="直線コネクタ 85"/>
        <xdr:cNvCxnSpPr/>
      </xdr:nvCxnSpPr>
      <xdr:spPr>
        <a:xfrm>
          <a:off x="4051300" y="5609499"/>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41456</xdr:rowOff>
    </xdr:from>
    <xdr:to>
      <xdr:col>15</xdr:col>
      <xdr:colOff>187325</xdr:colOff>
      <xdr:row>32</xdr:row>
      <xdr:rowOff>143056</xdr:rowOff>
    </xdr:to>
    <xdr:sp macro="" textlink="">
      <xdr:nvSpPr>
        <xdr:cNvPr id="87" name="楕円 86"/>
        <xdr:cNvSpPr/>
      </xdr:nvSpPr>
      <xdr:spPr>
        <a:xfrm>
          <a:off x="3238500" y="55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92256</xdr:rowOff>
    </xdr:from>
    <xdr:to>
      <xdr:col>19</xdr:col>
      <xdr:colOff>136525</xdr:colOff>
      <xdr:row>32</xdr:row>
      <xdr:rowOff>123099</xdr:rowOff>
    </xdr:to>
    <xdr:cxnSp macro="">
      <xdr:nvCxnSpPr>
        <xdr:cNvPr id="88" name="直線コネクタ 87"/>
        <xdr:cNvCxnSpPr/>
      </xdr:nvCxnSpPr>
      <xdr:spPr>
        <a:xfrm>
          <a:off x="3289300" y="557865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169726</xdr:rowOff>
    </xdr:from>
    <xdr:to>
      <xdr:col>11</xdr:col>
      <xdr:colOff>187325</xdr:colOff>
      <xdr:row>32</xdr:row>
      <xdr:rowOff>99876</xdr:rowOff>
    </xdr:to>
    <xdr:sp macro="" textlink="">
      <xdr:nvSpPr>
        <xdr:cNvPr id="89" name="楕円 88"/>
        <xdr:cNvSpPr/>
      </xdr:nvSpPr>
      <xdr:spPr>
        <a:xfrm>
          <a:off x="2476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32</xdr:row>
      <xdr:rowOff>92256</xdr:rowOff>
    </xdr:to>
    <xdr:cxnSp macro="">
      <xdr:nvCxnSpPr>
        <xdr:cNvPr id="90" name="直線コネクタ 89"/>
        <xdr:cNvCxnSpPr/>
      </xdr:nvCxnSpPr>
      <xdr:spPr>
        <a:xfrm>
          <a:off x="2527300" y="553547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148136</xdr:rowOff>
    </xdr:from>
    <xdr:to>
      <xdr:col>7</xdr:col>
      <xdr:colOff>187325</xdr:colOff>
      <xdr:row>32</xdr:row>
      <xdr:rowOff>78286</xdr:rowOff>
    </xdr:to>
    <xdr:sp macro="" textlink="">
      <xdr:nvSpPr>
        <xdr:cNvPr id="91" name="楕円 90"/>
        <xdr:cNvSpPr/>
      </xdr:nvSpPr>
      <xdr:spPr>
        <a:xfrm>
          <a:off x="1714500" y="54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27486</xdr:rowOff>
    </xdr:from>
    <xdr:to>
      <xdr:col>11</xdr:col>
      <xdr:colOff>136525</xdr:colOff>
      <xdr:row>32</xdr:row>
      <xdr:rowOff>49076</xdr:rowOff>
    </xdr:to>
    <xdr:cxnSp macro="">
      <xdr:nvCxnSpPr>
        <xdr:cNvPr id="92" name="直線コネクタ 91"/>
        <xdr:cNvCxnSpPr/>
      </xdr:nvCxnSpPr>
      <xdr:spPr>
        <a:xfrm>
          <a:off x="1765300" y="55138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97" name="n_1mainValue有形固定資産減価償却率"/>
        <xdr:cNvSpPr txBox="1"/>
      </xdr:nvSpPr>
      <xdr:spPr>
        <a:xfrm>
          <a:off x="3836044" y="565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134183</xdr:rowOff>
    </xdr:from>
    <xdr:ext cx="405111" cy="259045"/>
    <xdr:sp macro="" textlink="">
      <xdr:nvSpPr>
        <xdr:cNvPr id="98" name="n_2mainValue有形固定資産減価償却率"/>
        <xdr:cNvSpPr txBox="1"/>
      </xdr:nvSpPr>
      <xdr:spPr>
        <a:xfrm>
          <a:off x="3086744" y="562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91003</xdr:rowOff>
    </xdr:from>
    <xdr:ext cx="405111" cy="259045"/>
    <xdr:sp macro="" textlink="">
      <xdr:nvSpPr>
        <xdr:cNvPr id="99" name="n_3mainValue有形固定資産減価償却率"/>
        <xdr:cNvSpPr txBox="1"/>
      </xdr:nvSpPr>
      <xdr:spPr>
        <a:xfrm>
          <a:off x="2324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69413</xdr:rowOff>
    </xdr:from>
    <xdr:ext cx="405111" cy="259045"/>
    <xdr:sp macro="" textlink="">
      <xdr:nvSpPr>
        <xdr:cNvPr id="100" name="n_4mainValue有形固定資産減価償却率"/>
        <xdr:cNvSpPr txBox="1"/>
      </xdr:nvSpPr>
      <xdr:spPr>
        <a:xfrm>
          <a:off x="1562744" y="55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類似団体平均ともに上回っている。人口減少による歳入減少、高齢化に伴う扶助費の増加等の要因により厳しい財政状況が続いており、基金残高が減少している。今後も歳入の増加は見込めず、また、施設の老朽化に伴う更新や統廃合などの建設事業にかかる起債も見込まれる。事業の選択や計画的な執行を行い、比率が過度にならないように財政運用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11663</xdr:rowOff>
    </xdr:from>
    <xdr:to>
      <xdr:col>76</xdr:col>
      <xdr:colOff>73025</xdr:colOff>
      <xdr:row>34</xdr:row>
      <xdr:rowOff>113263</xdr:rowOff>
    </xdr:to>
    <xdr:sp macro="" textlink="">
      <xdr:nvSpPr>
        <xdr:cNvPr id="145" name="楕円 144"/>
        <xdr:cNvSpPr/>
      </xdr:nvSpPr>
      <xdr:spPr>
        <a:xfrm>
          <a:off x="14744700" y="58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98040</xdr:rowOff>
    </xdr:from>
    <xdr:ext cx="560923" cy="259045"/>
    <xdr:sp macro="" textlink="">
      <xdr:nvSpPr>
        <xdr:cNvPr id="146" name="債務償還比率該当値テキスト"/>
        <xdr:cNvSpPr txBox="1"/>
      </xdr:nvSpPr>
      <xdr:spPr>
        <a:xfrm>
          <a:off x="14846300" y="57558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135925</xdr:rowOff>
    </xdr:from>
    <xdr:to>
      <xdr:col>72</xdr:col>
      <xdr:colOff>123825</xdr:colOff>
      <xdr:row>35</xdr:row>
      <xdr:rowOff>66075</xdr:rowOff>
    </xdr:to>
    <xdr:sp macro="" textlink="">
      <xdr:nvSpPr>
        <xdr:cNvPr id="147" name="楕円 146"/>
        <xdr:cNvSpPr/>
      </xdr:nvSpPr>
      <xdr:spPr>
        <a:xfrm>
          <a:off x="14033500" y="59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62463</xdr:rowOff>
    </xdr:from>
    <xdr:to>
      <xdr:col>76</xdr:col>
      <xdr:colOff>22225</xdr:colOff>
      <xdr:row>35</xdr:row>
      <xdr:rowOff>15275</xdr:rowOff>
    </xdr:to>
    <xdr:cxnSp macro="">
      <xdr:nvCxnSpPr>
        <xdr:cNvPr id="148" name="直線コネクタ 147"/>
        <xdr:cNvCxnSpPr/>
      </xdr:nvCxnSpPr>
      <xdr:spPr>
        <a:xfrm flipV="1">
          <a:off x="14084300" y="5891763"/>
          <a:ext cx="711200" cy="1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88067</xdr:rowOff>
    </xdr:from>
    <xdr:to>
      <xdr:col>68</xdr:col>
      <xdr:colOff>123825</xdr:colOff>
      <xdr:row>35</xdr:row>
      <xdr:rowOff>18217</xdr:rowOff>
    </xdr:to>
    <xdr:sp macro="" textlink="">
      <xdr:nvSpPr>
        <xdr:cNvPr id="149" name="楕円 148"/>
        <xdr:cNvSpPr/>
      </xdr:nvSpPr>
      <xdr:spPr>
        <a:xfrm>
          <a:off x="13271500" y="59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138867</xdr:rowOff>
    </xdr:from>
    <xdr:to>
      <xdr:col>72</xdr:col>
      <xdr:colOff>73025</xdr:colOff>
      <xdr:row>35</xdr:row>
      <xdr:rowOff>15275</xdr:rowOff>
    </xdr:to>
    <xdr:cxnSp macro="">
      <xdr:nvCxnSpPr>
        <xdr:cNvPr id="150" name="直線コネクタ 149"/>
        <xdr:cNvCxnSpPr/>
      </xdr:nvCxnSpPr>
      <xdr:spPr>
        <a:xfrm>
          <a:off x="13322300" y="5968167"/>
          <a:ext cx="762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10344</xdr:rowOff>
    </xdr:from>
    <xdr:to>
      <xdr:col>64</xdr:col>
      <xdr:colOff>123825</xdr:colOff>
      <xdr:row>34</xdr:row>
      <xdr:rowOff>111944</xdr:rowOff>
    </xdr:to>
    <xdr:sp macro="" textlink="">
      <xdr:nvSpPr>
        <xdr:cNvPr id="151" name="楕円 150"/>
        <xdr:cNvSpPr/>
      </xdr:nvSpPr>
      <xdr:spPr>
        <a:xfrm>
          <a:off x="12509500" y="58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61144</xdr:rowOff>
    </xdr:from>
    <xdr:to>
      <xdr:col>68</xdr:col>
      <xdr:colOff>73025</xdr:colOff>
      <xdr:row>34</xdr:row>
      <xdr:rowOff>138867</xdr:rowOff>
    </xdr:to>
    <xdr:cxnSp macro="">
      <xdr:nvCxnSpPr>
        <xdr:cNvPr id="152" name="直線コネクタ 151"/>
        <xdr:cNvCxnSpPr/>
      </xdr:nvCxnSpPr>
      <xdr:spPr>
        <a:xfrm>
          <a:off x="12560300" y="5890444"/>
          <a:ext cx="762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52204</xdr:rowOff>
    </xdr:from>
    <xdr:to>
      <xdr:col>60</xdr:col>
      <xdr:colOff>123825</xdr:colOff>
      <xdr:row>34</xdr:row>
      <xdr:rowOff>153804</xdr:rowOff>
    </xdr:to>
    <xdr:sp macro="" textlink="">
      <xdr:nvSpPr>
        <xdr:cNvPr id="153" name="楕円 152"/>
        <xdr:cNvSpPr/>
      </xdr:nvSpPr>
      <xdr:spPr>
        <a:xfrm>
          <a:off x="11747500" y="58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61144</xdr:rowOff>
    </xdr:from>
    <xdr:to>
      <xdr:col>64</xdr:col>
      <xdr:colOff>73025</xdr:colOff>
      <xdr:row>34</xdr:row>
      <xdr:rowOff>103004</xdr:rowOff>
    </xdr:to>
    <xdr:cxnSp macro="">
      <xdr:nvCxnSpPr>
        <xdr:cNvPr id="154" name="直線コネクタ 153"/>
        <xdr:cNvCxnSpPr/>
      </xdr:nvCxnSpPr>
      <xdr:spPr>
        <a:xfrm flipV="1">
          <a:off x="11798300" y="5890444"/>
          <a:ext cx="762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57202</xdr:rowOff>
    </xdr:from>
    <xdr:ext cx="560923" cy="259045"/>
    <xdr:sp macro="" textlink="">
      <xdr:nvSpPr>
        <xdr:cNvPr id="159" name="n_1mainValue債務償還比率"/>
        <xdr:cNvSpPr txBox="1"/>
      </xdr:nvSpPr>
      <xdr:spPr>
        <a:xfrm>
          <a:off x="13791138" y="60579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9344</xdr:rowOff>
    </xdr:from>
    <xdr:ext cx="560923" cy="259045"/>
    <xdr:sp macro="" textlink="">
      <xdr:nvSpPr>
        <xdr:cNvPr id="160" name="n_2mainValue債務償還比率"/>
        <xdr:cNvSpPr txBox="1"/>
      </xdr:nvSpPr>
      <xdr:spPr>
        <a:xfrm>
          <a:off x="13041838" y="60100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103071</xdr:rowOff>
    </xdr:from>
    <xdr:ext cx="560923" cy="259045"/>
    <xdr:sp macro="" textlink="">
      <xdr:nvSpPr>
        <xdr:cNvPr id="161" name="n_3mainValue債務償還比率"/>
        <xdr:cNvSpPr txBox="1"/>
      </xdr:nvSpPr>
      <xdr:spPr>
        <a:xfrm>
          <a:off x="12279838" y="59323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144931</xdr:rowOff>
    </xdr:from>
    <xdr:ext cx="560923" cy="259045"/>
    <xdr:sp macro="" textlink="">
      <xdr:nvSpPr>
        <xdr:cNvPr id="162" name="n_4mainValue債務償還比率"/>
        <xdr:cNvSpPr txBox="1"/>
      </xdr:nvSpPr>
      <xdr:spPr>
        <a:xfrm>
          <a:off x="11517838" y="59742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4" name="楕円 73"/>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22151</xdr:rowOff>
    </xdr:from>
    <xdr:ext cx="405111" cy="259045"/>
    <xdr:sp macro="" textlink="">
      <xdr:nvSpPr>
        <xdr:cNvPr id="75" name="【道路】&#10;有形固定資産減価償却率該当値テキスト"/>
        <xdr:cNvSpPr txBox="1"/>
      </xdr:nvSpPr>
      <xdr:spPr>
        <a:xfrm>
          <a:off x="4673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50074</xdr:rowOff>
    </xdr:to>
    <xdr:cxnSp macro="">
      <xdr:nvCxnSpPr>
        <xdr:cNvPr id="77" name="直線コネクタ 76"/>
        <xdr:cNvCxnSpPr/>
      </xdr:nvCxnSpPr>
      <xdr:spPr>
        <a:xfrm>
          <a:off x="3797300" y="65357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20683</xdr:rowOff>
    </xdr:to>
    <xdr:cxnSp macro="">
      <xdr:nvCxnSpPr>
        <xdr:cNvPr id="79" name="直線コネクタ 78"/>
        <xdr:cNvCxnSpPr/>
      </xdr:nvCxnSpPr>
      <xdr:spPr>
        <a:xfrm>
          <a:off x="2908300" y="65259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10885</xdr:rowOff>
    </xdr:to>
    <xdr:cxnSp macro="">
      <xdr:nvCxnSpPr>
        <xdr:cNvPr id="81" name="直線コネクタ 80"/>
        <xdr:cNvCxnSpPr/>
      </xdr:nvCxnSpPr>
      <xdr:spPr>
        <a:xfrm>
          <a:off x="2019300" y="65112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84183</xdr:rowOff>
    </xdr:from>
    <xdr:to>
      <xdr:col>6</xdr:col>
      <xdr:colOff>38100</xdr:colOff>
      <xdr:row>38</xdr:row>
      <xdr:rowOff>14332</xdr:rowOff>
    </xdr:to>
    <xdr:sp macro="" textlink="">
      <xdr:nvSpPr>
        <xdr:cNvPr id="82" name="楕円 81"/>
        <xdr:cNvSpPr/>
      </xdr:nvSpPr>
      <xdr:spPr>
        <a:xfrm>
          <a:off x="1079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134983</xdr:rowOff>
    </xdr:from>
    <xdr:to>
      <xdr:col>10</xdr:col>
      <xdr:colOff>114300</xdr:colOff>
      <xdr:row>37</xdr:row>
      <xdr:rowOff>167640</xdr:rowOff>
    </xdr:to>
    <xdr:cxnSp macro="">
      <xdr:nvCxnSpPr>
        <xdr:cNvPr id="83" name="直線コネクタ 82"/>
        <xdr:cNvCxnSpPr/>
      </xdr:nvCxnSpPr>
      <xdr:spPr>
        <a:xfrm>
          <a:off x="1130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8" name="n_1mainValue【道路】&#10;有形固定資産減価償却率"/>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78213</xdr:rowOff>
    </xdr:from>
    <xdr:ext cx="405111" cy="259045"/>
    <xdr:sp macro="" textlink="">
      <xdr:nvSpPr>
        <xdr:cNvPr id="89" name="n_2mainValue【道路】&#10;有形固定資産減価償却率"/>
        <xdr:cNvSpPr txBox="1"/>
      </xdr:nvSpPr>
      <xdr:spPr>
        <a:xfrm>
          <a:off x="2705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90" name="n_3mainValue【道路】&#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30860</xdr:rowOff>
    </xdr:from>
    <xdr:ext cx="405111" cy="259045"/>
    <xdr:sp macro="" textlink="">
      <xdr:nvSpPr>
        <xdr:cNvPr id="91" name="n_4mainValue【道路】&#10;有形固定資産減価償却率"/>
        <xdr:cNvSpPr txBox="1"/>
      </xdr:nvSpPr>
      <xdr:spPr>
        <a:xfrm>
          <a:off x="927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31" name="楕円 130"/>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29989</xdr:rowOff>
    </xdr:from>
    <xdr:ext cx="469744" cy="259045"/>
    <xdr:sp macro="" textlink="">
      <xdr:nvSpPr>
        <xdr:cNvPr id="132" name="【道路】&#10;一人当たり延長該当値テキスト"/>
        <xdr:cNvSpPr txBox="1"/>
      </xdr:nvSpPr>
      <xdr:spPr>
        <a:xfrm>
          <a:off x="10515600"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10122</xdr:rowOff>
    </xdr:from>
    <xdr:to>
      <xdr:col>50</xdr:col>
      <xdr:colOff>165100</xdr:colOff>
      <xdr:row>40</xdr:row>
      <xdr:rowOff>111722</xdr:rowOff>
    </xdr:to>
    <xdr:sp macro="" textlink="">
      <xdr:nvSpPr>
        <xdr:cNvPr id="133" name="楕円 132"/>
        <xdr:cNvSpPr/>
      </xdr:nvSpPr>
      <xdr:spPr>
        <a:xfrm>
          <a:off x="9588500" y="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60922</xdr:rowOff>
    </xdr:to>
    <xdr:cxnSp macro="">
      <xdr:nvCxnSpPr>
        <xdr:cNvPr id="134" name="直線コネクタ 133"/>
        <xdr:cNvCxnSpPr/>
      </xdr:nvCxnSpPr>
      <xdr:spPr>
        <a:xfrm flipV="1">
          <a:off x="9639300" y="6915912"/>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15456</xdr:rowOff>
    </xdr:from>
    <xdr:to>
      <xdr:col>46</xdr:col>
      <xdr:colOff>38100</xdr:colOff>
      <xdr:row>40</xdr:row>
      <xdr:rowOff>117056</xdr:rowOff>
    </xdr:to>
    <xdr:sp macro="" textlink="">
      <xdr:nvSpPr>
        <xdr:cNvPr id="135" name="楕円 134"/>
        <xdr:cNvSpPr/>
      </xdr:nvSpPr>
      <xdr:spPr>
        <a:xfrm>
          <a:off x="8699500" y="68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60922</xdr:rowOff>
    </xdr:from>
    <xdr:to>
      <xdr:col>50</xdr:col>
      <xdr:colOff>114300</xdr:colOff>
      <xdr:row>40</xdr:row>
      <xdr:rowOff>66256</xdr:rowOff>
    </xdr:to>
    <xdr:cxnSp macro="">
      <xdr:nvCxnSpPr>
        <xdr:cNvPr id="136" name="直線コネクタ 135"/>
        <xdr:cNvCxnSpPr/>
      </xdr:nvCxnSpPr>
      <xdr:spPr>
        <a:xfrm flipV="1">
          <a:off x="8750300" y="69189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18618</xdr:rowOff>
    </xdr:from>
    <xdr:to>
      <xdr:col>41</xdr:col>
      <xdr:colOff>101600</xdr:colOff>
      <xdr:row>40</xdr:row>
      <xdr:rowOff>120218</xdr:rowOff>
    </xdr:to>
    <xdr:sp macro="" textlink="">
      <xdr:nvSpPr>
        <xdr:cNvPr id="137" name="楕円 136"/>
        <xdr:cNvSpPr/>
      </xdr:nvSpPr>
      <xdr:spPr>
        <a:xfrm>
          <a:off x="7810500" y="68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66256</xdr:rowOff>
    </xdr:from>
    <xdr:to>
      <xdr:col>45</xdr:col>
      <xdr:colOff>177800</xdr:colOff>
      <xdr:row>40</xdr:row>
      <xdr:rowOff>69418</xdr:rowOff>
    </xdr:to>
    <xdr:cxnSp macro="">
      <xdr:nvCxnSpPr>
        <xdr:cNvPr id="138" name="直線コネクタ 137"/>
        <xdr:cNvCxnSpPr/>
      </xdr:nvCxnSpPr>
      <xdr:spPr>
        <a:xfrm flipV="1">
          <a:off x="7861300" y="692425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22237</xdr:rowOff>
    </xdr:from>
    <xdr:to>
      <xdr:col>36</xdr:col>
      <xdr:colOff>165100</xdr:colOff>
      <xdr:row>40</xdr:row>
      <xdr:rowOff>123837</xdr:rowOff>
    </xdr:to>
    <xdr:sp macro="" textlink="">
      <xdr:nvSpPr>
        <xdr:cNvPr id="139" name="楕円 138"/>
        <xdr:cNvSpPr/>
      </xdr:nvSpPr>
      <xdr:spPr>
        <a:xfrm>
          <a:off x="6921500" y="6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69418</xdr:rowOff>
    </xdr:from>
    <xdr:to>
      <xdr:col>41</xdr:col>
      <xdr:colOff>50800</xdr:colOff>
      <xdr:row>40</xdr:row>
      <xdr:rowOff>73037</xdr:rowOff>
    </xdr:to>
    <xdr:cxnSp macro="">
      <xdr:nvCxnSpPr>
        <xdr:cNvPr id="140" name="直線コネクタ 139"/>
        <xdr:cNvCxnSpPr/>
      </xdr:nvCxnSpPr>
      <xdr:spPr>
        <a:xfrm flipV="1">
          <a:off x="6972300" y="692741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128249</xdr:rowOff>
    </xdr:from>
    <xdr:ext cx="469744" cy="259045"/>
    <xdr:sp macro="" textlink="">
      <xdr:nvSpPr>
        <xdr:cNvPr id="145" name="n_1mainValue【道路】&#10;一人当たり延長"/>
        <xdr:cNvSpPr txBox="1"/>
      </xdr:nvSpPr>
      <xdr:spPr>
        <a:xfrm>
          <a:off x="9391727" y="66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133583</xdr:rowOff>
    </xdr:from>
    <xdr:ext cx="469744" cy="259045"/>
    <xdr:sp macro="" textlink="">
      <xdr:nvSpPr>
        <xdr:cNvPr id="146" name="n_2mainValue【道路】&#10;一人当たり延長"/>
        <xdr:cNvSpPr txBox="1"/>
      </xdr:nvSpPr>
      <xdr:spPr>
        <a:xfrm>
          <a:off x="8515427" y="664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111345</xdr:rowOff>
    </xdr:from>
    <xdr:ext cx="469744" cy="259045"/>
    <xdr:sp macro="" textlink="">
      <xdr:nvSpPr>
        <xdr:cNvPr id="147" name="n_3mainValue【道路】&#10;一人当たり延長"/>
        <xdr:cNvSpPr txBox="1"/>
      </xdr:nvSpPr>
      <xdr:spPr>
        <a:xfrm>
          <a:off x="7626427" y="69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114964</xdr:rowOff>
    </xdr:from>
    <xdr:ext cx="469744" cy="259045"/>
    <xdr:sp macro="" textlink="">
      <xdr:nvSpPr>
        <xdr:cNvPr id="148" name="n_4mainValue【道路】&#10;一人当たり延長"/>
        <xdr:cNvSpPr txBox="1"/>
      </xdr:nvSpPr>
      <xdr:spPr>
        <a:xfrm>
          <a:off x="6737427" y="69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90" name="楕円 189"/>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91"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92" name="楕円 191"/>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58</xdr:row>
      <xdr:rowOff>166551</xdr:rowOff>
    </xdr:to>
    <xdr:cxnSp macro="">
      <xdr:nvCxnSpPr>
        <xdr:cNvPr id="193" name="直線コネクタ 192"/>
        <xdr:cNvCxnSpPr/>
      </xdr:nvCxnSpPr>
      <xdr:spPr>
        <a:xfrm>
          <a:off x="3797300" y="100943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94" name="楕円 193"/>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150223</xdr:rowOff>
    </xdr:to>
    <xdr:cxnSp macro="">
      <xdr:nvCxnSpPr>
        <xdr:cNvPr id="195" name="直線コネクタ 194"/>
        <xdr:cNvCxnSpPr/>
      </xdr:nvCxnSpPr>
      <xdr:spPr>
        <a:xfrm>
          <a:off x="2908300" y="1007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53703</xdr:rowOff>
    </xdr:from>
    <xdr:to>
      <xdr:col>10</xdr:col>
      <xdr:colOff>165100</xdr:colOff>
      <xdr:row>58</xdr:row>
      <xdr:rowOff>155303</xdr:rowOff>
    </xdr:to>
    <xdr:sp macro="" textlink="">
      <xdr:nvSpPr>
        <xdr:cNvPr id="196" name="楕円 195"/>
        <xdr:cNvSpPr/>
      </xdr:nvSpPr>
      <xdr:spPr>
        <a:xfrm>
          <a:off x="1968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58</xdr:row>
      <xdr:rowOff>127363</xdr:rowOff>
    </xdr:to>
    <xdr:cxnSp macro="">
      <xdr:nvCxnSpPr>
        <xdr:cNvPr id="197" name="直線コネクタ 196"/>
        <xdr:cNvCxnSpPr/>
      </xdr:nvCxnSpPr>
      <xdr:spPr>
        <a:xfrm>
          <a:off x="2019300" y="10048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30843</xdr:rowOff>
    </xdr:from>
    <xdr:to>
      <xdr:col>6</xdr:col>
      <xdr:colOff>38100</xdr:colOff>
      <xdr:row>58</xdr:row>
      <xdr:rowOff>132443</xdr:rowOff>
    </xdr:to>
    <xdr:sp macro="" textlink="">
      <xdr:nvSpPr>
        <xdr:cNvPr id="198" name="楕円 197"/>
        <xdr:cNvSpPr/>
      </xdr:nvSpPr>
      <xdr:spPr>
        <a:xfrm>
          <a:off x="1079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81643</xdr:rowOff>
    </xdr:from>
    <xdr:to>
      <xdr:col>10</xdr:col>
      <xdr:colOff>114300</xdr:colOff>
      <xdr:row>58</xdr:row>
      <xdr:rowOff>104503</xdr:rowOff>
    </xdr:to>
    <xdr:cxnSp macro="">
      <xdr:nvCxnSpPr>
        <xdr:cNvPr id="199" name="直線コネクタ 198"/>
        <xdr:cNvCxnSpPr/>
      </xdr:nvCxnSpPr>
      <xdr:spPr>
        <a:xfrm>
          <a:off x="1130300" y="100257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204" name="n_1main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205"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380</xdr:rowOff>
    </xdr:from>
    <xdr:ext cx="405111" cy="259045"/>
    <xdr:sp macro="" textlink="">
      <xdr:nvSpPr>
        <xdr:cNvPr id="206" name="n_3mainValue【橋りょう・トンネル】&#10;有形固定資産減価償却率"/>
        <xdr:cNvSpPr txBox="1"/>
      </xdr:nvSpPr>
      <xdr:spPr>
        <a:xfrm>
          <a:off x="1816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148970</xdr:rowOff>
    </xdr:from>
    <xdr:ext cx="405111" cy="259045"/>
    <xdr:sp macro="" textlink="">
      <xdr:nvSpPr>
        <xdr:cNvPr id="207" name="n_4mainValue【橋りょう・トンネル】&#10;有形固定資産減価償却率"/>
        <xdr:cNvSpPr txBox="1"/>
      </xdr:nvSpPr>
      <xdr:spPr>
        <a:xfrm>
          <a:off x="927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24088</xdr:rowOff>
    </xdr:from>
    <xdr:to>
      <xdr:col>55</xdr:col>
      <xdr:colOff>50800</xdr:colOff>
      <xdr:row>63</xdr:row>
      <xdr:rowOff>125688</xdr:rowOff>
    </xdr:to>
    <xdr:sp macro="" textlink="">
      <xdr:nvSpPr>
        <xdr:cNvPr id="247" name="楕円 246"/>
        <xdr:cNvSpPr/>
      </xdr:nvSpPr>
      <xdr:spPr>
        <a:xfrm>
          <a:off x="10426700" y="108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46965</xdr:rowOff>
    </xdr:from>
    <xdr:ext cx="599010" cy="259045"/>
    <xdr:sp macro="" textlink="">
      <xdr:nvSpPr>
        <xdr:cNvPr id="248" name="【橋りょう・トンネル】&#10;一人当たり有形固定資産（償却資産）額該当値テキスト"/>
        <xdr:cNvSpPr txBox="1"/>
      </xdr:nvSpPr>
      <xdr:spPr>
        <a:xfrm>
          <a:off x="10515600" y="106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27318</xdr:rowOff>
    </xdr:from>
    <xdr:to>
      <xdr:col>50</xdr:col>
      <xdr:colOff>165100</xdr:colOff>
      <xdr:row>63</xdr:row>
      <xdr:rowOff>128918</xdr:rowOff>
    </xdr:to>
    <xdr:sp macro="" textlink="">
      <xdr:nvSpPr>
        <xdr:cNvPr id="249" name="楕円 248"/>
        <xdr:cNvSpPr/>
      </xdr:nvSpPr>
      <xdr:spPr>
        <a:xfrm>
          <a:off x="9588500" y="108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74888</xdr:rowOff>
    </xdr:from>
    <xdr:to>
      <xdr:col>55</xdr:col>
      <xdr:colOff>0</xdr:colOff>
      <xdr:row>63</xdr:row>
      <xdr:rowOff>78118</xdr:rowOff>
    </xdr:to>
    <xdr:cxnSp macro="">
      <xdr:nvCxnSpPr>
        <xdr:cNvPr id="250" name="直線コネクタ 249"/>
        <xdr:cNvCxnSpPr/>
      </xdr:nvCxnSpPr>
      <xdr:spPr>
        <a:xfrm flipV="1">
          <a:off x="9639300" y="10876238"/>
          <a:ext cx="8382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29180</xdr:rowOff>
    </xdr:from>
    <xdr:to>
      <xdr:col>46</xdr:col>
      <xdr:colOff>38100</xdr:colOff>
      <xdr:row>63</xdr:row>
      <xdr:rowOff>130780</xdr:rowOff>
    </xdr:to>
    <xdr:sp macro="" textlink="">
      <xdr:nvSpPr>
        <xdr:cNvPr id="251" name="楕円 250"/>
        <xdr:cNvSpPr/>
      </xdr:nvSpPr>
      <xdr:spPr>
        <a:xfrm>
          <a:off x="8699500" y="108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78118</xdr:rowOff>
    </xdr:from>
    <xdr:to>
      <xdr:col>50</xdr:col>
      <xdr:colOff>114300</xdr:colOff>
      <xdr:row>63</xdr:row>
      <xdr:rowOff>79980</xdr:rowOff>
    </xdr:to>
    <xdr:cxnSp macro="">
      <xdr:nvCxnSpPr>
        <xdr:cNvPr id="252" name="直線コネクタ 251"/>
        <xdr:cNvCxnSpPr/>
      </xdr:nvCxnSpPr>
      <xdr:spPr>
        <a:xfrm flipV="1">
          <a:off x="8750300" y="1087946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30877</xdr:rowOff>
    </xdr:from>
    <xdr:to>
      <xdr:col>41</xdr:col>
      <xdr:colOff>101600</xdr:colOff>
      <xdr:row>63</xdr:row>
      <xdr:rowOff>132477</xdr:rowOff>
    </xdr:to>
    <xdr:sp macro="" textlink="">
      <xdr:nvSpPr>
        <xdr:cNvPr id="253" name="楕円 252"/>
        <xdr:cNvSpPr/>
      </xdr:nvSpPr>
      <xdr:spPr>
        <a:xfrm>
          <a:off x="7810500" y="10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79980</xdr:rowOff>
    </xdr:from>
    <xdr:to>
      <xdr:col>45</xdr:col>
      <xdr:colOff>177800</xdr:colOff>
      <xdr:row>63</xdr:row>
      <xdr:rowOff>81677</xdr:rowOff>
    </xdr:to>
    <xdr:cxnSp macro="">
      <xdr:nvCxnSpPr>
        <xdr:cNvPr id="254" name="直線コネクタ 253"/>
        <xdr:cNvCxnSpPr/>
      </xdr:nvCxnSpPr>
      <xdr:spPr>
        <a:xfrm flipV="1">
          <a:off x="7861300" y="10881330"/>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32806</xdr:rowOff>
    </xdr:from>
    <xdr:to>
      <xdr:col>36</xdr:col>
      <xdr:colOff>165100</xdr:colOff>
      <xdr:row>63</xdr:row>
      <xdr:rowOff>134406</xdr:rowOff>
    </xdr:to>
    <xdr:sp macro="" textlink="">
      <xdr:nvSpPr>
        <xdr:cNvPr id="255" name="楕円 254"/>
        <xdr:cNvSpPr/>
      </xdr:nvSpPr>
      <xdr:spPr>
        <a:xfrm>
          <a:off x="6921500" y="108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81677</xdr:rowOff>
    </xdr:from>
    <xdr:to>
      <xdr:col>41</xdr:col>
      <xdr:colOff>50800</xdr:colOff>
      <xdr:row>63</xdr:row>
      <xdr:rowOff>83606</xdr:rowOff>
    </xdr:to>
    <xdr:cxnSp macro="">
      <xdr:nvCxnSpPr>
        <xdr:cNvPr id="256" name="直線コネクタ 255"/>
        <xdr:cNvCxnSpPr/>
      </xdr:nvCxnSpPr>
      <xdr:spPr>
        <a:xfrm flipV="1">
          <a:off x="6972300" y="10883027"/>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145445</xdr:rowOff>
    </xdr:from>
    <xdr:ext cx="599010" cy="259045"/>
    <xdr:sp macro="" textlink="">
      <xdr:nvSpPr>
        <xdr:cNvPr id="261" name="n_1mainValue【橋りょう・トンネル】&#10;一人当たり有形固定資産（償却資産）額"/>
        <xdr:cNvSpPr txBox="1"/>
      </xdr:nvSpPr>
      <xdr:spPr>
        <a:xfrm>
          <a:off x="9327095" y="1060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147307</xdr:rowOff>
    </xdr:from>
    <xdr:ext cx="599010" cy="259045"/>
    <xdr:sp macro="" textlink="">
      <xdr:nvSpPr>
        <xdr:cNvPr id="262" name="n_2mainValue【橋りょう・トンネル】&#10;一人当たり有形固定資産（償却資産）額"/>
        <xdr:cNvSpPr txBox="1"/>
      </xdr:nvSpPr>
      <xdr:spPr>
        <a:xfrm>
          <a:off x="8450795" y="106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149004</xdr:rowOff>
    </xdr:from>
    <xdr:ext cx="599010" cy="259045"/>
    <xdr:sp macro="" textlink="">
      <xdr:nvSpPr>
        <xdr:cNvPr id="263" name="n_3mainValue【橋りょう・トンネル】&#10;一人当たり有形固定資産（償却資産）額"/>
        <xdr:cNvSpPr txBox="1"/>
      </xdr:nvSpPr>
      <xdr:spPr>
        <a:xfrm>
          <a:off x="7561795" y="106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150933</xdr:rowOff>
    </xdr:from>
    <xdr:ext cx="599010" cy="259045"/>
    <xdr:sp macro="" textlink="">
      <xdr:nvSpPr>
        <xdr:cNvPr id="264" name="n_4mainValue【橋りょう・トンネル】&#10;一人当たり有形固定資産（償却資産）額"/>
        <xdr:cNvSpPr txBox="1"/>
      </xdr:nvSpPr>
      <xdr:spPr>
        <a:xfrm>
          <a:off x="6672795" y="106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5" name="楕円 304"/>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6"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307" name="楕円 306"/>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51436</xdr:rowOff>
    </xdr:to>
    <xdr:cxnSp macro="">
      <xdr:nvCxnSpPr>
        <xdr:cNvPr id="308" name="直線コネクタ 307"/>
        <xdr:cNvCxnSpPr/>
      </xdr:nvCxnSpPr>
      <xdr:spPr>
        <a:xfrm>
          <a:off x="3797300" y="14418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9" name="楕円 308"/>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17145</xdr:rowOff>
    </xdr:to>
    <xdr:cxnSp macro="">
      <xdr:nvCxnSpPr>
        <xdr:cNvPr id="310" name="直線コネクタ 309"/>
        <xdr:cNvCxnSpPr/>
      </xdr:nvCxnSpPr>
      <xdr:spPr>
        <a:xfrm>
          <a:off x="2908300" y="14375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1" name="楕円 310"/>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144780</xdr:rowOff>
    </xdr:to>
    <xdr:cxnSp macro="">
      <xdr:nvCxnSpPr>
        <xdr:cNvPr id="312" name="直線コネクタ 311"/>
        <xdr:cNvCxnSpPr/>
      </xdr:nvCxnSpPr>
      <xdr:spPr>
        <a:xfrm>
          <a:off x="2019300" y="14340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3" name="楕円 312"/>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110489</xdr:rowOff>
    </xdr:to>
    <xdr:cxnSp macro="">
      <xdr:nvCxnSpPr>
        <xdr:cNvPr id="314" name="直線コネクタ 313"/>
        <xdr:cNvCxnSpPr/>
      </xdr:nvCxnSpPr>
      <xdr:spPr>
        <a:xfrm>
          <a:off x="1130300" y="143008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19" name="n_1mainValue【公営住宅】&#10;有形固定資産減価償却率"/>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20"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1"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22" name="n_4mainValue【公営住宅】&#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97789</xdr:rowOff>
    </xdr:from>
    <xdr:to>
      <xdr:col>55</xdr:col>
      <xdr:colOff>50800</xdr:colOff>
      <xdr:row>85</xdr:row>
      <xdr:rowOff>27939</xdr:rowOff>
    </xdr:to>
    <xdr:sp macro="" textlink="">
      <xdr:nvSpPr>
        <xdr:cNvPr id="362" name="楕円 361"/>
        <xdr:cNvSpPr/>
      </xdr:nvSpPr>
      <xdr:spPr>
        <a:xfrm>
          <a:off x="10426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120666</xdr:rowOff>
    </xdr:from>
    <xdr:ext cx="469744" cy="259045"/>
    <xdr:sp macro="" textlink="">
      <xdr:nvSpPr>
        <xdr:cNvPr id="363" name="【公営住宅】&#10;一人当たり面積該当値テキスト"/>
        <xdr:cNvSpPr txBox="1"/>
      </xdr:nvSpPr>
      <xdr:spPr>
        <a:xfrm>
          <a:off x="10515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100457</xdr:rowOff>
    </xdr:from>
    <xdr:to>
      <xdr:col>50</xdr:col>
      <xdr:colOff>165100</xdr:colOff>
      <xdr:row>85</xdr:row>
      <xdr:rowOff>30607</xdr:rowOff>
    </xdr:to>
    <xdr:sp macro="" textlink="">
      <xdr:nvSpPr>
        <xdr:cNvPr id="364" name="楕円 363"/>
        <xdr:cNvSpPr/>
      </xdr:nvSpPr>
      <xdr:spPr>
        <a:xfrm>
          <a:off x="9588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148589</xdr:rowOff>
    </xdr:from>
    <xdr:to>
      <xdr:col>55</xdr:col>
      <xdr:colOff>0</xdr:colOff>
      <xdr:row>84</xdr:row>
      <xdr:rowOff>151257</xdr:rowOff>
    </xdr:to>
    <xdr:cxnSp macro="">
      <xdr:nvCxnSpPr>
        <xdr:cNvPr id="365" name="直線コネクタ 364"/>
        <xdr:cNvCxnSpPr/>
      </xdr:nvCxnSpPr>
      <xdr:spPr>
        <a:xfrm flipV="1">
          <a:off x="9639300" y="1455038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108077</xdr:rowOff>
    </xdr:from>
    <xdr:to>
      <xdr:col>46</xdr:col>
      <xdr:colOff>38100</xdr:colOff>
      <xdr:row>85</xdr:row>
      <xdr:rowOff>38227</xdr:rowOff>
    </xdr:to>
    <xdr:sp macro="" textlink="">
      <xdr:nvSpPr>
        <xdr:cNvPr id="366" name="楕円 365"/>
        <xdr:cNvSpPr/>
      </xdr:nvSpPr>
      <xdr:spPr>
        <a:xfrm>
          <a:off x="86995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151257</xdr:rowOff>
    </xdr:from>
    <xdr:to>
      <xdr:col>50</xdr:col>
      <xdr:colOff>114300</xdr:colOff>
      <xdr:row>84</xdr:row>
      <xdr:rowOff>158877</xdr:rowOff>
    </xdr:to>
    <xdr:cxnSp macro="">
      <xdr:nvCxnSpPr>
        <xdr:cNvPr id="367" name="直線コネクタ 366"/>
        <xdr:cNvCxnSpPr/>
      </xdr:nvCxnSpPr>
      <xdr:spPr>
        <a:xfrm flipV="1">
          <a:off x="8750300" y="145530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109982</xdr:rowOff>
    </xdr:from>
    <xdr:to>
      <xdr:col>41</xdr:col>
      <xdr:colOff>101600</xdr:colOff>
      <xdr:row>85</xdr:row>
      <xdr:rowOff>40132</xdr:rowOff>
    </xdr:to>
    <xdr:sp macro="" textlink="">
      <xdr:nvSpPr>
        <xdr:cNvPr id="368" name="楕円 367"/>
        <xdr:cNvSpPr/>
      </xdr:nvSpPr>
      <xdr:spPr>
        <a:xfrm>
          <a:off x="7810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158877</xdr:rowOff>
    </xdr:from>
    <xdr:to>
      <xdr:col>45</xdr:col>
      <xdr:colOff>177800</xdr:colOff>
      <xdr:row>84</xdr:row>
      <xdr:rowOff>160782</xdr:rowOff>
    </xdr:to>
    <xdr:cxnSp macro="">
      <xdr:nvCxnSpPr>
        <xdr:cNvPr id="369" name="直線コネクタ 368"/>
        <xdr:cNvCxnSpPr/>
      </xdr:nvCxnSpPr>
      <xdr:spPr>
        <a:xfrm flipV="1">
          <a:off x="7861300" y="1456067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113412</xdr:rowOff>
    </xdr:from>
    <xdr:to>
      <xdr:col>36</xdr:col>
      <xdr:colOff>165100</xdr:colOff>
      <xdr:row>85</xdr:row>
      <xdr:rowOff>43562</xdr:rowOff>
    </xdr:to>
    <xdr:sp macro="" textlink="">
      <xdr:nvSpPr>
        <xdr:cNvPr id="370" name="楕円 369"/>
        <xdr:cNvSpPr/>
      </xdr:nvSpPr>
      <xdr:spPr>
        <a:xfrm>
          <a:off x="69215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160782</xdr:rowOff>
    </xdr:from>
    <xdr:to>
      <xdr:col>41</xdr:col>
      <xdr:colOff>50800</xdr:colOff>
      <xdr:row>84</xdr:row>
      <xdr:rowOff>164212</xdr:rowOff>
    </xdr:to>
    <xdr:cxnSp macro="">
      <xdr:nvCxnSpPr>
        <xdr:cNvPr id="371" name="直線コネクタ 370"/>
        <xdr:cNvCxnSpPr/>
      </xdr:nvCxnSpPr>
      <xdr:spPr>
        <a:xfrm flipV="1">
          <a:off x="6972300" y="145625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47134</xdr:rowOff>
    </xdr:from>
    <xdr:ext cx="469744" cy="259045"/>
    <xdr:sp macro="" textlink="">
      <xdr:nvSpPr>
        <xdr:cNvPr id="376" name="n_1mainValue【公営住宅】&#10;一人当たり面積"/>
        <xdr:cNvSpPr txBox="1"/>
      </xdr:nvSpPr>
      <xdr:spPr>
        <a:xfrm>
          <a:off x="9391727" y="142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77" name="n_2mainValue【公営住宅】&#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8" name="n_3main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60089</xdr:rowOff>
    </xdr:from>
    <xdr:ext cx="469744" cy="259045"/>
    <xdr:sp macro="" textlink="">
      <xdr:nvSpPr>
        <xdr:cNvPr id="379" name="n_4mainValue【公営住宅】&#10;一人当たり面積"/>
        <xdr:cNvSpPr txBox="1"/>
      </xdr:nvSpPr>
      <xdr:spPr>
        <a:xfrm>
          <a:off x="6737427" y="142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437" name="楕円 436"/>
        <xdr:cNvSpPr/>
      </xdr:nvSpPr>
      <xdr:spPr>
        <a:xfrm>
          <a:off x="16268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438" name="【認定こども園・幼稚園・保育所】&#10;有形固定資産減価償却率該当値テキスト"/>
        <xdr:cNvSpPr txBox="1"/>
      </xdr:nvSpPr>
      <xdr:spPr>
        <a:xfrm>
          <a:off x="16357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439" name="楕円 438"/>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115388</xdr:rowOff>
    </xdr:to>
    <xdr:cxnSp macro="">
      <xdr:nvCxnSpPr>
        <xdr:cNvPr id="440" name="直線コネクタ 439"/>
        <xdr:cNvCxnSpPr/>
      </xdr:nvCxnSpPr>
      <xdr:spPr>
        <a:xfrm>
          <a:off x="15481300" y="69472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41" name="楕円 440"/>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89263</xdr:rowOff>
    </xdr:to>
    <xdr:cxnSp macro="">
      <xdr:nvCxnSpPr>
        <xdr:cNvPr id="442" name="直線コネクタ 441"/>
        <xdr:cNvCxnSpPr/>
      </xdr:nvCxnSpPr>
      <xdr:spPr>
        <a:xfrm>
          <a:off x="14592300" y="69260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443" name="楕円 442"/>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136616</xdr:rowOff>
    </xdr:from>
    <xdr:to>
      <xdr:col>76</xdr:col>
      <xdr:colOff>114300</xdr:colOff>
      <xdr:row>40</xdr:row>
      <xdr:rowOff>68035</xdr:rowOff>
    </xdr:to>
    <xdr:cxnSp macro="">
      <xdr:nvCxnSpPr>
        <xdr:cNvPr id="444" name="直線コネクタ 443"/>
        <xdr:cNvCxnSpPr/>
      </xdr:nvCxnSpPr>
      <xdr:spPr>
        <a:xfrm>
          <a:off x="13703300" y="682316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445" name="楕円 444"/>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107224</xdr:rowOff>
    </xdr:from>
    <xdr:to>
      <xdr:col>71</xdr:col>
      <xdr:colOff>177800</xdr:colOff>
      <xdr:row>39</xdr:row>
      <xdr:rowOff>136616</xdr:rowOff>
    </xdr:to>
    <xdr:cxnSp macro="">
      <xdr:nvCxnSpPr>
        <xdr:cNvPr id="446" name="直線コネクタ 445"/>
        <xdr:cNvCxnSpPr/>
      </xdr:nvCxnSpPr>
      <xdr:spPr>
        <a:xfrm>
          <a:off x="12814300" y="67937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451" name="n_1mainValue【認定こども園・幼稚園・保育所】&#10;有形固定資産減価償却率"/>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52" name="n_2mainValue【認定こども園・幼稚園・保育所】&#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453" name="n_3mainValue【認定こども園・幼稚園・保育所】&#10;有形固定資産減価償却率"/>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149151</xdr:rowOff>
    </xdr:from>
    <xdr:ext cx="405111" cy="259045"/>
    <xdr:sp macro="" textlink="">
      <xdr:nvSpPr>
        <xdr:cNvPr id="454" name="n_4mainValue【認定こども園・幼稚園・保育所】&#10;有形固定資産減価償却率"/>
        <xdr:cNvSpPr txBox="1"/>
      </xdr:nvSpPr>
      <xdr:spPr>
        <a:xfrm>
          <a:off x="12611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29972</xdr:rowOff>
    </xdr:from>
    <xdr:to>
      <xdr:col>116</xdr:col>
      <xdr:colOff>114300</xdr:colOff>
      <xdr:row>36</xdr:row>
      <xdr:rowOff>131572</xdr:rowOff>
    </xdr:to>
    <xdr:sp macro="" textlink="">
      <xdr:nvSpPr>
        <xdr:cNvPr id="492" name="楕円 491"/>
        <xdr:cNvSpPr/>
      </xdr:nvSpPr>
      <xdr:spPr>
        <a:xfrm>
          <a:off x="221107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52849</xdr:rowOff>
    </xdr:from>
    <xdr:ext cx="469744" cy="259045"/>
    <xdr:sp macro="" textlink="">
      <xdr:nvSpPr>
        <xdr:cNvPr id="493" name="【認定こども園・幼稚園・保育所】&#10;一人当たり面積該当値テキスト"/>
        <xdr:cNvSpPr txBox="1"/>
      </xdr:nvSpPr>
      <xdr:spPr>
        <a:xfrm>
          <a:off x="22199600"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494" name="楕円 493"/>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80772</xdr:rowOff>
    </xdr:from>
    <xdr:to>
      <xdr:col>116</xdr:col>
      <xdr:colOff>63500</xdr:colOff>
      <xdr:row>36</xdr:row>
      <xdr:rowOff>85344</xdr:rowOff>
    </xdr:to>
    <xdr:cxnSp macro="">
      <xdr:nvCxnSpPr>
        <xdr:cNvPr id="495" name="直線コネクタ 494"/>
        <xdr:cNvCxnSpPr/>
      </xdr:nvCxnSpPr>
      <xdr:spPr>
        <a:xfrm flipV="1">
          <a:off x="21323300" y="62529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43688</xdr:rowOff>
    </xdr:from>
    <xdr:to>
      <xdr:col>107</xdr:col>
      <xdr:colOff>101600</xdr:colOff>
      <xdr:row>36</xdr:row>
      <xdr:rowOff>145288</xdr:rowOff>
    </xdr:to>
    <xdr:sp macro="" textlink="">
      <xdr:nvSpPr>
        <xdr:cNvPr id="496" name="楕円 495"/>
        <xdr:cNvSpPr/>
      </xdr:nvSpPr>
      <xdr:spPr>
        <a:xfrm>
          <a:off x="20383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94488</xdr:rowOff>
    </xdr:to>
    <xdr:cxnSp macro="">
      <xdr:nvCxnSpPr>
        <xdr:cNvPr id="497" name="直線コネクタ 496"/>
        <xdr:cNvCxnSpPr/>
      </xdr:nvCxnSpPr>
      <xdr:spPr>
        <a:xfrm flipV="1">
          <a:off x="20434300" y="6257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498" name="楕円 497"/>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94488</xdr:rowOff>
    </xdr:from>
    <xdr:to>
      <xdr:col>107</xdr:col>
      <xdr:colOff>50800</xdr:colOff>
      <xdr:row>37</xdr:row>
      <xdr:rowOff>169926</xdr:rowOff>
    </xdr:to>
    <xdr:cxnSp macro="">
      <xdr:nvCxnSpPr>
        <xdr:cNvPr id="499" name="直線コネクタ 498"/>
        <xdr:cNvCxnSpPr/>
      </xdr:nvCxnSpPr>
      <xdr:spPr>
        <a:xfrm flipV="1">
          <a:off x="19545300" y="626668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00" name="楕円 499"/>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169926</xdr:rowOff>
    </xdr:from>
    <xdr:to>
      <xdr:col>102</xdr:col>
      <xdr:colOff>114300</xdr:colOff>
      <xdr:row>38</xdr:row>
      <xdr:rowOff>7620</xdr:rowOff>
    </xdr:to>
    <xdr:cxnSp macro="">
      <xdr:nvCxnSpPr>
        <xdr:cNvPr id="501" name="直線コネクタ 500"/>
        <xdr:cNvCxnSpPr/>
      </xdr:nvCxnSpPr>
      <xdr:spPr>
        <a:xfrm flipV="1">
          <a:off x="18656300" y="651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506" name="n_1mainValue【認定こども園・幼稚園・保育所】&#10;一人当たり面積"/>
        <xdr:cNvSpPr txBox="1"/>
      </xdr:nvSpPr>
      <xdr:spPr>
        <a:xfrm>
          <a:off x="21075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161815</xdr:rowOff>
    </xdr:from>
    <xdr:ext cx="469744" cy="259045"/>
    <xdr:sp macro="" textlink="">
      <xdr:nvSpPr>
        <xdr:cNvPr id="507" name="n_2mainValue【認定こども園・幼稚園・保育所】&#10;一人当たり面積"/>
        <xdr:cNvSpPr txBox="1"/>
      </xdr:nvSpPr>
      <xdr:spPr>
        <a:xfrm>
          <a:off x="20199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508"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9" name="n_4mainValue【認定こども園・幼稚園・保育所】&#10;一人当たり面積"/>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0" name="楕円 549"/>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1"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52" name="楕円 551"/>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150495</xdr:rowOff>
    </xdr:to>
    <xdr:cxnSp macro="">
      <xdr:nvCxnSpPr>
        <xdr:cNvPr id="553" name="直線コネクタ 552"/>
        <xdr:cNvCxnSpPr/>
      </xdr:nvCxnSpPr>
      <xdr:spPr>
        <a:xfrm>
          <a:off x="15481300" y="104089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54" name="楕円 553"/>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125730</xdr:rowOff>
    </xdr:to>
    <xdr:cxnSp macro="">
      <xdr:nvCxnSpPr>
        <xdr:cNvPr id="555" name="直線コネクタ 554"/>
        <xdr:cNvCxnSpPr/>
      </xdr:nvCxnSpPr>
      <xdr:spPr>
        <a:xfrm flipV="1">
          <a:off x="14592300" y="1040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556" name="楕円 555"/>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125730</xdr:rowOff>
    </xdr:to>
    <xdr:cxnSp macro="">
      <xdr:nvCxnSpPr>
        <xdr:cNvPr id="557" name="直線コネクタ 556"/>
        <xdr:cNvCxnSpPr/>
      </xdr:nvCxnSpPr>
      <xdr:spPr>
        <a:xfrm>
          <a:off x="13703300" y="1039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58" name="楕円 557"/>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106680</xdr:rowOff>
    </xdr:to>
    <xdr:cxnSp macro="">
      <xdr:nvCxnSpPr>
        <xdr:cNvPr id="559" name="直線コネクタ 558"/>
        <xdr:cNvCxnSpPr/>
      </xdr:nvCxnSpPr>
      <xdr:spPr>
        <a:xfrm>
          <a:off x="12814300" y="1035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64"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65"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566" name="n_3mainValue【学校施設】&#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134002</xdr:rowOff>
    </xdr:from>
    <xdr:ext cx="405111" cy="259045"/>
    <xdr:sp macro="" textlink="">
      <xdr:nvSpPr>
        <xdr:cNvPr id="567" name="n_4mainValue【学校施設】&#10;有形固定資産減価償却率"/>
        <xdr:cNvSpPr txBox="1"/>
      </xdr:nvSpPr>
      <xdr:spPr>
        <a:xfrm>
          <a:off x="12611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45593</xdr:rowOff>
    </xdr:from>
    <xdr:to>
      <xdr:col>116</xdr:col>
      <xdr:colOff>114300</xdr:colOff>
      <xdr:row>62</xdr:row>
      <xdr:rowOff>147193</xdr:rowOff>
    </xdr:to>
    <xdr:sp macro="" textlink="">
      <xdr:nvSpPr>
        <xdr:cNvPr id="607" name="楕円 606"/>
        <xdr:cNvSpPr/>
      </xdr:nvSpPr>
      <xdr:spPr>
        <a:xfrm>
          <a:off x="22110700" y="10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68470</xdr:rowOff>
    </xdr:from>
    <xdr:ext cx="469744" cy="259045"/>
    <xdr:sp macro="" textlink="">
      <xdr:nvSpPr>
        <xdr:cNvPr id="608" name="【学校施設】&#10;一人当たり面積該当値テキスト"/>
        <xdr:cNvSpPr txBox="1"/>
      </xdr:nvSpPr>
      <xdr:spPr>
        <a:xfrm>
          <a:off x="22199600" y="1052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09" name="楕円 608"/>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96393</xdr:rowOff>
    </xdr:from>
    <xdr:to>
      <xdr:col>116</xdr:col>
      <xdr:colOff>63500</xdr:colOff>
      <xdr:row>62</xdr:row>
      <xdr:rowOff>99060</xdr:rowOff>
    </xdr:to>
    <xdr:cxnSp macro="">
      <xdr:nvCxnSpPr>
        <xdr:cNvPr id="610" name="直線コネクタ 609"/>
        <xdr:cNvCxnSpPr/>
      </xdr:nvCxnSpPr>
      <xdr:spPr>
        <a:xfrm flipV="1">
          <a:off x="21323300" y="1072629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51689</xdr:rowOff>
    </xdr:from>
    <xdr:to>
      <xdr:col>107</xdr:col>
      <xdr:colOff>101600</xdr:colOff>
      <xdr:row>62</xdr:row>
      <xdr:rowOff>153289</xdr:rowOff>
    </xdr:to>
    <xdr:sp macro="" textlink="">
      <xdr:nvSpPr>
        <xdr:cNvPr id="611" name="楕円 610"/>
        <xdr:cNvSpPr/>
      </xdr:nvSpPr>
      <xdr:spPr>
        <a:xfrm>
          <a:off x="203835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102489</xdr:rowOff>
    </xdr:to>
    <xdr:cxnSp macro="">
      <xdr:nvCxnSpPr>
        <xdr:cNvPr id="612" name="直線コネクタ 611"/>
        <xdr:cNvCxnSpPr/>
      </xdr:nvCxnSpPr>
      <xdr:spPr>
        <a:xfrm flipV="1">
          <a:off x="20434300" y="1072896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613" name="楕円 612"/>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102489</xdr:rowOff>
    </xdr:to>
    <xdr:cxnSp macro="">
      <xdr:nvCxnSpPr>
        <xdr:cNvPr id="614" name="直線コネクタ 613"/>
        <xdr:cNvCxnSpPr/>
      </xdr:nvCxnSpPr>
      <xdr:spPr>
        <a:xfrm>
          <a:off x="19545300" y="107201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43307</xdr:rowOff>
    </xdr:from>
    <xdr:to>
      <xdr:col>98</xdr:col>
      <xdr:colOff>38100</xdr:colOff>
      <xdr:row>62</xdr:row>
      <xdr:rowOff>144907</xdr:rowOff>
    </xdr:to>
    <xdr:sp macro="" textlink="">
      <xdr:nvSpPr>
        <xdr:cNvPr id="615" name="楕円 614"/>
        <xdr:cNvSpPr/>
      </xdr:nvSpPr>
      <xdr:spPr>
        <a:xfrm>
          <a:off x="18605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94107</xdr:rowOff>
    </xdr:to>
    <xdr:cxnSp macro="">
      <xdr:nvCxnSpPr>
        <xdr:cNvPr id="616" name="直線コネクタ 615"/>
        <xdr:cNvCxnSpPr/>
      </xdr:nvCxnSpPr>
      <xdr:spPr>
        <a:xfrm flipV="1">
          <a:off x="18656300" y="107201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166387</xdr:rowOff>
    </xdr:from>
    <xdr:ext cx="469744" cy="259045"/>
    <xdr:sp macro="" textlink="">
      <xdr:nvSpPr>
        <xdr:cNvPr id="621" name="n_1mainValue【学校施設】&#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169816</xdr:rowOff>
    </xdr:from>
    <xdr:ext cx="469744" cy="259045"/>
    <xdr:sp macro="" textlink="">
      <xdr:nvSpPr>
        <xdr:cNvPr id="622" name="n_2mainValue【学校施設】&#10;一人当たり面積"/>
        <xdr:cNvSpPr txBox="1"/>
      </xdr:nvSpPr>
      <xdr:spPr>
        <a:xfrm>
          <a:off x="20199427" y="104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157624</xdr:rowOff>
    </xdr:from>
    <xdr:ext cx="469744" cy="259045"/>
    <xdr:sp macro="" textlink="">
      <xdr:nvSpPr>
        <xdr:cNvPr id="623" name="n_3mainValue【学校施設】&#10;一人当たり面積"/>
        <xdr:cNvSpPr txBox="1"/>
      </xdr:nvSpPr>
      <xdr:spPr>
        <a:xfrm>
          <a:off x="19310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161434</xdr:rowOff>
    </xdr:from>
    <xdr:ext cx="469744" cy="259045"/>
    <xdr:sp macro="" textlink="">
      <xdr:nvSpPr>
        <xdr:cNvPr id="624" name="n_4mainValue【学校施設】&#10;一人当たり面積"/>
        <xdr:cNvSpPr txBox="1"/>
      </xdr:nvSpPr>
      <xdr:spPr>
        <a:xfrm>
          <a:off x="18421427" y="104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681" name="楕円 680"/>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682" name="【公民館】&#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683" name="楕円 682"/>
        <xdr:cNvSpPr/>
      </xdr:nvSpPr>
      <xdr:spPr>
        <a:xfrm>
          <a:off x="15430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1905</xdr:rowOff>
    </xdr:to>
    <xdr:cxnSp macro="">
      <xdr:nvCxnSpPr>
        <xdr:cNvPr id="684" name="直線コネクタ 683"/>
        <xdr:cNvCxnSpPr/>
      </xdr:nvCxnSpPr>
      <xdr:spPr>
        <a:xfrm>
          <a:off x="15481300" y="183203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685" name="楕円 684"/>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146686</xdr:rowOff>
    </xdr:to>
    <xdr:cxnSp macro="">
      <xdr:nvCxnSpPr>
        <xdr:cNvPr id="686" name="直線コネクタ 685"/>
        <xdr:cNvCxnSpPr/>
      </xdr:nvCxnSpPr>
      <xdr:spPr>
        <a:xfrm>
          <a:off x="14592300" y="182880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147320</xdr:rowOff>
    </xdr:from>
    <xdr:to>
      <xdr:col>72</xdr:col>
      <xdr:colOff>38100</xdr:colOff>
      <xdr:row>108</xdr:row>
      <xdr:rowOff>77470</xdr:rowOff>
    </xdr:to>
    <xdr:sp macro="" textlink="">
      <xdr:nvSpPr>
        <xdr:cNvPr id="687" name="楕円 686"/>
        <xdr:cNvSpPr/>
      </xdr:nvSpPr>
      <xdr:spPr>
        <a:xfrm>
          <a:off x="1365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108</xdr:row>
      <xdr:rowOff>26670</xdr:rowOff>
    </xdr:to>
    <xdr:cxnSp macro="">
      <xdr:nvCxnSpPr>
        <xdr:cNvPr id="688" name="直線コネクタ 687"/>
        <xdr:cNvCxnSpPr/>
      </xdr:nvCxnSpPr>
      <xdr:spPr>
        <a:xfrm flipV="1">
          <a:off x="13703300" y="182880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132080</xdr:rowOff>
    </xdr:from>
    <xdr:to>
      <xdr:col>67</xdr:col>
      <xdr:colOff>101600</xdr:colOff>
      <xdr:row>108</xdr:row>
      <xdr:rowOff>62230</xdr:rowOff>
    </xdr:to>
    <xdr:sp macro="" textlink="">
      <xdr:nvSpPr>
        <xdr:cNvPr id="689" name="楕円 688"/>
        <xdr:cNvSpPr/>
      </xdr:nvSpPr>
      <xdr:spPr>
        <a:xfrm>
          <a:off x="1276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11430</xdr:rowOff>
    </xdr:from>
    <xdr:to>
      <xdr:col>71</xdr:col>
      <xdr:colOff>177800</xdr:colOff>
      <xdr:row>108</xdr:row>
      <xdr:rowOff>26670</xdr:rowOff>
    </xdr:to>
    <xdr:cxnSp macro="">
      <xdr:nvCxnSpPr>
        <xdr:cNvPr id="690" name="直線コネクタ 689"/>
        <xdr:cNvCxnSpPr/>
      </xdr:nvCxnSpPr>
      <xdr:spPr>
        <a:xfrm>
          <a:off x="12814300" y="18528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695" name="n_1mainValue【公民館】&#10;有形固定資産減価償却率"/>
        <xdr:cNvSpPr txBox="1"/>
      </xdr:nvSpPr>
      <xdr:spPr>
        <a:xfrm>
          <a:off x="15266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696"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68597</xdr:rowOff>
    </xdr:from>
    <xdr:ext cx="405111" cy="259045"/>
    <xdr:sp macro="" textlink="">
      <xdr:nvSpPr>
        <xdr:cNvPr id="697" name="n_3mainValue【公民館】&#10;有形固定資産減価償却率"/>
        <xdr:cNvSpPr txBox="1"/>
      </xdr:nvSpPr>
      <xdr:spPr>
        <a:xfrm>
          <a:off x="13500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53357</xdr:rowOff>
    </xdr:from>
    <xdr:ext cx="405111" cy="259045"/>
    <xdr:sp macro="" textlink="">
      <xdr:nvSpPr>
        <xdr:cNvPr id="698" name="n_4mainValue【公民館】&#10;有形固定資産減価償却率"/>
        <xdr:cNvSpPr txBox="1"/>
      </xdr:nvSpPr>
      <xdr:spPr>
        <a:xfrm>
          <a:off x="12611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740" name="楕円 739"/>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741" name="【公民館】&#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42" name="楕円 741"/>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23949</xdr:rowOff>
    </xdr:to>
    <xdr:cxnSp macro="">
      <xdr:nvCxnSpPr>
        <xdr:cNvPr id="743" name="直線コネクタ 742"/>
        <xdr:cNvCxnSpPr/>
      </xdr:nvCxnSpPr>
      <xdr:spPr>
        <a:xfrm>
          <a:off x="21323300" y="1854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744" name="楕円 743"/>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27214</xdr:rowOff>
    </xdr:to>
    <xdr:cxnSp macro="">
      <xdr:nvCxnSpPr>
        <xdr:cNvPr id="745" name="直線コネクタ 744"/>
        <xdr:cNvCxnSpPr/>
      </xdr:nvCxnSpPr>
      <xdr:spPr>
        <a:xfrm flipV="1">
          <a:off x="20434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746" name="楕円 745"/>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108</xdr:row>
      <xdr:rowOff>27214</xdr:rowOff>
    </xdr:to>
    <xdr:cxnSp macro="">
      <xdr:nvCxnSpPr>
        <xdr:cNvPr id="747" name="直線コネクタ 746"/>
        <xdr:cNvCxnSpPr/>
      </xdr:nvCxnSpPr>
      <xdr:spPr>
        <a:xfrm>
          <a:off x="19545300" y="18498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748" name="楕円 747"/>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156211</xdr:rowOff>
    </xdr:to>
    <xdr:cxnSp macro="">
      <xdr:nvCxnSpPr>
        <xdr:cNvPr id="749" name="直線コネクタ 748"/>
        <xdr:cNvCxnSpPr/>
      </xdr:nvCxnSpPr>
      <xdr:spPr>
        <a:xfrm flipV="1">
          <a:off x="18656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754" name="n_1mainValue【公民館】&#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755"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756" name="n_3mainValue【公民館】&#10;一人当たり面積"/>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757" name="n_4mainValue【公民館】&#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施設ごとにみると、類似団体平均と比べ、認定こども園・幼稚園・保育所、公営住宅、及び公民館が高く、道路、橋りょう・トンネルが低く、学校施設はほぼ同水準となっている。類似団体平均より高い認定こども園・幼稚園・保育所、公営住宅、公民館及びほぼ同水準の学校施設は、今後もあり方が検討されている施設である。認定こども園・幼稚園・保育所及び公営住宅は、一人当たり面積も類似団体平均を上回っていることや、今後の人口減少も考慮し、施設の規模を検討し更新、集約化等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81099</xdr:rowOff>
    </xdr:to>
    <xdr:cxnSp macro="">
      <xdr:nvCxnSpPr>
        <xdr:cNvPr id="77" name="直線コネクタ 76"/>
        <xdr:cNvCxnSpPr/>
      </xdr:nvCxnSpPr>
      <xdr:spPr>
        <a:xfrm>
          <a:off x="3797300" y="65668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38</xdr:row>
      <xdr:rowOff>51707</xdr:rowOff>
    </xdr:to>
    <xdr:cxnSp macro="">
      <xdr:nvCxnSpPr>
        <xdr:cNvPr id="79" name="直線コネクタ 78"/>
        <xdr:cNvCxnSpPr/>
      </xdr:nvCxnSpPr>
      <xdr:spPr>
        <a:xfrm>
          <a:off x="2908300" y="6388826"/>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129903</xdr:rowOff>
    </xdr:from>
    <xdr:to>
      <xdr:col>10</xdr:col>
      <xdr:colOff>165100</xdr:colOff>
      <xdr:row>37</xdr:row>
      <xdr:rowOff>60053</xdr:rowOff>
    </xdr:to>
    <xdr:sp macro="" textlink="">
      <xdr:nvSpPr>
        <xdr:cNvPr id="80" name="楕円 79"/>
        <xdr:cNvSpPr/>
      </xdr:nvSpPr>
      <xdr:spPr>
        <a:xfrm>
          <a:off x="1968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9253</xdr:rowOff>
    </xdr:from>
    <xdr:to>
      <xdr:col>15</xdr:col>
      <xdr:colOff>50800</xdr:colOff>
      <xdr:row>37</xdr:row>
      <xdr:rowOff>45176</xdr:rowOff>
    </xdr:to>
    <xdr:cxnSp macro="">
      <xdr:nvCxnSpPr>
        <xdr:cNvPr id="81" name="直線コネクタ 80"/>
        <xdr:cNvCxnSpPr/>
      </xdr:nvCxnSpPr>
      <xdr:spPr>
        <a:xfrm>
          <a:off x="2019300" y="63529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92347</xdr:rowOff>
    </xdr:from>
    <xdr:to>
      <xdr:col>6</xdr:col>
      <xdr:colOff>38100</xdr:colOff>
      <xdr:row>37</xdr:row>
      <xdr:rowOff>22497</xdr:rowOff>
    </xdr:to>
    <xdr:sp macro="" textlink="">
      <xdr:nvSpPr>
        <xdr:cNvPr id="82" name="楕円 81"/>
        <xdr:cNvSpPr/>
      </xdr:nvSpPr>
      <xdr:spPr>
        <a:xfrm>
          <a:off x="1079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143147</xdr:rowOff>
    </xdr:from>
    <xdr:to>
      <xdr:col>10</xdr:col>
      <xdr:colOff>114300</xdr:colOff>
      <xdr:row>37</xdr:row>
      <xdr:rowOff>9253</xdr:rowOff>
    </xdr:to>
    <xdr:cxnSp macro="">
      <xdr:nvCxnSpPr>
        <xdr:cNvPr id="83" name="直線コネクタ 82"/>
        <xdr:cNvCxnSpPr/>
      </xdr:nvCxnSpPr>
      <xdr:spPr>
        <a:xfrm>
          <a:off x="1130300" y="63153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93634</xdr:rowOff>
    </xdr:from>
    <xdr:ext cx="405111" cy="259045"/>
    <xdr:sp macro="" textlink="">
      <xdr:nvSpPr>
        <xdr:cNvPr id="88" name="n_1mainValue【図書館】&#10;有形固定資産減価償却率"/>
        <xdr:cNvSpPr txBox="1"/>
      </xdr:nvSpPr>
      <xdr:spPr>
        <a:xfrm>
          <a:off x="3582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9" name="n_2main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90" name="n_3main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39024</xdr:rowOff>
    </xdr:from>
    <xdr:ext cx="405111" cy="259045"/>
    <xdr:sp macro="" textlink="">
      <xdr:nvSpPr>
        <xdr:cNvPr id="91" name="n_4mainValue【図書館】&#10;有形固定資産減価償却率"/>
        <xdr:cNvSpPr txBox="1"/>
      </xdr:nvSpPr>
      <xdr:spPr>
        <a:xfrm>
          <a:off x="927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127" name="楕円 126"/>
        <xdr:cNvSpPr/>
      </xdr:nvSpPr>
      <xdr:spPr>
        <a:xfrm>
          <a:off x="10426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59707</xdr:rowOff>
    </xdr:from>
    <xdr:ext cx="469744" cy="259045"/>
    <xdr:sp macro="" textlink="">
      <xdr:nvSpPr>
        <xdr:cNvPr id="128" name="【図書館】&#10;一人当たり面積該当値テキスト"/>
        <xdr:cNvSpPr txBox="1"/>
      </xdr:nvSpPr>
      <xdr:spPr>
        <a:xfrm>
          <a:off x="10515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42545</xdr:rowOff>
    </xdr:from>
    <xdr:to>
      <xdr:col>50</xdr:col>
      <xdr:colOff>165100</xdr:colOff>
      <xdr:row>38</xdr:row>
      <xdr:rowOff>144145</xdr:rowOff>
    </xdr:to>
    <xdr:sp macro="" textlink="">
      <xdr:nvSpPr>
        <xdr:cNvPr id="129" name="楕円 128"/>
        <xdr:cNvSpPr/>
      </xdr:nvSpPr>
      <xdr:spPr>
        <a:xfrm>
          <a:off x="958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87630</xdr:rowOff>
    </xdr:from>
    <xdr:to>
      <xdr:col>55</xdr:col>
      <xdr:colOff>0</xdr:colOff>
      <xdr:row>38</xdr:row>
      <xdr:rowOff>93345</xdr:rowOff>
    </xdr:to>
    <xdr:cxnSp macro="">
      <xdr:nvCxnSpPr>
        <xdr:cNvPr id="130" name="直線コネクタ 129"/>
        <xdr:cNvCxnSpPr/>
      </xdr:nvCxnSpPr>
      <xdr:spPr>
        <a:xfrm flipV="1">
          <a:off x="9639300" y="6602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42545</xdr:rowOff>
    </xdr:from>
    <xdr:to>
      <xdr:col>46</xdr:col>
      <xdr:colOff>38100</xdr:colOff>
      <xdr:row>38</xdr:row>
      <xdr:rowOff>144145</xdr:rowOff>
    </xdr:to>
    <xdr:sp macro="" textlink="">
      <xdr:nvSpPr>
        <xdr:cNvPr id="131" name="楕円 130"/>
        <xdr:cNvSpPr/>
      </xdr:nvSpPr>
      <xdr:spPr>
        <a:xfrm>
          <a:off x="8699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93345</xdr:rowOff>
    </xdr:from>
    <xdr:to>
      <xdr:col>50</xdr:col>
      <xdr:colOff>114300</xdr:colOff>
      <xdr:row>38</xdr:row>
      <xdr:rowOff>93345</xdr:rowOff>
    </xdr:to>
    <xdr:cxnSp macro="">
      <xdr:nvCxnSpPr>
        <xdr:cNvPr id="132" name="直線コネクタ 131"/>
        <xdr:cNvCxnSpPr/>
      </xdr:nvCxnSpPr>
      <xdr:spPr>
        <a:xfrm>
          <a:off x="8750300" y="6608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3" name="楕円 132"/>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93345</xdr:rowOff>
    </xdr:from>
    <xdr:to>
      <xdr:col>45</xdr:col>
      <xdr:colOff>177800</xdr:colOff>
      <xdr:row>38</xdr:row>
      <xdr:rowOff>99060</xdr:rowOff>
    </xdr:to>
    <xdr:cxnSp macro="">
      <xdr:nvCxnSpPr>
        <xdr:cNvPr id="134" name="直線コネクタ 133"/>
        <xdr:cNvCxnSpPr/>
      </xdr:nvCxnSpPr>
      <xdr:spPr>
        <a:xfrm flipV="1">
          <a:off x="7861300" y="6608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53975</xdr:rowOff>
    </xdr:from>
    <xdr:to>
      <xdr:col>36</xdr:col>
      <xdr:colOff>165100</xdr:colOff>
      <xdr:row>38</xdr:row>
      <xdr:rowOff>155575</xdr:rowOff>
    </xdr:to>
    <xdr:sp macro="" textlink="">
      <xdr:nvSpPr>
        <xdr:cNvPr id="135" name="楕円 134"/>
        <xdr:cNvSpPr/>
      </xdr:nvSpPr>
      <xdr:spPr>
        <a:xfrm>
          <a:off x="692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104775</xdr:rowOff>
    </xdr:to>
    <xdr:cxnSp macro="">
      <xdr:nvCxnSpPr>
        <xdr:cNvPr id="136" name="直線コネクタ 135"/>
        <xdr:cNvCxnSpPr/>
      </xdr:nvCxnSpPr>
      <xdr:spPr>
        <a:xfrm flipV="1">
          <a:off x="6972300" y="6614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160672</xdr:rowOff>
    </xdr:from>
    <xdr:ext cx="469744" cy="259045"/>
    <xdr:sp macro="" textlink="">
      <xdr:nvSpPr>
        <xdr:cNvPr id="141" name="n_1mainValue【図書館】&#10;一人当たり面積"/>
        <xdr:cNvSpPr txBox="1"/>
      </xdr:nvSpPr>
      <xdr:spPr>
        <a:xfrm>
          <a:off x="93917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160672</xdr:rowOff>
    </xdr:from>
    <xdr:ext cx="469744" cy="259045"/>
    <xdr:sp macro="" textlink="">
      <xdr:nvSpPr>
        <xdr:cNvPr id="142" name="n_2mainValue【図書館】&#10;一人当たり面積"/>
        <xdr:cNvSpPr txBox="1"/>
      </xdr:nvSpPr>
      <xdr:spPr>
        <a:xfrm>
          <a:off x="8515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3" name="n_3main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652</xdr:rowOff>
    </xdr:from>
    <xdr:ext cx="469744" cy="259045"/>
    <xdr:sp macro="" textlink="">
      <xdr:nvSpPr>
        <xdr:cNvPr id="144" name="n_4mainValue【図書館】&#10;一人当たり面積"/>
        <xdr:cNvSpPr txBox="1"/>
      </xdr:nvSpPr>
      <xdr:spPr>
        <a:xfrm>
          <a:off x="6737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185" name="楕円 184"/>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186" name="【体育館・プール】&#10;有形固定資産減価償却率該当値テキスト"/>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87" name="楕円 186"/>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38100</xdr:rowOff>
    </xdr:to>
    <xdr:cxnSp macro="">
      <xdr:nvCxnSpPr>
        <xdr:cNvPr id="188" name="直線コネクタ 187"/>
        <xdr:cNvCxnSpPr/>
      </xdr:nvCxnSpPr>
      <xdr:spPr>
        <a:xfrm>
          <a:off x="3797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89" name="楕円 188"/>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62</xdr:row>
      <xdr:rowOff>0</xdr:rowOff>
    </xdr:to>
    <xdr:cxnSp macro="">
      <xdr:nvCxnSpPr>
        <xdr:cNvPr id="190" name="直線コネクタ 189"/>
        <xdr:cNvCxnSpPr/>
      </xdr:nvCxnSpPr>
      <xdr:spPr>
        <a:xfrm>
          <a:off x="2908300" y="10586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1" name="楕円 190"/>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127635</xdr:rowOff>
    </xdr:to>
    <xdr:cxnSp macro="">
      <xdr:nvCxnSpPr>
        <xdr:cNvPr id="192" name="直線コネクタ 191"/>
        <xdr:cNvCxnSpPr/>
      </xdr:nvCxnSpPr>
      <xdr:spPr>
        <a:xfrm>
          <a:off x="2019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3" name="楕円 192"/>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95250</xdr:rowOff>
    </xdr:to>
    <xdr:cxnSp macro="">
      <xdr:nvCxnSpPr>
        <xdr:cNvPr id="194" name="直線コネクタ 193"/>
        <xdr:cNvCxnSpPr/>
      </xdr:nvCxnSpPr>
      <xdr:spPr>
        <a:xfrm>
          <a:off x="1130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199" name="n_1mainValue【体育館・プー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200" name="n_2mainValue【体育館・プール】&#10;有形固定資産減価償却率"/>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1" name="n_3mainValue【体育館・プール】&#10;有形固定資産減価償却率"/>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02" name="n_4mainValue【体育館・プール】&#10;有形固定資産減価償却率"/>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44" name="楕円 243"/>
        <xdr:cNvSpPr/>
      </xdr:nvSpPr>
      <xdr:spPr>
        <a:xfrm>
          <a:off x="10426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25599</xdr:rowOff>
    </xdr:from>
    <xdr:ext cx="469744" cy="259045"/>
    <xdr:sp macro="" textlink="">
      <xdr:nvSpPr>
        <xdr:cNvPr id="245" name="【体育館・プール】&#10;一人当たり面積該当値テキスト"/>
        <xdr:cNvSpPr txBox="1"/>
      </xdr:nvSpPr>
      <xdr:spPr>
        <a:xfrm>
          <a:off x="10515600"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48804</xdr:rowOff>
    </xdr:from>
    <xdr:to>
      <xdr:col>50</xdr:col>
      <xdr:colOff>165100</xdr:colOff>
      <xdr:row>63</xdr:row>
      <xdr:rowOff>150404</xdr:rowOff>
    </xdr:to>
    <xdr:sp macro="" textlink="">
      <xdr:nvSpPr>
        <xdr:cNvPr id="246" name="楕円 245"/>
        <xdr:cNvSpPr/>
      </xdr:nvSpPr>
      <xdr:spPr>
        <a:xfrm>
          <a:off x="958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99604</xdr:rowOff>
    </xdr:to>
    <xdr:cxnSp macro="">
      <xdr:nvCxnSpPr>
        <xdr:cNvPr id="247" name="直線コネクタ 246"/>
        <xdr:cNvCxnSpPr/>
      </xdr:nvCxnSpPr>
      <xdr:spPr>
        <a:xfrm flipV="1">
          <a:off x="9639300" y="108993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50437</xdr:rowOff>
    </xdr:from>
    <xdr:to>
      <xdr:col>46</xdr:col>
      <xdr:colOff>38100</xdr:colOff>
      <xdr:row>63</xdr:row>
      <xdr:rowOff>152037</xdr:rowOff>
    </xdr:to>
    <xdr:sp macro="" textlink="">
      <xdr:nvSpPr>
        <xdr:cNvPr id="248" name="楕円 247"/>
        <xdr:cNvSpPr/>
      </xdr:nvSpPr>
      <xdr:spPr>
        <a:xfrm>
          <a:off x="8699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99604</xdr:rowOff>
    </xdr:from>
    <xdr:to>
      <xdr:col>50</xdr:col>
      <xdr:colOff>114300</xdr:colOff>
      <xdr:row>63</xdr:row>
      <xdr:rowOff>101237</xdr:rowOff>
    </xdr:to>
    <xdr:cxnSp macro="">
      <xdr:nvCxnSpPr>
        <xdr:cNvPr id="249" name="直線コネクタ 248"/>
        <xdr:cNvCxnSpPr/>
      </xdr:nvCxnSpPr>
      <xdr:spPr>
        <a:xfrm flipV="1">
          <a:off x="8750300" y="109009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32476</xdr:rowOff>
    </xdr:from>
    <xdr:to>
      <xdr:col>41</xdr:col>
      <xdr:colOff>101600</xdr:colOff>
      <xdr:row>63</xdr:row>
      <xdr:rowOff>134076</xdr:rowOff>
    </xdr:to>
    <xdr:sp macro="" textlink="">
      <xdr:nvSpPr>
        <xdr:cNvPr id="250" name="楕円 249"/>
        <xdr:cNvSpPr/>
      </xdr:nvSpPr>
      <xdr:spPr>
        <a:xfrm>
          <a:off x="7810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83276</xdr:rowOff>
    </xdr:from>
    <xdr:to>
      <xdr:col>45</xdr:col>
      <xdr:colOff>177800</xdr:colOff>
      <xdr:row>63</xdr:row>
      <xdr:rowOff>101237</xdr:rowOff>
    </xdr:to>
    <xdr:cxnSp macro="">
      <xdr:nvCxnSpPr>
        <xdr:cNvPr id="251" name="直線コネクタ 250"/>
        <xdr:cNvCxnSpPr/>
      </xdr:nvCxnSpPr>
      <xdr:spPr>
        <a:xfrm>
          <a:off x="7861300" y="108846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34109</xdr:rowOff>
    </xdr:from>
    <xdr:to>
      <xdr:col>36</xdr:col>
      <xdr:colOff>165100</xdr:colOff>
      <xdr:row>63</xdr:row>
      <xdr:rowOff>135709</xdr:rowOff>
    </xdr:to>
    <xdr:sp macro="" textlink="">
      <xdr:nvSpPr>
        <xdr:cNvPr id="252" name="楕円 251"/>
        <xdr:cNvSpPr/>
      </xdr:nvSpPr>
      <xdr:spPr>
        <a:xfrm>
          <a:off x="6921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83276</xdr:rowOff>
    </xdr:from>
    <xdr:to>
      <xdr:col>41</xdr:col>
      <xdr:colOff>50800</xdr:colOff>
      <xdr:row>63</xdr:row>
      <xdr:rowOff>84909</xdr:rowOff>
    </xdr:to>
    <xdr:cxnSp macro="">
      <xdr:nvCxnSpPr>
        <xdr:cNvPr id="253" name="直線コネクタ 252"/>
        <xdr:cNvCxnSpPr/>
      </xdr:nvCxnSpPr>
      <xdr:spPr>
        <a:xfrm flipV="1">
          <a:off x="6972300" y="108846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141531</xdr:rowOff>
    </xdr:from>
    <xdr:ext cx="469744" cy="259045"/>
    <xdr:sp macro="" textlink="">
      <xdr:nvSpPr>
        <xdr:cNvPr id="258" name="n_1mainValue【体育館・プール】&#10;一人当たり面積"/>
        <xdr:cNvSpPr txBox="1"/>
      </xdr:nvSpPr>
      <xdr:spPr>
        <a:xfrm>
          <a:off x="9391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143164</xdr:rowOff>
    </xdr:from>
    <xdr:ext cx="469744" cy="259045"/>
    <xdr:sp macro="" textlink="">
      <xdr:nvSpPr>
        <xdr:cNvPr id="259" name="n_2mainValue【体育館・プール】&#10;一人当たり面積"/>
        <xdr:cNvSpPr txBox="1"/>
      </xdr:nvSpPr>
      <xdr:spPr>
        <a:xfrm>
          <a:off x="85154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125203</xdr:rowOff>
    </xdr:from>
    <xdr:ext cx="469744" cy="259045"/>
    <xdr:sp macro="" textlink="">
      <xdr:nvSpPr>
        <xdr:cNvPr id="260" name="n_3mainValue【体育館・プール】&#10;一人当たり面積"/>
        <xdr:cNvSpPr txBox="1"/>
      </xdr:nvSpPr>
      <xdr:spPr>
        <a:xfrm>
          <a:off x="7626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126836</xdr:rowOff>
    </xdr:from>
    <xdr:ext cx="469744" cy="259045"/>
    <xdr:sp macro="" textlink="">
      <xdr:nvSpPr>
        <xdr:cNvPr id="261" name="n_4mainValue【体育館・プール】&#10;一人当たり面積"/>
        <xdr:cNvSpPr txBox="1"/>
      </xdr:nvSpPr>
      <xdr:spPr>
        <a:xfrm>
          <a:off x="6737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0" name="楕円 299"/>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1"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37592</xdr:rowOff>
    </xdr:from>
    <xdr:to>
      <xdr:col>20</xdr:col>
      <xdr:colOff>38100</xdr:colOff>
      <xdr:row>83</xdr:row>
      <xdr:rowOff>139192</xdr:rowOff>
    </xdr:to>
    <xdr:sp macro="" textlink="">
      <xdr:nvSpPr>
        <xdr:cNvPr id="302" name="楕円 301"/>
        <xdr:cNvSpPr/>
      </xdr:nvSpPr>
      <xdr:spPr>
        <a:xfrm>
          <a:off x="3746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88392</xdr:rowOff>
    </xdr:from>
    <xdr:to>
      <xdr:col>24</xdr:col>
      <xdr:colOff>63500</xdr:colOff>
      <xdr:row>83</xdr:row>
      <xdr:rowOff>118111</xdr:rowOff>
    </xdr:to>
    <xdr:cxnSp macro="">
      <xdr:nvCxnSpPr>
        <xdr:cNvPr id="303" name="直線コネクタ 302"/>
        <xdr:cNvCxnSpPr/>
      </xdr:nvCxnSpPr>
      <xdr:spPr>
        <a:xfrm>
          <a:off x="3797300" y="1431874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4" name="楕円 303"/>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88392</xdr:rowOff>
    </xdr:to>
    <xdr:cxnSp macro="">
      <xdr:nvCxnSpPr>
        <xdr:cNvPr id="305" name="直線コネクタ 304"/>
        <xdr:cNvCxnSpPr/>
      </xdr:nvCxnSpPr>
      <xdr:spPr>
        <a:xfrm>
          <a:off x="2908300" y="142798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129032</xdr:rowOff>
    </xdr:from>
    <xdr:to>
      <xdr:col>10</xdr:col>
      <xdr:colOff>165100</xdr:colOff>
      <xdr:row>83</xdr:row>
      <xdr:rowOff>59182</xdr:rowOff>
    </xdr:to>
    <xdr:sp macro="" textlink="">
      <xdr:nvSpPr>
        <xdr:cNvPr id="306" name="楕円 305"/>
        <xdr:cNvSpPr/>
      </xdr:nvSpPr>
      <xdr:spPr>
        <a:xfrm>
          <a:off x="196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xdr:rowOff>
    </xdr:from>
    <xdr:to>
      <xdr:col>15</xdr:col>
      <xdr:colOff>50800</xdr:colOff>
      <xdr:row>83</xdr:row>
      <xdr:rowOff>49530</xdr:rowOff>
    </xdr:to>
    <xdr:cxnSp macro="">
      <xdr:nvCxnSpPr>
        <xdr:cNvPr id="307" name="直線コネクタ 306"/>
        <xdr:cNvCxnSpPr/>
      </xdr:nvCxnSpPr>
      <xdr:spPr>
        <a:xfrm>
          <a:off x="2019300" y="14238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87885</xdr:rowOff>
    </xdr:from>
    <xdr:to>
      <xdr:col>6</xdr:col>
      <xdr:colOff>38100</xdr:colOff>
      <xdr:row>83</xdr:row>
      <xdr:rowOff>18035</xdr:rowOff>
    </xdr:to>
    <xdr:sp macro="" textlink="">
      <xdr:nvSpPr>
        <xdr:cNvPr id="308" name="楕円 307"/>
        <xdr:cNvSpPr/>
      </xdr:nvSpPr>
      <xdr:spPr>
        <a:xfrm>
          <a:off x="1079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138685</xdr:rowOff>
    </xdr:from>
    <xdr:to>
      <xdr:col>10</xdr:col>
      <xdr:colOff>114300</xdr:colOff>
      <xdr:row>83</xdr:row>
      <xdr:rowOff>8382</xdr:rowOff>
    </xdr:to>
    <xdr:cxnSp macro="">
      <xdr:nvCxnSpPr>
        <xdr:cNvPr id="309" name="直線コネクタ 308"/>
        <xdr:cNvCxnSpPr/>
      </xdr:nvCxnSpPr>
      <xdr:spPr>
        <a:xfrm>
          <a:off x="1130300" y="141975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130319</xdr:rowOff>
    </xdr:from>
    <xdr:ext cx="405111" cy="259045"/>
    <xdr:sp macro="" textlink="">
      <xdr:nvSpPr>
        <xdr:cNvPr id="314" name="n_1mainValue【福祉施設】&#10;有形固定資産減価償却率"/>
        <xdr:cNvSpPr txBox="1"/>
      </xdr:nvSpPr>
      <xdr:spPr>
        <a:xfrm>
          <a:off x="35820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5"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50309</xdr:rowOff>
    </xdr:from>
    <xdr:ext cx="405111" cy="259045"/>
    <xdr:sp macro="" textlink="">
      <xdr:nvSpPr>
        <xdr:cNvPr id="316" name="n_3mainValue【福祉施設】&#10;有形固定資産減価償却率"/>
        <xdr:cNvSpPr txBox="1"/>
      </xdr:nvSpPr>
      <xdr:spPr>
        <a:xfrm>
          <a:off x="18167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9162</xdr:rowOff>
    </xdr:from>
    <xdr:ext cx="405111" cy="259045"/>
    <xdr:sp macro="" textlink="">
      <xdr:nvSpPr>
        <xdr:cNvPr id="317" name="n_4mainValue【福祉施設】&#10;有形固定資産減価償却率"/>
        <xdr:cNvSpPr txBox="1"/>
      </xdr:nvSpPr>
      <xdr:spPr>
        <a:xfrm>
          <a:off x="927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92963</xdr:rowOff>
    </xdr:from>
    <xdr:to>
      <xdr:col>54</xdr:col>
      <xdr:colOff>189865</xdr:colOff>
      <xdr:row>86</xdr:row>
      <xdr:rowOff>24385</xdr:rowOff>
    </xdr:to>
    <xdr:cxnSp macro="">
      <xdr:nvCxnSpPr>
        <xdr:cNvPr id="339" name="直線コネクタ 338"/>
        <xdr:cNvCxnSpPr/>
      </xdr:nvCxnSpPr>
      <xdr:spPr>
        <a:xfrm flipV="1">
          <a:off x="10476865" y="13808963"/>
          <a:ext cx="0" cy="96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1" name="直線コネクタ 34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39640</xdr:rowOff>
    </xdr:from>
    <xdr:ext cx="469744" cy="259045"/>
    <xdr:sp macro="" textlink="">
      <xdr:nvSpPr>
        <xdr:cNvPr id="342" name="【福祉施設】&#10;一人当たり面積最大値テキスト"/>
        <xdr:cNvSpPr txBox="1"/>
      </xdr:nvSpPr>
      <xdr:spPr>
        <a:xfrm>
          <a:off x="10515600" y="1358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92963</xdr:rowOff>
    </xdr:from>
    <xdr:to>
      <xdr:col>55</xdr:col>
      <xdr:colOff>88900</xdr:colOff>
      <xdr:row>80</xdr:row>
      <xdr:rowOff>92963</xdr:rowOff>
    </xdr:to>
    <xdr:cxnSp macro="">
      <xdr:nvCxnSpPr>
        <xdr:cNvPr id="343" name="直線コネクタ 342"/>
        <xdr:cNvCxnSpPr/>
      </xdr:nvCxnSpPr>
      <xdr:spPr>
        <a:xfrm>
          <a:off x="10388600" y="1380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29735</xdr:rowOff>
    </xdr:from>
    <xdr:ext cx="469744" cy="259045"/>
    <xdr:sp macro="" textlink="">
      <xdr:nvSpPr>
        <xdr:cNvPr id="344" name="【福祉施設】&#10;一人当たり面積平均値テキスト"/>
        <xdr:cNvSpPr txBox="1"/>
      </xdr:nvSpPr>
      <xdr:spPr>
        <a:xfrm>
          <a:off x="10515600" y="1443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51308</xdr:rowOff>
    </xdr:from>
    <xdr:to>
      <xdr:col>55</xdr:col>
      <xdr:colOff>50800</xdr:colOff>
      <xdr:row>84</xdr:row>
      <xdr:rowOff>152908</xdr:rowOff>
    </xdr:to>
    <xdr:sp macro="" textlink="">
      <xdr:nvSpPr>
        <xdr:cNvPr id="345" name="フローチャート: 判断 344"/>
        <xdr:cNvSpPr/>
      </xdr:nvSpPr>
      <xdr:spPr>
        <a:xfrm>
          <a:off x="104267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65024</xdr:rowOff>
    </xdr:from>
    <xdr:to>
      <xdr:col>50</xdr:col>
      <xdr:colOff>165100</xdr:colOff>
      <xdr:row>84</xdr:row>
      <xdr:rowOff>166624</xdr:rowOff>
    </xdr:to>
    <xdr:sp macro="" textlink="">
      <xdr:nvSpPr>
        <xdr:cNvPr id="346" name="フローチャート: 判断 345"/>
        <xdr:cNvSpPr/>
      </xdr:nvSpPr>
      <xdr:spPr>
        <a:xfrm>
          <a:off x="9588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47" name="フローチャート: 判断 346"/>
        <xdr:cNvSpPr/>
      </xdr:nvSpPr>
      <xdr:spPr>
        <a:xfrm>
          <a:off x="8699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48" name="フローチャート: 判断 347"/>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49" name="フローチャート: 判断 348"/>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42163</xdr:rowOff>
    </xdr:from>
    <xdr:to>
      <xdr:col>55</xdr:col>
      <xdr:colOff>50800</xdr:colOff>
      <xdr:row>80</xdr:row>
      <xdr:rowOff>143763</xdr:rowOff>
    </xdr:to>
    <xdr:sp macro="" textlink="">
      <xdr:nvSpPr>
        <xdr:cNvPr id="355" name="楕円 354"/>
        <xdr:cNvSpPr/>
      </xdr:nvSpPr>
      <xdr:spPr>
        <a:xfrm>
          <a:off x="104267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166640</xdr:rowOff>
    </xdr:from>
    <xdr:ext cx="469744" cy="259045"/>
    <xdr:sp macro="" textlink="">
      <xdr:nvSpPr>
        <xdr:cNvPr id="356" name="【福祉施設】&#10;一人当たり面積該当値テキスト"/>
        <xdr:cNvSpPr txBox="1"/>
      </xdr:nvSpPr>
      <xdr:spPr>
        <a:xfrm>
          <a:off x="10515600" y="13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51308</xdr:rowOff>
    </xdr:from>
    <xdr:to>
      <xdr:col>50</xdr:col>
      <xdr:colOff>165100</xdr:colOff>
      <xdr:row>80</xdr:row>
      <xdr:rowOff>152908</xdr:rowOff>
    </xdr:to>
    <xdr:sp macro="" textlink="">
      <xdr:nvSpPr>
        <xdr:cNvPr id="357" name="楕円 356"/>
        <xdr:cNvSpPr/>
      </xdr:nvSpPr>
      <xdr:spPr>
        <a:xfrm>
          <a:off x="9588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92963</xdr:rowOff>
    </xdr:from>
    <xdr:to>
      <xdr:col>55</xdr:col>
      <xdr:colOff>0</xdr:colOff>
      <xdr:row>80</xdr:row>
      <xdr:rowOff>102108</xdr:rowOff>
    </xdr:to>
    <xdr:cxnSp macro="">
      <xdr:nvCxnSpPr>
        <xdr:cNvPr id="358" name="直線コネクタ 357"/>
        <xdr:cNvCxnSpPr/>
      </xdr:nvCxnSpPr>
      <xdr:spPr>
        <a:xfrm flipV="1">
          <a:off x="9639300" y="138089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xdr:rowOff>
    </xdr:from>
    <xdr:to>
      <xdr:col>46</xdr:col>
      <xdr:colOff>38100</xdr:colOff>
      <xdr:row>80</xdr:row>
      <xdr:rowOff>116332</xdr:rowOff>
    </xdr:to>
    <xdr:sp macro="" textlink="">
      <xdr:nvSpPr>
        <xdr:cNvPr id="359" name="楕円 358"/>
        <xdr:cNvSpPr/>
      </xdr:nvSpPr>
      <xdr:spPr>
        <a:xfrm>
          <a:off x="8699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65532</xdr:rowOff>
    </xdr:from>
    <xdr:to>
      <xdr:col>50</xdr:col>
      <xdr:colOff>114300</xdr:colOff>
      <xdr:row>80</xdr:row>
      <xdr:rowOff>102108</xdr:rowOff>
    </xdr:to>
    <xdr:cxnSp macro="">
      <xdr:nvCxnSpPr>
        <xdr:cNvPr id="360" name="直線コネクタ 359"/>
        <xdr:cNvCxnSpPr/>
      </xdr:nvCxnSpPr>
      <xdr:spPr>
        <a:xfrm>
          <a:off x="8750300" y="13781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94742</xdr:rowOff>
    </xdr:from>
    <xdr:to>
      <xdr:col>41</xdr:col>
      <xdr:colOff>101600</xdr:colOff>
      <xdr:row>80</xdr:row>
      <xdr:rowOff>24892</xdr:rowOff>
    </xdr:to>
    <xdr:sp macro="" textlink="">
      <xdr:nvSpPr>
        <xdr:cNvPr id="361" name="楕円 360"/>
        <xdr:cNvSpPr/>
      </xdr:nvSpPr>
      <xdr:spPr>
        <a:xfrm>
          <a:off x="7810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145542</xdr:rowOff>
    </xdr:from>
    <xdr:to>
      <xdr:col>45</xdr:col>
      <xdr:colOff>177800</xdr:colOff>
      <xdr:row>80</xdr:row>
      <xdr:rowOff>65532</xdr:rowOff>
    </xdr:to>
    <xdr:cxnSp macro="">
      <xdr:nvCxnSpPr>
        <xdr:cNvPr id="362" name="直線コネクタ 361"/>
        <xdr:cNvCxnSpPr/>
      </xdr:nvCxnSpPr>
      <xdr:spPr>
        <a:xfrm>
          <a:off x="7861300" y="13690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108458</xdr:rowOff>
    </xdr:from>
    <xdr:to>
      <xdr:col>36</xdr:col>
      <xdr:colOff>165100</xdr:colOff>
      <xdr:row>80</xdr:row>
      <xdr:rowOff>38608</xdr:rowOff>
    </xdr:to>
    <xdr:sp macro="" textlink="">
      <xdr:nvSpPr>
        <xdr:cNvPr id="363" name="楕円 362"/>
        <xdr:cNvSpPr/>
      </xdr:nvSpPr>
      <xdr:spPr>
        <a:xfrm>
          <a:off x="6921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145542</xdr:rowOff>
    </xdr:from>
    <xdr:to>
      <xdr:col>41</xdr:col>
      <xdr:colOff>50800</xdr:colOff>
      <xdr:row>79</xdr:row>
      <xdr:rowOff>159258</xdr:rowOff>
    </xdr:to>
    <xdr:cxnSp macro="">
      <xdr:nvCxnSpPr>
        <xdr:cNvPr id="364" name="直線コネクタ 363"/>
        <xdr:cNvCxnSpPr/>
      </xdr:nvCxnSpPr>
      <xdr:spPr>
        <a:xfrm flipV="1">
          <a:off x="6972300" y="13690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157751</xdr:rowOff>
    </xdr:from>
    <xdr:ext cx="469744" cy="259045"/>
    <xdr:sp macro="" textlink="">
      <xdr:nvSpPr>
        <xdr:cNvPr id="365" name="n_1aveValue【福祉施設】&#10;一人当たり面積"/>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66" name="n_2aveValue【福祉施設】&#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67"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130319</xdr:rowOff>
    </xdr:from>
    <xdr:ext cx="469744" cy="259045"/>
    <xdr:sp macro="" textlink="">
      <xdr:nvSpPr>
        <xdr:cNvPr id="368" name="n_4aveValue【福祉施設】&#10;一人当たり面積"/>
        <xdr:cNvSpPr txBox="1"/>
      </xdr:nvSpPr>
      <xdr:spPr>
        <a:xfrm>
          <a:off x="6737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169435</xdr:rowOff>
    </xdr:from>
    <xdr:ext cx="469744" cy="259045"/>
    <xdr:sp macro="" textlink="">
      <xdr:nvSpPr>
        <xdr:cNvPr id="369" name="n_1mainValue【福祉施設】&#10;一人当たり面積"/>
        <xdr:cNvSpPr txBox="1"/>
      </xdr:nvSpPr>
      <xdr:spPr>
        <a:xfrm>
          <a:off x="93917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132859</xdr:rowOff>
    </xdr:from>
    <xdr:ext cx="469744" cy="259045"/>
    <xdr:sp macro="" textlink="">
      <xdr:nvSpPr>
        <xdr:cNvPr id="370" name="n_2mainValue【福祉施設】&#10;一人当たり面積"/>
        <xdr:cNvSpPr txBox="1"/>
      </xdr:nvSpPr>
      <xdr:spPr>
        <a:xfrm>
          <a:off x="8515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41419</xdr:rowOff>
    </xdr:from>
    <xdr:ext cx="469744" cy="259045"/>
    <xdr:sp macro="" textlink="">
      <xdr:nvSpPr>
        <xdr:cNvPr id="371" name="n_3mainValue【福祉施設】&#10;一人当たり面積"/>
        <xdr:cNvSpPr txBox="1"/>
      </xdr:nvSpPr>
      <xdr:spPr>
        <a:xfrm>
          <a:off x="7626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55135</xdr:rowOff>
    </xdr:from>
    <xdr:ext cx="469744" cy="259045"/>
    <xdr:sp macro="" textlink="">
      <xdr:nvSpPr>
        <xdr:cNvPr id="372" name="n_4mainValue【福祉施設】&#10;一人当たり面積"/>
        <xdr:cNvSpPr txBox="1"/>
      </xdr:nvSpPr>
      <xdr:spPr>
        <a:xfrm>
          <a:off x="6737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8" name="直線コネクタ 397"/>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1"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2" name="直線コネクタ 401"/>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3"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4" name="フローチャート: 判断 403"/>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5" name="フローチャート: 判断 404"/>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6" name="フローチャート: 判断 405"/>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7" name="フローチャート: 判断 406"/>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8" name="フローチャート: 判断 407"/>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414" name="楕円 413"/>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106697</xdr:rowOff>
    </xdr:from>
    <xdr:ext cx="405111" cy="259045"/>
    <xdr:sp macro="" textlink="">
      <xdr:nvSpPr>
        <xdr:cNvPr id="415" name="【市民会館】&#10;有形固定資産減価償却率該当値テキスト"/>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89081</xdr:rowOff>
    </xdr:from>
    <xdr:to>
      <xdr:col>20</xdr:col>
      <xdr:colOff>38100</xdr:colOff>
      <xdr:row>108</xdr:row>
      <xdr:rowOff>19231</xdr:rowOff>
    </xdr:to>
    <xdr:sp macro="" textlink="">
      <xdr:nvSpPr>
        <xdr:cNvPr id="416" name="楕円 415"/>
        <xdr:cNvSpPr/>
      </xdr:nvSpPr>
      <xdr:spPr>
        <a:xfrm>
          <a:off x="3746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139881</xdr:rowOff>
    </xdr:from>
    <xdr:to>
      <xdr:col>24</xdr:col>
      <xdr:colOff>63500</xdr:colOff>
      <xdr:row>108</xdr:row>
      <xdr:rowOff>7620</xdr:rowOff>
    </xdr:to>
    <xdr:cxnSp macro="">
      <xdr:nvCxnSpPr>
        <xdr:cNvPr id="417" name="直線コネクタ 416"/>
        <xdr:cNvCxnSpPr/>
      </xdr:nvCxnSpPr>
      <xdr:spPr>
        <a:xfrm>
          <a:off x="3797300" y="18485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48261</xdr:rowOff>
    </xdr:from>
    <xdr:to>
      <xdr:col>15</xdr:col>
      <xdr:colOff>101600</xdr:colOff>
      <xdr:row>107</xdr:row>
      <xdr:rowOff>149861</xdr:rowOff>
    </xdr:to>
    <xdr:sp macro="" textlink="">
      <xdr:nvSpPr>
        <xdr:cNvPr id="418" name="楕円 417"/>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99061</xdr:rowOff>
    </xdr:from>
    <xdr:to>
      <xdr:col>19</xdr:col>
      <xdr:colOff>177800</xdr:colOff>
      <xdr:row>107</xdr:row>
      <xdr:rowOff>139881</xdr:rowOff>
    </xdr:to>
    <xdr:cxnSp macro="">
      <xdr:nvCxnSpPr>
        <xdr:cNvPr id="419" name="直線コネクタ 418"/>
        <xdr:cNvCxnSpPr/>
      </xdr:nvCxnSpPr>
      <xdr:spPr>
        <a:xfrm>
          <a:off x="2908300" y="184442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147864</xdr:rowOff>
    </xdr:from>
    <xdr:to>
      <xdr:col>10</xdr:col>
      <xdr:colOff>165100</xdr:colOff>
      <xdr:row>107</xdr:row>
      <xdr:rowOff>78014</xdr:rowOff>
    </xdr:to>
    <xdr:sp macro="" textlink="">
      <xdr:nvSpPr>
        <xdr:cNvPr id="420" name="楕円 419"/>
        <xdr:cNvSpPr/>
      </xdr:nvSpPr>
      <xdr:spPr>
        <a:xfrm>
          <a:off x="1968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27214</xdr:rowOff>
    </xdr:from>
    <xdr:to>
      <xdr:col>15</xdr:col>
      <xdr:colOff>50800</xdr:colOff>
      <xdr:row>107</xdr:row>
      <xdr:rowOff>99061</xdr:rowOff>
    </xdr:to>
    <xdr:cxnSp macro="">
      <xdr:nvCxnSpPr>
        <xdr:cNvPr id="421" name="直線コネクタ 420"/>
        <xdr:cNvCxnSpPr/>
      </xdr:nvCxnSpPr>
      <xdr:spPr>
        <a:xfrm>
          <a:off x="2019300" y="1837236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108676</xdr:rowOff>
    </xdr:from>
    <xdr:to>
      <xdr:col>6</xdr:col>
      <xdr:colOff>38100</xdr:colOff>
      <xdr:row>107</xdr:row>
      <xdr:rowOff>38826</xdr:rowOff>
    </xdr:to>
    <xdr:sp macro="" textlink="">
      <xdr:nvSpPr>
        <xdr:cNvPr id="422" name="楕円 421"/>
        <xdr:cNvSpPr/>
      </xdr:nvSpPr>
      <xdr:spPr>
        <a:xfrm>
          <a:off x="1079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159476</xdr:rowOff>
    </xdr:from>
    <xdr:to>
      <xdr:col>10</xdr:col>
      <xdr:colOff>114300</xdr:colOff>
      <xdr:row>107</xdr:row>
      <xdr:rowOff>27214</xdr:rowOff>
    </xdr:to>
    <xdr:cxnSp macro="">
      <xdr:nvCxnSpPr>
        <xdr:cNvPr id="423" name="直線コネクタ 422"/>
        <xdr:cNvCxnSpPr/>
      </xdr:nvCxnSpPr>
      <xdr:spPr>
        <a:xfrm>
          <a:off x="1130300" y="183331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4"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5"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6"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7"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10358</xdr:rowOff>
    </xdr:from>
    <xdr:ext cx="405111" cy="259045"/>
    <xdr:sp macro="" textlink="">
      <xdr:nvSpPr>
        <xdr:cNvPr id="428" name="n_1mainValue【市民会館】&#10;有形固定資産減価償却率"/>
        <xdr:cNvSpPr txBox="1"/>
      </xdr:nvSpPr>
      <xdr:spPr>
        <a:xfrm>
          <a:off x="3582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140988</xdr:rowOff>
    </xdr:from>
    <xdr:ext cx="405111" cy="259045"/>
    <xdr:sp macro="" textlink="">
      <xdr:nvSpPr>
        <xdr:cNvPr id="429" name="n_2mainValue【市民会館】&#10;有形固定資産減価償却率"/>
        <xdr:cNvSpPr txBox="1"/>
      </xdr:nvSpPr>
      <xdr:spPr>
        <a:xfrm>
          <a:off x="2705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69141</xdr:rowOff>
    </xdr:from>
    <xdr:ext cx="405111" cy="259045"/>
    <xdr:sp macro="" textlink="">
      <xdr:nvSpPr>
        <xdr:cNvPr id="430" name="n_3mainValue【市民会館】&#10;有形固定資産減価償却率"/>
        <xdr:cNvSpPr txBox="1"/>
      </xdr:nvSpPr>
      <xdr:spPr>
        <a:xfrm>
          <a:off x="1816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29953</xdr:rowOff>
    </xdr:from>
    <xdr:ext cx="405111" cy="259045"/>
    <xdr:sp macro="" textlink="">
      <xdr:nvSpPr>
        <xdr:cNvPr id="431" name="n_4mainValue【市民会館】&#10;有形固定資産減価償却率"/>
        <xdr:cNvSpPr txBox="1"/>
      </xdr:nvSpPr>
      <xdr:spPr>
        <a:xfrm>
          <a:off x="927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7" name="直線コネクタ 456"/>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8"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9" name="直線コネクタ 458"/>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60"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61" name="直線コネクタ 460"/>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2"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3" name="フローチャート: 判断 46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4" name="フローチャート: 判断 463"/>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5" name="フローチャート: 判断 464"/>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6" name="フローチャート: 判断 465"/>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7" name="フローチャート: 判断 466"/>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98879</xdr:rowOff>
    </xdr:from>
    <xdr:to>
      <xdr:col>55</xdr:col>
      <xdr:colOff>50800</xdr:colOff>
      <xdr:row>108</xdr:row>
      <xdr:rowOff>29029</xdr:rowOff>
    </xdr:to>
    <xdr:sp macro="" textlink="">
      <xdr:nvSpPr>
        <xdr:cNvPr id="473" name="楕円 472"/>
        <xdr:cNvSpPr/>
      </xdr:nvSpPr>
      <xdr:spPr>
        <a:xfrm>
          <a:off x="10426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77306</xdr:rowOff>
    </xdr:from>
    <xdr:ext cx="469744" cy="259045"/>
    <xdr:sp macro="" textlink="">
      <xdr:nvSpPr>
        <xdr:cNvPr id="474" name="【市民会館】&#10;一人当たり面積該当値テキスト"/>
        <xdr:cNvSpPr txBox="1"/>
      </xdr:nvSpPr>
      <xdr:spPr>
        <a:xfrm>
          <a:off x="10515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75" name="楕円 474"/>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107</xdr:row>
      <xdr:rowOff>152944</xdr:rowOff>
    </xdr:to>
    <xdr:cxnSp macro="">
      <xdr:nvCxnSpPr>
        <xdr:cNvPr id="476" name="直線コネクタ 475"/>
        <xdr:cNvCxnSpPr/>
      </xdr:nvCxnSpPr>
      <xdr:spPr>
        <a:xfrm flipV="1">
          <a:off x="9639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77" name="楕円 476"/>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152944</xdr:rowOff>
    </xdr:to>
    <xdr:cxnSp macro="">
      <xdr:nvCxnSpPr>
        <xdr:cNvPr id="478" name="直線コネクタ 477"/>
        <xdr:cNvCxnSpPr/>
      </xdr:nvCxnSpPr>
      <xdr:spPr>
        <a:xfrm>
          <a:off x="8750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79" name="楕円 478"/>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25581</xdr:rowOff>
    </xdr:from>
    <xdr:to>
      <xdr:col>45</xdr:col>
      <xdr:colOff>177800</xdr:colOff>
      <xdr:row>107</xdr:row>
      <xdr:rowOff>152944</xdr:rowOff>
    </xdr:to>
    <xdr:cxnSp macro="">
      <xdr:nvCxnSpPr>
        <xdr:cNvPr id="480" name="直線コネクタ 479"/>
        <xdr:cNvCxnSpPr/>
      </xdr:nvCxnSpPr>
      <xdr:spPr>
        <a:xfrm>
          <a:off x="7861300" y="183707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481" name="楕円 480"/>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25581</xdr:rowOff>
    </xdr:from>
    <xdr:to>
      <xdr:col>41</xdr:col>
      <xdr:colOff>50800</xdr:colOff>
      <xdr:row>107</xdr:row>
      <xdr:rowOff>28848</xdr:rowOff>
    </xdr:to>
    <xdr:cxnSp macro="">
      <xdr:nvCxnSpPr>
        <xdr:cNvPr id="482" name="直線コネクタ 481"/>
        <xdr:cNvCxnSpPr/>
      </xdr:nvCxnSpPr>
      <xdr:spPr>
        <a:xfrm flipV="1">
          <a:off x="6972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3"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4"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5"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6"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87"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88"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89" name="n_3mainValue【市民会館】&#10;一人当たり面積"/>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490" name="n_4mainValue【市民会館】&#10;一人当たり面積"/>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5" name="直線コネクタ 514"/>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6"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7" name="直線コネクタ 516"/>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8"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9" name="直線コネクタ 518"/>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20"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21" name="フローチャート: 判断 520"/>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2" name="フローチャート: 判断 521"/>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3" name="フローチャート: 判断 5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4" name="フローチャート: 判断 523"/>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5" name="フローチャート: 判断 5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531" name="楕円 530"/>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532" name="【一般廃棄物処理施設】&#10;有形固定資産減価償却率該当値テキスト"/>
        <xdr:cNvSpPr txBox="1"/>
      </xdr:nvSpPr>
      <xdr:spPr>
        <a:xfrm>
          <a:off x="16357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533" name="楕円 532"/>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78105</xdr:rowOff>
    </xdr:to>
    <xdr:cxnSp macro="">
      <xdr:nvCxnSpPr>
        <xdr:cNvPr id="534" name="直線コネクタ 533"/>
        <xdr:cNvCxnSpPr/>
      </xdr:nvCxnSpPr>
      <xdr:spPr>
        <a:xfrm>
          <a:off x="15481300" y="68846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535" name="楕円 534"/>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40</xdr:row>
      <xdr:rowOff>26670</xdr:rowOff>
    </xdr:to>
    <xdr:cxnSp macro="">
      <xdr:nvCxnSpPr>
        <xdr:cNvPr id="536" name="直線コネクタ 535"/>
        <xdr:cNvCxnSpPr/>
      </xdr:nvCxnSpPr>
      <xdr:spPr>
        <a:xfrm>
          <a:off x="14592300" y="6810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537" name="楕円 536"/>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123825</xdr:rowOff>
    </xdr:to>
    <xdr:cxnSp macro="">
      <xdr:nvCxnSpPr>
        <xdr:cNvPr id="538" name="直線コネクタ 537"/>
        <xdr:cNvCxnSpPr/>
      </xdr:nvCxnSpPr>
      <xdr:spPr>
        <a:xfrm>
          <a:off x="13703300" y="6753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39" name="楕円 538"/>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66675</xdr:rowOff>
    </xdr:to>
    <xdr:cxnSp macro="">
      <xdr:nvCxnSpPr>
        <xdr:cNvPr id="540" name="直線コネクタ 539"/>
        <xdr:cNvCxnSpPr/>
      </xdr:nvCxnSpPr>
      <xdr:spPr>
        <a:xfrm>
          <a:off x="12814300" y="66713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41"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2"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3"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4"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545" name="n_1mainValue【一般廃棄物処理施設】&#10;有形固定資産減価償却率"/>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546" name="n_2mainValue【一般廃棄物処理施設】&#10;有形固定資産減価償却率"/>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547" name="n_3mainValue【一般廃棄物処理施設】&#10;有形固定資産減価償却率"/>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548" name="n_4mainValue【一般廃棄物処理施設】&#10;有形固定資産減価償却率"/>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0" name="テキスト ボックス 55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4" name="テキスト ボックス 56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8" name="直線コネクタ 567"/>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9"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70" name="直線コネクタ 569"/>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71"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2" name="直線コネクタ 571"/>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3"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4" name="フローチャート: 判断 573"/>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5" name="フローチャート: 判断 574"/>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6" name="フローチャート: 判断 575"/>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7" name="フローチャート: 判断 576"/>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8" name="フローチャート: 判断 577"/>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97037</xdr:rowOff>
    </xdr:from>
    <xdr:to>
      <xdr:col>116</xdr:col>
      <xdr:colOff>114300</xdr:colOff>
      <xdr:row>35</xdr:row>
      <xdr:rowOff>27187</xdr:rowOff>
    </xdr:to>
    <xdr:sp macro="" textlink="">
      <xdr:nvSpPr>
        <xdr:cNvPr id="584" name="楕円 583"/>
        <xdr:cNvSpPr/>
      </xdr:nvSpPr>
      <xdr:spPr>
        <a:xfrm>
          <a:off x="22110700" y="59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11964</xdr:rowOff>
    </xdr:from>
    <xdr:ext cx="599010" cy="259045"/>
    <xdr:sp macro="" textlink="">
      <xdr:nvSpPr>
        <xdr:cNvPr id="585" name="【一般廃棄物処理施設】&#10;一人当たり有形固定資産（償却資産）額該当値テキスト"/>
        <xdr:cNvSpPr txBox="1"/>
      </xdr:nvSpPr>
      <xdr:spPr>
        <a:xfrm>
          <a:off x="22199600" y="58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105759</xdr:rowOff>
    </xdr:from>
    <xdr:to>
      <xdr:col>112</xdr:col>
      <xdr:colOff>38100</xdr:colOff>
      <xdr:row>35</xdr:row>
      <xdr:rowOff>35909</xdr:rowOff>
    </xdr:to>
    <xdr:sp macro="" textlink="">
      <xdr:nvSpPr>
        <xdr:cNvPr id="586" name="楕円 585"/>
        <xdr:cNvSpPr/>
      </xdr:nvSpPr>
      <xdr:spPr>
        <a:xfrm>
          <a:off x="21272500" y="59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147837</xdr:rowOff>
    </xdr:from>
    <xdr:to>
      <xdr:col>116</xdr:col>
      <xdr:colOff>63500</xdr:colOff>
      <xdr:row>34</xdr:row>
      <xdr:rowOff>156559</xdr:rowOff>
    </xdr:to>
    <xdr:cxnSp macro="">
      <xdr:nvCxnSpPr>
        <xdr:cNvPr id="587" name="直線コネクタ 586"/>
        <xdr:cNvCxnSpPr/>
      </xdr:nvCxnSpPr>
      <xdr:spPr>
        <a:xfrm flipV="1">
          <a:off x="21323300" y="5977137"/>
          <a:ext cx="8382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117280</xdr:rowOff>
    </xdr:from>
    <xdr:to>
      <xdr:col>107</xdr:col>
      <xdr:colOff>101600</xdr:colOff>
      <xdr:row>35</xdr:row>
      <xdr:rowOff>47430</xdr:rowOff>
    </xdr:to>
    <xdr:sp macro="" textlink="">
      <xdr:nvSpPr>
        <xdr:cNvPr id="588" name="楕円 587"/>
        <xdr:cNvSpPr/>
      </xdr:nvSpPr>
      <xdr:spPr>
        <a:xfrm>
          <a:off x="20383500" y="5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156559</xdr:rowOff>
    </xdr:from>
    <xdr:to>
      <xdr:col>111</xdr:col>
      <xdr:colOff>177800</xdr:colOff>
      <xdr:row>34</xdr:row>
      <xdr:rowOff>168080</xdr:rowOff>
    </xdr:to>
    <xdr:cxnSp macro="">
      <xdr:nvCxnSpPr>
        <xdr:cNvPr id="589" name="直線コネクタ 588"/>
        <xdr:cNvCxnSpPr/>
      </xdr:nvCxnSpPr>
      <xdr:spPr>
        <a:xfrm flipV="1">
          <a:off x="20434300" y="598585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76492</xdr:rowOff>
    </xdr:from>
    <xdr:to>
      <xdr:col>102</xdr:col>
      <xdr:colOff>165100</xdr:colOff>
      <xdr:row>35</xdr:row>
      <xdr:rowOff>6642</xdr:rowOff>
    </xdr:to>
    <xdr:sp macro="" textlink="">
      <xdr:nvSpPr>
        <xdr:cNvPr id="590" name="楕円 589"/>
        <xdr:cNvSpPr/>
      </xdr:nvSpPr>
      <xdr:spPr>
        <a:xfrm>
          <a:off x="19494500" y="59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127292</xdr:rowOff>
    </xdr:from>
    <xdr:to>
      <xdr:col>107</xdr:col>
      <xdr:colOff>50800</xdr:colOff>
      <xdr:row>34</xdr:row>
      <xdr:rowOff>168080</xdr:rowOff>
    </xdr:to>
    <xdr:cxnSp macro="">
      <xdr:nvCxnSpPr>
        <xdr:cNvPr id="591" name="直線コネクタ 590"/>
        <xdr:cNvCxnSpPr/>
      </xdr:nvCxnSpPr>
      <xdr:spPr>
        <a:xfrm>
          <a:off x="19545300" y="5956592"/>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89179</xdr:rowOff>
    </xdr:from>
    <xdr:to>
      <xdr:col>98</xdr:col>
      <xdr:colOff>38100</xdr:colOff>
      <xdr:row>35</xdr:row>
      <xdr:rowOff>19329</xdr:rowOff>
    </xdr:to>
    <xdr:sp macro="" textlink="">
      <xdr:nvSpPr>
        <xdr:cNvPr id="592" name="楕円 591"/>
        <xdr:cNvSpPr/>
      </xdr:nvSpPr>
      <xdr:spPr>
        <a:xfrm>
          <a:off x="18605500" y="59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127292</xdr:rowOff>
    </xdr:from>
    <xdr:to>
      <xdr:col>102</xdr:col>
      <xdr:colOff>114300</xdr:colOff>
      <xdr:row>34</xdr:row>
      <xdr:rowOff>139979</xdr:rowOff>
    </xdr:to>
    <xdr:cxnSp macro="">
      <xdr:nvCxnSpPr>
        <xdr:cNvPr id="593" name="直線コネクタ 592"/>
        <xdr:cNvCxnSpPr/>
      </xdr:nvCxnSpPr>
      <xdr:spPr>
        <a:xfrm flipV="1">
          <a:off x="18656300" y="5956592"/>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4"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5"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6"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7"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52436</xdr:rowOff>
    </xdr:from>
    <xdr:ext cx="599010" cy="259045"/>
    <xdr:sp macro="" textlink="">
      <xdr:nvSpPr>
        <xdr:cNvPr id="598" name="n_1mainValue【一般廃棄物処理施設】&#10;一人当たり有形固定資産（償却資産）額"/>
        <xdr:cNvSpPr txBox="1"/>
      </xdr:nvSpPr>
      <xdr:spPr>
        <a:xfrm>
          <a:off x="21011095" y="571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63957</xdr:rowOff>
    </xdr:from>
    <xdr:ext cx="599010" cy="259045"/>
    <xdr:sp macro="" textlink="">
      <xdr:nvSpPr>
        <xdr:cNvPr id="599" name="n_2mainValue【一般廃棄物処理施設】&#10;一人当たり有形固定資産（償却資産）額"/>
        <xdr:cNvSpPr txBox="1"/>
      </xdr:nvSpPr>
      <xdr:spPr>
        <a:xfrm>
          <a:off x="20134795" y="57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23169</xdr:rowOff>
    </xdr:from>
    <xdr:ext cx="599010" cy="259045"/>
    <xdr:sp macro="" textlink="">
      <xdr:nvSpPr>
        <xdr:cNvPr id="600" name="n_3mainValue【一般廃棄物処理施設】&#10;一人当たり有形固定資産（償却資産）額"/>
        <xdr:cNvSpPr txBox="1"/>
      </xdr:nvSpPr>
      <xdr:spPr>
        <a:xfrm>
          <a:off x="19245795" y="568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35856</xdr:rowOff>
    </xdr:from>
    <xdr:ext cx="599010" cy="259045"/>
    <xdr:sp macro="" textlink="">
      <xdr:nvSpPr>
        <xdr:cNvPr id="601" name="n_4mainValue【一般廃棄物処理施設】&#10;一人当たり有形固定資産（償却資産）額"/>
        <xdr:cNvSpPr txBox="1"/>
      </xdr:nvSpPr>
      <xdr:spPr>
        <a:xfrm>
          <a:off x="18356795" y="569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124097</xdr:rowOff>
    </xdr:from>
    <xdr:to>
      <xdr:col>85</xdr:col>
      <xdr:colOff>126364</xdr:colOff>
      <xdr:row>64</xdr:row>
      <xdr:rowOff>130628</xdr:rowOff>
    </xdr:to>
    <xdr:cxnSp macro="">
      <xdr:nvCxnSpPr>
        <xdr:cNvPr id="627" name="直線コネクタ 626"/>
        <xdr:cNvCxnSpPr/>
      </xdr:nvCxnSpPr>
      <xdr:spPr>
        <a:xfrm flipV="1">
          <a:off x="16318864" y="9725297"/>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70774</xdr:rowOff>
    </xdr:from>
    <xdr:ext cx="405111" cy="259045"/>
    <xdr:sp macro="" textlink="">
      <xdr:nvSpPr>
        <xdr:cNvPr id="630" name="【保健センター・保健所】&#10;有形固定資産減価償却率最大値テキスト"/>
        <xdr:cNvSpPr txBox="1"/>
      </xdr:nvSpPr>
      <xdr:spPr>
        <a:xfrm>
          <a:off x="16357600" y="950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124097</xdr:rowOff>
    </xdr:from>
    <xdr:to>
      <xdr:col>86</xdr:col>
      <xdr:colOff>25400</xdr:colOff>
      <xdr:row>56</xdr:row>
      <xdr:rowOff>124097</xdr:rowOff>
    </xdr:to>
    <xdr:cxnSp macro="">
      <xdr:nvCxnSpPr>
        <xdr:cNvPr id="631" name="直線コネクタ 630"/>
        <xdr:cNvCxnSpPr/>
      </xdr:nvCxnSpPr>
      <xdr:spPr>
        <a:xfrm>
          <a:off x="16230600" y="97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2"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3" name="フローチャート: 判断 632"/>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159838</xdr:rowOff>
    </xdr:from>
    <xdr:to>
      <xdr:col>81</xdr:col>
      <xdr:colOff>101600</xdr:colOff>
      <xdr:row>59</xdr:row>
      <xdr:rowOff>89988</xdr:rowOff>
    </xdr:to>
    <xdr:sp macro="" textlink="">
      <xdr:nvSpPr>
        <xdr:cNvPr id="634" name="フローチャート: 判断 633"/>
        <xdr:cNvSpPr/>
      </xdr:nvSpPr>
      <xdr:spPr>
        <a:xfrm>
          <a:off x="15430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130447</xdr:rowOff>
    </xdr:from>
    <xdr:to>
      <xdr:col>76</xdr:col>
      <xdr:colOff>165100</xdr:colOff>
      <xdr:row>59</xdr:row>
      <xdr:rowOff>60597</xdr:rowOff>
    </xdr:to>
    <xdr:sp macro="" textlink="">
      <xdr:nvSpPr>
        <xdr:cNvPr id="635" name="フローチャート: 判断 634"/>
        <xdr:cNvSpPr/>
      </xdr:nvSpPr>
      <xdr:spPr>
        <a:xfrm>
          <a:off x="145415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101056</xdr:rowOff>
    </xdr:from>
    <xdr:to>
      <xdr:col>67</xdr:col>
      <xdr:colOff>101600</xdr:colOff>
      <xdr:row>59</xdr:row>
      <xdr:rowOff>31206</xdr:rowOff>
    </xdr:to>
    <xdr:sp macro="" textlink="">
      <xdr:nvSpPr>
        <xdr:cNvPr id="637" name="フローチャート: 判断 636"/>
        <xdr:cNvSpPr/>
      </xdr:nvSpPr>
      <xdr:spPr>
        <a:xfrm>
          <a:off x="12763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73297</xdr:rowOff>
    </xdr:from>
    <xdr:to>
      <xdr:col>85</xdr:col>
      <xdr:colOff>177800</xdr:colOff>
      <xdr:row>57</xdr:row>
      <xdr:rowOff>3447</xdr:rowOff>
    </xdr:to>
    <xdr:sp macro="" textlink="">
      <xdr:nvSpPr>
        <xdr:cNvPr id="643" name="楕円 642"/>
        <xdr:cNvSpPr/>
      </xdr:nvSpPr>
      <xdr:spPr>
        <a:xfrm>
          <a:off x="162687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26324</xdr:rowOff>
    </xdr:from>
    <xdr:ext cx="405111" cy="259045"/>
    <xdr:sp macro="" textlink="">
      <xdr:nvSpPr>
        <xdr:cNvPr id="644" name="【保健センター・保健所】&#10;有形固定資産減価償却率該当値テキスト"/>
        <xdr:cNvSpPr txBox="1"/>
      </xdr:nvSpPr>
      <xdr:spPr>
        <a:xfrm>
          <a:off x="16357600" y="962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22678</xdr:rowOff>
    </xdr:from>
    <xdr:to>
      <xdr:col>81</xdr:col>
      <xdr:colOff>101600</xdr:colOff>
      <xdr:row>56</xdr:row>
      <xdr:rowOff>124278</xdr:rowOff>
    </xdr:to>
    <xdr:sp macro="" textlink="">
      <xdr:nvSpPr>
        <xdr:cNvPr id="645" name="楕円 644"/>
        <xdr:cNvSpPr/>
      </xdr:nvSpPr>
      <xdr:spPr>
        <a:xfrm>
          <a:off x="15430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73478</xdr:rowOff>
    </xdr:from>
    <xdr:to>
      <xdr:col>85</xdr:col>
      <xdr:colOff>127000</xdr:colOff>
      <xdr:row>56</xdr:row>
      <xdr:rowOff>124097</xdr:rowOff>
    </xdr:to>
    <xdr:cxnSp macro="">
      <xdr:nvCxnSpPr>
        <xdr:cNvPr id="646" name="直線コネクタ 645"/>
        <xdr:cNvCxnSpPr/>
      </xdr:nvCxnSpPr>
      <xdr:spPr>
        <a:xfrm>
          <a:off x="15481300" y="967467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141877</xdr:rowOff>
    </xdr:from>
    <xdr:to>
      <xdr:col>76</xdr:col>
      <xdr:colOff>165100</xdr:colOff>
      <xdr:row>56</xdr:row>
      <xdr:rowOff>72027</xdr:rowOff>
    </xdr:to>
    <xdr:sp macro="" textlink="">
      <xdr:nvSpPr>
        <xdr:cNvPr id="647" name="楕円 646"/>
        <xdr:cNvSpPr/>
      </xdr:nvSpPr>
      <xdr:spPr>
        <a:xfrm>
          <a:off x="14541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21227</xdr:rowOff>
    </xdr:from>
    <xdr:to>
      <xdr:col>81</xdr:col>
      <xdr:colOff>50800</xdr:colOff>
      <xdr:row>56</xdr:row>
      <xdr:rowOff>73478</xdr:rowOff>
    </xdr:to>
    <xdr:cxnSp macro="">
      <xdr:nvCxnSpPr>
        <xdr:cNvPr id="648" name="直線コネクタ 647"/>
        <xdr:cNvCxnSpPr/>
      </xdr:nvCxnSpPr>
      <xdr:spPr>
        <a:xfrm>
          <a:off x="14592300" y="962242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649" name="楕円 648"/>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21227</xdr:rowOff>
    </xdr:from>
    <xdr:to>
      <xdr:col>76</xdr:col>
      <xdr:colOff>114300</xdr:colOff>
      <xdr:row>64</xdr:row>
      <xdr:rowOff>130628</xdr:rowOff>
    </xdr:to>
    <xdr:cxnSp macro="">
      <xdr:nvCxnSpPr>
        <xdr:cNvPr id="650" name="直線コネクタ 649"/>
        <xdr:cNvCxnSpPr/>
      </xdr:nvCxnSpPr>
      <xdr:spPr>
        <a:xfrm flipV="1">
          <a:off x="13703300" y="9622427"/>
          <a:ext cx="889000" cy="14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651" name="楕円 650"/>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64</xdr:row>
      <xdr:rowOff>130628</xdr:rowOff>
    </xdr:to>
    <xdr:cxnSp macro="">
      <xdr:nvCxnSpPr>
        <xdr:cNvPr id="652" name="直線コネクタ 651"/>
        <xdr:cNvCxnSpPr/>
      </xdr:nvCxnSpPr>
      <xdr:spPr>
        <a:xfrm>
          <a:off x="12814300" y="1041762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81115</xdr:rowOff>
    </xdr:from>
    <xdr:ext cx="405111" cy="259045"/>
    <xdr:sp macro="" textlink="">
      <xdr:nvSpPr>
        <xdr:cNvPr id="653" name="n_1aveValue【保健センター・保健所】&#10;有形固定資産減価償却率"/>
        <xdr:cNvSpPr txBox="1"/>
      </xdr:nvSpPr>
      <xdr:spPr>
        <a:xfrm>
          <a:off x="15266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51724</xdr:rowOff>
    </xdr:from>
    <xdr:ext cx="405111" cy="259045"/>
    <xdr:sp macro="" textlink="">
      <xdr:nvSpPr>
        <xdr:cNvPr id="654" name="n_2aveValue【保健センター・保健所】&#10;有形固定資産減価償却率"/>
        <xdr:cNvSpPr txBox="1"/>
      </xdr:nvSpPr>
      <xdr:spPr>
        <a:xfrm>
          <a:off x="14389744"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55" name="n_3aveValue【保健センター・保健所】&#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56" name="n_4aveValue【保健センター・保健所】&#10;有形固定資産減価償却率"/>
        <xdr:cNvSpPr txBox="1"/>
      </xdr:nvSpPr>
      <xdr:spPr>
        <a:xfrm>
          <a:off x="12611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140805</xdr:rowOff>
    </xdr:from>
    <xdr:ext cx="405111" cy="259045"/>
    <xdr:sp macro="" textlink="">
      <xdr:nvSpPr>
        <xdr:cNvPr id="657" name="n_1mainValue【保健センター・保健所】&#10;有形固定資産減価償却率"/>
        <xdr:cNvSpPr txBox="1"/>
      </xdr:nvSpPr>
      <xdr:spPr>
        <a:xfrm>
          <a:off x="152660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88554</xdr:rowOff>
    </xdr:from>
    <xdr:ext cx="340478" cy="259045"/>
    <xdr:sp macro="" textlink="">
      <xdr:nvSpPr>
        <xdr:cNvPr id="658" name="n_2mainValue【保健センター・保健所】&#10;有形固定資産減価償却率"/>
        <xdr:cNvSpPr txBox="1"/>
      </xdr:nvSpPr>
      <xdr:spPr>
        <a:xfrm>
          <a:off x="144220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659" name="n_3mainValue【保健センター・保健所】&#10;有形固定資産減価償却率"/>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60" name="n_4mainValue【保健センター・保健所】&#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82" name="直線コネクタ 681"/>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3"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4" name="直線コネクタ 683"/>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5"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6" name="直線コネクタ 685"/>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7"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8" name="フローチャート: 判断 687"/>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9" name="フローチャート: 判断 688"/>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0" name="フローチャート: 判断 689"/>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1" name="フローチャート: 判断 690"/>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92" name="フローチャート: 判断 691"/>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170942</xdr:rowOff>
    </xdr:from>
    <xdr:to>
      <xdr:col>116</xdr:col>
      <xdr:colOff>114300</xdr:colOff>
      <xdr:row>62</xdr:row>
      <xdr:rowOff>101092</xdr:rowOff>
    </xdr:to>
    <xdr:sp macro="" textlink="">
      <xdr:nvSpPr>
        <xdr:cNvPr id="698" name="楕円 697"/>
        <xdr:cNvSpPr/>
      </xdr:nvSpPr>
      <xdr:spPr>
        <a:xfrm>
          <a:off x="22110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22369</xdr:rowOff>
    </xdr:from>
    <xdr:ext cx="469744" cy="259045"/>
    <xdr:sp macro="" textlink="">
      <xdr:nvSpPr>
        <xdr:cNvPr id="699" name="【保健センター・保健所】&#10;一人当たり面積該当値テキスト"/>
        <xdr:cNvSpPr txBox="1"/>
      </xdr:nvSpPr>
      <xdr:spPr>
        <a:xfrm>
          <a:off x="22199600"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xdr:rowOff>
    </xdr:from>
    <xdr:to>
      <xdr:col>112</xdr:col>
      <xdr:colOff>38100</xdr:colOff>
      <xdr:row>62</xdr:row>
      <xdr:rowOff>105664</xdr:rowOff>
    </xdr:to>
    <xdr:sp macro="" textlink="">
      <xdr:nvSpPr>
        <xdr:cNvPr id="700" name="楕円 699"/>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50292</xdr:rowOff>
    </xdr:from>
    <xdr:to>
      <xdr:col>116</xdr:col>
      <xdr:colOff>63500</xdr:colOff>
      <xdr:row>62</xdr:row>
      <xdr:rowOff>54864</xdr:rowOff>
    </xdr:to>
    <xdr:cxnSp macro="">
      <xdr:nvCxnSpPr>
        <xdr:cNvPr id="701" name="直線コネクタ 700"/>
        <xdr:cNvCxnSpPr/>
      </xdr:nvCxnSpPr>
      <xdr:spPr>
        <a:xfrm flipV="1">
          <a:off x="21323300" y="10680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702" name="楕円 701"/>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54864</xdr:rowOff>
    </xdr:from>
    <xdr:to>
      <xdr:col>111</xdr:col>
      <xdr:colOff>177800</xdr:colOff>
      <xdr:row>62</xdr:row>
      <xdr:rowOff>54864</xdr:rowOff>
    </xdr:to>
    <xdr:cxnSp macro="">
      <xdr:nvCxnSpPr>
        <xdr:cNvPr id="703" name="直線コネクタ 702"/>
        <xdr:cNvCxnSpPr/>
      </xdr:nvCxnSpPr>
      <xdr:spPr>
        <a:xfrm>
          <a:off x="20434300" y="1068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116078</xdr:rowOff>
    </xdr:from>
    <xdr:to>
      <xdr:col>102</xdr:col>
      <xdr:colOff>165100</xdr:colOff>
      <xdr:row>64</xdr:row>
      <xdr:rowOff>46228</xdr:rowOff>
    </xdr:to>
    <xdr:sp macro="" textlink="">
      <xdr:nvSpPr>
        <xdr:cNvPr id="704" name="楕円 703"/>
        <xdr:cNvSpPr/>
      </xdr:nvSpPr>
      <xdr:spPr>
        <a:xfrm>
          <a:off x="19494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63</xdr:row>
      <xdr:rowOff>166878</xdr:rowOff>
    </xdr:to>
    <xdr:cxnSp macro="">
      <xdr:nvCxnSpPr>
        <xdr:cNvPr id="705" name="直線コネクタ 704"/>
        <xdr:cNvCxnSpPr/>
      </xdr:nvCxnSpPr>
      <xdr:spPr>
        <a:xfrm flipV="1">
          <a:off x="19545300" y="1068476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706" name="楕円 705"/>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166878</xdr:rowOff>
    </xdr:to>
    <xdr:cxnSp macro="">
      <xdr:nvCxnSpPr>
        <xdr:cNvPr id="707" name="直線コネクタ 706"/>
        <xdr:cNvCxnSpPr/>
      </xdr:nvCxnSpPr>
      <xdr:spPr>
        <a:xfrm>
          <a:off x="18656300" y="10913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8"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9"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0"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11"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122191</xdr:rowOff>
    </xdr:from>
    <xdr:ext cx="469744" cy="259045"/>
    <xdr:sp macro="" textlink="">
      <xdr:nvSpPr>
        <xdr:cNvPr id="712" name="n_1mainValue【保健センター・保健所】&#10;一人当たり面積"/>
        <xdr:cNvSpPr txBox="1"/>
      </xdr:nvSpPr>
      <xdr:spPr>
        <a:xfrm>
          <a:off x="210757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713" name="n_2mainValue【保健センター・保健所】&#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37355</xdr:rowOff>
    </xdr:from>
    <xdr:ext cx="469744" cy="259045"/>
    <xdr:sp macro="" textlink="">
      <xdr:nvSpPr>
        <xdr:cNvPr id="714" name="n_3mainValue【保健センター・保健所】&#10;一人当たり面積"/>
        <xdr:cNvSpPr txBox="1"/>
      </xdr:nvSpPr>
      <xdr:spPr>
        <a:xfrm>
          <a:off x="193104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715" name="n_4mainValue【保健センター・保健所】&#10;一人当たり面積"/>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41" name="直線コネクタ 740"/>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4"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5" name="直線コネクタ 744"/>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6"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7" name="フローチャート: 判断 74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8" name="フローチャート: 判断 747"/>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9" name="フローチャート: 判断 748"/>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50" name="フローチャート: 判断 749"/>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51" name="フローチャート: 判断 750"/>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757" name="楕円 756"/>
        <xdr:cNvSpPr/>
      </xdr:nvSpPr>
      <xdr:spPr>
        <a:xfrm>
          <a:off x="16268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758" name="【消防施設】&#10;有形固定資産減価償却率該当値テキスト"/>
        <xdr:cNvSpPr txBox="1"/>
      </xdr:nvSpPr>
      <xdr:spPr>
        <a:xfrm>
          <a:off x="16357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759" name="楕円 758"/>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113212</xdr:rowOff>
    </xdr:to>
    <xdr:cxnSp macro="">
      <xdr:nvCxnSpPr>
        <xdr:cNvPr id="760" name="直線コネクタ 759"/>
        <xdr:cNvCxnSpPr/>
      </xdr:nvCxnSpPr>
      <xdr:spPr>
        <a:xfrm>
          <a:off x="15481300" y="146603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761" name="楕円 760"/>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87086</xdr:rowOff>
    </xdr:to>
    <xdr:cxnSp macro="">
      <xdr:nvCxnSpPr>
        <xdr:cNvPr id="762" name="直線コネクタ 761"/>
        <xdr:cNvCxnSpPr/>
      </xdr:nvCxnSpPr>
      <xdr:spPr>
        <a:xfrm>
          <a:off x="14592300" y="1463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46082</xdr:rowOff>
    </xdr:from>
    <xdr:to>
      <xdr:col>72</xdr:col>
      <xdr:colOff>38100</xdr:colOff>
      <xdr:row>85</xdr:row>
      <xdr:rowOff>147682</xdr:rowOff>
    </xdr:to>
    <xdr:sp macro="" textlink="">
      <xdr:nvSpPr>
        <xdr:cNvPr id="763" name="楕円 762"/>
        <xdr:cNvSpPr/>
      </xdr:nvSpPr>
      <xdr:spPr>
        <a:xfrm>
          <a:off x="13652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96882</xdr:rowOff>
    </xdr:to>
    <xdr:cxnSp macro="">
      <xdr:nvCxnSpPr>
        <xdr:cNvPr id="764" name="直線コネクタ 763"/>
        <xdr:cNvCxnSpPr/>
      </xdr:nvCxnSpPr>
      <xdr:spPr>
        <a:xfrm flipV="1">
          <a:off x="13703300" y="146309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18324</xdr:rowOff>
    </xdr:from>
    <xdr:to>
      <xdr:col>67</xdr:col>
      <xdr:colOff>101600</xdr:colOff>
      <xdr:row>85</xdr:row>
      <xdr:rowOff>119924</xdr:rowOff>
    </xdr:to>
    <xdr:sp macro="" textlink="">
      <xdr:nvSpPr>
        <xdr:cNvPr id="765" name="楕円 764"/>
        <xdr:cNvSpPr/>
      </xdr:nvSpPr>
      <xdr:spPr>
        <a:xfrm>
          <a:off x="1276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69124</xdr:rowOff>
    </xdr:from>
    <xdr:to>
      <xdr:col>71</xdr:col>
      <xdr:colOff>177800</xdr:colOff>
      <xdr:row>85</xdr:row>
      <xdr:rowOff>96882</xdr:rowOff>
    </xdr:to>
    <xdr:cxnSp macro="">
      <xdr:nvCxnSpPr>
        <xdr:cNvPr id="766" name="直線コネクタ 765"/>
        <xdr:cNvCxnSpPr/>
      </xdr:nvCxnSpPr>
      <xdr:spPr>
        <a:xfrm>
          <a:off x="12814300" y="146423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7"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8"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9"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70"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771" name="n_1mainValue【消防施設】&#10;有形固定資産減価償却率"/>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772" name="n_2mainValue【消防施設】&#10;有形固定資産減価償却率"/>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138809</xdr:rowOff>
    </xdr:from>
    <xdr:ext cx="405111" cy="259045"/>
    <xdr:sp macro="" textlink="">
      <xdr:nvSpPr>
        <xdr:cNvPr id="773" name="n_3mainValue【消防施設】&#10;有形固定資産減価償却率"/>
        <xdr:cNvSpPr txBox="1"/>
      </xdr:nvSpPr>
      <xdr:spPr>
        <a:xfrm>
          <a:off x="13500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111051</xdr:rowOff>
    </xdr:from>
    <xdr:ext cx="405111" cy="259045"/>
    <xdr:sp macro="" textlink="">
      <xdr:nvSpPr>
        <xdr:cNvPr id="774" name="n_4mainValue【消防施設】&#10;有形固定資産減価償却率"/>
        <xdr:cNvSpPr txBox="1"/>
      </xdr:nvSpPr>
      <xdr:spPr>
        <a:xfrm>
          <a:off x="12611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6" name="直線コネクタ 795"/>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8" name="直線コネクタ 79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800" name="直線コネクタ 79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801"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02" name="フローチャート: 判断 801"/>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3" name="フローチャート: 判断 802"/>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4" name="フローチャート: 判断 803"/>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5" name="フローチャート: 判断 804"/>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6" name="フローチャート: 判断 805"/>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2" name="楕円 811"/>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3"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814" name="楕円 813"/>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122682</xdr:rowOff>
    </xdr:to>
    <xdr:cxnSp macro="">
      <xdr:nvCxnSpPr>
        <xdr:cNvPr id="815" name="直線コネクタ 814"/>
        <xdr:cNvCxnSpPr/>
      </xdr:nvCxnSpPr>
      <xdr:spPr>
        <a:xfrm flipV="1">
          <a:off x="21323300" y="14691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16" name="楕円 815"/>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131826</xdr:rowOff>
    </xdr:to>
    <xdr:cxnSp macro="">
      <xdr:nvCxnSpPr>
        <xdr:cNvPr id="817" name="直線コネクタ 816"/>
        <xdr:cNvCxnSpPr/>
      </xdr:nvCxnSpPr>
      <xdr:spPr>
        <a:xfrm flipV="1">
          <a:off x="20434300" y="14695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818" name="楕円 817"/>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131826</xdr:rowOff>
    </xdr:to>
    <xdr:cxnSp macro="">
      <xdr:nvCxnSpPr>
        <xdr:cNvPr id="819" name="直線コネクタ 818"/>
        <xdr:cNvCxnSpPr/>
      </xdr:nvCxnSpPr>
      <xdr:spPr>
        <a:xfrm>
          <a:off x="19545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820" name="楕円 819"/>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821" name="直線コネクタ 820"/>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22"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3"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4"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5"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826"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27" name="n_2mainValue【消防施設】&#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828" name="n_3mainValue【消防施設】&#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829" name="n_4mainValue【消防施設】&#10;一人当たり面積"/>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5" name="直線コネクタ 854"/>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6"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7" name="直線コネクタ 856"/>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8"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9" name="直線コネクタ 85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60"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61" name="フローチャート: 判断 86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2" name="フローチャート: 判断 86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3" name="フローチャート: 判断 862"/>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4" name="フローチャート: 判断 863"/>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5" name="フローチャート: 判断 864"/>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871" name="楕円 870"/>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872" name="【庁舎】&#10;有形固定資産減価償却率該当値テキスト"/>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873" name="楕円 872"/>
        <xdr:cNvSpPr/>
      </xdr:nvSpPr>
      <xdr:spPr>
        <a:xfrm>
          <a:off x="1543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115388</xdr:rowOff>
    </xdr:to>
    <xdr:cxnSp macro="">
      <xdr:nvCxnSpPr>
        <xdr:cNvPr id="874" name="直線コネクタ 873"/>
        <xdr:cNvCxnSpPr/>
      </xdr:nvCxnSpPr>
      <xdr:spPr>
        <a:xfrm>
          <a:off x="15481300" y="186254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38463</xdr:rowOff>
    </xdr:from>
    <xdr:to>
      <xdr:col>76</xdr:col>
      <xdr:colOff>165100</xdr:colOff>
      <xdr:row>108</xdr:row>
      <xdr:rowOff>140063</xdr:rowOff>
    </xdr:to>
    <xdr:sp macro="" textlink="">
      <xdr:nvSpPr>
        <xdr:cNvPr id="875" name="楕円 874"/>
        <xdr:cNvSpPr/>
      </xdr:nvSpPr>
      <xdr:spPr>
        <a:xfrm>
          <a:off x="14541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89263</xdr:rowOff>
    </xdr:from>
    <xdr:to>
      <xdr:col>81</xdr:col>
      <xdr:colOff>50800</xdr:colOff>
      <xdr:row>108</xdr:row>
      <xdr:rowOff>108857</xdr:rowOff>
    </xdr:to>
    <xdr:cxnSp macro="">
      <xdr:nvCxnSpPr>
        <xdr:cNvPr id="876" name="直線コネクタ 875"/>
        <xdr:cNvCxnSpPr/>
      </xdr:nvCxnSpPr>
      <xdr:spPr>
        <a:xfrm>
          <a:off x="14592300" y="186058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77" name="楕円 876"/>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108</xdr:row>
      <xdr:rowOff>89263</xdr:rowOff>
    </xdr:to>
    <xdr:cxnSp macro="">
      <xdr:nvCxnSpPr>
        <xdr:cNvPr id="878" name="直線コネクタ 877"/>
        <xdr:cNvCxnSpPr/>
      </xdr:nvCxnSpPr>
      <xdr:spPr>
        <a:xfrm>
          <a:off x="13703300" y="17975580"/>
          <a:ext cx="889000" cy="6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879" name="楕円 878"/>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104</xdr:row>
      <xdr:rowOff>144780</xdr:rowOff>
    </xdr:to>
    <xdr:cxnSp macro="">
      <xdr:nvCxnSpPr>
        <xdr:cNvPr id="880" name="直線コネクタ 879"/>
        <xdr:cNvCxnSpPr/>
      </xdr:nvCxnSpPr>
      <xdr:spPr>
        <a:xfrm>
          <a:off x="12814300" y="179478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82"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3"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4"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885" name="n_1mainValue【庁舎】&#10;有形固定資産減価償却率"/>
        <xdr:cNvSpPr txBox="1"/>
      </xdr:nvSpPr>
      <xdr:spPr>
        <a:xfrm>
          <a:off x="15266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131190</xdr:rowOff>
    </xdr:from>
    <xdr:ext cx="405111" cy="259045"/>
    <xdr:sp macro="" textlink="">
      <xdr:nvSpPr>
        <xdr:cNvPr id="886" name="n_2mainValue【庁舎】&#10;有形固定資産減価償却率"/>
        <xdr:cNvSpPr txBox="1"/>
      </xdr:nvSpPr>
      <xdr:spPr>
        <a:xfrm>
          <a:off x="14389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87" name="n_3main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888" name="n_4mainValue【庁舎】&#10;有形固定資産減価償却率"/>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9" name="直線コネクタ 89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0" name="テキスト ボックス 89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1" name="直線コネクタ 9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2" name="テキスト ボックス 9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3" name="直線コネクタ 90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4" name="テキスト ボックス 90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7" name="直線コネクタ 90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8" name="テキスト ボックス 90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9" name="直線コネクタ 9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0" name="テキスト ボックス 9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1" name="直線コネクタ 91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2" name="テキスト ボックス 91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6" name="直線コネクタ 915"/>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7"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8" name="直線コネクタ 917"/>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9"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20" name="直線コネクタ 919"/>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21"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22" name="フローチャート: 判断 921"/>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3" name="フローチャート: 判断 92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4" name="フローチャート: 判断 923"/>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5" name="フローチャート: 判断 924"/>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6" name="フローチャート: 判断 925"/>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28257</xdr:rowOff>
    </xdr:from>
    <xdr:to>
      <xdr:col>116</xdr:col>
      <xdr:colOff>114300</xdr:colOff>
      <xdr:row>107</xdr:row>
      <xdr:rowOff>129857</xdr:rowOff>
    </xdr:to>
    <xdr:sp macro="" textlink="">
      <xdr:nvSpPr>
        <xdr:cNvPr id="932" name="楕円 931"/>
        <xdr:cNvSpPr/>
      </xdr:nvSpPr>
      <xdr:spPr>
        <a:xfrm>
          <a:off x="22110700" y="18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6684</xdr:rowOff>
    </xdr:from>
    <xdr:ext cx="469744" cy="259045"/>
    <xdr:sp macro="" textlink="">
      <xdr:nvSpPr>
        <xdr:cNvPr id="933" name="【庁舎】&#10;一人当たり面積該当値テキスト"/>
        <xdr:cNvSpPr txBox="1"/>
      </xdr:nvSpPr>
      <xdr:spPr>
        <a:xfrm>
          <a:off x="22199600" y="1835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934" name="楕円 933"/>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79057</xdr:rowOff>
    </xdr:from>
    <xdr:to>
      <xdr:col>116</xdr:col>
      <xdr:colOff>63500</xdr:colOff>
      <xdr:row>107</xdr:row>
      <xdr:rowOff>81914</xdr:rowOff>
    </xdr:to>
    <xdr:cxnSp macro="">
      <xdr:nvCxnSpPr>
        <xdr:cNvPr id="935" name="直線コネクタ 934"/>
        <xdr:cNvCxnSpPr/>
      </xdr:nvCxnSpPr>
      <xdr:spPr>
        <a:xfrm flipV="1">
          <a:off x="21323300" y="1842420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936" name="楕円 93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87630</xdr:rowOff>
    </xdr:to>
    <xdr:cxnSp macro="">
      <xdr:nvCxnSpPr>
        <xdr:cNvPr id="937" name="直線コネクタ 936"/>
        <xdr:cNvCxnSpPr/>
      </xdr:nvCxnSpPr>
      <xdr:spPr>
        <a:xfrm flipV="1">
          <a:off x="20434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33973</xdr:rowOff>
    </xdr:from>
    <xdr:to>
      <xdr:col>102</xdr:col>
      <xdr:colOff>165100</xdr:colOff>
      <xdr:row>106</xdr:row>
      <xdr:rowOff>135573</xdr:rowOff>
    </xdr:to>
    <xdr:sp macro="" textlink="">
      <xdr:nvSpPr>
        <xdr:cNvPr id="938" name="楕円 937"/>
        <xdr:cNvSpPr/>
      </xdr:nvSpPr>
      <xdr:spPr>
        <a:xfrm>
          <a:off x="19494500" y="18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84773</xdr:rowOff>
    </xdr:from>
    <xdr:to>
      <xdr:col>107</xdr:col>
      <xdr:colOff>50800</xdr:colOff>
      <xdr:row>107</xdr:row>
      <xdr:rowOff>87630</xdr:rowOff>
    </xdr:to>
    <xdr:cxnSp macro="">
      <xdr:nvCxnSpPr>
        <xdr:cNvPr id="939" name="直線コネクタ 938"/>
        <xdr:cNvCxnSpPr/>
      </xdr:nvCxnSpPr>
      <xdr:spPr>
        <a:xfrm>
          <a:off x="19545300" y="18258473"/>
          <a:ext cx="8890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39688</xdr:rowOff>
    </xdr:from>
    <xdr:to>
      <xdr:col>98</xdr:col>
      <xdr:colOff>38100</xdr:colOff>
      <xdr:row>106</xdr:row>
      <xdr:rowOff>141288</xdr:rowOff>
    </xdr:to>
    <xdr:sp macro="" textlink="">
      <xdr:nvSpPr>
        <xdr:cNvPr id="940" name="楕円 939"/>
        <xdr:cNvSpPr/>
      </xdr:nvSpPr>
      <xdr:spPr>
        <a:xfrm>
          <a:off x="18605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84773</xdr:rowOff>
    </xdr:from>
    <xdr:to>
      <xdr:col>102</xdr:col>
      <xdr:colOff>114300</xdr:colOff>
      <xdr:row>106</xdr:row>
      <xdr:rowOff>90488</xdr:rowOff>
    </xdr:to>
    <xdr:cxnSp macro="">
      <xdr:nvCxnSpPr>
        <xdr:cNvPr id="941" name="直線コネクタ 940"/>
        <xdr:cNvCxnSpPr/>
      </xdr:nvCxnSpPr>
      <xdr:spPr>
        <a:xfrm flipV="1">
          <a:off x="18656300" y="1825847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42"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3"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4"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5"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946" name="n_1mainValue【庁舎】&#10;一人当たり面積"/>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947"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152100</xdr:rowOff>
    </xdr:from>
    <xdr:ext cx="469744" cy="259045"/>
    <xdr:sp macro="" textlink="">
      <xdr:nvSpPr>
        <xdr:cNvPr id="948" name="n_3mainValue【庁舎】&#10;一人当たり面積"/>
        <xdr:cNvSpPr txBox="1"/>
      </xdr:nvSpPr>
      <xdr:spPr>
        <a:xfrm>
          <a:off x="19310427" y="179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157815</xdr:rowOff>
    </xdr:from>
    <xdr:ext cx="469744" cy="259045"/>
    <xdr:sp macro="" textlink="">
      <xdr:nvSpPr>
        <xdr:cNvPr id="949" name="n_4mainValue【庁舎】&#10;一人当たり面積"/>
        <xdr:cNvSpPr txBox="1"/>
      </xdr:nvSpPr>
      <xdr:spPr>
        <a:xfrm>
          <a:off x="18421427" y="179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施設ごとにみると、類似団体平均と比べ、一般廃棄物処理施設、体育館・プール、福祉施設、消防施設、市民会館、及び庁舎が高く、図書館、保健センター・保健所が低くなっている。庁舎については令和元年度より新庁舎等建設工事に着手しているため減少が見込まれる。その他の施設については、公共施設等総合管理計画、公共施設再配置方針、及び個別施設計画に基づいて更新・統廃合・改修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令和２年度は、前年度とほぼ横ばいの数値となっている。類似団体平均と比較すると</a:t>
          </a:r>
          <a:r>
            <a:rPr kumimoji="1" lang="ja-JP" altLang="ja-JP" sz="1100">
              <a:solidFill>
                <a:schemeClr val="dk1"/>
              </a:solidFill>
              <a:effectLst/>
              <a:latin typeface="+mn-lt"/>
              <a:ea typeface="+mn-ea"/>
              <a:cs typeface="+mn-cs"/>
            </a:rPr>
            <a:t>、人口の減少や高齢者人口の増加に加え、市内に大きな法人がないこと等により、財政基盤が弱く、下回る</a:t>
          </a:r>
          <a:r>
            <a:rPr kumimoji="1" lang="ja-JP" altLang="en-US" sz="1100">
              <a:solidFill>
                <a:schemeClr val="dk1"/>
              </a:solidFill>
              <a:effectLst/>
              <a:latin typeface="+mn-lt"/>
              <a:ea typeface="+mn-ea"/>
              <a:cs typeface="+mn-cs"/>
            </a:rPr>
            <a:t>状況が続いている</a:t>
          </a:r>
          <a:r>
            <a:rPr kumimoji="1" lang="ja-JP" altLang="ja-JP" sz="1100">
              <a:solidFill>
                <a:schemeClr val="dk1"/>
              </a:solidFill>
              <a:effectLst/>
              <a:latin typeface="+mn-lt"/>
              <a:ea typeface="+mn-ea"/>
              <a:cs typeface="+mn-cs"/>
            </a:rPr>
            <a:t>。そのため、第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年度）に引き続き、新たな行財政改革アクションプラン（令和元年度～令和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年度）を着実に実施し、財政の健全化に努めているところである。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前年度より改善されたものの、類似団体平均を上回っており、硬直的な財政状況であることに変化はない。</a:t>
          </a:r>
          <a:r>
            <a:rPr kumimoji="1" lang="ja-JP" altLang="en-US" sz="1100">
              <a:solidFill>
                <a:schemeClr val="dk1"/>
              </a:solidFill>
              <a:effectLst/>
              <a:latin typeface="+mn-lt"/>
              <a:ea typeface="+mn-ea"/>
              <a:cs typeface="+mn-cs"/>
            </a:rPr>
            <a:t>改善の主な要因は、消費税率改定に伴う地方消費税交付金の増収である。今後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新型コロナウイルス感染症の影響</a:t>
          </a:r>
          <a:r>
            <a:rPr kumimoji="1" lang="ja-JP" altLang="en-US" sz="1100">
              <a:solidFill>
                <a:schemeClr val="dk1"/>
              </a:solidFill>
              <a:effectLst/>
              <a:latin typeface="+mn-lt"/>
              <a:ea typeface="+mn-ea"/>
              <a:cs typeface="+mn-cs"/>
            </a:rPr>
            <a:t>を受け、市税の</a:t>
          </a:r>
          <a:r>
            <a:rPr kumimoji="1" lang="ja-JP" altLang="ja-JP" sz="1100">
              <a:solidFill>
                <a:schemeClr val="dk1"/>
              </a:solidFill>
              <a:effectLst/>
              <a:latin typeface="+mn-lt"/>
              <a:ea typeface="+mn-ea"/>
              <a:cs typeface="+mn-cs"/>
            </a:rPr>
            <a:t>減少が見込まれるため</a:t>
          </a:r>
          <a:r>
            <a:rPr kumimoji="1" lang="ja-JP" altLang="en-US" sz="1100">
              <a:solidFill>
                <a:schemeClr val="dk1"/>
              </a:solidFill>
              <a:effectLst/>
              <a:latin typeface="+mn-lt"/>
              <a:ea typeface="+mn-ea"/>
              <a:cs typeface="+mn-cs"/>
            </a:rPr>
            <a:t>、大幅な改善は見込めない。</a:t>
          </a:r>
          <a:endParaRPr lang="ja-JP" altLang="ja-JP" sz="1400">
            <a:effectLst/>
          </a:endParaRPr>
        </a:p>
        <a:p>
          <a:r>
            <a:rPr kumimoji="1" lang="ja-JP" altLang="ja-JP" sz="1100">
              <a:solidFill>
                <a:schemeClr val="dk1"/>
              </a:solidFill>
              <a:effectLst/>
              <a:latin typeface="+mn-lt"/>
              <a:ea typeface="+mn-ea"/>
              <a:cs typeface="+mn-cs"/>
            </a:rPr>
            <a:t>　そのため、行財政改革アクションプランに基づき、定員管理計画の確実な実施及び更なる職員数の抑制等の経費の徹底した削減に取り組むとともに、税の収納率向上対策による自主財源確保に努めるなど、行財政改革に取り組んで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143764</xdr:rowOff>
    </xdr:from>
    <xdr:to>
      <xdr:col>23</xdr:col>
      <xdr:colOff>133350</xdr:colOff>
      <xdr:row>64</xdr:row>
      <xdr:rowOff>150368</xdr:rowOff>
    </xdr:to>
    <xdr:cxnSp macro="">
      <xdr:nvCxnSpPr>
        <xdr:cNvPr id="125" name="直線コネクタ 124"/>
        <xdr:cNvCxnSpPr/>
      </xdr:nvCxnSpPr>
      <xdr:spPr>
        <a:xfrm flipV="1">
          <a:off x="4953000" y="10259314"/>
          <a:ext cx="0" cy="863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122445</xdr:rowOff>
    </xdr:from>
    <xdr:ext cx="762000" cy="259045"/>
    <xdr:sp macro="" textlink="">
      <xdr:nvSpPr>
        <xdr:cNvPr id="126" name="財政構造の弾力性最小値テキスト"/>
        <xdr:cNvSpPr txBox="1"/>
      </xdr:nvSpPr>
      <xdr:spPr>
        <a:xfrm>
          <a:off x="5041900" y="110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150368</xdr:rowOff>
    </xdr:from>
    <xdr:to>
      <xdr:col>24</xdr:col>
      <xdr:colOff>12700</xdr:colOff>
      <xdr:row>64</xdr:row>
      <xdr:rowOff>150368</xdr:rowOff>
    </xdr:to>
    <xdr:cxnSp macro="">
      <xdr:nvCxnSpPr>
        <xdr:cNvPr id="127" name="直線コネクタ 126"/>
        <xdr:cNvCxnSpPr/>
      </xdr:nvCxnSpPr>
      <xdr:spPr>
        <a:xfrm>
          <a:off x="4864100" y="1112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58691</xdr:rowOff>
    </xdr:from>
    <xdr:ext cx="762000" cy="259045"/>
    <xdr:sp macro="" textlink="">
      <xdr:nvSpPr>
        <xdr:cNvPr id="128" name="財政構造の弾力性最大値テキスト"/>
        <xdr:cNvSpPr txBox="1"/>
      </xdr:nvSpPr>
      <xdr:spPr>
        <a:xfrm>
          <a:off x="5041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143764</xdr:rowOff>
    </xdr:from>
    <xdr:to>
      <xdr:col>24</xdr:col>
      <xdr:colOff>12700</xdr:colOff>
      <xdr:row>59</xdr:row>
      <xdr:rowOff>143764</xdr:rowOff>
    </xdr:to>
    <xdr:cxnSp macro="">
      <xdr:nvCxnSpPr>
        <xdr:cNvPr id="129" name="直線コネクタ 128"/>
        <xdr:cNvCxnSpPr/>
      </xdr:nvCxnSpPr>
      <xdr:spPr>
        <a:xfrm>
          <a:off x="4864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126238</xdr:rowOff>
    </xdr:to>
    <xdr:cxnSp macro="">
      <xdr:nvCxnSpPr>
        <xdr:cNvPr id="130" name="直線コネクタ 129"/>
        <xdr:cNvCxnSpPr/>
      </xdr:nvCxnSpPr>
      <xdr:spPr>
        <a:xfrm flipV="1">
          <a:off x="4114800" y="1100251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17526</xdr:rowOff>
    </xdr:to>
    <xdr:cxnSp macro="">
      <xdr:nvCxnSpPr>
        <xdr:cNvPr id="133" name="直線コネクタ 132"/>
        <xdr:cNvCxnSpPr/>
      </xdr:nvCxnSpPr>
      <xdr:spPr>
        <a:xfrm flipV="1">
          <a:off x="3225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4" name="フローチャート: 判断 133"/>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35" name="テキスト ボックス 134"/>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65786</xdr:rowOff>
    </xdr:to>
    <xdr:cxnSp macro="">
      <xdr:nvCxnSpPr>
        <xdr:cNvPr id="136" name="直線コネクタ 135"/>
        <xdr:cNvCxnSpPr/>
      </xdr:nvCxnSpPr>
      <xdr:spPr>
        <a:xfrm flipV="1">
          <a:off x="2336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51562</xdr:rowOff>
    </xdr:from>
    <xdr:to>
      <xdr:col>15</xdr:col>
      <xdr:colOff>133350</xdr:colOff>
      <xdr:row>62</xdr:row>
      <xdr:rowOff>153162</xdr:rowOff>
    </xdr:to>
    <xdr:sp macro="" textlink="">
      <xdr:nvSpPr>
        <xdr:cNvPr id="137" name="フローチャート: 判断 136"/>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38" name="テキスト ボックス 137"/>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118872</xdr:rowOff>
    </xdr:to>
    <xdr:cxnSp macro="">
      <xdr:nvCxnSpPr>
        <xdr:cNvPr id="139" name="直線コネクタ 138"/>
        <xdr:cNvCxnSpPr/>
      </xdr:nvCxnSpPr>
      <xdr:spPr>
        <a:xfrm flipV="1">
          <a:off x="1447800" y="112100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0" name="フローチャート: 判断 139"/>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1" name="テキスト ボックス 140"/>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2" name="フローチャート: 判断 141"/>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3" name="テキスト ボックス 142"/>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46245</xdr:rowOff>
    </xdr:from>
    <xdr:ext cx="762000" cy="259045"/>
    <xdr:sp macro="" textlink="">
      <xdr:nvSpPr>
        <xdr:cNvPr id="150" name="財政構造の弾力性該当値テキスト"/>
        <xdr:cNvSpPr txBox="1"/>
      </xdr:nvSpPr>
      <xdr:spPr>
        <a:xfrm>
          <a:off x="5041900" y="108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2" name="テキスト ボックス 151"/>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4" name="テキスト ボックス 153"/>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令和２年度は、前年度より悪化している。悪化の主な要因は、</a:t>
          </a:r>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者数の増加や、</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スクール構想の早期実現に向け、タブレット端末を導入したことである。</a:t>
          </a:r>
          <a:r>
            <a:rPr kumimoji="1" lang="ja-JP" altLang="ja-JP" sz="1100">
              <a:solidFill>
                <a:schemeClr val="dk1"/>
              </a:solidFill>
              <a:effectLst/>
              <a:latin typeface="+mn-lt"/>
              <a:ea typeface="+mn-ea"/>
              <a:cs typeface="+mn-cs"/>
            </a:rPr>
            <a:t>し尿処理やごみ処理等の単独実施や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箇所の公立保育所の運営が、慢性的に人件費・物件費を押し上げる要因</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類似団体平均を下回る状況が続いて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そのため、</a:t>
          </a:r>
          <a:r>
            <a:rPr kumimoji="1" lang="ja-JP" altLang="ja-JP" sz="1100">
              <a:solidFill>
                <a:schemeClr val="dk1"/>
              </a:solidFill>
              <a:effectLst/>
              <a:latin typeface="+mn-lt"/>
              <a:ea typeface="+mn-ea"/>
              <a:cs typeface="+mn-cs"/>
            </a:rPr>
            <a:t>行財政改革アクションプランに基づき、定員管理計画の確実な実施及び更なる職員数の抑制</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徹底した経費の削減に取り組んでいる。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0" name="直線コネクタ 189"/>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1"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2" name="直線コネクタ 191"/>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3"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4" name="直線コネクタ 193"/>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119940</xdr:rowOff>
    </xdr:from>
    <xdr:to>
      <xdr:col>23</xdr:col>
      <xdr:colOff>133350</xdr:colOff>
      <xdr:row>85</xdr:row>
      <xdr:rowOff>49916</xdr:rowOff>
    </xdr:to>
    <xdr:cxnSp macro="">
      <xdr:nvCxnSpPr>
        <xdr:cNvPr id="195" name="直線コネクタ 194"/>
        <xdr:cNvCxnSpPr/>
      </xdr:nvCxnSpPr>
      <xdr:spPr>
        <a:xfrm>
          <a:off x="4114800" y="14350290"/>
          <a:ext cx="838200" cy="27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6"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7" name="フローチャート: 判断 196"/>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119940</xdr:rowOff>
    </xdr:from>
    <xdr:to>
      <xdr:col>19</xdr:col>
      <xdr:colOff>133350</xdr:colOff>
      <xdr:row>84</xdr:row>
      <xdr:rowOff>38081</xdr:rowOff>
    </xdr:to>
    <xdr:cxnSp macro="">
      <xdr:nvCxnSpPr>
        <xdr:cNvPr id="198" name="直線コネクタ 197"/>
        <xdr:cNvCxnSpPr/>
      </xdr:nvCxnSpPr>
      <xdr:spPr>
        <a:xfrm flipV="1">
          <a:off x="3225800" y="14350290"/>
          <a:ext cx="889000" cy="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199" name="フローチャート: 判断 198"/>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0" name="テキスト ボックス 199"/>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67855</xdr:rowOff>
    </xdr:from>
    <xdr:to>
      <xdr:col>15</xdr:col>
      <xdr:colOff>82550</xdr:colOff>
      <xdr:row>84</xdr:row>
      <xdr:rowOff>38081</xdr:rowOff>
    </xdr:to>
    <xdr:cxnSp macro="">
      <xdr:nvCxnSpPr>
        <xdr:cNvPr id="201" name="直線コネクタ 200"/>
        <xdr:cNvCxnSpPr/>
      </xdr:nvCxnSpPr>
      <xdr:spPr>
        <a:xfrm>
          <a:off x="2336800" y="14298205"/>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2" name="フローチャート: 判断 201"/>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3" name="テキスト ボックス 202"/>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136838</xdr:rowOff>
    </xdr:from>
    <xdr:to>
      <xdr:col>11</xdr:col>
      <xdr:colOff>31750</xdr:colOff>
      <xdr:row>83</xdr:row>
      <xdr:rowOff>67855</xdr:rowOff>
    </xdr:to>
    <xdr:cxnSp macro="">
      <xdr:nvCxnSpPr>
        <xdr:cNvPr id="204" name="直線コネクタ 203"/>
        <xdr:cNvCxnSpPr/>
      </xdr:nvCxnSpPr>
      <xdr:spPr>
        <a:xfrm>
          <a:off x="1447800" y="14195738"/>
          <a:ext cx="889000" cy="10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5" name="フローチャート: 判断 204"/>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6" name="テキスト ボックス 205"/>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7" name="フローチャート: 判断 206"/>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08" name="テキスト ボックス 207"/>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170566</xdr:rowOff>
    </xdr:from>
    <xdr:to>
      <xdr:col>23</xdr:col>
      <xdr:colOff>184150</xdr:colOff>
      <xdr:row>85</xdr:row>
      <xdr:rowOff>100716</xdr:rowOff>
    </xdr:to>
    <xdr:sp macro="" textlink="">
      <xdr:nvSpPr>
        <xdr:cNvPr id="214" name="楕円 213"/>
        <xdr:cNvSpPr/>
      </xdr:nvSpPr>
      <xdr:spPr>
        <a:xfrm>
          <a:off x="4902200" y="145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142643</xdr:rowOff>
    </xdr:from>
    <xdr:ext cx="762000" cy="259045"/>
    <xdr:sp macro="" textlink="">
      <xdr:nvSpPr>
        <xdr:cNvPr id="215" name="人件費・物件費等の状況該当値テキスト"/>
        <xdr:cNvSpPr txBox="1"/>
      </xdr:nvSpPr>
      <xdr:spPr>
        <a:xfrm>
          <a:off x="5041900" y="145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69140</xdr:rowOff>
    </xdr:from>
    <xdr:to>
      <xdr:col>19</xdr:col>
      <xdr:colOff>184150</xdr:colOff>
      <xdr:row>83</xdr:row>
      <xdr:rowOff>170740</xdr:rowOff>
    </xdr:to>
    <xdr:sp macro="" textlink="">
      <xdr:nvSpPr>
        <xdr:cNvPr id="216" name="楕円 215"/>
        <xdr:cNvSpPr/>
      </xdr:nvSpPr>
      <xdr:spPr>
        <a:xfrm>
          <a:off x="4064000" y="142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155517</xdr:rowOff>
    </xdr:from>
    <xdr:ext cx="736600" cy="259045"/>
    <xdr:sp macro="" textlink="">
      <xdr:nvSpPr>
        <xdr:cNvPr id="217" name="テキスト ボックス 216"/>
        <xdr:cNvSpPr txBox="1"/>
      </xdr:nvSpPr>
      <xdr:spPr>
        <a:xfrm>
          <a:off x="3733800" y="1438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158731</xdr:rowOff>
    </xdr:from>
    <xdr:to>
      <xdr:col>15</xdr:col>
      <xdr:colOff>133350</xdr:colOff>
      <xdr:row>84</xdr:row>
      <xdr:rowOff>88881</xdr:rowOff>
    </xdr:to>
    <xdr:sp macro="" textlink="">
      <xdr:nvSpPr>
        <xdr:cNvPr id="218" name="楕円 217"/>
        <xdr:cNvSpPr/>
      </xdr:nvSpPr>
      <xdr:spPr>
        <a:xfrm>
          <a:off x="3175000" y="143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73658</xdr:rowOff>
    </xdr:from>
    <xdr:ext cx="762000" cy="259045"/>
    <xdr:sp macro="" textlink="">
      <xdr:nvSpPr>
        <xdr:cNvPr id="219" name="テキスト ボックス 218"/>
        <xdr:cNvSpPr txBox="1"/>
      </xdr:nvSpPr>
      <xdr:spPr>
        <a:xfrm>
          <a:off x="2844800" y="1447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17055</xdr:rowOff>
    </xdr:from>
    <xdr:to>
      <xdr:col>11</xdr:col>
      <xdr:colOff>82550</xdr:colOff>
      <xdr:row>83</xdr:row>
      <xdr:rowOff>118655</xdr:rowOff>
    </xdr:to>
    <xdr:sp macro="" textlink="">
      <xdr:nvSpPr>
        <xdr:cNvPr id="220" name="楕円 219"/>
        <xdr:cNvSpPr/>
      </xdr:nvSpPr>
      <xdr:spPr>
        <a:xfrm>
          <a:off x="2286000" y="142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103432</xdr:rowOff>
    </xdr:from>
    <xdr:ext cx="762000" cy="259045"/>
    <xdr:sp macro="" textlink="">
      <xdr:nvSpPr>
        <xdr:cNvPr id="221" name="テキスト ボックス 220"/>
        <xdr:cNvSpPr txBox="1"/>
      </xdr:nvSpPr>
      <xdr:spPr>
        <a:xfrm>
          <a:off x="1955800" y="1433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86038</xdr:rowOff>
    </xdr:from>
    <xdr:to>
      <xdr:col>7</xdr:col>
      <xdr:colOff>31750</xdr:colOff>
      <xdr:row>83</xdr:row>
      <xdr:rowOff>16188</xdr:rowOff>
    </xdr:to>
    <xdr:sp macro="" textlink="">
      <xdr:nvSpPr>
        <xdr:cNvPr id="222" name="楕円 221"/>
        <xdr:cNvSpPr/>
      </xdr:nvSpPr>
      <xdr:spPr>
        <a:xfrm>
          <a:off x="1397000" y="141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965</xdr:rowOff>
    </xdr:from>
    <xdr:ext cx="762000" cy="259045"/>
    <xdr:sp macro="" textlink="">
      <xdr:nvSpPr>
        <xdr:cNvPr id="223" name="テキスト ボックス 222"/>
        <xdr:cNvSpPr txBox="1"/>
      </xdr:nvSpPr>
      <xdr:spPr>
        <a:xfrm>
          <a:off x="1066800" y="1423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年度においても前年度同様、類似団体平均をやや上回っているものの、平成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年度以降は国の給与とほぼ同水準で推移している。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今後も引き続き給与の適正化を図り、指数の抑制に努めていく。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120650</xdr:rowOff>
    </xdr:to>
    <xdr:cxnSp macro="">
      <xdr:nvCxnSpPr>
        <xdr:cNvPr id="259" name="直線コネクタ 258"/>
        <xdr:cNvCxnSpPr/>
      </xdr:nvCxnSpPr>
      <xdr:spPr>
        <a:xfrm flipV="1">
          <a:off x="16179800" y="151393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62" name="直線コネクタ 261"/>
        <xdr:cNvCxnSpPr/>
      </xdr:nvCxnSpPr>
      <xdr:spPr>
        <a:xfrm>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155121</xdr:rowOff>
    </xdr:to>
    <xdr:cxnSp macro="">
      <xdr:nvCxnSpPr>
        <xdr:cNvPr id="265" name="直線コネクタ 264"/>
        <xdr:cNvCxnSpPr/>
      </xdr:nvCxnSpPr>
      <xdr:spPr>
        <a:xfrm flipV="1">
          <a:off x="14401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68" name="直線コネクタ 267"/>
        <xdr:cNvCxnSpPr/>
      </xdr:nvCxnSpPr>
      <xdr:spPr>
        <a:xfrm>
          <a:off x="13512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9"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前年度とほぼ横ばいの数値となって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、類似団体平均を上回っている。本市は、し尿処理やごみ処理等を単独で行っており、公立保育所も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箇所運営していることが、職員数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多い要因となっている。また、近年は人口の減少傾向に歯止めがかからない状況も要因の一つに挙げられる。</a:t>
          </a:r>
          <a:endParaRPr lang="ja-JP" altLang="ja-JP" sz="1400">
            <a:effectLst/>
          </a:endParaRPr>
        </a:p>
        <a:p>
          <a:r>
            <a:rPr kumimoji="1" lang="ja-JP" altLang="ja-JP" sz="1100">
              <a:solidFill>
                <a:schemeClr val="dk1"/>
              </a:solidFill>
              <a:effectLst/>
              <a:latin typeface="+mn-lt"/>
              <a:ea typeface="+mn-ea"/>
              <a:cs typeface="+mn-cs"/>
            </a:rPr>
            <a:t>　このため、新たな行財政改革アクションプランに基づき、定員管理計画の確実な実施及び更なる職員数の抑制を行い、定員管理の適正化に努めているところである。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102764</xdr:rowOff>
    </xdr:to>
    <xdr:cxnSp macro="">
      <xdr:nvCxnSpPr>
        <xdr:cNvPr id="322" name="直線コネクタ 321"/>
        <xdr:cNvCxnSpPr/>
      </xdr:nvCxnSpPr>
      <xdr:spPr>
        <a:xfrm>
          <a:off x="16179800" y="1072663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98743</xdr:rowOff>
    </xdr:to>
    <xdr:cxnSp macro="">
      <xdr:nvCxnSpPr>
        <xdr:cNvPr id="325" name="直線コネクタ 324"/>
        <xdr:cNvCxnSpPr/>
      </xdr:nvCxnSpPr>
      <xdr:spPr>
        <a:xfrm flipV="1">
          <a:off x="15290800" y="107266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94721</xdr:rowOff>
    </xdr:from>
    <xdr:to>
      <xdr:col>72</xdr:col>
      <xdr:colOff>203200</xdr:colOff>
      <xdr:row>62</xdr:row>
      <xdr:rowOff>98743</xdr:rowOff>
    </xdr:to>
    <xdr:cxnSp macro="">
      <xdr:nvCxnSpPr>
        <xdr:cNvPr id="328" name="直線コネクタ 327"/>
        <xdr:cNvCxnSpPr/>
      </xdr:nvCxnSpPr>
      <xdr:spPr>
        <a:xfrm>
          <a:off x="14401800" y="1072462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58526</xdr:rowOff>
    </xdr:from>
    <xdr:to>
      <xdr:col>68</xdr:col>
      <xdr:colOff>152400</xdr:colOff>
      <xdr:row>62</xdr:row>
      <xdr:rowOff>94721</xdr:rowOff>
    </xdr:to>
    <xdr:cxnSp macro="">
      <xdr:nvCxnSpPr>
        <xdr:cNvPr id="331" name="直線コネクタ 330"/>
        <xdr:cNvCxnSpPr/>
      </xdr:nvCxnSpPr>
      <xdr:spPr>
        <a:xfrm>
          <a:off x="13512800" y="106884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3" name="テキスト ボックス 332"/>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5" name="テキスト ボックス 334"/>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51964</xdr:rowOff>
    </xdr:from>
    <xdr:to>
      <xdr:col>81</xdr:col>
      <xdr:colOff>95250</xdr:colOff>
      <xdr:row>62</xdr:row>
      <xdr:rowOff>153564</xdr:rowOff>
    </xdr:to>
    <xdr:sp macro="" textlink="">
      <xdr:nvSpPr>
        <xdr:cNvPr id="341" name="楕円 340"/>
        <xdr:cNvSpPr/>
      </xdr:nvSpPr>
      <xdr:spPr>
        <a:xfrm>
          <a:off x="16967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24041</xdr:rowOff>
    </xdr:from>
    <xdr:ext cx="762000" cy="259045"/>
    <xdr:sp macro="" textlink="">
      <xdr:nvSpPr>
        <xdr:cNvPr id="342" name="定員管理の状況該当値テキスト"/>
        <xdr:cNvSpPr txBox="1"/>
      </xdr:nvSpPr>
      <xdr:spPr>
        <a:xfrm>
          <a:off x="17106900" y="106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45931</xdr:rowOff>
    </xdr:from>
    <xdr:to>
      <xdr:col>77</xdr:col>
      <xdr:colOff>95250</xdr:colOff>
      <xdr:row>62</xdr:row>
      <xdr:rowOff>147531</xdr:rowOff>
    </xdr:to>
    <xdr:sp macro="" textlink="">
      <xdr:nvSpPr>
        <xdr:cNvPr id="343" name="楕円 342"/>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132308</xdr:rowOff>
    </xdr:from>
    <xdr:ext cx="736600" cy="259045"/>
    <xdr:sp macro="" textlink="">
      <xdr:nvSpPr>
        <xdr:cNvPr id="344" name="テキスト ボックス 343"/>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47943</xdr:rowOff>
    </xdr:from>
    <xdr:to>
      <xdr:col>73</xdr:col>
      <xdr:colOff>44450</xdr:colOff>
      <xdr:row>62</xdr:row>
      <xdr:rowOff>149543</xdr:rowOff>
    </xdr:to>
    <xdr:sp macro="" textlink="">
      <xdr:nvSpPr>
        <xdr:cNvPr id="345" name="楕円 344"/>
        <xdr:cNvSpPr/>
      </xdr:nvSpPr>
      <xdr:spPr>
        <a:xfrm>
          <a:off x="15240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46" name="テキスト ボックス 345"/>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43921</xdr:rowOff>
    </xdr:from>
    <xdr:to>
      <xdr:col>68</xdr:col>
      <xdr:colOff>203200</xdr:colOff>
      <xdr:row>62</xdr:row>
      <xdr:rowOff>145521</xdr:rowOff>
    </xdr:to>
    <xdr:sp macro="" textlink="">
      <xdr:nvSpPr>
        <xdr:cNvPr id="347" name="楕円 346"/>
        <xdr:cNvSpPr/>
      </xdr:nvSpPr>
      <xdr:spPr>
        <a:xfrm>
          <a:off x="14351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130298</xdr:rowOff>
    </xdr:from>
    <xdr:ext cx="762000" cy="259045"/>
    <xdr:sp macro="" textlink="">
      <xdr:nvSpPr>
        <xdr:cNvPr id="348" name="テキスト ボックス 347"/>
        <xdr:cNvSpPr txBox="1"/>
      </xdr:nvSpPr>
      <xdr:spPr>
        <a:xfrm>
          <a:off x="14020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7726</xdr:rowOff>
    </xdr:from>
    <xdr:to>
      <xdr:col>64</xdr:col>
      <xdr:colOff>152400</xdr:colOff>
      <xdr:row>62</xdr:row>
      <xdr:rowOff>109326</xdr:rowOff>
    </xdr:to>
    <xdr:sp macro="" textlink="">
      <xdr:nvSpPr>
        <xdr:cNvPr id="349" name="楕円 348"/>
        <xdr:cNvSpPr/>
      </xdr:nvSpPr>
      <xdr:spPr>
        <a:xfrm>
          <a:off x="13462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94103</xdr:rowOff>
    </xdr:from>
    <xdr:ext cx="762000" cy="259045"/>
    <xdr:sp macro="" textlink="">
      <xdr:nvSpPr>
        <xdr:cNvPr id="350" name="テキスト ボックス 349"/>
        <xdr:cNvSpPr txBox="1"/>
      </xdr:nvSpPr>
      <xdr:spPr>
        <a:xfrm>
          <a:off x="13131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前年度とほぼ横ばいの数値となっている。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施設の老朽化に伴う建替えや耐震化、統廃合などの建設事業にかかる起債も見込まれるため、中長期的な見通しのもと計画的に事業を行い、起債の発行を抑制することで、比率の改善に努めていく。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3" name="直線コネクタ 382"/>
        <xdr:cNvCxnSpPr/>
      </xdr:nvCxnSpPr>
      <xdr:spPr>
        <a:xfrm flipV="1">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1270</xdr:rowOff>
    </xdr:to>
    <xdr:cxnSp macro="">
      <xdr:nvCxnSpPr>
        <xdr:cNvPr id="386" name="直線コネクタ 385"/>
        <xdr:cNvCxnSpPr/>
      </xdr:nvCxnSpPr>
      <xdr:spPr>
        <a:xfrm flipV="1">
          <a:off x="15290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9313</xdr:rowOff>
    </xdr:to>
    <xdr:cxnSp macro="">
      <xdr:nvCxnSpPr>
        <xdr:cNvPr id="389" name="直線コネクタ 388"/>
        <xdr:cNvCxnSpPr/>
      </xdr:nvCxnSpPr>
      <xdr:spPr>
        <a:xfrm flipV="1">
          <a:off x="14401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121920</xdr:rowOff>
    </xdr:to>
    <xdr:cxnSp macro="">
      <xdr:nvCxnSpPr>
        <xdr:cNvPr id="392" name="直線コネクタ 391"/>
        <xdr:cNvCxnSpPr/>
      </xdr:nvCxnSpPr>
      <xdr:spPr>
        <a:xfrm flipV="1">
          <a:off x="13512800" y="72102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6" name="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8" name="楕円 407"/>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9" name="テキスト ボックス 408"/>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0" name="楕円 40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1" name="テキスト ボックス 41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年度は、前年度とほぼ横ばいの数値となっており、依然として類似団体平均を大きく上回っている。その主な要因としては、地方債残高は</a:t>
          </a:r>
          <a:r>
            <a:rPr kumimoji="1" lang="ja-JP" altLang="en-US" sz="1100">
              <a:solidFill>
                <a:schemeClr val="dk1"/>
              </a:solidFill>
              <a:effectLst/>
              <a:latin typeface="+mn-lt"/>
              <a:ea typeface="+mn-ea"/>
              <a:cs typeface="+mn-cs"/>
            </a:rPr>
            <a:t>減少傾向にある</a:t>
          </a:r>
          <a:r>
            <a:rPr kumimoji="1" lang="ja-JP" altLang="ja-JP" sz="1100">
              <a:solidFill>
                <a:schemeClr val="dk1"/>
              </a:solidFill>
              <a:effectLst/>
              <a:latin typeface="+mn-lt"/>
              <a:ea typeface="+mn-ea"/>
              <a:cs typeface="+mn-cs"/>
            </a:rPr>
            <a:t>ものの、それ以上に奈良県広域消防組合の起債に伴う負担増や、基金残高や都市計画税収の減少が影響していることが挙げられる。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133471</xdr:rowOff>
    </xdr:from>
    <xdr:to>
      <xdr:col>81</xdr:col>
      <xdr:colOff>44450</xdr:colOff>
      <xdr:row>20</xdr:row>
      <xdr:rowOff>6834</xdr:rowOff>
    </xdr:to>
    <xdr:cxnSp macro="">
      <xdr:nvCxnSpPr>
        <xdr:cNvPr id="447" name="直線コネクタ 446"/>
        <xdr:cNvCxnSpPr/>
      </xdr:nvCxnSpPr>
      <xdr:spPr>
        <a:xfrm>
          <a:off x="16179800" y="339102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133471</xdr:rowOff>
    </xdr:from>
    <xdr:to>
      <xdr:col>77</xdr:col>
      <xdr:colOff>44450</xdr:colOff>
      <xdr:row>19</xdr:row>
      <xdr:rowOff>150707</xdr:rowOff>
    </xdr:to>
    <xdr:cxnSp macro="">
      <xdr:nvCxnSpPr>
        <xdr:cNvPr id="450" name="直線コネクタ 449"/>
        <xdr:cNvCxnSpPr/>
      </xdr:nvCxnSpPr>
      <xdr:spPr>
        <a:xfrm flipV="1">
          <a:off x="15290800" y="33910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138067</xdr:rowOff>
    </xdr:from>
    <xdr:to>
      <xdr:col>72</xdr:col>
      <xdr:colOff>203200</xdr:colOff>
      <xdr:row>19</xdr:row>
      <xdr:rowOff>150707</xdr:rowOff>
    </xdr:to>
    <xdr:cxnSp macro="">
      <xdr:nvCxnSpPr>
        <xdr:cNvPr id="453" name="直線コネクタ 452"/>
        <xdr:cNvCxnSpPr/>
      </xdr:nvCxnSpPr>
      <xdr:spPr>
        <a:xfrm>
          <a:off x="14401800" y="339561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150949</xdr:rowOff>
    </xdr:from>
    <xdr:to>
      <xdr:col>68</xdr:col>
      <xdr:colOff>152400</xdr:colOff>
      <xdr:row>19</xdr:row>
      <xdr:rowOff>138067</xdr:rowOff>
    </xdr:to>
    <xdr:cxnSp macro="">
      <xdr:nvCxnSpPr>
        <xdr:cNvPr id="456" name="直線コネクタ 455"/>
        <xdr:cNvCxnSpPr/>
      </xdr:nvCxnSpPr>
      <xdr:spPr>
        <a:xfrm>
          <a:off x="13512800" y="3237049"/>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127484</xdr:rowOff>
    </xdr:from>
    <xdr:to>
      <xdr:col>81</xdr:col>
      <xdr:colOff>95250</xdr:colOff>
      <xdr:row>20</xdr:row>
      <xdr:rowOff>57634</xdr:rowOff>
    </xdr:to>
    <xdr:sp macro="" textlink="">
      <xdr:nvSpPr>
        <xdr:cNvPr id="466" name="楕円 465"/>
        <xdr:cNvSpPr/>
      </xdr:nvSpPr>
      <xdr:spPr>
        <a:xfrm>
          <a:off x="16967200" y="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99561</xdr:rowOff>
    </xdr:from>
    <xdr:ext cx="762000" cy="259045"/>
    <xdr:sp macro="" textlink="">
      <xdr:nvSpPr>
        <xdr:cNvPr id="467" name="将来負担の状況該当値テキスト"/>
        <xdr:cNvSpPr txBox="1"/>
      </xdr:nvSpPr>
      <xdr:spPr>
        <a:xfrm>
          <a:off x="17106900" y="335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82671</xdr:rowOff>
    </xdr:from>
    <xdr:to>
      <xdr:col>77</xdr:col>
      <xdr:colOff>95250</xdr:colOff>
      <xdr:row>20</xdr:row>
      <xdr:rowOff>12821</xdr:rowOff>
    </xdr:to>
    <xdr:sp macro="" textlink="">
      <xdr:nvSpPr>
        <xdr:cNvPr id="468" name="楕円 467"/>
        <xdr:cNvSpPr/>
      </xdr:nvSpPr>
      <xdr:spPr>
        <a:xfrm>
          <a:off x="16129000" y="3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169048</xdr:rowOff>
    </xdr:from>
    <xdr:ext cx="736600" cy="259045"/>
    <xdr:sp macro="" textlink="">
      <xdr:nvSpPr>
        <xdr:cNvPr id="469" name="テキスト ボックス 468"/>
        <xdr:cNvSpPr txBox="1"/>
      </xdr:nvSpPr>
      <xdr:spPr>
        <a:xfrm>
          <a:off x="15798800" y="342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99907</xdr:rowOff>
    </xdr:from>
    <xdr:to>
      <xdr:col>73</xdr:col>
      <xdr:colOff>44450</xdr:colOff>
      <xdr:row>20</xdr:row>
      <xdr:rowOff>30057</xdr:rowOff>
    </xdr:to>
    <xdr:sp macro="" textlink="">
      <xdr:nvSpPr>
        <xdr:cNvPr id="470" name="楕円 469"/>
        <xdr:cNvSpPr/>
      </xdr:nvSpPr>
      <xdr:spPr>
        <a:xfrm>
          <a:off x="15240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14834</xdr:rowOff>
    </xdr:from>
    <xdr:ext cx="762000" cy="259045"/>
    <xdr:sp macro="" textlink="">
      <xdr:nvSpPr>
        <xdr:cNvPr id="471" name="テキスト ボックス 470"/>
        <xdr:cNvSpPr txBox="1"/>
      </xdr:nvSpPr>
      <xdr:spPr>
        <a:xfrm>
          <a:off x="14909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87267</xdr:rowOff>
    </xdr:from>
    <xdr:to>
      <xdr:col>68</xdr:col>
      <xdr:colOff>203200</xdr:colOff>
      <xdr:row>20</xdr:row>
      <xdr:rowOff>17417</xdr:rowOff>
    </xdr:to>
    <xdr:sp macro="" textlink="">
      <xdr:nvSpPr>
        <xdr:cNvPr id="472" name="楕円 471"/>
        <xdr:cNvSpPr/>
      </xdr:nvSpPr>
      <xdr:spPr>
        <a:xfrm>
          <a:off x="143510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2194</xdr:rowOff>
    </xdr:from>
    <xdr:ext cx="762000" cy="259045"/>
    <xdr:sp macro="" textlink="">
      <xdr:nvSpPr>
        <xdr:cNvPr id="473" name="テキスト ボックス 472"/>
        <xdr:cNvSpPr txBox="1"/>
      </xdr:nvSpPr>
      <xdr:spPr>
        <a:xfrm>
          <a:off x="14020800" y="34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100149</xdr:rowOff>
    </xdr:from>
    <xdr:to>
      <xdr:col>64</xdr:col>
      <xdr:colOff>152400</xdr:colOff>
      <xdr:row>19</xdr:row>
      <xdr:rowOff>30299</xdr:rowOff>
    </xdr:to>
    <xdr:sp macro="" textlink="">
      <xdr:nvSpPr>
        <xdr:cNvPr id="474" name="楕円 473"/>
        <xdr:cNvSpPr/>
      </xdr:nvSpPr>
      <xdr:spPr>
        <a:xfrm>
          <a:off x="13462000" y="31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15076</xdr:rowOff>
    </xdr:from>
    <xdr:ext cx="762000" cy="259045"/>
    <xdr:sp macro="" textlink="">
      <xdr:nvSpPr>
        <xdr:cNvPr id="475" name="テキスト ボックス 474"/>
        <xdr:cNvSpPr txBox="1"/>
      </xdr:nvSpPr>
      <xdr:spPr>
        <a:xfrm>
          <a:off x="13131800" y="327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令和２年度は、前年度より悪化している。悪化の主な要因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退職者数</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会計年度任用職員制度運用開始に伴う物件費からの性質変更である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人件費については、新たな行財政改革アクションプランに基づき、定員管理計画の確実な実施及び更なる職員数の抑制</a:t>
          </a:r>
          <a:r>
            <a:rPr kumimoji="1" lang="ja-JP" altLang="en-US" sz="1100">
              <a:solidFill>
                <a:schemeClr val="dk1"/>
              </a:solidFill>
              <a:effectLst/>
              <a:latin typeface="+mn-lt"/>
              <a:ea typeface="+mn-ea"/>
              <a:cs typeface="+mn-cs"/>
            </a:rPr>
            <a:t>に取り組んでいく。</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39</xdr:row>
      <xdr:rowOff>85090</xdr:rowOff>
    </xdr:to>
    <xdr:cxnSp macro="">
      <xdr:nvCxnSpPr>
        <xdr:cNvPr id="66" name="直線コネクタ 65"/>
        <xdr:cNvCxnSpPr/>
      </xdr:nvCxnSpPr>
      <xdr:spPr>
        <a:xfrm>
          <a:off x="3987800" y="642112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43180</xdr:rowOff>
    </xdr:to>
    <xdr:cxnSp macro="">
      <xdr:nvCxnSpPr>
        <xdr:cNvPr id="69" name="直線コネクタ 68"/>
        <xdr:cNvCxnSpPr/>
      </xdr:nvCxnSpPr>
      <xdr:spPr>
        <a:xfrm flipV="1">
          <a:off x="3098800" y="642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43180</xdr:rowOff>
    </xdr:to>
    <xdr:cxnSp macro="">
      <xdr:nvCxnSpPr>
        <xdr:cNvPr id="72" name="直線コネクタ 71"/>
        <xdr:cNvCxnSpPr/>
      </xdr:nvCxnSpPr>
      <xdr:spPr>
        <a:xfrm>
          <a:off x="2209800" y="643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35560</xdr:rowOff>
    </xdr:to>
    <xdr:cxnSp macro="">
      <xdr:nvCxnSpPr>
        <xdr:cNvPr id="75" name="直線コネクタ 74"/>
        <xdr:cNvCxnSpPr/>
      </xdr:nvCxnSpPr>
      <xdr:spPr>
        <a:xfrm flipV="1">
          <a:off x="1320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令和２年度は、前年度より改善している。改善の主な要因は、</a:t>
          </a:r>
          <a:r>
            <a:rPr kumimoji="1" lang="ja-JP" altLang="ja-JP" sz="1100">
              <a:solidFill>
                <a:schemeClr val="dk1"/>
              </a:solidFill>
              <a:effectLst/>
              <a:latin typeface="+mn-lt"/>
              <a:ea typeface="+mn-ea"/>
              <a:cs typeface="+mn-cs"/>
            </a:rPr>
            <a:t>会計年度任用職員制度運用開始に伴う</a:t>
          </a:r>
          <a:r>
            <a:rPr kumimoji="1" lang="ja-JP" altLang="en-US" sz="1100">
              <a:solidFill>
                <a:schemeClr val="dk1"/>
              </a:solidFill>
              <a:effectLst/>
              <a:latin typeface="+mn-lt"/>
              <a:ea typeface="+mn-ea"/>
              <a:cs typeface="+mn-cs"/>
            </a:rPr>
            <a:t>人件費への</a:t>
          </a:r>
          <a:r>
            <a:rPr kumimoji="1" lang="ja-JP" altLang="ja-JP" sz="1100">
              <a:solidFill>
                <a:schemeClr val="dk1"/>
              </a:solidFill>
              <a:effectLst/>
              <a:latin typeface="+mn-lt"/>
              <a:ea typeface="+mn-ea"/>
              <a:cs typeface="+mn-cs"/>
            </a:rPr>
            <a:t>性質変更</a:t>
          </a:r>
          <a:r>
            <a:rPr kumimoji="1" lang="ja-JP" altLang="en-US" sz="1100">
              <a:solidFill>
                <a:schemeClr val="dk1"/>
              </a:solidFill>
              <a:effectLst/>
              <a:latin typeface="+mn-lt"/>
              <a:ea typeface="+mn-ea"/>
              <a:cs typeface="+mn-cs"/>
            </a:rPr>
            <a:t>である。改善はしたものの、</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、慢性的に数値が高くなっている主な要因としては、各施設の運営経費（需用費や指定管理料）やごみ焼却炉等の管理運営委託にかかる経費が考えられる。平成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年度からは、新学校給食センターの運営経費が物件費をさらに押し上げている。</a:t>
          </a:r>
          <a:endParaRPr lang="ja-JP" altLang="ja-JP" sz="1400">
            <a:effectLst/>
          </a:endParaRPr>
        </a:p>
        <a:p>
          <a:r>
            <a:rPr kumimoji="1" lang="ja-JP" altLang="ja-JP" sz="1100">
              <a:solidFill>
                <a:schemeClr val="dk1"/>
              </a:solidFill>
              <a:effectLst/>
              <a:latin typeface="+mn-lt"/>
              <a:ea typeface="+mn-ea"/>
              <a:cs typeface="+mn-cs"/>
            </a:rPr>
            <a:t>　物件費についても行財政改革に基づき、引き続き徹底した経費削減に取り組んでいるところである。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72136</xdr:rowOff>
    </xdr:to>
    <xdr:cxnSp macro="">
      <xdr:nvCxnSpPr>
        <xdr:cNvPr id="125" name="直線コネクタ 124"/>
        <xdr:cNvCxnSpPr/>
      </xdr:nvCxnSpPr>
      <xdr:spPr>
        <a:xfrm flipV="1">
          <a:off x="15671800" y="293878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108712</xdr:rowOff>
    </xdr:to>
    <xdr:cxnSp macro="">
      <xdr:nvCxnSpPr>
        <xdr:cNvPr id="128" name="直線コネクタ 127"/>
        <xdr:cNvCxnSpPr/>
      </xdr:nvCxnSpPr>
      <xdr:spPr>
        <a:xfrm flipV="1">
          <a:off x="14782800" y="3158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108712</xdr:rowOff>
    </xdr:to>
    <xdr:cxnSp macro="">
      <xdr:nvCxnSpPr>
        <xdr:cNvPr id="131" name="直線コネクタ 130"/>
        <xdr:cNvCxnSpPr/>
      </xdr:nvCxnSpPr>
      <xdr:spPr>
        <a:xfrm>
          <a:off x="13893800" y="3121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35560</xdr:rowOff>
    </xdr:to>
    <xdr:cxnSp macro="">
      <xdr:nvCxnSpPr>
        <xdr:cNvPr id="134" name="直線コネクタ 133"/>
        <xdr:cNvCxnSpPr/>
      </xdr:nvCxnSpPr>
      <xdr:spPr>
        <a:xfrm>
          <a:off x="13004800" y="3103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6" name="楕円 145"/>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7" name="テキスト ボックス 146"/>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2" name="楕円 151"/>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3" name="テキスト ボックス 152"/>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は、前年度より大きく改善しており、類似団体平均を下回っている。改善の主な要因は、新型コロナウイルス感染症の影響を受け、受診機会や出生数が減少したことによる、医療費関係扶助や児童手当の減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今後は、高齢者の割合、障害福祉サービス利用率が高いことから、増加していく傾向にあると見込まれる。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58</xdr:row>
      <xdr:rowOff>50800</xdr:rowOff>
    </xdr:to>
    <xdr:cxnSp macro="">
      <xdr:nvCxnSpPr>
        <xdr:cNvPr id="188" name="直線コネクタ 187"/>
        <xdr:cNvCxnSpPr/>
      </xdr:nvCxnSpPr>
      <xdr:spPr>
        <a:xfrm flipV="1">
          <a:off x="3987800" y="9592128"/>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50800</xdr:rowOff>
    </xdr:to>
    <xdr:cxnSp macro="">
      <xdr:nvCxnSpPr>
        <xdr:cNvPr id="191" name="直線コネクタ 190"/>
        <xdr:cNvCxnSpPr/>
      </xdr:nvCxnSpPr>
      <xdr:spPr>
        <a:xfrm>
          <a:off x="3098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156935</xdr:rowOff>
    </xdr:to>
    <xdr:cxnSp macro="">
      <xdr:nvCxnSpPr>
        <xdr:cNvPr id="194" name="直線コネクタ 193"/>
        <xdr:cNvCxnSpPr/>
      </xdr:nvCxnSpPr>
      <xdr:spPr>
        <a:xfrm flipV="1">
          <a:off x="2209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57</xdr:row>
      <xdr:rowOff>156935</xdr:rowOff>
    </xdr:to>
    <xdr:cxnSp macro="">
      <xdr:nvCxnSpPr>
        <xdr:cNvPr id="197" name="直線コネクタ 196"/>
        <xdr:cNvCxnSpPr/>
      </xdr:nvCxnSpPr>
      <xdr:spPr>
        <a:xfrm>
          <a:off x="1320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5" name="楕円 214"/>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6" name="テキスト ボックス 215"/>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、前年度とほぼ横ばいの数値となっている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類似団体平均と比較しても、令和元年度に</a:t>
          </a:r>
          <a:r>
            <a:rPr kumimoji="1" lang="ja-JP" altLang="ja-JP" sz="1100">
              <a:solidFill>
                <a:schemeClr val="dk1"/>
              </a:solidFill>
              <a:effectLst/>
              <a:latin typeface="+mn-lt"/>
              <a:ea typeface="+mn-ea"/>
              <a:cs typeface="+mn-cs"/>
            </a:rPr>
            <a:t>下水道事業会計繰出金の性質変更に伴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ほぼ同水準となっている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、扶助費同様、</a:t>
          </a:r>
          <a:r>
            <a:rPr kumimoji="1" lang="ja-JP" altLang="en-US" sz="1100">
              <a:solidFill>
                <a:schemeClr val="dk1"/>
              </a:solidFill>
              <a:effectLst/>
              <a:latin typeface="+mn-lt"/>
              <a:ea typeface="+mn-ea"/>
              <a:cs typeface="+mn-cs"/>
            </a:rPr>
            <a:t>高齢化に伴い</a:t>
          </a:r>
          <a:r>
            <a:rPr kumimoji="1" lang="ja-JP" altLang="ja-JP" sz="1100">
              <a:solidFill>
                <a:schemeClr val="dk1"/>
              </a:solidFill>
              <a:effectLst/>
              <a:latin typeface="+mn-lt"/>
              <a:ea typeface="+mn-ea"/>
              <a:cs typeface="+mn-cs"/>
            </a:rPr>
            <a:t>介護保険や後期高齢者医療等の特別会計への繰出金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その他の経費についても、行財政改革に基づき、徹底した歳出削減に取り組んでいるところである。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101600</xdr:rowOff>
    </xdr:to>
    <xdr:cxnSp macro="">
      <xdr:nvCxnSpPr>
        <xdr:cNvPr id="249" name="直線コネクタ 248"/>
        <xdr:cNvCxnSpPr/>
      </xdr:nvCxnSpPr>
      <xdr:spPr>
        <a:xfrm>
          <a:off x="15671800" y="1003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61</xdr:row>
      <xdr:rowOff>69850</xdr:rowOff>
    </xdr:to>
    <xdr:cxnSp macro="">
      <xdr:nvCxnSpPr>
        <xdr:cNvPr id="252" name="直線コネクタ 251"/>
        <xdr:cNvCxnSpPr/>
      </xdr:nvCxnSpPr>
      <xdr:spPr>
        <a:xfrm flipV="1">
          <a:off x="14782800" y="100330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61</xdr:row>
      <xdr:rowOff>69850</xdr:rowOff>
    </xdr:to>
    <xdr:cxnSp macro="">
      <xdr:nvCxnSpPr>
        <xdr:cNvPr id="255" name="直線コネクタ 254"/>
        <xdr:cNvCxnSpPr/>
      </xdr:nvCxnSpPr>
      <xdr:spPr>
        <a:xfrm>
          <a:off x="13893800" y="1040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114300</xdr:rowOff>
    </xdr:to>
    <xdr:cxnSp macro="">
      <xdr:nvCxnSpPr>
        <xdr:cNvPr id="258" name="直線コネクタ 257"/>
        <xdr:cNvCxnSpPr/>
      </xdr:nvCxnSpPr>
      <xdr:spPr>
        <a:xfrm>
          <a:off x="13004800" y="1035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68" name="楕円 267"/>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69"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2" name="楕円 271"/>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3" name="テキスト ボックス 272"/>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4" name="楕円 273"/>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5" name="テキスト ボックス 274"/>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76" name="楕円 275"/>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77" name="テキスト ボックス 276"/>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前年度とほぼ横ばいの数値となっている。令和元年度に、</a:t>
          </a:r>
          <a:r>
            <a:rPr kumimoji="1" lang="ja-JP" altLang="ja-JP" sz="1100">
              <a:solidFill>
                <a:schemeClr val="dk1"/>
              </a:solidFill>
              <a:effectLst/>
              <a:latin typeface="+mn-lt"/>
              <a:ea typeface="+mn-ea"/>
              <a:cs typeface="+mn-cs"/>
            </a:rPr>
            <a:t>下水道事業の公営企業法適用化に伴う繰出金の性質変更によ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悪化したものの、類似団体平均を下回っている。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307" name="直線コネクタ 306"/>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58420</xdr:rowOff>
    </xdr:to>
    <xdr:cxnSp macro="">
      <xdr:nvCxnSpPr>
        <xdr:cNvPr id="310" name="直線コネクタ 309"/>
        <xdr:cNvCxnSpPr/>
      </xdr:nvCxnSpPr>
      <xdr:spPr>
        <a:xfrm>
          <a:off x="14782800" y="6075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88138</xdr:rowOff>
    </xdr:to>
    <xdr:cxnSp macro="">
      <xdr:nvCxnSpPr>
        <xdr:cNvPr id="313" name="直線コネクタ 312"/>
        <xdr:cNvCxnSpPr/>
      </xdr:nvCxnSpPr>
      <xdr:spPr>
        <a:xfrm flipV="1">
          <a:off x="13893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88138</xdr:rowOff>
    </xdr:to>
    <xdr:cxnSp macro="">
      <xdr:nvCxnSpPr>
        <xdr:cNvPr id="316" name="直線コネクタ 315"/>
        <xdr:cNvCxnSpPr/>
      </xdr:nvCxnSpPr>
      <xdr:spPr>
        <a:xfrm>
          <a:off x="13004800" y="6056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6" name="楕円 32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0" name="楕円 329"/>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1" name="テキスト ボックス 330"/>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2" name="楕円 33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3" name="テキスト ボックス 33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4" name="楕円 333"/>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5" name="テキスト ボックス 334"/>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令和２年度は、前年より改善しており、</a:t>
          </a:r>
          <a:r>
            <a:rPr kumimoji="1" lang="ja-JP" altLang="ja-JP" sz="1100">
              <a:solidFill>
                <a:schemeClr val="dk1"/>
              </a:solidFill>
              <a:effectLst/>
              <a:latin typeface="+mn-lt"/>
              <a:ea typeface="+mn-ea"/>
              <a:cs typeface="+mn-cs"/>
            </a:rPr>
            <a:t>類似団体平均を上回っているが、</a:t>
          </a:r>
          <a:r>
            <a:rPr kumimoji="1" lang="ja-JP" altLang="en-US" sz="1100">
              <a:solidFill>
                <a:schemeClr val="dk1"/>
              </a:solidFill>
              <a:effectLst/>
              <a:latin typeface="+mn-lt"/>
              <a:ea typeface="+mn-ea"/>
              <a:cs typeface="+mn-cs"/>
            </a:rPr>
            <a:t>その差は着実に縮まっている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施設の老朽化に伴う更新や統廃合などの建設事業にかかる起債も見込まれる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8128</xdr:rowOff>
    </xdr:to>
    <xdr:cxnSp macro="">
      <xdr:nvCxnSpPr>
        <xdr:cNvPr id="365" name="直線コネクタ 364"/>
        <xdr:cNvCxnSpPr/>
      </xdr:nvCxnSpPr>
      <xdr:spPr>
        <a:xfrm flipV="1">
          <a:off x="3987800" y="13344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8128</xdr:rowOff>
    </xdr:to>
    <xdr:cxnSp macro="">
      <xdr:nvCxnSpPr>
        <xdr:cNvPr id="368" name="直線コネクタ 367"/>
        <xdr:cNvCxnSpPr/>
      </xdr:nvCxnSpPr>
      <xdr:spPr>
        <a:xfrm>
          <a:off x="3098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159004</xdr:rowOff>
    </xdr:to>
    <xdr:cxnSp macro="">
      <xdr:nvCxnSpPr>
        <xdr:cNvPr id="371" name="直線コネクタ 370"/>
        <xdr:cNvCxnSpPr/>
      </xdr:nvCxnSpPr>
      <xdr:spPr>
        <a:xfrm flipV="1">
          <a:off x="2209800" y="1337208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28702</xdr:rowOff>
    </xdr:to>
    <xdr:cxnSp macro="">
      <xdr:nvCxnSpPr>
        <xdr:cNvPr id="374" name="直線コネクタ 373"/>
        <xdr:cNvCxnSpPr/>
      </xdr:nvCxnSpPr>
      <xdr:spPr>
        <a:xfrm flipV="1">
          <a:off x="1320800" y="13532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4" name="楕円 383"/>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5"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6" name="楕円 385"/>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7" name="テキスト ボックス 386"/>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8" name="楕円 387"/>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9" name="テキスト ボックス 38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0" name="楕円 389"/>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1" name="テキスト ボックス 390"/>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2" name="楕円 391"/>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93" name="テキスト ボックス 392"/>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前年度より改善している。類似団体平均は上回っているものの、令和元年度以降その差は小さくなっている。これは令和元年度より取り組んでいる新たな行財政改革アクションプランに基づく取組の効果が一定表れ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新たな行財政改革プログラム・アクションプランに基づき、特に人件費・物件費は徹底した経費削減に取り組んでいく。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133858</xdr:rowOff>
    </xdr:to>
    <xdr:cxnSp macro="">
      <xdr:nvCxnSpPr>
        <xdr:cNvPr id="424" name="直線コネクタ 423"/>
        <xdr:cNvCxnSpPr/>
      </xdr:nvCxnSpPr>
      <xdr:spPr>
        <a:xfrm flipV="1">
          <a:off x="15671800" y="136235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80</xdr:row>
      <xdr:rowOff>30987</xdr:rowOff>
    </xdr:to>
    <xdr:cxnSp macro="">
      <xdr:nvCxnSpPr>
        <xdr:cNvPr id="427" name="直線コネクタ 426"/>
        <xdr:cNvCxnSpPr/>
      </xdr:nvCxnSpPr>
      <xdr:spPr>
        <a:xfrm flipV="1">
          <a:off x="14782800" y="136784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80</xdr:row>
      <xdr:rowOff>30987</xdr:rowOff>
    </xdr:to>
    <xdr:cxnSp macro="">
      <xdr:nvCxnSpPr>
        <xdr:cNvPr id="430" name="直線コネクタ 429"/>
        <xdr:cNvCxnSpPr/>
      </xdr:nvCxnSpPr>
      <xdr:spPr>
        <a:xfrm>
          <a:off x="13893800" y="136326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79</xdr:row>
      <xdr:rowOff>97282</xdr:rowOff>
    </xdr:to>
    <xdr:cxnSp macro="">
      <xdr:nvCxnSpPr>
        <xdr:cNvPr id="433" name="直線コネクタ 432"/>
        <xdr:cNvCxnSpPr/>
      </xdr:nvCxnSpPr>
      <xdr:spPr>
        <a:xfrm flipV="1">
          <a:off x="13004800" y="13632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3" name="楕円 442"/>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44"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45" name="楕円 444"/>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46" name="テキスト ボックス 445"/>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47" name="楕円 446"/>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48" name="テキスト ボックス 447"/>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49" name="楕円 448"/>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0" name="テキスト ボックス 449"/>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1" name="楕円 450"/>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2" name="テキスト ボックス 451"/>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31198</xdr:rowOff>
    </xdr:from>
    <xdr:to>
      <xdr:col>29</xdr:col>
      <xdr:colOff>127000</xdr:colOff>
      <xdr:row>15</xdr:row>
      <xdr:rowOff>112598</xdr:rowOff>
    </xdr:to>
    <xdr:cxnSp macro="">
      <xdr:nvCxnSpPr>
        <xdr:cNvPr id="50" name="直線コネクタ 49"/>
        <xdr:cNvCxnSpPr/>
      </xdr:nvCxnSpPr>
      <xdr:spPr bwMode="auto">
        <a:xfrm flipV="1">
          <a:off x="5003800" y="2650573"/>
          <a:ext cx="647700" cy="8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112598</xdr:rowOff>
    </xdr:from>
    <xdr:to>
      <xdr:col>26</xdr:col>
      <xdr:colOff>50800</xdr:colOff>
      <xdr:row>15</xdr:row>
      <xdr:rowOff>131705</xdr:rowOff>
    </xdr:to>
    <xdr:cxnSp macro="">
      <xdr:nvCxnSpPr>
        <xdr:cNvPr id="53" name="直線コネクタ 52"/>
        <xdr:cNvCxnSpPr/>
      </xdr:nvCxnSpPr>
      <xdr:spPr bwMode="auto">
        <a:xfrm flipV="1">
          <a:off x="4305300" y="2731973"/>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125514</xdr:rowOff>
    </xdr:from>
    <xdr:to>
      <xdr:col>22</xdr:col>
      <xdr:colOff>114300</xdr:colOff>
      <xdr:row>15</xdr:row>
      <xdr:rowOff>131705</xdr:rowOff>
    </xdr:to>
    <xdr:cxnSp macro="">
      <xdr:nvCxnSpPr>
        <xdr:cNvPr id="56" name="直線コネクタ 55"/>
        <xdr:cNvCxnSpPr/>
      </xdr:nvCxnSpPr>
      <xdr:spPr bwMode="auto">
        <a:xfrm>
          <a:off x="3606800" y="2744889"/>
          <a:ext cx="698500" cy="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125514</xdr:rowOff>
    </xdr:from>
    <xdr:to>
      <xdr:col>18</xdr:col>
      <xdr:colOff>177800</xdr:colOff>
      <xdr:row>15</xdr:row>
      <xdr:rowOff>164090</xdr:rowOff>
    </xdr:to>
    <xdr:cxnSp macro="">
      <xdr:nvCxnSpPr>
        <xdr:cNvPr id="59" name="直線コネクタ 58"/>
        <xdr:cNvCxnSpPr/>
      </xdr:nvCxnSpPr>
      <xdr:spPr bwMode="auto">
        <a:xfrm flipV="1">
          <a:off x="2908300" y="2744889"/>
          <a:ext cx="698500" cy="3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151848</xdr:rowOff>
    </xdr:from>
    <xdr:to>
      <xdr:col>29</xdr:col>
      <xdr:colOff>177800</xdr:colOff>
      <xdr:row>15</xdr:row>
      <xdr:rowOff>81998</xdr:rowOff>
    </xdr:to>
    <xdr:sp macro="" textlink="">
      <xdr:nvSpPr>
        <xdr:cNvPr id="69" name="楕円 68"/>
        <xdr:cNvSpPr/>
      </xdr:nvSpPr>
      <xdr:spPr bwMode="auto">
        <a:xfrm>
          <a:off x="5600700" y="259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168375</xdr:rowOff>
    </xdr:from>
    <xdr:ext cx="762000" cy="259045"/>
    <xdr:sp macro="" textlink="">
      <xdr:nvSpPr>
        <xdr:cNvPr id="70" name="人口1人当たり決算額の推移該当値テキスト130"/>
        <xdr:cNvSpPr txBox="1"/>
      </xdr:nvSpPr>
      <xdr:spPr>
        <a:xfrm>
          <a:off x="5740400" y="24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61798</xdr:rowOff>
    </xdr:from>
    <xdr:to>
      <xdr:col>26</xdr:col>
      <xdr:colOff>101600</xdr:colOff>
      <xdr:row>15</xdr:row>
      <xdr:rowOff>163398</xdr:rowOff>
    </xdr:to>
    <xdr:sp macro="" textlink="">
      <xdr:nvSpPr>
        <xdr:cNvPr id="71" name="楕円 70"/>
        <xdr:cNvSpPr/>
      </xdr:nvSpPr>
      <xdr:spPr bwMode="auto">
        <a:xfrm>
          <a:off x="4953000" y="268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2125</xdr:rowOff>
    </xdr:from>
    <xdr:ext cx="736600" cy="259045"/>
    <xdr:sp macro="" textlink="">
      <xdr:nvSpPr>
        <xdr:cNvPr id="72" name="テキスト ボックス 71"/>
        <xdr:cNvSpPr txBox="1"/>
      </xdr:nvSpPr>
      <xdr:spPr>
        <a:xfrm>
          <a:off x="4622800" y="245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80905</xdr:rowOff>
    </xdr:from>
    <xdr:to>
      <xdr:col>22</xdr:col>
      <xdr:colOff>165100</xdr:colOff>
      <xdr:row>16</xdr:row>
      <xdr:rowOff>11055</xdr:rowOff>
    </xdr:to>
    <xdr:sp macro="" textlink="">
      <xdr:nvSpPr>
        <xdr:cNvPr id="73" name="楕円 72"/>
        <xdr:cNvSpPr/>
      </xdr:nvSpPr>
      <xdr:spPr bwMode="auto">
        <a:xfrm>
          <a:off x="4254500" y="27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21232</xdr:rowOff>
    </xdr:from>
    <xdr:ext cx="762000" cy="259045"/>
    <xdr:sp macro="" textlink="">
      <xdr:nvSpPr>
        <xdr:cNvPr id="74" name="テキスト ボックス 73"/>
        <xdr:cNvSpPr txBox="1"/>
      </xdr:nvSpPr>
      <xdr:spPr>
        <a:xfrm>
          <a:off x="3924300" y="24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74714</xdr:rowOff>
    </xdr:from>
    <xdr:to>
      <xdr:col>19</xdr:col>
      <xdr:colOff>38100</xdr:colOff>
      <xdr:row>16</xdr:row>
      <xdr:rowOff>4864</xdr:rowOff>
    </xdr:to>
    <xdr:sp macro="" textlink="">
      <xdr:nvSpPr>
        <xdr:cNvPr id="75" name="楕円 74"/>
        <xdr:cNvSpPr/>
      </xdr:nvSpPr>
      <xdr:spPr bwMode="auto">
        <a:xfrm>
          <a:off x="3556000" y="269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15041</xdr:rowOff>
    </xdr:from>
    <xdr:ext cx="762000" cy="259045"/>
    <xdr:sp macro="" textlink="">
      <xdr:nvSpPr>
        <xdr:cNvPr id="76" name="テキスト ボックス 75"/>
        <xdr:cNvSpPr txBox="1"/>
      </xdr:nvSpPr>
      <xdr:spPr>
        <a:xfrm>
          <a:off x="3225800" y="246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113290</xdr:rowOff>
    </xdr:from>
    <xdr:to>
      <xdr:col>15</xdr:col>
      <xdr:colOff>101600</xdr:colOff>
      <xdr:row>16</xdr:row>
      <xdr:rowOff>43440</xdr:rowOff>
    </xdr:to>
    <xdr:sp macro="" textlink="">
      <xdr:nvSpPr>
        <xdr:cNvPr id="77" name="楕円 76"/>
        <xdr:cNvSpPr/>
      </xdr:nvSpPr>
      <xdr:spPr bwMode="auto">
        <a:xfrm>
          <a:off x="2857500" y="273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53617</xdr:rowOff>
    </xdr:from>
    <xdr:ext cx="762000" cy="259045"/>
    <xdr:sp macro="" textlink="">
      <xdr:nvSpPr>
        <xdr:cNvPr id="78" name="テキスト ボックス 77"/>
        <xdr:cNvSpPr txBox="1"/>
      </xdr:nvSpPr>
      <xdr:spPr>
        <a:xfrm>
          <a:off x="2527300" y="250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248811</xdr:rowOff>
    </xdr:from>
    <xdr:to>
      <xdr:col>29</xdr:col>
      <xdr:colOff>127000</xdr:colOff>
      <xdr:row>35</xdr:row>
      <xdr:rowOff>251751</xdr:rowOff>
    </xdr:to>
    <xdr:cxnSp macro="">
      <xdr:nvCxnSpPr>
        <xdr:cNvPr id="113" name="直線コネクタ 112"/>
        <xdr:cNvCxnSpPr/>
      </xdr:nvCxnSpPr>
      <xdr:spPr bwMode="auto">
        <a:xfrm>
          <a:off x="5003800" y="6859161"/>
          <a:ext cx="6477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236528</xdr:rowOff>
    </xdr:from>
    <xdr:ext cx="762000" cy="259045"/>
    <xdr:sp macro="" textlink="">
      <xdr:nvSpPr>
        <xdr:cNvPr id="114" name="人口1人当たり決算額の推移平均値テキスト445"/>
        <xdr:cNvSpPr txBox="1"/>
      </xdr:nvSpPr>
      <xdr:spPr>
        <a:xfrm>
          <a:off x="5740400" y="68468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106524</xdr:rowOff>
    </xdr:from>
    <xdr:to>
      <xdr:col>26</xdr:col>
      <xdr:colOff>50800</xdr:colOff>
      <xdr:row>35</xdr:row>
      <xdr:rowOff>248811</xdr:rowOff>
    </xdr:to>
    <xdr:cxnSp macro="">
      <xdr:nvCxnSpPr>
        <xdr:cNvPr id="116" name="直線コネクタ 115"/>
        <xdr:cNvCxnSpPr/>
      </xdr:nvCxnSpPr>
      <xdr:spPr bwMode="auto">
        <a:xfrm>
          <a:off x="4305300" y="6716874"/>
          <a:ext cx="698500" cy="14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106524</xdr:rowOff>
    </xdr:from>
    <xdr:to>
      <xdr:col>22</xdr:col>
      <xdr:colOff>114300</xdr:colOff>
      <xdr:row>35</xdr:row>
      <xdr:rowOff>276439</xdr:rowOff>
    </xdr:to>
    <xdr:cxnSp macro="">
      <xdr:nvCxnSpPr>
        <xdr:cNvPr id="119" name="直線コネクタ 118"/>
        <xdr:cNvCxnSpPr/>
      </xdr:nvCxnSpPr>
      <xdr:spPr bwMode="auto">
        <a:xfrm flipV="1">
          <a:off x="3606800" y="6716874"/>
          <a:ext cx="698500" cy="16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231177</xdr:rowOff>
    </xdr:from>
    <xdr:to>
      <xdr:col>18</xdr:col>
      <xdr:colOff>177800</xdr:colOff>
      <xdr:row>35</xdr:row>
      <xdr:rowOff>276439</xdr:rowOff>
    </xdr:to>
    <xdr:cxnSp macro="">
      <xdr:nvCxnSpPr>
        <xdr:cNvPr id="122" name="直線コネクタ 121"/>
        <xdr:cNvCxnSpPr/>
      </xdr:nvCxnSpPr>
      <xdr:spPr bwMode="auto">
        <a:xfrm>
          <a:off x="2908300" y="6841527"/>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200951</xdr:rowOff>
    </xdr:from>
    <xdr:to>
      <xdr:col>29</xdr:col>
      <xdr:colOff>177800</xdr:colOff>
      <xdr:row>35</xdr:row>
      <xdr:rowOff>302551</xdr:rowOff>
    </xdr:to>
    <xdr:sp macro="" textlink="">
      <xdr:nvSpPr>
        <xdr:cNvPr id="132" name="楕円 131"/>
        <xdr:cNvSpPr/>
      </xdr:nvSpPr>
      <xdr:spPr bwMode="auto">
        <a:xfrm>
          <a:off x="5600700" y="681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46028</xdr:rowOff>
    </xdr:from>
    <xdr:ext cx="762000" cy="259045"/>
    <xdr:sp macro="" textlink="">
      <xdr:nvSpPr>
        <xdr:cNvPr id="133" name="人口1人当たり決算額の推移該当値テキスト445"/>
        <xdr:cNvSpPr txBox="1"/>
      </xdr:nvSpPr>
      <xdr:spPr>
        <a:xfrm>
          <a:off x="5740400" y="66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198011</xdr:rowOff>
    </xdr:from>
    <xdr:to>
      <xdr:col>26</xdr:col>
      <xdr:colOff>101600</xdr:colOff>
      <xdr:row>35</xdr:row>
      <xdr:rowOff>299611</xdr:rowOff>
    </xdr:to>
    <xdr:sp macro="" textlink="">
      <xdr:nvSpPr>
        <xdr:cNvPr id="134" name="楕円 133"/>
        <xdr:cNvSpPr/>
      </xdr:nvSpPr>
      <xdr:spPr bwMode="auto">
        <a:xfrm>
          <a:off x="4953000" y="680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309788</xdr:rowOff>
    </xdr:from>
    <xdr:ext cx="736600" cy="259045"/>
    <xdr:sp macro="" textlink="">
      <xdr:nvSpPr>
        <xdr:cNvPr id="135" name="テキスト ボックス 134"/>
        <xdr:cNvSpPr txBox="1"/>
      </xdr:nvSpPr>
      <xdr:spPr>
        <a:xfrm>
          <a:off x="4622800" y="657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55724</xdr:rowOff>
    </xdr:from>
    <xdr:to>
      <xdr:col>22</xdr:col>
      <xdr:colOff>165100</xdr:colOff>
      <xdr:row>35</xdr:row>
      <xdr:rowOff>157324</xdr:rowOff>
    </xdr:to>
    <xdr:sp macro="" textlink="">
      <xdr:nvSpPr>
        <xdr:cNvPr id="136" name="楕円 135"/>
        <xdr:cNvSpPr/>
      </xdr:nvSpPr>
      <xdr:spPr bwMode="auto">
        <a:xfrm>
          <a:off x="4254500" y="666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167501</xdr:rowOff>
    </xdr:from>
    <xdr:ext cx="762000" cy="259045"/>
    <xdr:sp macro="" textlink="">
      <xdr:nvSpPr>
        <xdr:cNvPr id="137" name="テキスト ボックス 136"/>
        <xdr:cNvSpPr txBox="1"/>
      </xdr:nvSpPr>
      <xdr:spPr>
        <a:xfrm>
          <a:off x="3924300" y="643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225639</xdr:rowOff>
    </xdr:from>
    <xdr:to>
      <xdr:col>19</xdr:col>
      <xdr:colOff>38100</xdr:colOff>
      <xdr:row>35</xdr:row>
      <xdr:rowOff>327239</xdr:rowOff>
    </xdr:to>
    <xdr:sp macro="" textlink="">
      <xdr:nvSpPr>
        <xdr:cNvPr id="138" name="楕円 137"/>
        <xdr:cNvSpPr/>
      </xdr:nvSpPr>
      <xdr:spPr bwMode="auto">
        <a:xfrm>
          <a:off x="35560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337416</xdr:rowOff>
    </xdr:from>
    <xdr:ext cx="762000" cy="259045"/>
    <xdr:sp macro="" textlink="">
      <xdr:nvSpPr>
        <xdr:cNvPr id="139" name="テキスト ボックス 138"/>
        <xdr:cNvSpPr txBox="1"/>
      </xdr:nvSpPr>
      <xdr:spPr>
        <a:xfrm>
          <a:off x="3225800" y="660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180377</xdr:rowOff>
    </xdr:from>
    <xdr:to>
      <xdr:col>15</xdr:col>
      <xdr:colOff>101600</xdr:colOff>
      <xdr:row>35</xdr:row>
      <xdr:rowOff>281977</xdr:rowOff>
    </xdr:to>
    <xdr:sp macro="" textlink="">
      <xdr:nvSpPr>
        <xdr:cNvPr id="140" name="楕円 139"/>
        <xdr:cNvSpPr/>
      </xdr:nvSpPr>
      <xdr:spPr bwMode="auto">
        <a:xfrm>
          <a:off x="2857500" y="679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292154</xdr:rowOff>
    </xdr:from>
    <xdr:ext cx="762000" cy="259045"/>
    <xdr:sp macro="" textlink="">
      <xdr:nvSpPr>
        <xdr:cNvPr id="141" name="テキスト ボックス 140"/>
        <xdr:cNvSpPr txBox="1"/>
      </xdr:nvSpPr>
      <xdr:spPr>
        <a:xfrm>
          <a:off x="2527300" y="65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34353</xdr:rowOff>
    </xdr:from>
    <xdr:to>
      <xdr:col>24</xdr:col>
      <xdr:colOff>63500</xdr:colOff>
      <xdr:row>36</xdr:row>
      <xdr:rowOff>126403</xdr:rowOff>
    </xdr:to>
    <xdr:cxnSp macro="">
      <xdr:nvCxnSpPr>
        <xdr:cNvPr id="61" name="直線コネクタ 60"/>
        <xdr:cNvCxnSpPr/>
      </xdr:nvCxnSpPr>
      <xdr:spPr>
        <a:xfrm flipV="1">
          <a:off x="3797300" y="6035103"/>
          <a:ext cx="838200" cy="2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64281</xdr:rowOff>
    </xdr:from>
    <xdr:to>
      <xdr:col>19</xdr:col>
      <xdr:colOff>177800</xdr:colOff>
      <xdr:row>36</xdr:row>
      <xdr:rowOff>126403</xdr:rowOff>
    </xdr:to>
    <xdr:cxnSp macro="">
      <xdr:nvCxnSpPr>
        <xdr:cNvPr id="64" name="直線コネクタ 63"/>
        <xdr:cNvCxnSpPr/>
      </xdr:nvCxnSpPr>
      <xdr:spPr>
        <a:xfrm>
          <a:off x="2908300" y="6236481"/>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64281</xdr:rowOff>
    </xdr:from>
    <xdr:to>
      <xdr:col>15</xdr:col>
      <xdr:colOff>50800</xdr:colOff>
      <xdr:row>36</xdr:row>
      <xdr:rowOff>140843</xdr:rowOff>
    </xdr:to>
    <xdr:cxnSp macro="">
      <xdr:nvCxnSpPr>
        <xdr:cNvPr id="67" name="直線コネクタ 66"/>
        <xdr:cNvCxnSpPr/>
      </xdr:nvCxnSpPr>
      <xdr:spPr>
        <a:xfrm flipV="1">
          <a:off x="2019300" y="6236481"/>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34049</xdr:rowOff>
    </xdr:from>
    <xdr:to>
      <xdr:col>10</xdr:col>
      <xdr:colOff>114300</xdr:colOff>
      <xdr:row>36</xdr:row>
      <xdr:rowOff>140843</xdr:rowOff>
    </xdr:to>
    <xdr:cxnSp macro="">
      <xdr:nvCxnSpPr>
        <xdr:cNvPr id="70" name="直線コネクタ 69"/>
        <xdr:cNvCxnSpPr/>
      </xdr:nvCxnSpPr>
      <xdr:spPr>
        <a:xfrm>
          <a:off x="1130300" y="6206249"/>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155003</xdr:rowOff>
    </xdr:from>
    <xdr:to>
      <xdr:col>24</xdr:col>
      <xdr:colOff>114300</xdr:colOff>
      <xdr:row>35</xdr:row>
      <xdr:rowOff>85153</xdr:rowOff>
    </xdr:to>
    <xdr:sp macro="" textlink="">
      <xdr:nvSpPr>
        <xdr:cNvPr id="80" name="楕円 79"/>
        <xdr:cNvSpPr/>
      </xdr:nvSpPr>
      <xdr:spPr>
        <a:xfrm>
          <a:off x="45847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6430</xdr:rowOff>
    </xdr:from>
    <xdr:ext cx="534377" cy="259045"/>
    <xdr:sp macro="" textlink="">
      <xdr:nvSpPr>
        <xdr:cNvPr id="81" name="人件費該当値テキスト"/>
        <xdr:cNvSpPr txBox="1"/>
      </xdr:nvSpPr>
      <xdr:spPr>
        <a:xfrm>
          <a:off x="4686300" y="58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75603</xdr:rowOff>
    </xdr:from>
    <xdr:to>
      <xdr:col>20</xdr:col>
      <xdr:colOff>38100</xdr:colOff>
      <xdr:row>37</xdr:row>
      <xdr:rowOff>5753</xdr:rowOff>
    </xdr:to>
    <xdr:sp macro="" textlink="">
      <xdr:nvSpPr>
        <xdr:cNvPr id="82" name="楕円 81"/>
        <xdr:cNvSpPr/>
      </xdr:nvSpPr>
      <xdr:spPr>
        <a:xfrm>
          <a:off x="3746500" y="62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22280</xdr:rowOff>
    </xdr:from>
    <xdr:ext cx="534377" cy="259045"/>
    <xdr:sp macro="" textlink="">
      <xdr:nvSpPr>
        <xdr:cNvPr id="83" name="テキスト ボックス 82"/>
        <xdr:cNvSpPr txBox="1"/>
      </xdr:nvSpPr>
      <xdr:spPr>
        <a:xfrm>
          <a:off x="3530111" y="60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13481</xdr:rowOff>
    </xdr:from>
    <xdr:to>
      <xdr:col>15</xdr:col>
      <xdr:colOff>101600</xdr:colOff>
      <xdr:row>36</xdr:row>
      <xdr:rowOff>115081</xdr:rowOff>
    </xdr:to>
    <xdr:sp macro="" textlink="">
      <xdr:nvSpPr>
        <xdr:cNvPr id="84" name="楕円 83"/>
        <xdr:cNvSpPr/>
      </xdr:nvSpPr>
      <xdr:spPr>
        <a:xfrm>
          <a:off x="2857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131608</xdr:rowOff>
    </xdr:from>
    <xdr:ext cx="534377" cy="259045"/>
    <xdr:sp macro="" textlink="">
      <xdr:nvSpPr>
        <xdr:cNvPr id="85" name="テキスト ボックス 84"/>
        <xdr:cNvSpPr txBox="1"/>
      </xdr:nvSpPr>
      <xdr:spPr>
        <a:xfrm>
          <a:off x="2641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90043</xdr:rowOff>
    </xdr:from>
    <xdr:to>
      <xdr:col>10</xdr:col>
      <xdr:colOff>165100</xdr:colOff>
      <xdr:row>37</xdr:row>
      <xdr:rowOff>20193</xdr:rowOff>
    </xdr:to>
    <xdr:sp macro="" textlink="">
      <xdr:nvSpPr>
        <xdr:cNvPr id="86" name="楕円 85"/>
        <xdr:cNvSpPr/>
      </xdr:nvSpPr>
      <xdr:spPr>
        <a:xfrm>
          <a:off x="1968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36720</xdr:rowOff>
    </xdr:from>
    <xdr:ext cx="534377" cy="259045"/>
    <xdr:sp macro="" textlink="">
      <xdr:nvSpPr>
        <xdr:cNvPr id="87" name="テキスト ボックス 86"/>
        <xdr:cNvSpPr txBox="1"/>
      </xdr:nvSpPr>
      <xdr:spPr>
        <a:xfrm>
          <a:off x="1752111" y="60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154699</xdr:rowOff>
    </xdr:from>
    <xdr:to>
      <xdr:col>6</xdr:col>
      <xdr:colOff>38100</xdr:colOff>
      <xdr:row>36</xdr:row>
      <xdr:rowOff>84849</xdr:rowOff>
    </xdr:to>
    <xdr:sp macro="" textlink="">
      <xdr:nvSpPr>
        <xdr:cNvPr id="88" name="楕円 87"/>
        <xdr:cNvSpPr/>
      </xdr:nvSpPr>
      <xdr:spPr>
        <a:xfrm>
          <a:off x="1079500" y="61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101376</xdr:rowOff>
    </xdr:from>
    <xdr:ext cx="534377" cy="259045"/>
    <xdr:sp macro="" textlink="">
      <xdr:nvSpPr>
        <xdr:cNvPr id="89" name="テキスト ボックス 88"/>
        <xdr:cNvSpPr txBox="1"/>
      </xdr:nvSpPr>
      <xdr:spPr>
        <a:xfrm>
          <a:off x="863111" y="59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164686</xdr:rowOff>
    </xdr:from>
    <xdr:to>
      <xdr:col>24</xdr:col>
      <xdr:colOff>63500</xdr:colOff>
      <xdr:row>54</xdr:row>
      <xdr:rowOff>87122</xdr:rowOff>
    </xdr:to>
    <xdr:cxnSp macro="">
      <xdr:nvCxnSpPr>
        <xdr:cNvPr id="117" name="直線コネクタ 116"/>
        <xdr:cNvCxnSpPr/>
      </xdr:nvCxnSpPr>
      <xdr:spPr>
        <a:xfrm flipV="1">
          <a:off x="3797300" y="9251536"/>
          <a:ext cx="838200" cy="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125047</xdr:rowOff>
    </xdr:from>
    <xdr:to>
      <xdr:col>19</xdr:col>
      <xdr:colOff>177800</xdr:colOff>
      <xdr:row>54</xdr:row>
      <xdr:rowOff>87122</xdr:rowOff>
    </xdr:to>
    <xdr:cxnSp macro="">
      <xdr:nvCxnSpPr>
        <xdr:cNvPr id="120" name="直線コネクタ 119"/>
        <xdr:cNvCxnSpPr/>
      </xdr:nvCxnSpPr>
      <xdr:spPr>
        <a:xfrm>
          <a:off x="2908300" y="9211897"/>
          <a:ext cx="889000" cy="1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125047</xdr:rowOff>
    </xdr:from>
    <xdr:to>
      <xdr:col>15</xdr:col>
      <xdr:colOff>50800</xdr:colOff>
      <xdr:row>54</xdr:row>
      <xdr:rowOff>115491</xdr:rowOff>
    </xdr:to>
    <xdr:cxnSp macro="">
      <xdr:nvCxnSpPr>
        <xdr:cNvPr id="123" name="直線コネクタ 122"/>
        <xdr:cNvCxnSpPr/>
      </xdr:nvCxnSpPr>
      <xdr:spPr>
        <a:xfrm flipV="1">
          <a:off x="2019300" y="9211897"/>
          <a:ext cx="889000" cy="1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115491</xdr:rowOff>
    </xdr:from>
    <xdr:to>
      <xdr:col>10</xdr:col>
      <xdr:colOff>114300</xdr:colOff>
      <xdr:row>55</xdr:row>
      <xdr:rowOff>84539</xdr:rowOff>
    </xdr:to>
    <xdr:cxnSp macro="">
      <xdr:nvCxnSpPr>
        <xdr:cNvPr id="126" name="直線コネクタ 125"/>
        <xdr:cNvCxnSpPr/>
      </xdr:nvCxnSpPr>
      <xdr:spPr>
        <a:xfrm flipV="1">
          <a:off x="1130300" y="9373791"/>
          <a:ext cx="889000" cy="1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113886</xdr:rowOff>
    </xdr:from>
    <xdr:to>
      <xdr:col>24</xdr:col>
      <xdr:colOff>114300</xdr:colOff>
      <xdr:row>54</xdr:row>
      <xdr:rowOff>44036</xdr:rowOff>
    </xdr:to>
    <xdr:sp macro="" textlink="">
      <xdr:nvSpPr>
        <xdr:cNvPr id="136" name="楕円 135"/>
        <xdr:cNvSpPr/>
      </xdr:nvSpPr>
      <xdr:spPr>
        <a:xfrm>
          <a:off x="4584700" y="92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136763</xdr:rowOff>
    </xdr:from>
    <xdr:ext cx="534377" cy="259045"/>
    <xdr:sp macro="" textlink="">
      <xdr:nvSpPr>
        <xdr:cNvPr id="137" name="物件費該当値テキスト"/>
        <xdr:cNvSpPr txBox="1"/>
      </xdr:nvSpPr>
      <xdr:spPr>
        <a:xfrm>
          <a:off x="4686300" y="90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36322</xdr:rowOff>
    </xdr:from>
    <xdr:to>
      <xdr:col>20</xdr:col>
      <xdr:colOff>38100</xdr:colOff>
      <xdr:row>54</xdr:row>
      <xdr:rowOff>137922</xdr:rowOff>
    </xdr:to>
    <xdr:sp macro="" textlink="">
      <xdr:nvSpPr>
        <xdr:cNvPr id="138" name="楕円 137"/>
        <xdr:cNvSpPr/>
      </xdr:nvSpPr>
      <xdr:spPr>
        <a:xfrm>
          <a:off x="3746500" y="92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154449</xdr:rowOff>
    </xdr:from>
    <xdr:ext cx="534377" cy="259045"/>
    <xdr:sp macro="" textlink="">
      <xdr:nvSpPr>
        <xdr:cNvPr id="139" name="テキスト ボックス 138"/>
        <xdr:cNvSpPr txBox="1"/>
      </xdr:nvSpPr>
      <xdr:spPr>
        <a:xfrm>
          <a:off x="3530111" y="90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74247</xdr:rowOff>
    </xdr:from>
    <xdr:to>
      <xdr:col>15</xdr:col>
      <xdr:colOff>101600</xdr:colOff>
      <xdr:row>54</xdr:row>
      <xdr:rowOff>4397</xdr:rowOff>
    </xdr:to>
    <xdr:sp macro="" textlink="">
      <xdr:nvSpPr>
        <xdr:cNvPr id="140" name="楕円 139"/>
        <xdr:cNvSpPr/>
      </xdr:nvSpPr>
      <xdr:spPr>
        <a:xfrm>
          <a:off x="2857500" y="916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20924</xdr:rowOff>
    </xdr:from>
    <xdr:ext cx="534377" cy="259045"/>
    <xdr:sp macro="" textlink="">
      <xdr:nvSpPr>
        <xdr:cNvPr id="141" name="テキスト ボックス 140"/>
        <xdr:cNvSpPr txBox="1"/>
      </xdr:nvSpPr>
      <xdr:spPr>
        <a:xfrm>
          <a:off x="2641111" y="893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64691</xdr:rowOff>
    </xdr:from>
    <xdr:to>
      <xdr:col>10</xdr:col>
      <xdr:colOff>165100</xdr:colOff>
      <xdr:row>54</xdr:row>
      <xdr:rowOff>166291</xdr:rowOff>
    </xdr:to>
    <xdr:sp macro="" textlink="">
      <xdr:nvSpPr>
        <xdr:cNvPr id="142" name="楕円 141"/>
        <xdr:cNvSpPr/>
      </xdr:nvSpPr>
      <xdr:spPr>
        <a:xfrm>
          <a:off x="1968500" y="9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11368</xdr:rowOff>
    </xdr:from>
    <xdr:ext cx="534377" cy="259045"/>
    <xdr:sp macro="" textlink="">
      <xdr:nvSpPr>
        <xdr:cNvPr id="143" name="テキスト ボックス 142"/>
        <xdr:cNvSpPr txBox="1"/>
      </xdr:nvSpPr>
      <xdr:spPr>
        <a:xfrm>
          <a:off x="1752111" y="9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33739</xdr:rowOff>
    </xdr:from>
    <xdr:to>
      <xdr:col>6</xdr:col>
      <xdr:colOff>38100</xdr:colOff>
      <xdr:row>55</xdr:row>
      <xdr:rowOff>135339</xdr:rowOff>
    </xdr:to>
    <xdr:sp macro="" textlink="">
      <xdr:nvSpPr>
        <xdr:cNvPr id="144" name="楕円 143"/>
        <xdr:cNvSpPr/>
      </xdr:nvSpPr>
      <xdr:spPr>
        <a:xfrm>
          <a:off x="1079500" y="94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151866</xdr:rowOff>
    </xdr:from>
    <xdr:ext cx="534377" cy="259045"/>
    <xdr:sp macro="" textlink="">
      <xdr:nvSpPr>
        <xdr:cNvPr id="145" name="テキスト ボックス 144"/>
        <xdr:cNvSpPr txBox="1"/>
      </xdr:nvSpPr>
      <xdr:spPr>
        <a:xfrm>
          <a:off x="863111" y="923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48991</xdr:rowOff>
    </xdr:from>
    <xdr:to>
      <xdr:col>24</xdr:col>
      <xdr:colOff>63500</xdr:colOff>
      <xdr:row>78</xdr:row>
      <xdr:rowOff>67463</xdr:rowOff>
    </xdr:to>
    <xdr:cxnSp macro="">
      <xdr:nvCxnSpPr>
        <xdr:cNvPr id="172" name="直線コネクタ 171"/>
        <xdr:cNvCxnSpPr/>
      </xdr:nvCxnSpPr>
      <xdr:spPr>
        <a:xfrm flipV="1">
          <a:off x="3797300" y="13422091"/>
          <a:ext cx="8382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58319</xdr:rowOff>
    </xdr:from>
    <xdr:to>
      <xdr:col>19</xdr:col>
      <xdr:colOff>177800</xdr:colOff>
      <xdr:row>78</xdr:row>
      <xdr:rowOff>67463</xdr:rowOff>
    </xdr:to>
    <xdr:cxnSp macro="">
      <xdr:nvCxnSpPr>
        <xdr:cNvPr id="175" name="直線コネクタ 174"/>
        <xdr:cNvCxnSpPr/>
      </xdr:nvCxnSpPr>
      <xdr:spPr>
        <a:xfrm>
          <a:off x="2908300" y="134314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58319</xdr:rowOff>
    </xdr:from>
    <xdr:to>
      <xdr:col>15</xdr:col>
      <xdr:colOff>50800</xdr:colOff>
      <xdr:row>78</xdr:row>
      <xdr:rowOff>59919</xdr:rowOff>
    </xdr:to>
    <xdr:cxnSp macro="">
      <xdr:nvCxnSpPr>
        <xdr:cNvPr id="178" name="直線コネクタ 177"/>
        <xdr:cNvCxnSpPr/>
      </xdr:nvCxnSpPr>
      <xdr:spPr>
        <a:xfrm flipV="1">
          <a:off x="2019300" y="134314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40762</xdr:rowOff>
    </xdr:from>
    <xdr:to>
      <xdr:col>10</xdr:col>
      <xdr:colOff>114300</xdr:colOff>
      <xdr:row>78</xdr:row>
      <xdr:rowOff>59919</xdr:rowOff>
    </xdr:to>
    <xdr:cxnSp macro="">
      <xdr:nvCxnSpPr>
        <xdr:cNvPr id="181" name="直線コネクタ 180"/>
        <xdr:cNvCxnSpPr/>
      </xdr:nvCxnSpPr>
      <xdr:spPr>
        <a:xfrm>
          <a:off x="1130300" y="1341386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169641</xdr:rowOff>
    </xdr:from>
    <xdr:to>
      <xdr:col>24</xdr:col>
      <xdr:colOff>114300</xdr:colOff>
      <xdr:row>78</xdr:row>
      <xdr:rowOff>99791</xdr:rowOff>
    </xdr:to>
    <xdr:sp macro="" textlink="">
      <xdr:nvSpPr>
        <xdr:cNvPr id="191" name="楕円 190"/>
        <xdr:cNvSpPr/>
      </xdr:nvSpPr>
      <xdr:spPr>
        <a:xfrm>
          <a:off x="45847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84568</xdr:rowOff>
    </xdr:from>
    <xdr:ext cx="469744" cy="259045"/>
    <xdr:sp macro="" textlink="">
      <xdr:nvSpPr>
        <xdr:cNvPr id="192" name="維持補修費該当値テキスト"/>
        <xdr:cNvSpPr txBox="1"/>
      </xdr:nvSpPr>
      <xdr:spPr>
        <a:xfrm>
          <a:off x="4686300" y="13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16663</xdr:rowOff>
    </xdr:from>
    <xdr:to>
      <xdr:col>20</xdr:col>
      <xdr:colOff>38100</xdr:colOff>
      <xdr:row>78</xdr:row>
      <xdr:rowOff>118263</xdr:rowOff>
    </xdr:to>
    <xdr:sp macro="" textlink="">
      <xdr:nvSpPr>
        <xdr:cNvPr id="193" name="楕円 192"/>
        <xdr:cNvSpPr/>
      </xdr:nvSpPr>
      <xdr:spPr>
        <a:xfrm>
          <a:off x="3746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109390</xdr:rowOff>
    </xdr:from>
    <xdr:ext cx="469744" cy="259045"/>
    <xdr:sp macro="" textlink="">
      <xdr:nvSpPr>
        <xdr:cNvPr id="194" name="テキスト ボックス 193"/>
        <xdr:cNvSpPr txBox="1"/>
      </xdr:nvSpPr>
      <xdr:spPr>
        <a:xfrm>
          <a:off x="3562428" y="134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7519</xdr:rowOff>
    </xdr:from>
    <xdr:to>
      <xdr:col>15</xdr:col>
      <xdr:colOff>101600</xdr:colOff>
      <xdr:row>78</xdr:row>
      <xdr:rowOff>109119</xdr:rowOff>
    </xdr:to>
    <xdr:sp macro="" textlink="">
      <xdr:nvSpPr>
        <xdr:cNvPr id="195" name="楕円 194"/>
        <xdr:cNvSpPr/>
      </xdr:nvSpPr>
      <xdr:spPr>
        <a:xfrm>
          <a:off x="2857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100246</xdr:rowOff>
    </xdr:from>
    <xdr:ext cx="469744" cy="259045"/>
    <xdr:sp macro="" textlink="">
      <xdr:nvSpPr>
        <xdr:cNvPr id="196" name="テキスト ボックス 195"/>
        <xdr:cNvSpPr txBox="1"/>
      </xdr:nvSpPr>
      <xdr:spPr>
        <a:xfrm>
          <a:off x="2673428"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9119</xdr:rowOff>
    </xdr:from>
    <xdr:to>
      <xdr:col>10</xdr:col>
      <xdr:colOff>165100</xdr:colOff>
      <xdr:row>78</xdr:row>
      <xdr:rowOff>110719</xdr:rowOff>
    </xdr:to>
    <xdr:sp macro="" textlink="">
      <xdr:nvSpPr>
        <xdr:cNvPr id="197" name="楕円 196"/>
        <xdr:cNvSpPr/>
      </xdr:nvSpPr>
      <xdr:spPr>
        <a:xfrm>
          <a:off x="1968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101846</xdr:rowOff>
    </xdr:from>
    <xdr:ext cx="469744" cy="259045"/>
    <xdr:sp macro="" textlink="">
      <xdr:nvSpPr>
        <xdr:cNvPr id="198" name="テキスト ボックス 197"/>
        <xdr:cNvSpPr txBox="1"/>
      </xdr:nvSpPr>
      <xdr:spPr>
        <a:xfrm>
          <a:off x="1784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161412</xdr:rowOff>
    </xdr:from>
    <xdr:to>
      <xdr:col>6</xdr:col>
      <xdr:colOff>38100</xdr:colOff>
      <xdr:row>78</xdr:row>
      <xdr:rowOff>91562</xdr:rowOff>
    </xdr:to>
    <xdr:sp macro="" textlink="">
      <xdr:nvSpPr>
        <xdr:cNvPr id="199" name="楕円 198"/>
        <xdr:cNvSpPr/>
      </xdr:nvSpPr>
      <xdr:spPr>
        <a:xfrm>
          <a:off x="10795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82689</xdr:rowOff>
    </xdr:from>
    <xdr:ext cx="469744" cy="259045"/>
    <xdr:sp macro="" textlink="">
      <xdr:nvSpPr>
        <xdr:cNvPr id="200" name="テキスト ボックス 199"/>
        <xdr:cNvSpPr txBox="1"/>
      </xdr:nvSpPr>
      <xdr:spPr>
        <a:xfrm>
          <a:off x="895428" y="13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23724</xdr:rowOff>
    </xdr:from>
    <xdr:to>
      <xdr:col>24</xdr:col>
      <xdr:colOff>63500</xdr:colOff>
      <xdr:row>96</xdr:row>
      <xdr:rowOff>27521</xdr:rowOff>
    </xdr:to>
    <xdr:cxnSp macro="">
      <xdr:nvCxnSpPr>
        <xdr:cNvPr id="230" name="直線コネクタ 229"/>
        <xdr:cNvCxnSpPr/>
      </xdr:nvCxnSpPr>
      <xdr:spPr>
        <a:xfrm>
          <a:off x="3797300" y="16482924"/>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23724</xdr:rowOff>
    </xdr:from>
    <xdr:to>
      <xdr:col>19</xdr:col>
      <xdr:colOff>177800</xdr:colOff>
      <xdr:row>96</xdr:row>
      <xdr:rowOff>43066</xdr:rowOff>
    </xdr:to>
    <xdr:cxnSp macro="">
      <xdr:nvCxnSpPr>
        <xdr:cNvPr id="233" name="直線コネクタ 232"/>
        <xdr:cNvCxnSpPr/>
      </xdr:nvCxnSpPr>
      <xdr:spPr>
        <a:xfrm flipV="1">
          <a:off x="2908300" y="16482924"/>
          <a:ext cx="889000" cy="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43066</xdr:rowOff>
    </xdr:from>
    <xdr:to>
      <xdr:col>15</xdr:col>
      <xdr:colOff>50800</xdr:colOff>
      <xdr:row>96</xdr:row>
      <xdr:rowOff>50445</xdr:rowOff>
    </xdr:to>
    <xdr:cxnSp macro="">
      <xdr:nvCxnSpPr>
        <xdr:cNvPr id="236" name="直線コネクタ 235"/>
        <xdr:cNvCxnSpPr/>
      </xdr:nvCxnSpPr>
      <xdr:spPr>
        <a:xfrm flipV="1">
          <a:off x="2019300" y="16502266"/>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50445</xdr:rowOff>
    </xdr:from>
    <xdr:to>
      <xdr:col>10</xdr:col>
      <xdr:colOff>114300</xdr:colOff>
      <xdr:row>96</xdr:row>
      <xdr:rowOff>53454</xdr:rowOff>
    </xdr:to>
    <xdr:cxnSp macro="">
      <xdr:nvCxnSpPr>
        <xdr:cNvPr id="239" name="直線コネクタ 238"/>
        <xdr:cNvCxnSpPr/>
      </xdr:nvCxnSpPr>
      <xdr:spPr>
        <a:xfrm flipV="1">
          <a:off x="1130300" y="1650964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148171</xdr:rowOff>
    </xdr:from>
    <xdr:to>
      <xdr:col>24</xdr:col>
      <xdr:colOff>114300</xdr:colOff>
      <xdr:row>96</xdr:row>
      <xdr:rowOff>78321</xdr:rowOff>
    </xdr:to>
    <xdr:sp macro="" textlink="">
      <xdr:nvSpPr>
        <xdr:cNvPr id="249" name="楕円 248"/>
        <xdr:cNvSpPr/>
      </xdr:nvSpPr>
      <xdr:spPr>
        <a:xfrm>
          <a:off x="4584700" y="16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171048</xdr:rowOff>
    </xdr:from>
    <xdr:ext cx="599010" cy="259045"/>
    <xdr:sp macro="" textlink="">
      <xdr:nvSpPr>
        <xdr:cNvPr id="250" name="扶助費該当値テキスト"/>
        <xdr:cNvSpPr txBox="1"/>
      </xdr:nvSpPr>
      <xdr:spPr>
        <a:xfrm>
          <a:off x="4686300" y="1628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144374</xdr:rowOff>
    </xdr:from>
    <xdr:to>
      <xdr:col>20</xdr:col>
      <xdr:colOff>38100</xdr:colOff>
      <xdr:row>96</xdr:row>
      <xdr:rowOff>74524</xdr:rowOff>
    </xdr:to>
    <xdr:sp macro="" textlink="">
      <xdr:nvSpPr>
        <xdr:cNvPr id="251" name="楕円 250"/>
        <xdr:cNvSpPr/>
      </xdr:nvSpPr>
      <xdr:spPr>
        <a:xfrm>
          <a:off x="3746500" y="164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91051</xdr:rowOff>
    </xdr:from>
    <xdr:ext cx="599010" cy="259045"/>
    <xdr:sp macro="" textlink="">
      <xdr:nvSpPr>
        <xdr:cNvPr id="252" name="テキスト ボックス 251"/>
        <xdr:cNvSpPr txBox="1"/>
      </xdr:nvSpPr>
      <xdr:spPr>
        <a:xfrm>
          <a:off x="3497795" y="1620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163716</xdr:rowOff>
    </xdr:from>
    <xdr:to>
      <xdr:col>15</xdr:col>
      <xdr:colOff>101600</xdr:colOff>
      <xdr:row>96</xdr:row>
      <xdr:rowOff>93866</xdr:rowOff>
    </xdr:to>
    <xdr:sp macro="" textlink="">
      <xdr:nvSpPr>
        <xdr:cNvPr id="253" name="楕円 252"/>
        <xdr:cNvSpPr/>
      </xdr:nvSpPr>
      <xdr:spPr>
        <a:xfrm>
          <a:off x="2857500" y="16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110393</xdr:rowOff>
    </xdr:from>
    <xdr:ext cx="599010" cy="259045"/>
    <xdr:sp macro="" textlink="">
      <xdr:nvSpPr>
        <xdr:cNvPr id="254" name="テキスト ボックス 253"/>
        <xdr:cNvSpPr txBox="1"/>
      </xdr:nvSpPr>
      <xdr:spPr>
        <a:xfrm>
          <a:off x="2608795" y="162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171095</xdr:rowOff>
    </xdr:from>
    <xdr:to>
      <xdr:col>10</xdr:col>
      <xdr:colOff>165100</xdr:colOff>
      <xdr:row>96</xdr:row>
      <xdr:rowOff>101245</xdr:rowOff>
    </xdr:to>
    <xdr:sp macro="" textlink="">
      <xdr:nvSpPr>
        <xdr:cNvPr id="255" name="楕円 254"/>
        <xdr:cNvSpPr/>
      </xdr:nvSpPr>
      <xdr:spPr>
        <a:xfrm>
          <a:off x="1968500" y="16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117772</xdr:rowOff>
    </xdr:from>
    <xdr:ext cx="599010" cy="259045"/>
    <xdr:sp macro="" textlink="">
      <xdr:nvSpPr>
        <xdr:cNvPr id="256" name="テキスト ボックス 255"/>
        <xdr:cNvSpPr txBox="1"/>
      </xdr:nvSpPr>
      <xdr:spPr>
        <a:xfrm>
          <a:off x="1719795" y="1623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2654</xdr:rowOff>
    </xdr:from>
    <xdr:to>
      <xdr:col>6</xdr:col>
      <xdr:colOff>38100</xdr:colOff>
      <xdr:row>96</xdr:row>
      <xdr:rowOff>104254</xdr:rowOff>
    </xdr:to>
    <xdr:sp macro="" textlink="">
      <xdr:nvSpPr>
        <xdr:cNvPr id="257" name="楕円 256"/>
        <xdr:cNvSpPr/>
      </xdr:nvSpPr>
      <xdr:spPr>
        <a:xfrm>
          <a:off x="1079500" y="16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120781</xdr:rowOff>
    </xdr:from>
    <xdr:ext cx="534377" cy="259045"/>
    <xdr:sp macro="" textlink="">
      <xdr:nvSpPr>
        <xdr:cNvPr id="258" name="テキスト ボックス 257"/>
        <xdr:cNvSpPr txBox="1"/>
      </xdr:nvSpPr>
      <xdr:spPr>
        <a:xfrm>
          <a:off x="863111" y="16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10125</xdr:rowOff>
    </xdr:from>
    <xdr:to>
      <xdr:col>55</xdr:col>
      <xdr:colOff>0</xdr:colOff>
      <xdr:row>37</xdr:row>
      <xdr:rowOff>144921</xdr:rowOff>
    </xdr:to>
    <xdr:cxnSp macro="">
      <xdr:nvCxnSpPr>
        <xdr:cNvPr id="285" name="直線コネクタ 284"/>
        <xdr:cNvCxnSpPr/>
      </xdr:nvCxnSpPr>
      <xdr:spPr>
        <a:xfrm flipV="1">
          <a:off x="9639300" y="6010875"/>
          <a:ext cx="838200" cy="47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144921</xdr:rowOff>
    </xdr:from>
    <xdr:to>
      <xdr:col>50</xdr:col>
      <xdr:colOff>114300</xdr:colOff>
      <xdr:row>38</xdr:row>
      <xdr:rowOff>26369</xdr:rowOff>
    </xdr:to>
    <xdr:cxnSp macro="">
      <xdr:nvCxnSpPr>
        <xdr:cNvPr id="288" name="直線コネクタ 287"/>
        <xdr:cNvCxnSpPr/>
      </xdr:nvCxnSpPr>
      <xdr:spPr>
        <a:xfrm flipV="1">
          <a:off x="8750300" y="6488571"/>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26369</xdr:rowOff>
    </xdr:from>
    <xdr:to>
      <xdr:col>45</xdr:col>
      <xdr:colOff>177800</xdr:colOff>
      <xdr:row>38</xdr:row>
      <xdr:rowOff>26543</xdr:rowOff>
    </xdr:to>
    <xdr:cxnSp macro="">
      <xdr:nvCxnSpPr>
        <xdr:cNvPr id="291" name="直線コネクタ 290"/>
        <xdr:cNvCxnSpPr/>
      </xdr:nvCxnSpPr>
      <xdr:spPr>
        <a:xfrm flipV="1">
          <a:off x="7861300" y="6541469"/>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26543</xdr:rowOff>
    </xdr:from>
    <xdr:to>
      <xdr:col>41</xdr:col>
      <xdr:colOff>50800</xdr:colOff>
      <xdr:row>38</xdr:row>
      <xdr:rowOff>32953</xdr:rowOff>
    </xdr:to>
    <xdr:cxnSp macro="">
      <xdr:nvCxnSpPr>
        <xdr:cNvPr id="294" name="直線コネクタ 293"/>
        <xdr:cNvCxnSpPr/>
      </xdr:nvCxnSpPr>
      <xdr:spPr>
        <a:xfrm flipV="1">
          <a:off x="6972300" y="6541643"/>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130775</xdr:rowOff>
    </xdr:from>
    <xdr:to>
      <xdr:col>55</xdr:col>
      <xdr:colOff>50800</xdr:colOff>
      <xdr:row>35</xdr:row>
      <xdr:rowOff>60925</xdr:rowOff>
    </xdr:to>
    <xdr:sp macro="" textlink="">
      <xdr:nvSpPr>
        <xdr:cNvPr id="304" name="楕円 303"/>
        <xdr:cNvSpPr/>
      </xdr:nvSpPr>
      <xdr:spPr>
        <a:xfrm>
          <a:off x="10426700" y="59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46479</xdr:rowOff>
    </xdr:from>
    <xdr:ext cx="599010" cy="259045"/>
    <xdr:sp macro="" textlink="">
      <xdr:nvSpPr>
        <xdr:cNvPr id="305" name="補助費等該当値テキスト"/>
        <xdr:cNvSpPr txBox="1"/>
      </xdr:nvSpPr>
      <xdr:spPr>
        <a:xfrm>
          <a:off x="10528300" y="587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94121</xdr:rowOff>
    </xdr:from>
    <xdr:to>
      <xdr:col>50</xdr:col>
      <xdr:colOff>165100</xdr:colOff>
      <xdr:row>38</xdr:row>
      <xdr:rowOff>24271</xdr:rowOff>
    </xdr:to>
    <xdr:sp macro="" textlink="">
      <xdr:nvSpPr>
        <xdr:cNvPr id="306" name="楕円 305"/>
        <xdr:cNvSpPr/>
      </xdr:nvSpPr>
      <xdr:spPr>
        <a:xfrm>
          <a:off x="9588500" y="64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15398</xdr:rowOff>
    </xdr:from>
    <xdr:ext cx="534377" cy="259045"/>
    <xdr:sp macro="" textlink="">
      <xdr:nvSpPr>
        <xdr:cNvPr id="307" name="テキスト ボックス 306"/>
        <xdr:cNvSpPr txBox="1"/>
      </xdr:nvSpPr>
      <xdr:spPr>
        <a:xfrm>
          <a:off x="9372111" y="65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147019</xdr:rowOff>
    </xdr:from>
    <xdr:to>
      <xdr:col>46</xdr:col>
      <xdr:colOff>38100</xdr:colOff>
      <xdr:row>38</xdr:row>
      <xdr:rowOff>77169</xdr:rowOff>
    </xdr:to>
    <xdr:sp macro="" textlink="">
      <xdr:nvSpPr>
        <xdr:cNvPr id="308" name="楕円 307"/>
        <xdr:cNvSpPr/>
      </xdr:nvSpPr>
      <xdr:spPr>
        <a:xfrm>
          <a:off x="8699500" y="64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68296</xdr:rowOff>
    </xdr:from>
    <xdr:ext cx="534377" cy="259045"/>
    <xdr:sp macro="" textlink="">
      <xdr:nvSpPr>
        <xdr:cNvPr id="309" name="テキスト ボックス 308"/>
        <xdr:cNvSpPr txBox="1"/>
      </xdr:nvSpPr>
      <xdr:spPr>
        <a:xfrm>
          <a:off x="8483111" y="65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147193</xdr:rowOff>
    </xdr:from>
    <xdr:to>
      <xdr:col>41</xdr:col>
      <xdr:colOff>101600</xdr:colOff>
      <xdr:row>38</xdr:row>
      <xdr:rowOff>77343</xdr:rowOff>
    </xdr:to>
    <xdr:sp macro="" textlink="">
      <xdr:nvSpPr>
        <xdr:cNvPr id="310" name="楕円 309"/>
        <xdr:cNvSpPr/>
      </xdr:nvSpPr>
      <xdr:spPr>
        <a:xfrm>
          <a:off x="7810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68470</xdr:rowOff>
    </xdr:from>
    <xdr:ext cx="534377" cy="259045"/>
    <xdr:sp macro="" textlink="">
      <xdr:nvSpPr>
        <xdr:cNvPr id="311" name="テキスト ボックス 310"/>
        <xdr:cNvSpPr txBox="1"/>
      </xdr:nvSpPr>
      <xdr:spPr>
        <a:xfrm>
          <a:off x="7594111" y="6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153603</xdr:rowOff>
    </xdr:from>
    <xdr:to>
      <xdr:col>36</xdr:col>
      <xdr:colOff>165100</xdr:colOff>
      <xdr:row>38</xdr:row>
      <xdr:rowOff>83753</xdr:rowOff>
    </xdr:to>
    <xdr:sp macro="" textlink="">
      <xdr:nvSpPr>
        <xdr:cNvPr id="312" name="楕円 311"/>
        <xdr:cNvSpPr/>
      </xdr:nvSpPr>
      <xdr:spPr>
        <a:xfrm>
          <a:off x="6921500" y="64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74880</xdr:rowOff>
    </xdr:from>
    <xdr:ext cx="534377" cy="259045"/>
    <xdr:sp macro="" textlink="">
      <xdr:nvSpPr>
        <xdr:cNvPr id="313" name="テキスト ボックス 312"/>
        <xdr:cNvSpPr txBox="1"/>
      </xdr:nvSpPr>
      <xdr:spPr>
        <a:xfrm>
          <a:off x="6705111" y="65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152730</xdr:rowOff>
    </xdr:from>
    <xdr:to>
      <xdr:col>55</xdr:col>
      <xdr:colOff>0</xdr:colOff>
      <xdr:row>56</xdr:row>
      <xdr:rowOff>11976</xdr:rowOff>
    </xdr:to>
    <xdr:cxnSp macro="">
      <xdr:nvCxnSpPr>
        <xdr:cNvPr id="342" name="直線コネクタ 341"/>
        <xdr:cNvCxnSpPr/>
      </xdr:nvCxnSpPr>
      <xdr:spPr>
        <a:xfrm flipV="1">
          <a:off x="9639300" y="9411030"/>
          <a:ext cx="838200" cy="2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11976</xdr:rowOff>
    </xdr:from>
    <xdr:to>
      <xdr:col>50</xdr:col>
      <xdr:colOff>114300</xdr:colOff>
      <xdr:row>57</xdr:row>
      <xdr:rowOff>17831</xdr:rowOff>
    </xdr:to>
    <xdr:cxnSp macro="">
      <xdr:nvCxnSpPr>
        <xdr:cNvPr id="345" name="直線コネクタ 344"/>
        <xdr:cNvCxnSpPr/>
      </xdr:nvCxnSpPr>
      <xdr:spPr>
        <a:xfrm flipV="1">
          <a:off x="8750300" y="9613176"/>
          <a:ext cx="889000" cy="1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3149</xdr:rowOff>
    </xdr:from>
    <xdr:to>
      <xdr:col>45</xdr:col>
      <xdr:colOff>177800</xdr:colOff>
      <xdr:row>57</xdr:row>
      <xdr:rowOff>17831</xdr:rowOff>
    </xdr:to>
    <xdr:cxnSp macro="">
      <xdr:nvCxnSpPr>
        <xdr:cNvPr id="348" name="直線コネクタ 347"/>
        <xdr:cNvCxnSpPr/>
      </xdr:nvCxnSpPr>
      <xdr:spPr>
        <a:xfrm>
          <a:off x="7861300" y="9604349"/>
          <a:ext cx="889000" cy="1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3149</xdr:rowOff>
    </xdr:from>
    <xdr:to>
      <xdr:col>41</xdr:col>
      <xdr:colOff>50800</xdr:colOff>
      <xdr:row>57</xdr:row>
      <xdr:rowOff>22530</xdr:rowOff>
    </xdr:to>
    <xdr:cxnSp macro="">
      <xdr:nvCxnSpPr>
        <xdr:cNvPr id="351" name="直線コネクタ 350"/>
        <xdr:cNvCxnSpPr/>
      </xdr:nvCxnSpPr>
      <xdr:spPr>
        <a:xfrm flipV="1">
          <a:off x="6972300" y="9604349"/>
          <a:ext cx="889000" cy="1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101930</xdr:rowOff>
    </xdr:from>
    <xdr:to>
      <xdr:col>55</xdr:col>
      <xdr:colOff>50800</xdr:colOff>
      <xdr:row>55</xdr:row>
      <xdr:rowOff>32080</xdr:rowOff>
    </xdr:to>
    <xdr:sp macro="" textlink="">
      <xdr:nvSpPr>
        <xdr:cNvPr id="361" name="楕円 360"/>
        <xdr:cNvSpPr/>
      </xdr:nvSpPr>
      <xdr:spPr>
        <a:xfrm>
          <a:off x="10426700" y="93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124807</xdr:rowOff>
    </xdr:from>
    <xdr:ext cx="534377" cy="259045"/>
    <xdr:sp macro="" textlink="">
      <xdr:nvSpPr>
        <xdr:cNvPr id="362" name="普通建設事業費該当値テキスト"/>
        <xdr:cNvSpPr txBox="1"/>
      </xdr:nvSpPr>
      <xdr:spPr>
        <a:xfrm>
          <a:off x="10528300"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132626</xdr:rowOff>
    </xdr:from>
    <xdr:to>
      <xdr:col>50</xdr:col>
      <xdr:colOff>165100</xdr:colOff>
      <xdr:row>56</xdr:row>
      <xdr:rowOff>62776</xdr:rowOff>
    </xdr:to>
    <xdr:sp macro="" textlink="">
      <xdr:nvSpPr>
        <xdr:cNvPr id="363" name="楕円 362"/>
        <xdr:cNvSpPr/>
      </xdr:nvSpPr>
      <xdr:spPr>
        <a:xfrm>
          <a:off x="9588500" y="95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53903</xdr:rowOff>
    </xdr:from>
    <xdr:ext cx="534377" cy="259045"/>
    <xdr:sp macro="" textlink="">
      <xdr:nvSpPr>
        <xdr:cNvPr id="364" name="テキスト ボックス 363"/>
        <xdr:cNvSpPr txBox="1"/>
      </xdr:nvSpPr>
      <xdr:spPr>
        <a:xfrm>
          <a:off x="9372111" y="96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138481</xdr:rowOff>
    </xdr:from>
    <xdr:to>
      <xdr:col>46</xdr:col>
      <xdr:colOff>38100</xdr:colOff>
      <xdr:row>57</xdr:row>
      <xdr:rowOff>68631</xdr:rowOff>
    </xdr:to>
    <xdr:sp macro="" textlink="">
      <xdr:nvSpPr>
        <xdr:cNvPr id="365" name="楕円 364"/>
        <xdr:cNvSpPr/>
      </xdr:nvSpPr>
      <xdr:spPr>
        <a:xfrm>
          <a:off x="8699500" y="97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59758</xdr:rowOff>
    </xdr:from>
    <xdr:ext cx="534377" cy="259045"/>
    <xdr:sp macro="" textlink="">
      <xdr:nvSpPr>
        <xdr:cNvPr id="366" name="テキスト ボックス 365"/>
        <xdr:cNvSpPr txBox="1"/>
      </xdr:nvSpPr>
      <xdr:spPr>
        <a:xfrm>
          <a:off x="8483111" y="98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123799</xdr:rowOff>
    </xdr:from>
    <xdr:to>
      <xdr:col>41</xdr:col>
      <xdr:colOff>101600</xdr:colOff>
      <xdr:row>56</xdr:row>
      <xdr:rowOff>53949</xdr:rowOff>
    </xdr:to>
    <xdr:sp macro="" textlink="">
      <xdr:nvSpPr>
        <xdr:cNvPr id="367" name="楕円 366"/>
        <xdr:cNvSpPr/>
      </xdr:nvSpPr>
      <xdr:spPr>
        <a:xfrm>
          <a:off x="7810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45076</xdr:rowOff>
    </xdr:from>
    <xdr:ext cx="534377" cy="259045"/>
    <xdr:sp macro="" textlink="">
      <xdr:nvSpPr>
        <xdr:cNvPr id="368" name="テキスト ボックス 367"/>
        <xdr:cNvSpPr txBox="1"/>
      </xdr:nvSpPr>
      <xdr:spPr>
        <a:xfrm>
          <a:off x="7594111" y="96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143180</xdr:rowOff>
    </xdr:from>
    <xdr:to>
      <xdr:col>36</xdr:col>
      <xdr:colOff>165100</xdr:colOff>
      <xdr:row>57</xdr:row>
      <xdr:rowOff>73330</xdr:rowOff>
    </xdr:to>
    <xdr:sp macro="" textlink="">
      <xdr:nvSpPr>
        <xdr:cNvPr id="369" name="楕円 368"/>
        <xdr:cNvSpPr/>
      </xdr:nvSpPr>
      <xdr:spPr>
        <a:xfrm>
          <a:off x="6921500" y="97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64457</xdr:rowOff>
    </xdr:from>
    <xdr:ext cx="534377" cy="259045"/>
    <xdr:sp macro="" textlink="">
      <xdr:nvSpPr>
        <xdr:cNvPr id="370" name="テキスト ボックス 369"/>
        <xdr:cNvSpPr txBox="1"/>
      </xdr:nvSpPr>
      <xdr:spPr>
        <a:xfrm>
          <a:off x="6705111" y="98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138919</xdr:rowOff>
    </xdr:from>
    <xdr:to>
      <xdr:col>55</xdr:col>
      <xdr:colOff>0</xdr:colOff>
      <xdr:row>78</xdr:row>
      <xdr:rowOff>120098</xdr:rowOff>
    </xdr:to>
    <xdr:cxnSp macro="">
      <xdr:nvCxnSpPr>
        <xdr:cNvPr id="399" name="直線コネクタ 398"/>
        <xdr:cNvCxnSpPr/>
      </xdr:nvCxnSpPr>
      <xdr:spPr>
        <a:xfrm>
          <a:off x="9639300" y="13340569"/>
          <a:ext cx="838200" cy="1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138919</xdr:rowOff>
    </xdr:from>
    <xdr:to>
      <xdr:col>50</xdr:col>
      <xdr:colOff>114300</xdr:colOff>
      <xdr:row>78</xdr:row>
      <xdr:rowOff>154693</xdr:rowOff>
    </xdr:to>
    <xdr:cxnSp macro="">
      <xdr:nvCxnSpPr>
        <xdr:cNvPr id="402" name="直線コネクタ 401"/>
        <xdr:cNvCxnSpPr/>
      </xdr:nvCxnSpPr>
      <xdr:spPr>
        <a:xfrm flipV="1">
          <a:off x="8750300" y="13340569"/>
          <a:ext cx="8890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132842</xdr:rowOff>
    </xdr:from>
    <xdr:to>
      <xdr:col>45</xdr:col>
      <xdr:colOff>177800</xdr:colOff>
      <xdr:row>78</xdr:row>
      <xdr:rowOff>154693</xdr:rowOff>
    </xdr:to>
    <xdr:cxnSp macro="">
      <xdr:nvCxnSpPr>
        <xdr:cNvPr id="405" name="直線コネクタ 404"/>
        <xdr:cNvCxnSpPr/>
      </xdr:nvCxnSpPr>
      <xdr:spPr>
        <a:xfrm>
          <a:off x="7861300" y="13505942"/>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92894</xdr:rowOff>
    </xdr:from>
    <xdr:to>
      <xdr:col>41</xdr:col>
      <xdr:colOff>50800</xdr:colOff>
      <xdr:row>78</xdr:row>
      <xdr:rowOff>132842</xdr:rowOff>
    </xdr:to>
    <xdr:cxnSp macro="">
      <xdr:nvCxnSpPr>
        <xdr:cNvPr id="408" name="直線コネクタ 407"/>
        <xdr:cNvCxnSpPr/>
      </xdr:nvCxnSpPr>
      <xdr:spPr>
        <a:xfrm>
          <a:off x="6972300" y="13465994"/>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69298</xdr:rowOff>
    </xdr:from>
    <xdr:to>
      <xdr:col>55</xdr:col>
      <xdr:colOff>50800</xdr:colOff>
      <xdr:row>78</xdr:row>
      <xdr:rowOff>170898</xdr:rowOff>
    </xdr:to>
    <xdr:sp macro="" textlink="">
      <xdr:nvSpPr>
        <xdr:cNvPr id="418" name="楕円 417"/>
        <xdr:cNvSpPr/>
      </xdr:nvSpPr>
      <xdr:spPr>
        <a:xfrm>
          <a:off x="10426700" y="134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155675</xdr:rowOff>
    </xdr:from>
    <xdr:ext cx="469744" cy="259045"/>
    <xdr:sp macro="" textlink="">
      <xdr:nvSpPr>
        <xdr:cNvPr id="419" name="普通建設事業費 （ うち新規整備　）該当値テキスト"/>
        <xdr:cNvSpPr txBox="1"/>
      </xdr:nvSpPr>
      <xdr:spPr>
        <a:xfrm>
          <a:off x="10528300" y="133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88119</xdr:rowOff>
    </xdr:from>
    <xdr:to>
      <xdr:col>50</xdr:col>
      <xdr:colOff>165100</xdr:colOff>
      <xdr:row>78</xdr:row>
      <xdr:rowOff>18269</xdr:rowOff>
    </xdr:to>
    <xdr:sp macro="" textlink="">
      <xdr:nvSpPr>
        <xdr:cNvPr id="420" name="楕円 419"/>
        <xdr:cNvSpPr/>
      </xdr:nvSpPr>
      <xdr:spPr>
        <a:xfrm>
          <a:off x="9588500" y="132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9396</xdr:rowOff>
    </xdr:from>
    <xdr:ext cx="534377" cy="259045"/>
    <xdr:sp macro="" textlink="">
      <xdr:nvSpPr>
        <xdr:cNvPr id="421" name="テキスト ボックス 420"/>
        <xdr:cNvSpPr txBox="1"/>
      </xdr:nvSpPr>
      <xdr:spPr>
        <a:xfrm>
          <a:off x="9372111" y="133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103893</xdr:rowOff>
    </xdr:from>
    <xdr:to>
      <xdr:col>46</xdr:col>
      <xdr:colOff>38100</xdr:colOff>
      <xdr:row>79</xdr:row>
      <xdr:rowOff>34043</xdr:rowOff>
    </xdr:to>
    <xdr:sp macro="" textlink="">
      <xdr:nvSpPr>
        <xdr:cNvPr id="422" name="楕円 421"/>
        <xdr:cNvSpPr/>
      </xdr:nvSpPr>
      <xdr:spPr>
        <a:xfrm>
          <a:off x="8699500" y="134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25170</xdr:rowOff>
    </xdr:from>
    <xdr:ext cx="469744" cy="259045"/>
    <xdr:sp macro="" textlink="">
      <xdr:nvSpPr>
        <xdr:cNvPr id="423" name="テキスト ボックス 422"/>
        <xdr:cNvSpPr txBox="1"/>
      </xdr:nvSpPr>
      <xdr:spPr>
        <a:xfrm>
          <a:off x="8515428" y="135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82042</xdr:rowOff>
    </xdr:from>
    <xdr:to>
      <xdr:col>41</xdr:col>
      <xdr:colOff>101600</xdr:colOff>
      <xdr:row>79</xdr:row>
      <xdr:rowOff>12192</xdr:rowOff>
    </xdr:to>
    <xdr:sp macro="" textlink="">
      <xdr:nvSpPr>
        <xdr:cNvPr id="424" name="楕円 423"/>
        <xdr:cNvSpPr/>
      </xdr:nvSpPr>
      <xdr:spPr>
        <a:xfrm>
          <a:off x="7810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3319</xdr:rowOff>
    </xdr:from>
    <xdr:ext cx="469744" cy="259045"/>
    <xdr:sp macro="" textlink="">
      <xdr:nvSpPr>
        <xdr:cNvPr id="425" name="テキスト ボックス 424"/>
        <xdr:cNvSpPr txBox="1"/>
      </xdr:nvSpPr>
      <xdr:spPr>
        <a:xfrm>
          <a:off x="7626428" y="1354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42094</xdr:rowOff>
    </xdr:from>
    <xdr:to>
      <xdr:col>36</xdr:col>
      <xdr:colOff>165100</xdr:colOff>
      <xdr:row>78</xdr:row>
      <xdr:rowOff>143694</xdr:rowOff>
    </xdr:to>
    <xdr:sp macro="" textlink="">
      <xdr:nvSpPr>
        <xdr:cNvPr id="426" name="楕円 425"/>
        <xdr:cNvSpPr/>
      </xdr:nvSpPr>
      <xdr:spPr>
        <a:xfrm>
          <a:off x="6921500" y="134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134821</xdr:rowOff>
    </xdr:from>
    <xdr:ext cx="469744" cy="259045"/>
    <xdr:sp macro="" textlink="">
      <xdr:nvSpPr>
        <xdr:cNvPr id="427" name="テキスト ボックス 426"/>
        <xdr:cNvSpPr txBox="1"/>
      </xdr:nvSpPr>
      <xdr:spPr>
        <a:xfrm>
          <a:off x="6737428" y="1350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56756</xdr:rowOff>
    </xdr:from>
    <xdr:to>
      <xdr:col>55</xdr:col>
      <xdr:colOff>0</xdr:colOff>
      <xdr:row>97</xdr:row>
      <xdr:rowOff>54863</xdr:rowOff>
    </xdr:to>
    <xdr:cxnSp macro="">
      <xdr:nvCxnSpPr>
        <xdr:cNvPr id="456" name="直線コネクタ 455"/>
        <xdr:cNvCxnSpPr/>
      </xdr:nvCxnSpPr>
      <xdr:spPr>
        <a:xfrm flipV="1">
          <a:off x="9639300" y="16344506"/>
          <a:ext cx="838200" cy="3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54863</xdr:rowOff>
    </xdr:from>
    <xdr:to>
      <xdr:col>50</xdr:col>
      <xdr:colOff>114300</xdr:colOff>
      <xdr:row>97</xdr:row>
      <xdr:rowOff>130087</xdr:rowOff>
    </xdr:to>
    <xdr:cxnSp macro="">
      <xdr:nvCxnSpPr>
        <xdr:cNvPr id="459" name="直線コネクタ 458"/>
        <xdr:cNvCxnSpPr/>
      </xdr:nvCxnSpPr>
      <xdr:spPr>
        <a:xfrm flipV="1">
          <a:off x="8750300" y="16685513"/>
          <a:ext cx="889000" cy="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100685</xdr:rowOff>
    </xdr:from>
    <xdr:to>
      <xdr:col>45</xdr:col>
      <xdr:colOff>177800</xdr:colOff>
      <xdr:row>97</xdr:row>
      <xdr:rowOff>130087</xdr:rowOff>
    </xdr:to>
    <xdr:cxnSp macro="">
      <xdr:nvCxnSpPr>
        <xdr:cNvPr id="462" name="直線コネクタ 461"/>
        <xdr:cNvCxnSpPr/>
      </xdr:nvCxnSpPr>
      <xdr:spPr>
        <a:xfrm>
          <a:off x="7861300" y="16559885"/>
          <a:ext cx="889000" cy="20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100685</xdr:rowOff>
    </xdr:from>
    <xdr:to>
      <xdr:col>41</xdr:col>
      <xdr:colOff>50800</xdr:colOff>
      <xdr:row>98</xdr:row>
      <xdr:rowOff>21717</xdr:rowOff>
    </xdr:to>
    <xdr:cxnSp macro="">
      <xdr:nvCxnSpPr>
        <xdr:cNvPr id="465" name="直線コネクタ 464"/>
        <xdr:cNvCxnSpPr/>
      </xdr:nvCxnSpPr>
      <xdr:spPr>
        <a:xfrm flipV="1">
          <a:off x="6972300" y="16559885"/>
          <a:ext cx="889000" cy="2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5956</xdr:rowOff>
    </xdr:from>
    <xdr:to>
      <xdr:col>55</xdr:col>
      <xdr:colOff>50800</xdr:colOff>
      <xdr:row>95</xdr:row>
      <xdr:rowOff>107556</xdr:rowOff>
    </xdr:to>
    <xdr:sp macro="" textlink="">
      <xdr:nvSpPr>
        <xdr:cNvPr id="475" name="楕円 474"/>
        <xdr:cNvSpPr/>
      </xdr:nvSpPr>
      <xdr:spPr>
        <a:xfrm>
          <a:off x="10426700" y="162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28833</xdr:rowOff>
    </xdr:from>
    <xdr:ext cx="534377" cy="259045"/>
    <xdr:sp macro="" textlink="">
      <xdr:nvSpPr>
        <xdr:cNvPr id="476" name="普通建設事業費 （ うち更新整備　）該当値テキスト"/>
        <xdr:cNvSpPr txBox="1"/>
      </xdr:nvSpPr>
      <xdr:spPr>
        <a:xfrm>
          <a:off x="10528300" y="161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4063</xdr:rowOff>
    </xdr:from>
    <xdr:to>
      <xdr:col>50</xdr:col>
      <xdr:colOff>165100</xdr:colOff>
      <xdr:row>97</xdr:row>
      <xdr:rowOff>105663</xdr:rowOff>
    </xdr:to>
    <xdr:sp macro="" textlink="">
      <xdr:nvSpPr>
        <xdr:cNvPr id="477" name="楕円 476"/>
        <xdr:cNvSpPr/>
      </xdr:nvSpPr>
      <xdr:spPr>
        <a:xfrm>
          <a:off x="9588500" y="166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122190</xdr:rowOff>
    </xdr:from>
    <xdr:ext cx="534377" cy="259045"/>
    <xdr:sp macro="" textlink="">
      <xdr:nvSpPr>
        <xdr:cNvPr id="478" name="テキスト ボックス 477"/>
        <xdr:cNvSpPr txBox="1"/>
      </xdr:nvSpPr>
      <xdr:spPr>
        <a:xfrm>
          <a:off x="9372111" y="16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79287</xdr:rowOff>
    </xdr:from>
    <xdr:to>
      <xdr:col>46</xdr:col>
      <xdr:colOff>38100</xdr:colOff>
      <xdr:row>98</xdr:row>
      <xdr:rowOff>9437</xdr:rowOff>
    </xdr:to>
    <xdr:sp macro="" textlink="">
      <xdr:nvSpPr>
        <xdr:cNvPr id="479" name="楕円 478"/>
        <xdr:cNvSpPr/>
      </xdr:nvSpPr>
      <xdr:spPr>
        <a:xfrm>
          <a:off x="8699500" y="167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xdr:rowOff>
    </xdr:from>
    <xdr:ext cx="534377" cy="259045"/>
    <xdr:sp macro="" textlink="">
      <xdr:nvSpPr>
        <xdr:cNvPr id="480" name="テキスト ボックス 479"/>
        <xdr:cNvSpPr txBox="1"/>
      </xdr:nvSpPr>
      <xdr:spPr>
        <a:xfrm>
          <a:off x="8483111" y="168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49885</xdr:rowOff>
    </xdr:from>
    <xdr:to>
      <xdr:col>41</xdr:col>
      <xdr:colOff>101600</xdr:colOff>
      <xdr:row>96</xdr:row>
      <xdr:rowOff>151485</xdr:rowOff>
    </xdr:to>
    <xdr:sp macro="" textlink="">
      <xdr:nvSpPr>
        <xdr:cNvPr id="481" name="楕円 480"/>
        <xdr:cNvSpPr/>
      </xdr:nvSpPr>
      <xdr:spPr>
        <a:xfrm>
          <a:off x="7810500" y="165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168012</xdr:rowOff>
    </xdr:from>
    <xdr:ext cx="534377" cy="259045"/>
    <xdr:sp macro="" textlink="">
      <xdr:nvSpPr>
        <xdr:cNvPr id="482" name="テキスト ボックス 481"/>
        <xdr:cNvSpPr txBox="1"/>
      </xdr:nvSpPr>
      <xdr:spPr>
        <a:xfrm>
          <a:off x="7594111" y="162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142367</xdr:rowOff>
    </xdr:from>
    <xdr:to>
      <xdr:col>36</xdr:col>
      <xdr:colOff>165100</xdr:colOff>
      <xdr:row>98</xdr:row>
      <xdr:rowOff>72517</xdr:rowOff>
    </xdr:to>
    <xdr:sp macro="" textlink="">
      <xdr:nvSpPr>
        <xdr:cNvPr id="483" name="楕円 482"/>
        <xdr:cNvSpPr/>
      </xdr:nvSpPr>
      <xdr:spPr>
        <a:xfrm>
          <a:off x="69215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63644</xdr:rowOff>
    </xdr:from>
    <xdr:ext cx="534377" cy="259045"/>
    <xdr:sp macro="" textlink="">
      <xdr:nvSpPr>
        <xdr:cNvPr id="484" name="テキスト ボックス 483"/>
        <xdr:cNvSpPr txBox="1"/>
      </xdr:nvSpPr>
      <xdr:spPr>
        <a:xfrm>
          <a:off x="6705111" y="168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142100</xdr:rowOff>
    </xdr:from>
    <xdr:to>
      <xdr:col>85</xdr:col>
      <xdr:colOff>127000</xdr:colOff>
      <xdr:row>38</xdr:row>
      <xdr:rowOff>4826</xdr:rowOff>
    </xdr:to>
    <xdr:cxnSp macro="">
      <xdr:nvCxnSpPr>
        <xdr:cNvPr id="509" name="直線コネクタ 508"/>
        <xdr:cNvCxnSpPr/>
      </xdr:nvCxnSpPr>
      <xdr:spPr>
        <a:xfrm>
          <a:off x="15481300" y="6485750"/>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24714</xdr:rowOff>
    </xdr:from>
    <xdr:to>
      <xdr:col>81</xdr:col>
      <xdr:colOff>50800</xdr:colOff>
      <xdr:row>37</xdr:row>
      <xdr:rowOff>142100</xdr:rowOff>
    </xdr:to>
    <xdr:cxnSp macro="">
      <xdr:nvCxnSpPr>
        <xdr:cNvPr id="512" name="直線コネクタ 511"/>
        <xdr:cNvCxnSpPr/>
      </xdr:nvCxnSpPr>
      <xdr:spPr>
        <a:xfrm>
          <a:off x="14592300" y="6368364"/>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24714</xdr:rowOff>
    </xdr:from>
    <xdr:to>
      <xdr:col>76</xdr:col>
      <xdr:colOff>114300</xdr:colOff>
      <xdr:row>37</xdr:row>
      <xdr:rowOff>92666</xdr:rowOff>
    </xdr:to>
    <xdr:cxnSp macro="">
      <xdr:nvCxnSpPr>
        <xdr:cNvPr id="515" name="直線コネクタ 514"/>
        <xdr:cNvCxnSpPr/>
      </xdr:nvCxnSpPr>
      <xdr:spPr>
        <a:xfrm flipV="1">
          <a:off x="13703300" y="6368364"/>
          <a:ext cx="8890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92666</xdr:rowOff>
    </xdr:from>
    <xdr:to>
      <xdr:col>71</xdr:col>
      <xdr:colOff>177800</xdr:colOff>
      <xdr:row>38</xdr:row>
      <xdr:rowOff>10370</xdr:rowOff>
    </xdr:to>
    <xdr:cxnSp macro="">
      <xdr:nvCxnSpPr>
        <xdr:cNvPr id="518" name="直線コネクタ 517"/>
        <xdr:cNvCxnSpPr/>
      </xdr:nvCxnSpPr>
      <xdr:spPr>
        <a:xfrm flipV="1">
          <a:off x="12814300" y="643631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125476</xdr:rowOff>
    </xdr:from>
    <xdr:to>
      <xdr:col>85</xdr:col>
      <xdr:colOff>177800</xdr:colOff>
      <xdr:row>38</xdr:row>
      <xdr:rowOff>55626</xdr:rowOff>
    </xdr:to>
    <xdr:sp macro="" textlink="">
      <xdr:nvSpPr>
        <xdr:cNvPr id="528" name="楕円 527"/>
        <xdr:cNvSpPr/>
      </xdr:nvSpPr>
      <xdr:spPr>
        <a:xfrm>
          <a:off x="16268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91300</xdr:rowOff>
    </xdr:from>
    <xdr:to>
      <xdr:col>81</xdr:col>
      <xdr:colOff>101600</xdr:colOff>
      <xdr:row>38</xdr:row>
      <xdr:rowOff>21450</xdr:rowOff>
    </xdr:to>
    <xdr:sp macro="" textlink="">
      <xdr:nvSpPr>
        <xdr:cNvPr id="530" name="楕円 529"/>
        <xdr:cNvSpPr/>
      </xdr:nvSpPr>
      <xdr:spPr>
        <a:xfrm>
          <a:off x="15430500" y="64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12578</xdr:rowOff>
    </xdr:from>
    <xdr:ext cx="378565" cy="259045"/>
    <xdr:sp macro="" textlink="">
      <xdr:nvSpPr>
        <xdr:cNvPr id="531" name="テキスト ボックス 530"/>
        <xdr:cNvSpPr txBox="1"/>
      </xdr:nvSpPr>
      <xdr:spPr>
        <a:xfrm>
          <a:off x="15292017" y="652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145364</xdr:rowOff>
    </xdr:from>
    <xdr:to>
      <xdr:col>76</xdr:col>
      <xdr:colOff>165100</xdr:colOff>
      <xdr:row>37</xdr:row>
      <xdr:rowOff>75514</xdr:rowOff>
    </xdr:to>
    <xdr:sp macro="" textlink="">
      <xdr:nvSpPr>
        <xdr:cNvPr id="532" name="楕円 531"/>
        <xdr:cNvSpPr/>
      </xdr:nvSpPr>
      <xdr:spPr>
        <a:xfrm>
          <a:off x="14541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92041</xdr:rowOff>
    </xdr:from>
    <xdr:ext cx="469744" cy="259045"/>
    <xdr:sp macro="" textlink="">
      <xdr:nvSpPr>
        <xdr:cNvPr id="533" name="テキスト ボックス 532"/>
        <xdr:cNvSpPr txBox="1"/>
      </xdr:nvSpPr>
      <xdr:spPr>
        <a:xfrm>
          <a:off x="14357428"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41866</xdr:rowOff>
    </xdr:from>
    <xdr:to>
      <xdr:col>72</xdr:col>
      <xdr:colOff>38100</xdr:colOff>
      <xdr:row>37</xdr:row>
      <xdr:rowOff>143466</xdr:rowOff>
    </xdr:to>
    <xdr:sp macro="" textlink="">
      <xdr:nvSpPr>
        <xdr:cNvPr id="534" name="楕円 533"/>
        <xdr:cNvSpPr/>
      </xdr:nvSpPr>
      <xdr:spPr>
        <a:xfrm>
          <a:off x="13652500" y="6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159993</xdr:rowOff>
    </xdr:from>
    <xdr:ext cx="469744" cy="259045"/>
    <xdr:sp macro="" textlink="">
      <xdr:nvSpPr>
        <xdr:cNvPr id="535" name="テキスト ボックス 534"/>
        <xdr:cNvSpPr txBox="1"/>
      </xdr:nvSpPr>
      <xdr:spPr>
        <a:xfrm>
          <a:off x="13468428" y="61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131020</xdr:rowOff>
    </xdr:from>
    <xdr:to>
      <xdr:col>67</xdr:col>
      <xdr:colOff>101600</xdr:colOff>
      <xdr:row>38</xdr:row>
      <xdr:rowOff>61170</xdr:rowOff>
    </xdr:to>
    <xdr:sp macro="" textlink="">
      <xdr:nvSpPr>
        <xdr:cNvPr id="536" name="楕円 535"/>
        <xdr:cNvSpPr/>
      </xdr:nvSpPr>
      <xdr:spPr>
        <a:xfrm>
          <a:off x="127635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52297</xdr:rowOff>
    </xdr:from>
    <xdr:ext cx="378565" cy="259045"/>
    <xdr:sp macro="" textlink="">
      <xdr:nvSpPr>
        <xdr:cNvPr id="537" name="テキスト ボックス 536"/>
        <xdr:cNvSpPr txBox="1"/>
      </xdr:nvSpPr>
      <xdr:spPr>
        <a:xfrm>
          <a:off x="12625017" y="656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147081</xdr:rowOff>
    </xdr:from>
    <xdr:to>
      <xdr:col>85</xdr:col>
      <xdr:colOff>127000</xdr:colOff>
      <xdr:row>75</xdr:row>
      <xdr:rowOff>158707</xdr:rowOff>
    </xdr:to>
    <xdr:cxnSp macro="">
      <xdr:nvCxnSpPr>
        <xdr:cNvPr id="617" name="直線コネクタ 616"/>
        <xdr:cNvCxnSpPr/>
      </xdr:nvCxnSpPr>
      <xdr:spPr>
        <a:xfrm>
          <a:off x="15481300" y="13005831"/>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147081</xdr:rowOff>
    </xdr:from>
    <xdr:to>
      <xdr:col>81</xdr:col>
      <xdr:colOff>50800</xdr:colOff>
      <xdr:row>75</xdr:row>
      <xdr:rowOff>161939</xdr:rowOff>
    </xdr:to>
    <xdr:cxnSp macro="">
      <xdr:nvCxnSpPr>
        <xdr:cNvPr id="620" name="直線コネクタ 619"/>
        <xdr:cNvCxnSpPr/>
      </xdr:nvCxnSpPr>
      <xdr:spPr>
        <a:xfrm flipV="1">
          <a:off x="14592300" y="1300583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48309</xdr:rowOff>
    </xdr:from>
    <xdr:to>
      <xdr:col>76</xdr:col>
      <xdr:colOff>114300</xdr:colOff>
      <xdr:row>75</xdr:row>
      <xdr:rowOff>161939</xdr:rowOff>
    </xdr:to>
    <xdr:cxnSp macro="">
      <xdr:nvCxnSpPr>
        <xdr:cNvPr id="623" name="直線コネクタ 622"/>
        <xdr:cNvCxnSpPr/>
      </xdr:nvCxnSpPr>
      <xdr:spPr>
        <a:xfrm>
          <a:off x="13703300" y="12907059"/>
          <a:ext cx="889000" cy="1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303</xdr:rowOff>
    </xdr:from>
    <xdr:to>
      <xdr:col>71</xdr:col>
      <xdr:colOff>177800</xdr:colOff>
      <xdr:row>75</xdr:row>
      <xdr:rowOff>48309</xdr:rowOff>
    </xdr:to>
    <xdr:cxnSp macro="">
      <xdr:nvCxnSpPr>
        <xdr:cNvPr id="626" name="直線コネクタ 625"/>
        <xdr:cNvCxnSpPr/>
      </xdr:nvCxnSpPr>
      <xdr:spPr>
        <a:xfrm>
          <a:off x="12814300" y="1285905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107907</xdr:rowOff>
    </xdr:from>
    <xdr:to>
      <xdr:col>85</xdr:col>
      <xdr:colOff>177800</xdr:colOff>
      <xdr:row>76</xdr:row>
      <xdr:rowOff>38057</xdr:rowOff>
    </xdr:to>
    <xdr:sp macro="" textlink="">
      <xdr:nvSpPr>
        <xdr:cNvPr id="636" name="楕円 635"/>
        <xdr:cNvSpPr/>
      </xdr:nvSpPr>
      <xdr:spPr>
        <a:xfrm>
          <a:off x="16268700" y="129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130784</xdr:rowOff>
    </xdr:from>
    <xdr:ext cx="534377" cy="259045"/>
    <xdr:sp macro="" textlink="">
      <xdr:nvSpPr>
        <xdr:cNvPr id="637" name="公債費該当値テキスト"/>
        <xdr:cNvSpPr txBox="1"/>
      </xdr:nvSpPr>
      <xdr:spPr>
        <a:xfrm>
          <a:off x="16370300" y="128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96280</xdr:rowOff>
    </xdr:from>
    <xdr:to>
      <xdr:col>81</xdr:col>
      <xdr:colOff>101600</xdr:colOff>
      <xdr:row>76</xdr:row>
      <xdr:rowOff>26429</xdr:rowOff>
    </xdr:to>
    <xdr:sp macro="" textlink="">
      <xdr:nvSpPr>
        <xdr:cNvPr id="638" name="楕円 637"/>
        <xdr:cNvSpPr/>
      </xdr:nvSpPr>
      <xdr:spPr>
        <a:xfrm>
          <a:off x="15430500" y="12955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42957</xdr:rowOff>
    </xdr:from>
    <xdr:ext cx="534377" cy="259045"/>
    <xdr:sp macro="" textlink="">
      <xdr:nvSpPr>
        <xdr:cNvPr id="639" name="テキスト ボックス 638"/>
        <xdr:cNvSpPr txBox="1"/>
      </xdr:nvSpPr>
      <xdr:spPr>
        <a:xfrm>
          <a:off x="15214111" y="127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111140</xdr:rowOff>
    </xdr:from>
    <xdr:to>
      <xdr:col>76</xdr:col>
      <xdr:colOff>165100</xdr:colOff>
      <xdr:row>76</xdr:row>
      <xdr:rowOff>41291</xdr:rowOff>
    </xdr:to>
    <xdr:sp macro="" textlink="">
      <xdr:nvSpPr>
        <xdr:cNvPr id="640" name="楕円 639"/>
        <xdr:cNvSpPr/>
      </xdr:nvSpPr>
      <xdr:spPr>
        <a:xfrm>
          <a:off x="14541500" y="12969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57817</xdr:rowOff>
    </xdr:from>
    <xdr:ext cx="534377" cy="259045"/>
    <xdr:sp macro="" textlink="">
      <xdr:nvSpPr>
        <xdr:cNvPr id="641" name="テキスト ボックス 640"/>
        <xdr:cNvSpPr txBox="1"/>
      </xdr:nvSpPr>
      <xdr:spPr>
        <a:xfrm>
          <a:off x="14325111" y="127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168959</xdr:rowOff>
    </xdr:from>
    <xdr:to>
      <xdr:col>72</xdr:col>
      <xdr:colOff>38100</xdr:colOff>
      <xdr:row>75</xdr:row>
      <xdr:rowOff>99109</xdr:rowOff>
    </xdr:to>
    <xdr:sp macro="" textlink="">
      <xdr:nvSpPr>
        <xdr:cNvPr id="642" name="楕円 641"/>
        <xdr:cNvSpPr/>
      </xdr:nvSpPr>
      <xdr:spPr>
        <a:xfrm>
          <a:off x="13652500" y="128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115636</xdr:rowOff>
    </xdr:from>
    <xdr:ext cx="534377" cy="259045"/>
    <xdr:sp macro="" textlink="">
      <xdr:nvSpPr>
        <xdr:cNvPr id="643" name="テキスト ボックス 642"/>
        <xdr:cNvSpPr txBox="1"/>
      </xdr:nvSpPr>
      <xdr:spPr>
        <a:xfrm>
          <a:off x="13436111" y="12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120953</xdr:rowOff>
    </xdr:from>
    <xdr:to>
      <xdr:col>67</xdr:col>
      <xdr:colOff>101600</xdr:colOff>
      <xdr:row>75</xdr:row>
      <xdr:rowOff>51103</xdr:rowOff>
    </xdr:to>
    <xdr:sp macro="" textlink="">
      <xdr:nvSpPr>
        <xdr:cNvPr id="644" name="楕円 643"/>
        <xdr:cNvSpPr/>
      </xdr:nvSpPr>
      <xdr:spPr>
        <a:xfrm>
          <a:off x="12763500" y="128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67630</xdr:rowOff>
    </xdr:from>
    <xdr:ext cx="534377" cy="259045"/>
    <xdr:sp macro="" textlink="">
      <xdr:nvSpPr>
        <xdr:cNvPr id="645" name="テキスト ボックス 644"/>
        <xdr:cNvSpPr txBox="1"/>
      </xdr:nvSpPr>
      <xdr:spPr>
        <a:xfrm>
          <a:off x="12547111" y="125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144711</xdr:rowOff>
    </xdr:from>
    <xdr:to>
      <xdr:col>85</xdr:col>
      <xdr:colOff>127000</xdr:colOff>
      <xdr:row>97</xdr:row>
      <xdr:rowOff>150501</xdr:rowOff>
    </xdr:to>
    <xdr:cxnSp macro="">
      <xdr:nvCxnSpPr>
        <xdr:cNvPr id="674" name="直線コネクタ 673"/>
        <xdr:cNvCxnSpPr/>
      </xdr:nvCxnSpPr>
      <xdr:spPr>
        <a:xfrm>
          <a:off x="15481300" y="16775361"/>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144711</xdr:rowOff>
    </xdr:from>
    <xdr:to>
      <xdr:col>81</xdr:col>
      <xdr:colOff>50800</xdr:colOff>
      <xdr:row>98</xdr:row>
      <xdr:rowOff>22524</xdr:rowOff>
    </xdr:to>
    <xdr:cxnSp macro="">
      <xdr:nvCxnSpPr>
        <xdr:cNvPr id="677" name="直線コネクタ 676"/>
        <xdr:cNvCxnSpPr/>
      </xdr:nvCxnSpPr>
      <xdr:spPr>
        <a:xfrm flipV="1">
          <a:off x="14592300" y="16775361"/>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91980</xdr:rowOff>
    </xdr:from>
    <xdr:to>
      <xdr:col>76</xdr:col>
      <xdr:colOff>114300</xdr:colOff>
      <xdr:row>98</xdr:row>
      <xdr:rowOff>22524</xdr:rowOff>
    </xdr:to>
    <xdr:cxnSp macro="">
      <xdr:nvCxnSpPr>
        <xdr:cNvPr id="680" name="直線コネクタ 679"/>
        <xdr:cNvCxnSpPr/>
      </xdr:nvCxnSpPr>
      <xdr:spPr>
        <a:xfrm>
          <a:off x="13703300" y="16722630"/>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91980</xdr:rowOff>
    </xdr:from>
    <xdr:to>
      <xdr:col>71</xdr:col>
      <xdr:colOff>177800</xdr:colOff>
      <xdr:row>98</xdr:row>
      <xdr:rowOff>35516</xdr:rowOff>
    </xdr:to>
    <xdr:cxnSp macro="">
      <xdr:nvCxnSpPr>
        <xdr:cNvPr id="683" name="直線コネクタ 682"/>
        <xdr:cNvCxnSpPr/>
      </xdr:nvCxnSpPr>
      <xdr:spPr>
        <a:xfrm flipV="1">
          <a:off x="12814300" y="16722630"/>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99701</xdr:rowOff>
    </xdr:from>
    <xdr:to>
      <xdr:col>85</xdr:col>
      <xdr:colOff>177800</xdr:colOff>
      <xdr:row>98</xdr:row>
      <xdr:rowOff>29851</xdr:rowOff>
    </xdr:to>
    <xdr:sp macro="" textlink="">
      <xdr:nvSpPr>
        <xdr:cNvPr id="693" name="楕円 692"/>
        <xdr:cNvSpPr/>
      </xdr:nvSpPr>
      <xdr:spPr>
        <a:xfrm>
          <a:off x="16268700" y="167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78128</xdr:rowOff>
    </xdr:from>
    <xdr:ext cx="534377" cy="259045"/>
    <xdr:sp macro="" textlink="">
      <xdr:nvSpPr>
        <xdr:cNvPr id="694" name="積立金該当値テキスト"/>
        <xdr:cNvSpPr txBox="1"/>
      </xdr:nvSpPr>
      <xdr:spPr>
        <a:xfrm>
          <a:off x="16370300" y="167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93911</xdr:rowOff>
    </xdr:from>
    <xdr:to>
      <xdr:col>81</xdr:col>
      <xdr:colOff>101600</xdr:colOff>
      <xdr:row>98</xdr:row>
      <xdr:rowOff>24061</xdr:rowOff>
    </xdr:to>
    <xdr:sp macro="" textlink="">
      <xdr:nvSpPr>
        <xdr:cNvPr id="695" name="楕円 694"/>
        <xdr:cNvSpPr/>
      </xdr:nvSpPr>
      <xdr:spPr>
        <a:xfrm>
          <a:off x="15430500" y="167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40588</xdr:rowOff>
    </xdr:from>
    <xdr:ext cx="534377" cy="259045"/>
    <xdr:sp macro="" textlink="">
      <xdr:nvSpPr>
        <xdr:cNvPr id="696" name="テキスト ボックス 695"/>
        <xdr:cNvSpPr txBox="1"/>
      </xdr:nvSpPr>
      <xdr:spPr>
        <a:xfrm>
          <a:off x="15214111" y="1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143174</xdr:rowOff>
    </xdr:from>
    <xdr:to>
      <xdr:col>76</xdr:col>
      <xdr:colOff>165100</xdr:colOff>
      <xdr:row>98</xdr:row>
      <xdr:rowOff>73324</xdr:rowOff>
    </xdr:to>
    <xdr:sp macro="" textlink="">
      <xdr:nvSpPr>
        <xdr:cNvPr id="697" name="楕円 696"/>
        <xdr:cNvSpPr/>
      </xdr:nvSpPr>
      <xdr:spPr>
        <a:xfrm>
          <a:off x="14541500" y="167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64451</xdr:rowOff>
    </xdr:from>
    <xdr:ext cx="534377" cy="259045"/>
    <xdr:sp macro="" textlink="">
      <xdr:nvSpPr>
        <xdr:cNvPr id="698" name="テキスト ボックス 697"/>
        <xdr:cNvSpPr txBox="1"/>
      </xdr:nvSpPr>
      <xdr:spPr>
        <a:xfrm>
          <a:off x="14325111" y="168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41180</xdr:rowOff>
    </xdr:from>
    <xdr:to>
      <xdr:col>72</xdr:col>
      <xdr:colOff>38100</xdr:colOff>
      <xdr:row>97</xdr:row>
      <xdr:rowOff>142780</xdr:rowOff>
    </xdr:to>
    <xdr:sp macro="" textlink="">
      <xdr:nvSpPr>
        <xdr:cNvPr id="699" name="楕円 698"/>
        <xdr:cNvSpPr/>
      </xdr:nvSpPr>
      <xdr:spPr>
        <a:xfrm>
          <a:off x="13652500" y="166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159307</xdr:rowOff>
    </xdr:from>
    <xdr:ext cx="534377" cy="259045"/>
    <xdr:sp macro="" textlink="">
      <xdr:nvSpPr>
        <xdr:cNvPr id="700" name="テキスト ボックス 699"/>
        <xdr:cNvSpPr txBox="1"/>
      </xdr:nvSpPr>
      <xdr:spPr>
        <a:xfrm>
          <a:off x="13436111" y="164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156166</xdr:rowOff>
    </xdr:from>
    <xdr:to>
      <xdr:col>67</xdr:col>
      <xdr:colOff>101600</xdr:colOff>
      <xdr:row>98</xdr:row>
      <xdr:rowOff>86316</xdr:rowOff>
    </xdr:to>
    <xdr:sp macro="" textlink="">
      <xdr:nvSpPr>
        <xdr:cNvPr id="701" name="楕円 700"/>
        <xdr:cNvSpPr/>
      </xdr:nvSpPr>
      <xdr:spPr>
        <a:xfrm>
          <a:off x="12763500" y="167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102843</xdr:rowOff>
    </xdr:from>
    <xdr:ext cx="469744" cy="259045"/>
    <xdr:sp macro="" textlink="">
      <xdr:nvSpPr>
        <xdr:cNvPr id="702" name="テキスト ボックス 701"/>
        <xdr:cNvSpPr txBox="1"/>
      </xdr:nvSpPr>
      <xdr:spPr>
        <a:xfrm>
          <a:off x="12579428" y="165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70140</xdr:rowOff>
    </xdr:from>
    <xdr:to>
      <xdr:col>102</xdr:col>
      <xdr:colOff>114300</xdr:colOff>
      <xdr:row>39</xdr:row>
      <xdr:rowOff>98878</xdr:rowOff>
    </xdr:to>
    <xdr:cxnSp macro="">
      <xdr:nvCxnSpPr>
        <xdr:cNvPr id="742" name="直線コネクタ 741"/>
        <xdr:cNvCxnSpPr/>
      </xdr:nvCxnSpPr>
      <xdr:spPr>
        <a:xfrm>
          <a:off x="18656300" y="675669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19340</xdr:rowOff>
    </xdr:from>
    <xdr:to>
      <xdr:col>98</xdr:col>
      <xdr:colOff>38100</xdr:colOff>
      <xdr:row>39</xdr:row>
      <xdr:rowOff>120940</xdr:rowOff>
    </xdr:to>
    <xdr:sp macro="" textlink="">
      <xdr:nvSpPr>
        <xdr:cNvPr id="760" name="楕円 759"/>
        <xdr:cNvSpPr/>
      </xdr:nvSpPr>
      <xdr:spPr>
        <a:xfrm>
          <a:off x="18605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112067</xdr:rowOff>
    </xdr:from>
    <xdr:ext cx="378565" cy="259045"/>
    <xdr:sp macro="" textlink="">
      <xdr:nvSpPr>
        <xdr:cNvPr id="761" name="テキスト ボックス 760"/>
        <xdr:cNvSpPr txBox="1"/>
      </xdr:nvSpPr>
      <xdr:spPr>
        <a:xfrm>
          <a:off x="18467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157797</xdr:rowOff>
    </xdr:from>
    <xdr:to>
      <xdr:col>116</xdr:col>
      <xdr:colOff>63500</xdr:colOff>
      <xdr:row>58</xdr:row>
      <xdr:rowOff>160427</xdr:rowOff>
    </xdr:to>
    <xdr:cxnSp macro="">
      <xdr:nvCxnSpPr>
        <xdr:cNvPr id="790" name="直線コネクタ 789"/>
        <xdr:cNvCxnSpPr/>
      </xdr:nvCxnSpPr>
      <xdr:spPr>
        <a:xfrm>
          <a:off x="21323300" y="10101897"/>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155931</xdr:rowOff>
    </xdr:from>
    <xdr:to>
      <xdr:col>111</xdr:col>
      <xdr:colOff>177800</xdr:colOff>
      <xdr:row>58</xdr:row>
      <xdr:rowOff>157797</xdr:rowOff>
    </xdr:to>
    <xdr:cxnSp macro="">
      <xdr:nvCxnSpPr>
        <xdr:cNvPr id="793" name="直線コネクタ 792"/>
        <xdr:cNvCxnSpPr/>
      </xdr:nvCxnSpPr>
      <xdr:spPr>
        <a:xfrm>
          <a:off x="20434300" y="1010003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154254</xdr:rowOff>
    </xdr:from>
    <xdr:to>
      <xdr:col>107</xdr:col>
      <xdr:colOff>50800</xdr:colOff>
      <xdr:row>58</xdr:row>
      <xdr:rowOff>155931</xdr:rowOff>
    </xdr:to>
    <xdr:cxnSp macro="">
      <xdr:nvCxnSpPr>
        <xdr:cNvPr id="796" name="直線コネクタ 795"/>
        <xdr:cNvCxnSpPr/>
      </xdr:nvCxnSpPr>
      <xdr:spPr>
        <a:xfrm>
          <a:off x="19545300" y="1009835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154254</xdr:rowOff>
    </xdr:from>
    <xdr:to>
      <xdr:col>102</xdr:col>
      <xdr:colOff>114300</xdr:colOff>
      <xdr:row>58</xdr:row>
      <xdr:rowOff>155511</xdr:rowOff>
    </xdr:to>
    <xdr:cxnSp macro="">
      <xdr:nvCxnSpPr>
        <xdr:cNvPr id="799" name="直線コネクタ 798"/>
        <xdr:cNvCxnSpPr/>
      </xdr:nvCxnSpPr>
      <xdr:spPr>
        <a:xfrm flipV="1">
          <a:off x="18656300" y="1009835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109627</xdr:rowOff>
    </xdr:from>
    <xdr:to>
      <xdr:col>116</xdr:col>
      <xdr:colOff>114300</xdr:colOff>
      <xdr:row>59</xdr:row>
      <xdr:rowOff>39777</xdr:rowOff>
    </xdr:to>
    <xdr:sp macro="" textlink="">
      <xdr:nvSpPr>
        <xdr:cNvPr id="809" name="楕円 808"/>
        <xdr:cNvSpPr/>
      </xdr:nvSpPr>
      <xdr:spPr>
        <a:xfrm>
          <a:off x="221107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106997</xdr:rowOff>
    </xdr:from>
    <xdr:to>
      <xdr:col>112</xdr:col>
      <xdr:colOff>38100</xdr:colOff>
      <xdr:row>59</xdr:row>
      <xdr:rowOff>37147</xdr:rowOff>
    </xdr:to>
    <xdr:sp macro="" textlink="">
      <xdr:nvSpPr>
        <xdr:cNvPr id="811" name="楕円 810"/>
        <xdr:cNvSpPr/>
      </xdr:nvSpPr>
      <xdr:spPr>
        <a:xfrm>
          <a:off x="212725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28274</xdr:rowOff>
    </xdr:from>
    <xdr:ext cx="469744" cy="259045"/>
    <xdr:sp macro="" textlink="">
      <xdr:nvSpPr>
        <xdr:cNvPr id="812" name="テキスト ボックス 811"/>
        <xdr:cNvSpPr txBox="1"/>
      </xdr:nvSpPr>
      <xdr:spPr>
        <a:xfrm>
          <a:off x="21088428" y="101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105131</xdr:rowOff>
    </xdr:from>
    <xdr:to>
      <xdr:col>107</xdr:col>
      <xdr:colOff>101600</xdr:colOff>
      <xdr:row>59</xdr:row>
      <xdr:rowOff>35281</xdr:rowOff>
    </xdr:to>
    <xdr:sp macro="" textlink="">
      <xdr:nvSpPr>
        <xdr:cNvPr id="813" name="楕円 812"/>
        <xdr:cNvSpPr/>
      </xdr:nvSpPr>
      <xdr:spPr>
        <a:xfrm>
          <a:off x="20383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26408</xdr:rowOff>
    </xdr:from>
    <xdr:ext cx="469744" cy="259045"/>
    <xdr:sp macro="" textlink="">
      <xdr:nvSpPr>
        <xdr:cNvPr id="814" name="テキスト ボックス 813"/>
        <xdr:cNvSpPr txBox="1"/>
      </xdr:nvSpPr>
      <xdr:spPr>
        <a:xfrm>
          <a:off x="20199428" y="1014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103454</xdr:rowOff>
    </xdr:from>
    <xdr:to>
      <xdr:col>102</xdr:col>
      <xdr:colOff>165100</xdr:colOff>
      <xdr:row>59</xdr:row>
      <xdr:rowOff>33604</xdr:rowOff>
    </xdr:to>
    <xdr:sp macro="" textlink="">
      <xdr:nvSpPr>
        <xdr:cNvPr id="815" name="楕円 814"/>
        <xdr:cNvSpPr/>
      </xdr:nvSpPr>
      <xdr:spPr>
        <a:xfrm>
          <a:off x="19494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24731</xdr:rowOff>
    </xdr:from>
    <xdr:ext cx="469744" cy="259045"/>
    <xdr:sp macro="" textlink="">
      <xdr:nvSpPr>
        <xdr:cNvPr id="816" name="テキスト ボックス 815"/>
        <xdr:cNvSpPr txBox="1"/>
      </xdr:nvSpPr>
      <xdr:spPr>
        <a:xfrm>
          <a:off x="19310428" y="1014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104711</xdr:rowOff>
    </xdr:from>
    <xdr:to>
      <xdr:col>98</xdr:col>
      <xdr:colOff>38100</xdr:colOff>
      <xdr:row>59</xdr:row>
      <xdr:rowOff>34861</xdr:rowOff>
    </xdr:to>
    <xdr:sp macro="" textlink="">
      <xdr:nvSpPr>
        <xdr:cNvPr id="817" name="楕円 816"/>
        <xdr:cNvSpPr/>
      </xdr:nvSpPr>
      <xdr:spPr>
        <a:xfrm>
          <a:off x="18605500" y="100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25988</xdr:rowOff>
    </xdr:from>
    <xdr:ext cx="469744" cy="259045"/>
    <xdr:sp macro="" textlink="">
      <xdr:nvSpPr>
        <xdr:cNvPr id="818" name="テキスト ボックス 817"/>
        <xdr:cNvSpPr txBox="1"/>
      </xdr:nvSpPr>
      <xdr:spPr>
        <a:xfrm>
          <a:off x="18421428" y="101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150406</xdr:rowOff>
    </xdr:from>
    <xdr:to>
      <xdr:col>116</xdr:col>
      <xdr:colOff>63500</xdr:colOff>
      <xdr:row>75</xdr:row>
      <xdr:rowOff>40907</xdr:rowOff>
    </xdr:to>
    <xdr:cxnSp macro="">
      <xdr:nvCxnSpPr>
        <xdr:cNvPr id="848" name="直線コネクタ 847"/>
        <xdr:cNvCxnSpPr/>
      </xdr:nvCxnSpPr>
      <xdr:spPr>
        <a:xfrm flipV="1">
          <a:off x="21323300" y="12837706"/>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168466</xdr:rowOff>
    </xdr:from>
    <xdr:to>
      <xdr:col>111</xdr:col>
      <xdr:colOff>177800</xdr:colOff>
      <xdr:row>75</xdr:row>
      <xdr:rowOff>40907</xdr:rowOff>
    </xdr:to>
    <xdr:cxnSp macro="">
      <xdr:nvCxnSpPr>
        <xdr:cNvPr id="851" name="直線コネクタ 850"/>
        <xdr:cNvCxnSpPr/>
      </xdr:nvCxnSpPr>
      <xdr:spPr>
        <a:xfrm>
          <a:off x="20434300" y="12512866"/>
          <a:ext cx="889000" cy="3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168466</xdr:rowOff>
    </xdr:from>
    <xdr:to>
      <xdr:col>107</xdr:col>
      <xdr:colOff>50800</xdr:colOff>
      <xdr:row>73</xdr:row>
      <xdr:rowOff>55194</xdr:rowOff>
    </xdr:to>
    <xdr:cxnSp macro="">
      <xdr:nvCxnSpPr>
        <xdr:cNvPr id="854" name="直線コネクタ 853"/>
        <xdr:cNvCxnSpPr/>
      </xdr:nvCxnSpPr>
      <xdr:spPr>
        <a:xfrm flipV="1">
          <a:off x="19545300" y="12512866"/>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55194</xdr:rowOff>
    </xdr:from>
    <xdr:to>
      <xdr:col>102</xdr:col>
      <xdr:colOff>114300</xdr:colOff>
      <xdr:row>73</xdr:row>
      <xdr:rowOff>127927</xdr:rowOff>
    </xdr:to>
    <xdr:cxnSp macro="">
      <xdr:nvCxnSpPr>
        <xdr:cNvPr id="857" name="直線コネクタ 856"/>
        <xdr:cNvCxnSpPr/>
      </xdr:nvCxnSpPr>
      <xdr:spPr>
        <a:xfrm flipV="1">
          <a:off x="18656300" y="12571044"/>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99606</xdr:rowOff>
    </xdr:from>
    <xdr:to>
      <xdr:col>116</xdr:col>
      <xdr:colOff>114300</xdr:colOff>
      <xdr:row>75</xdr:row>
      <xdr:rowOff>29756</xdr:rowOff>
    </xdr:to>
    <xdr:sp macro="" textlink="">
      <xdr:nvSpPr>
        <xdr:cNvPr id="867" name="楕円 866"/>
        <xdr:cNvSpPr/>
      </xdr:nvSpPr>
      <xdr:spPr>
        <a:xfrm>
          <a:off x="22110700" y="127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122483</xdr:rowOff>
    </xdr:from>
    <xdr:ext cx="534377" cy="259045"/>
    <xdr:sp macro="" textlink="">
      <xdr:nvSpPr>
        <xdr:cNvPr id="868" name="繰出金該当値テキスト"/>
        <xdr:cNvSpPr txBox="1"/>
      </xdr:nvSpPr>
      <xdr:spPr>
        <a:xfrm>
          <a:off x="22212300" y="126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161557</xdr:rowOff>
    </xdr:from>
    <xdr:to>
      <xdr:col>112</xdr:col>
      <xdr:colOff>38100</xdr:colOff>
      <xdr:row>75</xdr:row>
      <xdr:rowOff>91707</xdr:rowOff>
    </xdr:to>
    <xdr:sp macro="" textlink="">
      <xdr:nvSpPr>
        <xdr:cNvPr id="869" name="楕円 868"/>
        <xdr:cNvSpPr/>
      </xdr:nvSpPr>
      <xdr:spPr>
        <a:xfrm>
          <a:off x="21272500" y="128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108234</xdr:rowOff>
    </xdr:from>
    <xdr:ext cx="534377" cy="259045"/>
    <xdr:sp macro="" textlink="">
      <xdr:nvSpPr>
        <xdr:cNvPr id="870" name="テキスト ボックス 869"/>
        <xdr:cNvSpPr txBox="1"/>
      </xdr:nvSpPr>
      <xdr:spPr>
        <a:xfrm>
          <a:off x="21056111" y="126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117666</xdr:rowOff>
    </xdr:from>
    <xdr:to>
      <xdr:col>107</xdr:col>
      <xdr:colOff>101600</xdr:colOff>
      <xdr:row>73</xdr:row>
      <xdr:rowOff>47816</xdr:rowOff>
    </xdr:to>
    <xdr:sp macro="" textlink="">
      <xdr:nvSpPr>
        <xdr:cNvPr id="871" name="楕円 870"/>
        <xdr:cNvSpPr/>
      </xdr:nvSpPr>
      <xdr:spPr>
        <a:xfrm>
          <a:off x="20383500" y="124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64343</xdr:rowOff>
    </xdr:from>
    <xdr:ext cx="534377" cy="259045"/>
    <xdr:sp macro="" textlink="">
      <xdr:nvSpPr>
        <xdr:cNvPr id="872" name="テキスト ボックス 871"/>
        <xdr:cNvSpPr txBox="1"/>
      </xdr:nvSpPr>
      <xdr:spPr>
        <a:xfrm>
          <a:off x="20167111" y="122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4394</xdr:rowOff>
    </xdr:from>
    <xdr:to>
      <xdr:col>102</xdr:col>
      <xdr:colOff>165100</xdr:colOff>
      <xdr:row>73</xdr:row>
      <xdr:rowOff>105994</xdr:rowOff>
    </xdr:to>
    <xdr:sp macro="" textlink="">
      <xdr:nvSpPr>
        <xdr:cNvPr id="873" name="楕円 872"/>
        <xdr:cNvSpPr/>
      </xdr:nvSpPr>
      <xdr:spPr>
        <a:xfrm>
          <a:off x="19494500" y="125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122521</xdr:rowOff>
    </xdr:from>
    <xdr:ext cx="534377" cy="259045"/>
    <xdr:sp macro="" textlink="">
      <xdr:nvSpPr>
        <xdr:cNvPr id="874" name="テキスト ボックス 873"/>
        <xdr:cNvSpPr txBox="1"/>
      </xdr:nvSpPr>
      <xdr:spPr>
        <a:xfrm>
          <a:off x="19278111" y="122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77127</xdr:rowOff>
    </xdr:from>
    <xdr:to>
      <xdr:col>98</xdr:col>
      <xdr:colOff>38100</xdr:colOff>
      <xdr:row>74</xdr:row>
      <xdr:rowOff>7277</xdr:rowOff>
    </xdr:to>
    <xdr:sp macro="" textlink="">
      <xdr:nvSpPr>
        <xdr:cNvPr id="875" name="楕円 874"/>
        <xdr:cNvSpPr/>
      </xdr:nvSpPr>
      <xdr:spPr>
        <a:xfrm>
          <a:off x="18605500" y="125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23804</xdr:rowOff>
    </xdr:from>
    <xdr:ext cx="534377" cy="259045"/>
    <xdr:sp macro="" textlink="">
      <xdr:nvSpPr>
        <xdr:cNvPr id="876" name="テキスト ボックス 875"/>
        <xdr:cNvSpPr txBox="1"/>
      </xdr:nvSpPr>
      <xdr:spPr>
        <a:xfrm>
          <a:off x="18389111" y="123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類似団体平均と比較すると、本市は単独で行っているし尿処理やごみ処理、公立保育所</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運営等により、補助費等は抑制されている反面、人件費や物件費は上昇している。さらに、扶助費や繰出金についても、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な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年度に大きく数値が変動している補助費等</a:t>
          </a:r>
          <a:r>
            <a:rPr kumimoji="1" lang="ja-JP" altLang="en-US" sz="1100">
              <a:solidFill>
                <a:schemeClr val="dk1"/>
              </a:solidFill>
              <a:effectLst/>
              <a:latin typeface="+mn-lt"/>
              <a:ea typeface="+mn-ea"/>
              <a:cs typeface="+mn-cs"/>
            </a:rPr>
            <a:t>は特別定額給付金支給事業、普通建設事業費につ</a:t>
          </a:r>
          <a:r>
            <a:rPr kumimoji="1" lang="ja-JP" altLang="ja-JP" sz="1100">
              <a:solidFill>
                <a:schemeClr val="dk1"/>
              </a:solidFill>
              <a:effectLst/>
              <a:latin typeface="+mn-lt"/>
              <a:ea typeface="+mn-ea"/>
              <a:cs typeface="+mn-cs"/>
            </a:rPr>
            <a:t>いては、</a:t>
          </a:r>
          <a:r>
            <a:rPr kumimoji="1" lang="ja-JP" altLang="en-US" sz="1100">
              <a:solidFill>
                <a:schemeClr val="dk1"/>
              </a:solidFill>
              <a:effectLst/>
              <a:latin typeface="+mn-lt"/>
              <a:ea typeface="+mn-ea"/>
              <a:cs typeface="+mn-cs"/>
            </a:rPr>
            <a:t>新庁舎建設事業</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財政は今後も厳しい見通しとなるが、施設の老朽化に伴う更新や統廃合などの建設事業も見込まれるため、中長期的な見通しのもと計画的に事業を行うと同時に、新たな行財政改革アクションプランに基づき、徹底した経費削減に取り組むこと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56,340
55,627
98.91
31,521,944
30,923,507
552,454
12,762,834
22,146,989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131928</xdr:rowOff>
    </xdr:from>
    <xdr:to>
      <xdr:col>24</xdr:col>
      <xdr:colOff>63500</xdr:colOff>
      <xdr:row>34</xdr:row>
      <xdr:rowOff>10313</xdr:rowOff>
    </xdr:to>
    <xdr:cxnSp macro="">
      <xdr:nvCxnSpPr>
        <xdr:cNvPr id="59" name="直線コネクタ 58"/>
        <xdr:cNvCxnSpPr/>
      </xdr:nvCxnSpPr>
      <xdr:spPr>
        <a:xfrm>
          <a:off x="3797300" y="5789778"/>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125527</xdr:rowOff>
    </xdr:from>
    <xdr:to>
      <xdr:col>19</xdr:col>
      <xdr:colOff>177800</xdr:colOff>
      <xdr:row>33</xdr:row>
      <xdr:rowOff>131928</xdr:rowOff>
    </xdr:to>
    <xdr:cxnSp macro="">
      <xdr:nvCxnSpPr>
        <xdr:cNvPr id="62" name="直線コネクタ 61"/>
        <xdr:cNvCxnSpPr/>
      </xdr:nvCxnSpPr>
      <xdr:spPr>
        <a:xfrm>
          <a:off x="2908300" y="57833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125527</xdr:rowOff>
    </xdr:from>
    <xdr:to>
      <xdr:col>15</xdr:col>
      <xdr:colOff>50800</xdr:colOff>
      <xdr:row>33</xdr:row>
      <xdr:rowOff>142901</xdr:rowOff>
    </xdr:to>
    <xdr:cxnSp macro="">
      <xdr:nvCxnSpPr>
        <xdr:cNvPr id="65" name="直線コネクタ 64"/>
        <xdr:cNvCxnSpPr/>
      </xdr:nvCxnSpPr>
      <xdr:spPr>
        <a:xfrm flipV="1">
          <a:off x="2019300" y="578337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142901</xdr:rowOff>
    </xdr:from>
    <xdr:to>
      <xdr:col>10</xdr:col>
      <xdr:colOff>114300</xdr:colOff>
      <xdr:row>34</xdr:row>
      <xdr:rowOff>11684</xdr:rowOff>
    </xdr:to>
    <xdr:cxnSp macro="">
      <xdr:nvCxnSpPr>
        <xdr:cNvPr id="68" name="直線コネクタ 67"/>
        <xdr:cNvCxnSpPr/>
      </xdr:nvCxnSpPr>
      <xdr:spPr>
        <a:xfrm flipV="1">
          <a:off x="1130300" y="580075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130963</xdr:rowOff>
    </xdr:from>
    <xdr:to>
      <xdr:col>24</xdr:col>
      <xdr:colOff>114300</xdr:colOff>
      <xdr:row>34</xdr:row>
      <xdr:rowOff>61113</xdr:rowOff>
    </xdr:to>
    <xdr:sp macro="" textlink="">
      <xdr:nvSpPr>
        <xdr:cNvPr id="78" name="楕円 77"/>
        <xdr:cNvSpPr/>
      </xdr:nvSpPr>
      <xdr:spPr>
        <a:xfrm>
          <a:off x="45847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153840</xdr:rowOff>
    </xdr:from>
    <xdr:ext cx="469744" cy="259045"/>
    <xdr:sp macro="" textlink="">
      <xdr:nvSpPr>
        <xdr:cNvPr id="79" name="議会費該当値テキスト"/>
        <xdr:cNvSpPr txBox="1"/>
      </xdr:nvSpPr>
      <xdr:spPr>
        <a:xfrm>
          <a:off x="4686300" y="56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81128</xdr:rowOff>
    </xdr:from>
    <xdr:to>
      <xdr:col>20</xdr:col>
      <xdr:colOff>38100</xdr:colOff>
      <xdr:row>34</xdr:row>
      <xdr:rowOff>11278</xdr:rowOff>
    </xdr:to>
    <xdr:sp macro="" textlink="">
      <xdr:nvSpPr>
        <xdr:cNvPr id="80" name="楕円 79"/>
        <xdr:cNvSpPr/>
      </xdr:nvSpPr>
      <xdr:spPr>
        <a:xfrm>
          <a:off x="3746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27805</xdr:rowOff>
    </xdr:from>
    <xdr:ext cx="469744" cy="259045"/>
    <xdr:sp macro="" textlink="">
      <xdr:nvSpPr>
        <xdr:cNvPr id="81" name="テキスト ボックス 80"/>
        <xdr:cNvSpPr txBox="1"/>
      </xdr:nvSpPr>
      <xdr:spPr>
        <a:xfrm>
          <a:off x="3562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74727</xdr:rowOff>
    </xdr:from>
    <xdr:to>
      <xdr:col>15</xdr:col>
      <xdr:colOff>101600</xdr:colOff>
      <xdr:row>34</xdr:row>
      <xdr:rowOff>4877</xdr:rowOff>
    </xdr:to>
    <xdr:sp macro="" textlink="">
      <xdr:nvSpPr>
        <xdr:cNvPr id="82" name="楕円 81"/>
        <xdr:cNvSpPr/>
      </xdr:nvSpPr>
      <xdr:spPr>
        <a:xfrm>
          <a:off x="2857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21404</xdr:rowOff>
    </xdr:from>
    <xdr:ext cx="469744" cy="259045"/>
    <xdr:sp macro="" textlink="">
      <xdr:nvSpPr>
        <xdr:cNvPr id="83" name="テキスト ボックス 82"/>
        <xdr:cNvSpPr txBox="1"/>
      </xdr:nvSpPr>
      <xdr:spPr>
        <a:xfrm>
          <a:off x="2673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92101</xdr:rowOff>
    </xdr:from>
    <xdr:to>
      <xdr:col>10</xdr:col>
      <xdr:colOff>165100</xdr:colOff>
      <xdr:row>34</xdr:row>
      <xdr:rowOff>22251</xdr:rowOff>
    </xdr:to>
    <xdr:sp macro="" textlink="">
      <xdr:nvSpPr>
        <xdr:cNvPr id="84" name="楕円 83"/>
        <xdr:cNvSpPr/>
      </xdr:nvSpPr>
      <xdr:spPr>
        <a:xfrm>
          <a:off x="1968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38778</xdr:rowOff>
    </xdr:from>
    <xdr:ext cx="469744" cy="259045"/>
    <xdr:sp macro="" textlink="">
      <xdr:nvSpPr>
        <xdr:cNvPr id="85" name="テキスト ボックス 84"/>
        <xdr:cNvSpPr txBox="1"/>
      </xdr:nvSpPr>
      <xdr:spPr>
        <a:xfrm>
          <a:off x="1784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86" name="楕円 85"/>
        <xdr:cNvSpPr/>
      </xdr:nvSpPr>
      <xdr:spPr>
        <a:xfrm>
          <a:off x="107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87" name="テキスト ボックス 86"/>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136515</xdr:rowOff>
    </xdr:from>
    <xdr:to>
      <xdr:col>24</xdr:col>
      <xdr:colOff>63500</xdr:colOff>
      <xdr:row>58</xdr:row>
      <xdr:rowOff>143030</xdr:rowOff>
    </xdr:to>
    <xdr:cxnSp macro="">
      <xdr:nvCxnSpPr>
        <xdr:cNvPr id="117" name="直線コネクタ 116"/>
        <xdr:cNvCxnSpPr/>
      </xdr:nvCxnSpPr>
      <xdr:spPr>
        <a:xfrm flipV="1">
          <a:off x="3797300" y="9051915"/>
          <a:ext cx="838200" cy="10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143030</xdr:rowOff>
    </xdr:from>
    <xdr:to>
      <xdr:col>19</xdr:col>
      <xdr:colOff>177800</xdr:colOff>
      <xdr:row>59</xdr:row>
      <xdr:rowOff>59477</xdr:rowOff>
    </xdr:to>
    <xdr:cxnSp macro="">
      <xdr:nvCxnSpPr>
        <xdr:cNvPr id="120" name="直線コネクタ 119"/>
        <xdr:cNvCxnSpPr/>
      </xdr:nvCxnSpPr>
      <xdr:spPr>
        <a:xfrm flipV="1">
          <a:off x="2908300" y="10087130"/>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42697</xdr:rowOff>
    </xdr:from>
    <xdr:to>
      <xdr:col>15</xdr:col>
      <xdr:colOff>50800</xdr:colOff>
      <xdr:row>59</xdr:row>
      <xdr:rowOff>59477</xdr:rowOff>
    </xdr:to>
    <xdr:cxnSp macro="">
      <xdr:nvCxnSpPr>
        <xdr:cNvPr id="123" name="直線コネクタ 122"/>
        <xdr:cNvCxnSpPr/>
      </xdr:nvCxnSpPr>
      <xdr:spPr>
        <a:xfrm>
          <a:off x="2019300" y="10158247"/>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25430</xdr:rowOff>
    </xdr:from>
    <xdr:to>
      <xdr:col>10</xdr:col>
      <xdr:colOff>114300</xdr:colOff>
      <xdr:row>59</xdr:row>
      <xdr:rowOff>42697</xdr:rowOff>
    </xdr:to>
    <xdr:cxnSp macro="">
      <xdr:nvCxnSpPr>
        <xdr:cNvPr id="126" name="直線コネクタ 125"/>
        <xdr:cNvCxnSpPr/>
      </xdr:nvCxnSpPr>
      <xdr:spPr>
        <a:xfrm>
          <a:off x="1130300" y="10140980"/>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85715</xdr:rowOff>
    </xdr:from>
    <xdr:to>
      <xdr:col>24</xdr:col>
      <xdr:colOff>114300</xdr:colOff>
      <xdr:row>53</xdr:row>
      <xdr:rowOff>15865</xdr:rowOff>
    </xdr:to>
    <xdr:sp macro="" textlink="">
      <xdr:nvSpPr>
        <xdr:cNvPr id="136" name="楕円 135"/>
        <xdr:cNvSpPr/>
      </xdr:nvSpPr>
      <xdr:spPr>
        <a:xfrm>
          <a:off x="4584700" y="90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108592</xdr:rowOff>
    </xdr:from>
    <xdr:ext cx="599010" cy="259045"/>
    <xdr:sp macro="" textlink="">
      <xdr:nvSpPr>
        <xdr:cNvPr id="137" name="総務費該当値テキスト"/>
        <xdr:cNvSpPr txBox="1"/>
      </xdr:nvSpPr>
      <xdr:spPr>
        <a:xfrm>
          <a:off x="4686300" y="885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92230</xdr:rowOff>
    </xdr:from>
    <xdr:to>
      <xdr:col>20</xdr:col>
      <xdr:colOff>38100</xdr:colOff>
      <xdr:row>59</xdr:row>
      <xdr:rowOff>22380</xdr:rowOff>
    </xdr:to>
    <xdr:sp macro="" textlink="">
      <xdr:nvSpPr>
        <xdr:cNvPr id="138" name="楕円 137"/>
        <xdr:cNvSpPr/>
      </xdr:nvSpPr>
      <xdr:spPr>
        <a:xfrm>
          <a:off x="3746500" y="100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38907</xdr:rowOff>
    </xdr:from>
    <xdr:ext cx="534377" cy="259045"/>
    <xdr:sp macro="" textlink="">
      <xdr:nvSpPr>
        <xdr:cNvPr id="139" name="テキスト ボックス 138"/>
        <xdr:cNvSpPr txBox="1"/>
      </xdr:nvSpPr>
      <xdr:spPr>
        <a:xfrm>
          <a:off x="3530111" y="98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8677</xdr:rowOff>
    </xdr:from>
    <xdr:to>
      <xdr:col>15</xdr:col>
      <xdr:colOff>101600</xdr:colOff>
      <xdr:row>59</xdr:row>
      <xdr:rowOff>110277</xdr:rowOff>
    </xdr:to>
    <xdr:sp macro="" textlink="">
      <xdr:nvSpPr>
        <xdr:cNvPr id="140" name="楕円 139"/>
        <xdr:cNvSpPr/>
      </xdr:nvSpPr>
      <xdr:spPr>
        <a:xfrm>
          <a:off x="2857500" y="101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126804</xdr:rowOff>
    </xdr:from>
    <xdr:ext cx="534377" cy="259045"/>
    <xdr:sp macro="" textlink="">
      <xdr:nvSpPr>
        <xdr:cNvPr id="141" name="テキスト ボックス 140"/>
        <xdr:cNvSpPr txBox="1"/>
      </xdr:nvSpPr>
      <xdr:spPr>
        <a:xfrm>
          <a:off x="2641111" y="98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163347</xdr:rowOff>
    </xdr:from>
    <xdr:to>
      <xdr:col>10</xdr:col>
      <xdr:colOff>165100</xdr:colOff>
      <xdr:row>59</xdr:row>
      <xdr:rowOff>93497</xdr:rowOff>
    </xdr:to>
    <xdr:sp macro="" textlink="">
      <xdr:nvSpPr>
        <xdr:cNvPr id="142" name="楕円 141"/>
        <xdr:cNvSpPr/>
      </xdr:nvSpPr>
      <xdr:spPr>
        <a:xfrm>
          <a:off x="1968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110024</xdr:rowOff>
    </xdr:from>
    <xdr:ext cx="534377" cy="259045"/>
    <xdr:sp macro="" textlink="">
      <xdr:nvSpPr>
        <xdr:cNvPr id="143" name="テキスト ボックス 142"/>
        <xdr:cNvSpPr txBox="1"/>
      </xdr:nvSpPr>
      <xdr:spPr>
        <a:xfrm>
          <a:off x="1752111" y="98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146080</xdr:rowOff>
    </xdr:from>
    <xdr:to>
      <xdr:col>6</xdr:col>
      <xdr:colOff>38100</xdr:colOff>
      <xdr:row>59</xdr:row>
      <xdr:rowOff>76230</xdr:rowOff>
    </xdr:to>
    <xdr:sp macro="" textlink="">
      <xdr:nvSpPr>
        <xdr:cNvPr id="144" name="楕円 143"/>
        <xdr:cNvSpPr/>
      </xdr:nvSpPr>
      <xdr:spPr>
        <a:xfrm>
          <a:off x="1079500" y="100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92757</xdr:rowOff>
    </xdr:from>
    <xdr:ext cx="534377" cy="259045"/>
    <xdr:sp macro="" textlink="">
      <xdr:nvSpPr>
        <xdr:cNvPr id="145" name="テキスト ボックス 144"/>
        <xdr:cNvSpPr txBox="1"/>
      </xdr:nvSpPr>
      <xdr:spPr>
        <a:xfrm>
          <a:off x="863111" y="98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56990</xdr:rowOff>
    </xdr:from>
    <xdr:to>
      <xdr:col>24</xdr:col>
      <xdr:colOff>63500</xdr:colOff>
      <xdr:row>74</xdr:row>
      <xdr:rowOff>76857</xdr:rowOff>
    </xdr:to>
    <xdr:cxnSp macro="">
      <xdr:nvCxnSpPr>
        <xdr:cNvPr id="177" name="直線コネクタ 176"/>
        <xdr:cNvCxnSpPr/>
      </xdr:nvCxnSpPr>
      <xdr:spPr>
        <a:xfrm flipV="1">
          <a:off x="3797300" y="12744290"/>
          <a:ext cx="838200" cy="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76857</xdr:rowOff>
    </xdr:from>
    <xdr:to>
      <xdr:col>19</xdr:col>
      <xdr:colOff>177800</xdr:colOff>
      <xdr:row>74</xdr:row>
      <xdr:rowOff>100033</xdr:rowOff>
    </xdr:to>
    <xdr:cxnSp macro="">
      <xdr:nvCxnSpPr>
        <xdr:cNvPr id="180" name="直線コネクタ 179"/>
        <xdr:cNvCxnSpPr/>
      </xdr:nvCxnSpPr>
      <xdr:spPr>
        <a:xfrm flipV="1">
          <a:off x="2908300" y="12764157"/>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100033</xdr:rowOff>
    </xdr:from>
    <xdr:to>
      <xdr:col>15</xdr:col>
      <xdr:colOff>50800</xdr:colOff>
      <xdr:row>74</xdr:row>
      <xdr:rowOff>162158</xdr:rowOff>
    </xdr:to>
    <xdr:cxnSp macro="">
      <xdr:nvCxnSpPr>
        <xdr:cNvPr id="183" name="直線コネクタ 182"/>
        <xdr:cNvCxnSpPr/>
      </xdr:nvCxnSpPr>
      <xdr:spPr>
        <a:xfrm flipV="1">
          <a:off x="2019300" y="12787333"/>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132581</xdr:rowOff>
    </xdr:from>
    <xdr:to>
      <xdr:col>10</xdr:col>
      <xdr:colOff>114300</xdr:colOff>
      <xdr:row>74</xdr:row>
      <xdr:rowOff>162158</xdr:rowOff>
    </xdr:to>
    <xdr:cxnSp macro="">
      <xdr:nvCxnSpPr>
        <xdr:cNvPr id="186" name="直線コネクタ 185"/>
        <xdr:cNvCxnSpPr/>
      </xdr:nvCxnSpPr>
      <xdr:spPr>
        <a:xfrm>
          <a:off x="1130300" y="12819881"/>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6190</xdr:rowOff>
    </xdr:from>
    <xdr:to>
      <xdr:col>24</xdr:col>
      <xdr:colOff>114300</xdr:colOff>
      <xdr:row>74</xdr:row>
      <xdr:rowOff>107790</xdr:rowOff>
    </xdr:to>
    <xdr:sp macro="" textlink="">
      <xdr:nvSpPr>
        <xdr:cNvPr id="196" name="楕円 195"/>
        <xdr:cNvSpPr/>
      </xdr:nvSpPr>
      <xdr:spPr>
        <a:xfrm>
          <a:off x="4584700" y="12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29067</xdr:rowOff>
    </xdr:from>
    <xdr:ext cx="599010" cy="259045"/>
    <xdr:sp macro="" textlink="">
      <xdr:nvSpPr>
        <xdr:cNvPr id="197" name="民生費該当値テキスト"/>
        <xdr:cNvSpPr txBox="1"/>
      </xdr:nvSpPr>
      <xdr:spPr>
        <a:xfrm>
          <a:off x="4686300" y="1254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26057</xdr:rowOff>
    </xdr:from>
    <xdr:to>
      <xdr:col>20</xdr:col>
      <xdr:colOff>38100</xdr:colOff>
      <xdr:row>74</xdr:row>
      <xdr:rowOff>127657</xdr:rowOff>
    </xdr:to>
    <xdr:sp macro="" textlink="">
      <xdr:nvSpPr>
        <xdr:cNvPr id="198" name="楕円 197"/>
        <xdr:cNvSpPr/>
      </xdr:nvSpPr>
      <xdr:spPr>
        <a:xfrm>
          <a:off x="3746500" y="127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144184</xdr:rowOff>
    </xdr:from>
    <xdr:ext cx="599010" cy="259045"/>
    <xdr:sp macro="" textlink="">
      <xdr:nvSpPr>
        <xdr:cNvPr id="199" name="テキスト ボックス 198"/>
        <xdr:cNvSpPr txBox="1"/>
      </xdr:nvSpPr>
      <xdr:spPr>
        <a:xfrm>
          <a:off x="3497795" y="1248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49233</xdr:rowOff>
    </xdr:from>
    <xdr:to>
      <xdr:col>15</xdr:col>
      <xdr:colOff>101600</xdr:colOff>
      <xdr:row>74</xdr:row>
      <xdr:rowOff>150833</xdr:rowOff>
    </xdr:to>
    <xdr:sp macro="" textlink="">
      <xdr:nvSpPr>
        <xdr:cNvPr id="200" name="楕円 199"/>
        <xdr:cNvSpPr/>
      </xdr:nvSpPr>
      <xdr:spPr>
        <a:xfrm>
          <a:off x="2857500" y="127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167360</xdr:rowOff>
    </xdr:from>
    <xdr:ext cx="599010" cy="259045"/>
    <xdr:sp macro="" textlink="">
      <xdr:nvSpPr>
        <xdr:cNvPr id="201" name="テキスト ボックス 200"/>
        <xdr:cNvSpPr txBox="1"/>
      </xdr:nvSpPr>
      <xdr:spPr>
        <a:xfrm>
          <a:off x="2608795" y="1251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111358</xdr:rowOff>
    </xdr:from>
    <xdr:to>
      <xdr:col>10</xdr:col>
      <xdr:colOff>165100</xdr:colOff>
      <xdr:row>75</xdr:row>
      <xdr:rowOff>41508</xdr:rowOff>
    </xdr:to>
    <xdr:sp macro="" textlink="">
      <xdr:nvSpPr>
        <xdr:cNvPr id="202" name="楕円 201"/>
        <xdr:cNvSpPr/>
      </xdr:nvSpPr>
      <xdr:spPr>
        <a:xfrm>
          <a:off x="1968500" y="127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58035</xdr:rowOff>
    </xdr:from>
    <xdr:ext cx="599010" cy="259045"/>
    <xdr:sp macro="" textlink="">
      <xdr:nvSpPr>
        <xdr:cNvPr id="203" name="テキスト ボックス 202"/>
        <xdr:cNvSpPr txBox="1"/>
      </xdr:nvSpPr>
      <xdr:spPr>
        <a:xfrm>
          <a:off x="1719795" y="1257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81781</xdr:rowOff>
    </xdr:from>
    <xdr:to>
      <xdr:col>6</xdr:col>
      <xdr:colOff>38100</xdr:colOff>
      <xdr:row>75</xdr:row>
      <xdr:rowOff>11931</xdr:rowOff>
    </xdr:to>
    <xdr:sp macro="" textlink="">
      <xdr:nvSpPr>
        <xdr:cNvPr id="204" name="楕円 203"/>
        <xdr:cNvSpPr/>
      </xdr:nvSpPr>
      <xdr:spPr>
        <a:xfrm>
          <a:off x="1079500" y="12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28458</xdr:rowOff>
    </xdr:from>
    <xdr:ext cx="599010" cy="259045"/>
    <xdr:sp macro="" textlink="">
      <xdr:nvSpPr>
        <xdr:cNvPr id="205" name="テキスト ボックス 204"/>
        <xdr:cNvSpPr txBox="1"/>
      </xdr:nvSpPr>
      <xdr:spPr>
        <a:xfrm>
          <a:off x="830795" y="125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8649</xdr:rowOff>
    </xdr:from>
    <xdr:to>
      <xdr:col>24</xdr:col>
      <xdr:colOff>63500</xdr:colOff>
      <xdr:row>96</xdr:row>
      <xdr:rowOff>35534</xdr:rowOff>
    </xdr:to>
    <xdr:cxnSp macro="">
      <xdr:nvCxnSpPr>
        <xdr:cNvPr id="234" name="直線コネクタ 233"/>
        <xdr:cNvCxnSpPr/>
      </xdr:nvCxnSpPr>
      <xdr:spPr>
        <a:xfrm flipV="1">
          <a:off x="3797300" y="16467849"/>
          <a:ext cx="8382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118275</xdr:rowOff>
    </xdr:from>
    <xdr:to>
      <xdr:col>19</xdr:col>
      <xdr:colOff>177800</xdr:colOff>
      <xdr:row>96</xdr:row>
      <xdr:rowOff>35534</xdr:rowOff>
    </xdr:to>
    <xdr:cxnSp macro="">
      <xdr:nvCxnSpPr>
        <xdr:cNvPr id="237" name="直線コネクタ 236"/>
        <xdr:cNvCxnSpPr/>
      </xdr:nvCxnSpPr>
      <xdr:spPr>
        <a:xfrm>
          <a:off x="2908300" y="16406025"/>
          <a:ext cx="889000" cy="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118275</xdr:rowOff>
    </xdr:from>
    <xdr:to>
      <xdr:col>15</xdr:col>
      <xdr:colOff>50800</xdr:colOff>
      <xdr:row>96</xdr:row>
      <xdr:rowOff>5587</xdr:rowOff>
    </xdr:to>
    <xdr:cxnSp macro="">
      <xdr:nvCxnSpPr>
        <xdr:cNvPr id="240" name="直線コネクタ 239"/>
        <xdr:cNvCxnSpPr/>
      </xdr:nvCxnSpPr>
      <xdr:spPr>
        <a:xfrm flipV="1">
          <a:off x="2019300" y="16406025"/>
          <a:ext cx="889000" cy="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5587</xdr:rowOff>
    </xdr:from>
    <xdr:to>
      <xdr:col>10</xdr:col>
      <xdr:colOff>114300</xdr:colOff>
      <xdr:row>96</xdr:row>
      <xdr:rowOff>39294</xdr:rowOff>
    </xdr:to>
    <xdr:cxnSp macro="">
      <xdr:nvCxnSpPr>
        <xdr:cNvPr id="243" name="直線コネクタ 242"/>
        <xdr:cNvCxnSpPr/>
      </xdr:nvCxnSpPr>
      <xdr:spPr>
        <a:xfrm flipV="1">
          <a:off x="1130300" y="16464787"/>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129299</xdr:rowOff>
    </xdr:from>
    <xdr:to>
      <xdr:col>24</xdr:col>
      <xdr:colOff>114300</xdr:colOff>
      <xdr:row>96</xdr:row>
      <xdr:rowOff>59449</xdr:rowOff>
    </xdr:to>
    <xdr:sp macro="" textlink="">
      <xdr:nvSpPr>
        <xdr:cNvPr id="253" name="楕円 252"/>
        <xdr:cNvSpPr/>
      </xdr:nvSpPr>
      <xdr:spPr>
        <a:xfrm>
          <a:off x="4584700" y="1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152176</xdr:rowOff>
    </xdr:from>
    <xdr:ext cx="534377" cy="259045"/>
    <xdr:sp macro="" textlink="">
      <xdr:nvSpPr>
        <xdr:cNvPr id="254" name="衛生費該当値テキスト"/>
        <xdr:cNvSpPr txBox="1"/>
      </xdr:nvSpPr>
      <xdr:spPr>
        <a:xfrm>
          <a:off x="4686300"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156184</xdr:rowOff>
    </xdr:from>
    <xdr:to>
      <xdr:col>20</xdr:col>
      <xdr:colOff>38100</xdr:colOff>
      <xdr:row>96</xdr:row>
      <xdr:rowOff>86334</xdr:rowOff>
    </xdr:to>
    <xdr:sp macro="" textlink="">
      <xdr:nvSpPr>
        <xdr:cNvPr id="255" name="楕円 254"/>
        <xdr:cNvSpPr/>
      </xdr:nvSpPr>
      <xdr:spPr>
        <a:xfrm>
          <a:off x="3746500" y="1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102861</xdr:rowOff>
    </xdr:from>
    <xdr:ext cx="534377" cy="259045"/>
    <xdr:sp macro="" textlink="">
      <xdr:nvSpPr>
        <xdr:cNvPr id="256" name="テキスト ボックス 255"/>
        <xdr:cNvSpPr txBox="1"/>
      </xdr:nvSpPr>
      <xdr:spPr>
        <a:xfrm>
          <a:off x="3530111" y="16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67475</xdr:rowOff>
    </xdr:from>
    <xdr:to>
      <xdr:col>15</xdr:col>
      <xdr:colOff>101600</xdr:colOff>
      <xdr:row>95</xdr:row>
      <xdr:rowOff>169075</xdr:rowOff>
    </xdr:to>
    <xdr:sp macro="" textlink="">
      <xdr:nvSpPr>
        <xdr:cNvPr id="257" name="楕円 256"/>
        <xdr:cNvSpPr/>
      </xdr:nvSpPr>
      <xdr:spPr>
        <a:xfrm>
          <a:off x="2857500" y="163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14152</xdr:rowOff>
    </xdr:from>
    <xdr:ext cx="534377" cy="259045"/>
    <xdr:sp macro="" textlink="">
      <xdr:nvSpPr>
        <xdr:cNvPr id="258" name="テキスト ボックス 257"/>
        <xdr:cNvSpPr txBox="1"/>
      </xdr:nvSpPr>
      <xdr:spPr>
        <a:xfrm>
          <a:off x="2641111" y="1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126237</xdr:rowOff>
    </xdr:from>
    <xdr:to>
      <xdr:col>10</xdr:col>
      <xdr:colOff>165100</xdr:colOff>
      <xdr:row>96</xdr:row>
      <xdr:rowOff>56387</xdr:rowOff>
    </xdr:to>
    <xdr:sp macro="" textlink="">
      <xdr:nvSpPr>
        <xdr:cNvPr id="259" name="楕円 258"/>
        <xdr:cNvSpPr/>
      </xdr:nvSpPr>
      <xdr:spPr>
        <a:xfrm>
          <a:off x="1968500" y="164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72914</xdr:rowOff>
    </xdr:from>
    <xdr:ext cx="534377" cy="259045"/>
    <xdr:sp macro="" textlink="">
      <xdr:nvSpPr>
        <xdr:cNvPr id="260" name="テキスト ボックス 259"/>
        <xdr:cNvSpPr txBox="1"/>
      </xdr:nvSpPr>
      <xdr:spPr>
        <a:xfrm>
          <a:off x="1752111" y="161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159944</xdr:rowOff>
    </xdr:from>
    <xdr:to>
      <xdr:col>6</xdr:col>
      <xdr:colOff>38100</xdr:colOff>
      <xdr:row>96</xdr:row>
      <xdr:rowOff>90094</xdr:rowOff>
    </xdr:to>
    <xdr:sp macro="" textlink="">
      <xdr:nvSpPr>
        <xdr:cNvPr id="261" name="楕円 260"/>
        <xdr:cNvSpPr/>
      </xdr:nvSpPr>
      <xdr:spPr>
        <a:xfrm>
          <a:off x="1079500" y="164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106621</xdr:rowOff>
    </xdr:from>
    <xdr:ext cx="534377" cy="259045"/>
    <xdr:sp macro="" textlink="">
      <xdr:nvSpPr>
        <xdr:cNvPr id="262" name="テキスト ボックス 261"/>
        <xdr:cNvSpPr txBox="1"/>
      </xdr:nvSpPr>
      <xdr:spPr>
        <a:xfrm>
          <a:off x="863111" y="162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75006</xdr:rowOff>
    </xdr:from>
    <xdr:to>
      <xdr:col>55</xdr:col>
      <xdr:colOff>0</xdr:colOff>
      <xdr:row>58</xdr:row>
      <xdr:rowOff>127095</xdr:rowOff>
    </xdr:to>
    <xdr:cxnSp macro="">
      <xdr:nvCxnSpPr>
        <xdr:cNvPr id="350" name="直線コネクタ 349"/>
        <xdr:cNvCxnSpPr/>
      </xdr:nvCxnSpPr>
      <xdr:spPr>
        <a:xfrm flipV="1">
          <a:off x="9639300" y="10019106"/>
          <a:ext cx="8382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72883</xdr:rowOff>
    </xdr:from>
    <xdr:to>
      <xdr:col>50</xdr:col>
      <xdr:colOff>114300</xdr:colOff>
      <xdr:row>58</xdr:row>
      <xdr:rowOff>127095</xdr:rowOff>
    </xdr:to>
    <xdr:cxnSp macro="">
      <xdr:nvCxnSpPr>
        <xdr:cNvPr id="353" name="直線コネクタ 352"/>
        <xdr:cNvCxnSpPr/>
      </xdr:nvCxnSpPr>
      <xdr:spPr>
        <a:xfrm>
          <a:off x="8750300" y="10016983"/>
          <a:ext cx="889000" cy="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72883</xdr:rowOff>
    </xdr:from>
    <xdr:to>
      <xdr:col>45</xdr:col>
      <xdr:colOff>177800</xdr:colOff>
      <xdr:row>58</xdr:row>
      <xdr:rowOff>127486</xdr:rowOff>
    </xdr:to>
    <xdr:cxnSp macro="">
      <xdr:nvCxnSpPr>
        <xdr:cNvPr id="356" name="直線コネクタ 355"/>
        <xdr:cNvCxnSpPr/>
      </xdr:nvCxnSpPr>
      <xdr:spPr>
        <a:xfrm flipV="1">
          <a:off x="7861300" y="10016983"/>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123110</xdr:rowOff>
    </xdr:from>
    <xdr:to>
      <xdr:col>41</xdr:col>
      <xdr:colOff>50800</xdr:colOff>
      <xdr:row>58</xdr:row>
      <xdr:rowOff>127486</xdr:rowOff>
    </xdr:to>
    <xdr:cxnSp macro="">
      <xdr:nvCxnSpPr>
        <xdr:cNvPr id="359" name="直線コネクタ 358"/>
        <xdr:cNvCxnSpPr/>
      </xdr:nvCxnSpPr>
      <xdr:spPr>
        <a:xfrm>
          <a:off x="6972300" y="10067210"/>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24206</xdr:rowOff>
    </xdr:from>
    <xdr:to>
      <xdr:col>55</xdr:col>
      <xdr:colOff>50800</xdr:colOff>
      <xdr:row>58</xdr:row>
      <xdr:rowOff>125806</xdr:rowOff>
    </xdr:to>
    <xdr:sp macro="" textlink="">
      <xdr:nvSpPr>
        <xdr:cNvPr id="369" name="楕円 368"/>
        <xdr:cNvSpPr/>
      </xdr:nvSpPr>
      <xdr:spPr>
        <a:xfrm>
          <a:off x="104267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47083</xdr:rowOff>
    </xdr:from>
    <xdr:ext cx="469744" cy="259045"/>
    <xdr:sp macro="" textlink="">
      <xdr:nvSpPr>
        <xdr:cNvPr id="370" name="農林水産業費該当値テキスト"/>
        <xdr:cNvSpPr txBox="1"/>
      </xdr:nvSpPr>
      <xdr:spPr>
        <a:xfrm>
          <a:off x="10528300" y="981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76295</xdr:rowOff>
    </xdr:from>
    <xdr:to>
      <xdr:col>50</xdr:col>
      <xdr:colOff>165100</xdr:colOff>
      <xdr:row>59</xdr:row>
      <xdr:rowOff>6445</xdr:rowOff>
    </xdr:to>
    <xdr:sp macro="" textlink="">
      <xdr:nvSpPr>
        <xdr:cNvPr id="371" name="楕円 370"/>
        <xdr:cNvSpPr/>
      </xdr:nvSpPr>
      <xdr:spPr>
        <a:xfrm>
          <a:off x="95885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169022</xdr:rowOff>
    </xdr:from>
    <xdr:ext cx="469744" cy="259045"/>
    <xdr:sp macro="" textlink="">
      <xdr:nvSpPr>
        <xdr:cNvPr id="372" name="テキスト ボックス 371"/>
        <xdr:cNvSpPr txBox="1"/>
      </xdr:nvSpPr>
      <xdr:spPr>
        <a:xfrm>
          <a:off x="9404428" y="1011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22083</xdr:rowOff>
    </xdr:from>
    <xdr:to>
      <xdr:col>46</xdr:col>
      <xdr:colOff>38100</xdr:colOff>
      <xdr:row>58</xdr:row>
      <xdr:rowOff>123683</xdr:rowOff>
    </xdr:to>
    <xdr:sp macro="" textlink="">
      <xdr:nvSpPr>
        <xdr:cNvPr id="373" name="楕円 372"/>
        <xdr:cNvSpPr/>
      </xdr:nvSpPr>
      <xdr:spPr>
        <a:xfrm>
          <a:off x="8699500" y="99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140210</xdr:rowOff>
    </xdr:from>
    <xdr:ext cx="469744" cy="259045"/>
    <xdr:sp macro="" textlink="">
      <xdr:nvSpPr>
        <xdr:cNvPr id="374" name="テキスト ボックス 373"/>
        <xdr:cNvSpPr txBox="1"/>
      </xdr:nvSpPr>
      <xdr:spPr>
        <a:xfrm>
          <a:off x="8515428" y="974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76686</xdr:rowOff>
    </xdr:from>
    <xdr:to>
      <xdr:col>41</xdr:col>
      <xdr:colOff>101600</xdr:colOff>
      <xdr:row>59</xdr:row>
      <xdr:rowOff>6836</xdr:rowOff>
    </xdr:to>
    <xdr:sp macro="" textlink="">
      <xdr:nvSpPr>
        <xdr:cNvPr id="375" name="楕円 374"/>
        <xdr:cNvSpPr/>
      </xdr:nvSpPr>
      <xdr:spPr>
        <a:xfrm>
          <a:off x="7810500" y="10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169413</xdr:rowOff>
    </xdr:from>
    <xdr:ext cx="469744" cy="259045"/>
    <xdr:sp macro="" textlink="">
      <xdr:nvSpPr>
        <xdr:cNvPr id="376" name="テキスト ボックス 375"/>
        <xdr:cNvSpPr txBox="1"/>
      </xdr:nvSpPr>
      <xdr:spPr>
        <a:xfrm>
          <a:off x="7626428" y="101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72310</xdr:rowOff>
    </xdr:from>
    <xdr:to>
      <xdr:col>36</xdr:col>
      <xdr:colOff>165100</xdr:colOff>
      <xdr:row>59</xdr:row>
      <xdr:rowOff>2460</xdr:rowOff>
    </xdr:to>
    <xdr:sp macro="" textlink="">
      <xdr:nvSpPr>
        <xdr:cNvPr id="377" name="楕円 376"/>
        <xdr:cNvSpPr/>
      </xdr:nvSpPr>
      <xdr:spPr>
        <a:xfrm>
          <a:off x="6921500" y="10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165037</xdr:rowOff>
    </xdr:from>
    <xdr:ext cx="469744" cy="259045"/>
    <xdr:sp macro="" textlink="">
      <xdr:nvSpPr>
        <xdr:cNvPr id="378" name="テキスト ボックス 377"/>
        <xdr:cNvSpPr txBox="1"/>
      </xdr:nvSpPr>
      <xdr:spPr>
        <a:xfrm>
          <a:off x="6737428" y="101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26498</xdr:rowOff>
    </xdr:from>
    <xdr:to>
      <xdr:col>55</xdr:col>
      <xdr:colOff>0</xdr:colOff>
      <xdr:row>77</xdr:row>
      <xdr:rowOff>123400</xdr:rowOff>
    </xdr:to>
    <xdr:cxnSp macro="">
      <xdr:nvCxnSpPr>
        <xdr:cNvPr id="405" name="直線コネクタ 404"/>
        <xdr:cNvCxnSpPr/>
      </xdr:nvCxnSpPr>
      <xdr:spPr>
        <a:xfrm flipV="1">
          <a:off x="9639300" y="13228148"/>
          <a:ext cx="838200" cy="9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96586</xdr:rowOff>
    </xdr:from>
    <xdr:to>
      <xdr:col>50</xdr:col>
      <xdr:colOff>114300</xdr:colOff>
      <xdr:row>77</xdr:row>
      <xdr:rowOff>123400</xdr:rowOff>
    </xdr:to>
    <xdr:cxnSp macro="">
      <xdr:nvCxnSpPr>
        <xdr:cNvPr id="408" name="直線コネクタ 407"/>
        <xdr:cNvCxnSpPr/>
      </xdr:nvCxnSpPr>
      <xdr:spPr>
        <a:xfrm>
          <a:off x="8750300" y="13126786"/>
          <a:ext cx="889000" cy="19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96586</xdr:rowOff>
    </xdr:from>
    <xdr:to>
      <xdr:col>45</xdr:col>
      <xdr:colOff>177800</xdr:colOff>
      <xdr:row>77</xdr:row>
      <xdr:rowOff>147999</xdr:rowOff>
    </xdr:to>
    <xdr:cxnSp macro="">
      <xdr:nvCxnSpPr>
        <xdr:cNvPr id="411" name="直線コネクタ 410"/>
        <xdr:cNvCxnSpPr/>
      </xdr:nvCxnSpPr>
      <xdr:spPr>
        <a:xfrm flipV="1">
          <a:off x="7861300" y="13126786"/>
          <a:ext cx="889000" cy="2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134624</xdr:rowOff>
    </xdr:from>
    <xdr:to>
      <xdr:col>41</xdr:col>
      <xdr:colOff>50800</xdr:colOff>
      <xdr:row>77</xdr:row>
      <xdr:rowOff>147999</xdr:rowOff>
    </xdr:to>
    <xdr:cxnSp macro="">
      <xdr:nvCxnSpPr>
        <xdr:cNvPr id="414" name="直線コネクタ 413"/>
        <xdr:cNvCxnSpPr/>
      </xdr:nvCxnSpPr>
      <xdr:spPr>
        <a:xfrm>
          <a:off x="6972300" y="13336274"/>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147148</xdr:rowOff>
    </xdr:from>
    <xdr:to>
      <xdr:col>55</xdr:col>
      <xdr:colOff>50800</xdr:colOff>
      <xdr:row>77</xdr:row>
      <xdr:rowOff>77298</xdr:rowOff>
    </xdr:to>
    <xdr:sp macro="" textlink="">
      <xdr:nvSpPr>
        <xdr:cNvPr id="424" name="楕円 423"/>
        <xdr:cNvSpPr/>
      </xdr:nvSpPr>
      <xdr:spPr>
        <a:xfrm>
          <a:off x="104267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170025</xdr:rowOff>
    </xdr:from>
    <xdr:ext cx="534377" cy="259045"/>
    <xdr:sp macro="" textlink="">
      <xdr:nvSpPr>
        <xdr:cNvPr id="425" name="商工費該当値テキスト"/>
        <xdr:cNvSpPr txBox="1"/>
      </xdr:nvSpPr>
      <xdr:spPr>
        <a:xfrm>
          <a:off x="10528300" y="13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72600</xdr:rowOff>
    </xdr:from>
    <xdr:to>
      <xdr:col>50</xdr:col>
      <xdr:colOff>165100</xdr:colOff>
      <xdr:row>78</xdr:row>
      <xdr:rowOff>2750</xdr:rowOff>
    </xdr:to>
    <xdr:sp macro="" textlink="">
      <xdr:nvSpPr>
        <xdr:cNvPr id="426" name="楕円 425"/>
        <xdr:cNvSpPr/>
      </xdr:nvSpPr>
      <xdr:spPr>
        <a:xfrm>
          <a:off x="9588500" y="132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19277</xdr:rowOff>
    </xdr:from>
    <xdr:ext cx="469744" cy="259045"/>
    <xdr:sp macro="" textlink="">
      <xdr:nvSpPr>
        <xdr:cNvPr id="427" name="テキスト ボックス 426"/>
        <xdr:cNvSpPr txBox="1"/>
      </xdr:nvSpPr>
      <xdr:spPr>
        <a:xfrm>
          <a:off x="9404428" y="130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45786</xdr:rowOff>
    </xdr:from>
    <xdr:to>
      <xdr:col>46</xdr:col>
      <xdr:colOff>38100</xdr:colOff>
      <xdr:row>76</xdr:row>
      <xdr:rowOff>147386</xdr:rowOff>
    </xdr:to>
    <xdr:sp macro="" textlink="">
      <xdr:nvSpPr>
        <xdr:cNvPr id="428" name="楕円 427"/>
        <xdr:cNvSpPr/>
      </xdr:nvSpPr>
      <xdr:spPr>
        <a:xfrm>
          <a:off x="8699500" y="130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163913</xdr:rowOff>
    </xdr:from>
    <xdr:ext cx="534377" cy="259045"/>
    <xdr:sp macro="" textlink="">
      <xdr:nvSpPr>
        <xdr:cNvPr id="429" name="テキスト ボックス 428"/>
        <xdr:cNvSpPr txBox="1"/>
      </xdr:nvSpPr>
      <xdr:spPr>
        <a:xfrm>
          <a:off x="8483111" y="12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97199</xdr:rowOff>
    </xdr:from>
    <xdr:to>
      <xdr:col>41</xdr:col>
      <xdr:colOff>101600</xdr:colOff>
      <xdr:row>78</xdr:row>
      <xdr:rowOff>27349</xdr:rowOff>
    </xdr:to>
    <xdr:sp macro="" textlink="">
      <xdr:nvSpPr>
        <xdr:cNvPr id="430" name="楕円 429"/>
        <xdr:cNvSpPr/>
      </xdr:nvSpPr>
      <xdr:spPr>
        <a:xfrm>
          <a:off x="7810500" y="132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43876</xdr:rowOff>
    </xdr:from>
    <xdr:ext cx="469744" cy="259045"/>
    <xdr:sp macro="" textlink="">
      <xdr:nvSpPr>
        <xdr:cNvPr id="431" name="テキスト ボックス 430"/>
        <xdr:cNvSpPr txBox="1"/>
      </xdr:nvSpPr>
      <xdr:spPr>
        <a:xfrm>
          <a:off x="7626428" y="1307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83824</xdr:rowOff>
    </xdr:from>
    <xdr:to>
      <xdr:col>36</xdr:col>
      <xdr:colOff>165100</xdr:colOff>
      <xdr:row>78</xdr:row>
      <xdr:rowOff>13974</xdr:rowOff>
    </xdr:to>
    <xdr:sp macro="" textlink="">
      <xdr:nvSpPr>
        <xdr:cNvPr id="432" name="楕円 431"/>
        <xdr:cNvSpPr/>
      </xdr:nvSpPr>
      <xdr:spPr>
        <a:xfrm>
          <a:off x="6921500" y="132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30501</xdr:rowOff>
    </xdr:from>
    <xdr:ext cx="469744" cy="259045"/>
    <xdr:sp macro="" textlink="">
      <xdr:nvSpPr>
        <xdr:cNvPr id="433" name="テキスト ボックス 432"/>
        <xdr:cNvSpPr txBox="1"/>
      </xdr:nvSpPr>
      <xdr:spPr>
        <a:xfrm>
          <a:off x="6737428" y="130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17971</xdr:rowOff>
    </xdr:from>
    <xdr:to>
      <xdr:col>55</xdr:col>
      <xdr:colOff>0</xdr:colOff>
      <xdr:row>97</xdr:row>
      <xdr:rowOff>96469</xdr:rowOff>
    </xdr:to>
    <xdr:cxnSp macro="">
      <xdr:nvCxnSpPr>
        <xdr:cNvPr id="462" name="直線コネクタ 461"/>
        <xdr:cNvCxnSpPr/>
      </xdr:nvCxnSpPr>
      <xdr:spPr>
        <a:xfrm>
          <a:off x="9639300" y="16648621"/>
          <a:ext cx="838200" cy="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17971</xdr:rowOff>
    </xdr:from>
    <xdr:to>
      <xdr:col>50</xdr:col>
      <xdr:colOff>114300</xdr:colOff>
      <xdr:row>97</xdr:row>
      <xdr:rowOff>59423</xdr:rowOff>
    </xdr:to>
    <xdr:cxnSp macro="">
      <xdr:nvCxnSpPr>
        <xdr:cNvPr id="465" name="直線コネクタ 464"/>
        <xdr:cNvCxnSpPr/>
      </xdr:nvCxnSpPr>
      <xdr:spPr>
        <a:xfrm flipV="1">
          <a:off x="8750300" y="16648621"/>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53987</xdr:rowOff>
    </xdr:from>
    <xdr:to>
      <xdr:col>45</xdr:col>
      <xdr:colOff>177800</xdr:colOff>
      <xdr:row>97</xdr:row>
      <xdr:rowOff>59423</xdr:rowOff>
    </xdr:to>
    <xdr:cxnSp macro="">
      <xdr:nvCxnSpPr>
        <xdr:cNvPr id="468" name="直線コネクタ 467"/>
        <xdr:cNvCxnSpPr/>
      </xdr:nvCxnSpPr>
      <xdr:spPr>
        <a:xfrm>
          <a:off x="7861300" y="16684637"/>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53987</xdr:rowOff>
    </xdr:from>
    <xdr:to>
      <xdr:col>41</xdr:col>
      <xdr:colOff>50800</xdr:colOff>
      <xdr:row>97</xdr:row>
      <xdr:rowOff>54890</xdr:rowOff>
    </xdr:to>
    <xdr:cxnSp macro="">
      <xdr:nvCxnSpPr>
        <xdr:cNvPr id="471" name="直線コネクタ 470"/>
        <xdr:cNvCxnSpPr/>
      </xdr:nvCxnSpPr>
      <xdr:spPr>
        <a:xfrm flipV="1">
          <a:off x="6972300" y="16684637"/>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45669</xdr:rowOff>
    </xdr:from>
    <xdr:to>
      <xdr:col>55</xdr:col>
      <xdr:colOff>50800</xdr:colOff>
      <xdr:row>97</xdr:row>
      <xdr:rowOff>147269</xdr:rowOff>
    </xdr:to>
    <xdr:sp macro="" textlink="">
      <xdr:nvSpPr>
        <xdr:cNvPr id="481" name="楕円 480"/>
        <xdr:cNvSpPr/>
      </xdr:nvSpPr>
      <xdr:spPr>
        <a:xfrm>
          <a:off x="104267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132046</xdr:rowOff>
    </xdr:from>
    <xdr:ext cx="534377" cy="259045"/>
    <xdr:sp macro="" textlink="">
      <xdr:nvSpPr>
        <xdr:cNvPr id="482" name="土木費該当値テキスト"/>
        <xdr:cNvSpPr txBox="1"/>
      </xdr:nvSpPr>
      <xdr:spPr>
        <a:xfrm>
          <a:off x="10528300" y="165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138621</xdr:rowOff>
    </xdr:from>
    <xdr:to>
      <xdr:col>50</xdr:col>
      <xdr:colOff>165100</xdr:colOff>
      <xdr:row>97</xdr:row>
      <xdr:rowOff>68771</xdr:rowOff>
    </xdr:to>
    <xdr:sp macro="" textlink="">
      <xdr:nvSpPr>
        <xdr:cNvPr id="483" name="楕円 482"/>
        <xdr:cNvSpPr/>
      </xdr:nvSpPr>
      <xdr:spPr>
        <a:xfrm>
          <a:off x="9588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59898</xdr:rowOff>
    </xdr:from>
    <xdr:ext cx="534377" cy="259045"/>
    <xdr:sp macro="" textlink="">
      <xdr:nvSpPr>
        <xdr:cNvPr id="484" name="テキスト ボックス 483"/>
        <xdr:cNvSpPr txBox="1"/>
      </xdr:nvSpPr>
      <xdr:spPr>
        <a:xfrm>
          <a:off x="9372111" y="166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8623</xdr:rowOff>
    </xdr:from>
    <xdr:to>
      <xdr:col>46</xdr:col>
      <xdr:colOff>38100</xdr:colOff>
      <xdr:row>97</xdr:row>
      <xdr:rowOff>110223</xdr:rowOff>
    </xdr:to>
    <xdr:sp macro="" textlink="">
      <xdr:nvSpPr>
        <xdr:cNvPr id="485" name="楕円 484"/>
        <xdr:cNvSpPr/>
      </xdr:nvSpPr>
      <xdr:spPr>
        <a:xfrm>
          <a:off x="8699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101350</xdr:rowOff>
    </xdr:from>
    <xdr:ext cx="534377" cy="259045"/>
    <xdr:sp macro="" textlink="">
      <xdr:nvSpPr>
        <xdr:cNvPr id="486" name="テキスト ボックス 485"/>
        <xdr:cNvSpPr txBox="1"/>
      </xdr:nvSpPr>
      <xdr:spPr>
        <a:xfrm>
          <a:off x="8483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3187</xdr:rowOff>
    </xdr:from>
    <xdr:to>
      <xdr:col>41</xdr:col>
      <xdr:colOff>101600</xdr:colOff>
      <xdr:row>97</xdr:row>
      <xdr:rowOff>104787</xdr:rowOff>
    </xdr:to>
    <xdr:sp macro="" textlink="">
      <xdr:nvSpPr>
        <xdr:cNvPr id="487" name="楕円 486"/>
        <xdr:cNvSpPr/>
      </xdr:nvSpPr>
      <xdr:spPr>
        <a:xfrm>
          <a:off x="7810500" y="166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95914</xdr:rowOff>
    </xdr:from>
    <xdr:ext cx="534377" cy="259045"/>
    <xdr:sp macro="" textlink="">
      <xdr:nvSpPr>
        <xdr:cNvPr id="488" name="テキスト ボックス 487"/>
        <xdr:cNvSpPr txBox="1"/>
      </xdr:nvSpPr>
      <xdr:spPr>
        <a:xfrm>
          <a:off x="7594111" y="167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4090</xdr:rowOff>
    </xdr:from>
    <xdr:to>
      <xdr:col>36</xdr:col>
      <xdr:colOff>165100</xdr:colOff>
      <xdr:row>97</xdr:row>
      <xdr:rowOff>105690</xdr:rowOff>
    </xdr:to>
    <xdr:sp macro="" textlink="">
      <xdr:nvSpPr>
        <xdr:cNvPr id="489" name="楕円 488"/>
        <xdr:cNvSpPr/>
      </xdr:nvSpPr>
      <xdr:spPr>
        <a:xfrm>
          <a:off x="6921500" y="16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96817</xdr:rowOff>
    </xdr:from>
    <xdr:ext cx="534377" cy="259045"/>
    <xdr:sp macro="" textlink="">
      <xdr:nvSpPr>
        <xdr:cNvPr id="490" name="テキスト ボックス 489"/>
        <xdr:cNvSpPr txBox="1"/>
      </xdr:nvSpPr>
      <xdr:spPr>
        <a:xfrm>
          <a:off x="6705111" y="167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171304</xdr:rowOff>
    </xdr:from>
    <xdr:to>
      <xdr:col>85</xdr:col>
      <xdr:colOff>127000</xdr:colOff>
      <xdr:row>36</xdr:row>
      <xdr:rowOff>118154</xdr:rowOff>
    </xdr:to>
    <xdr:cxnSp macro="">
      <xdr:nvCxnSpPr>
        <xdr:cNvPr id="516" name="直線コネクタ 515"/>
        <xdr:cNvCxnSpPr/>
      </xdr:nvCxnSpPr>
      <xdr:spPr>
        <a:xfrm flipV="1">
          <a:off x="15481300" y="6172054"/>
          <a:ext cx="8382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118154</xdr:rowOff>
    </xdr:from>
    <xdr:to>
      <xdr:col>81</xdr:col>
      <xdr:colOff>50800</xdr:colOff>
      <xdr:row>36</xdr:row>
      <xdr:rowOff>158388</xdr:rowOff>
    </xdr:to>
    <xdr:cxnSp macro="">
      <xdr:nvCxnSpPr>
        <xdr:cNvPr id="519" name="直線コネクタ 518"/>
        <xdr:cNvCxnSpPr/>
      </xdr:nvCxnSpPr>
      <xdr:spPr>
        <a:xfrm flipV="1">
          <a:off x="14592300" y="6290354"/>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120155</xdr:rowOff>
    </xdr:from>
    <xdr:to>
      <xdr:col>76</xdr:col>
      <xdr:colOff>114300</xdr:colOff>
      <xdr:row>36</xdr:row>
      <xdr:rowOff>158388</xdr:rowOff>
    </xdr:to>
    <xdr:cxnSp macro="">
      <xdr:nvCxnSpPr>
        <xdr:cNvPr id="522" name="直線コネクタ 521"/>
        <xdr:cNvCxnSpPr/>
      </xdr:nvCxnSpPr>
      <xdr:spPr>
        <a:xfrm>
          <a:off x="13703300" y="6292355"/>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120155</xdr:rowOff>
    </xdr:from>
    <xdr:to>
      <xdr:col>71</xdr:col>
      <xdr:colOff>177800</xdr:colOff>
      <xdr:row>36</xdr:row>
      <xdr:rowOff>140614</xdr:rowOff>
    </xdr:to>
    <xdr:cxnSp macro="">
      <xdr:nvCxnSpPr>
        <xdr:cNvPr id="525" name="直線コネクタ 524"/>
        <xdr:cNvCxnSpPr/>
      </xdr:nvCxnSpPr>
      <xdr:spPr>
        <a:xfrm flipV="1">
          <a:off x="12814300" y="6292355"/>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120504</xdr:rowOff>
    </xdr:from>
    <xdr:to>
      <xdr:col>85</xdr:col>
      <xdr:colOff>177800</xdr:colOff>
      <xdr:row>36</xdr:row>
      <xdr:rowOff>50654</xdr:rowOff>
    </xdr:to>
    <xdr:sp macro="" textlink="">
      <xdr:nvSpPr>
        <xdr:cNvPr id="535" name="楕円 534"/>
        <xdr:cNvSpPr/>
      </xdr:nvSpPr>
      <xdr:spPr>
        <a:xfrm>
          <a:off x="16268700" y="61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143381</xdr:rowOff>
    </xdr:from>
    <xdr:ext cx="534377" cy="259045"/>
    <xdr:sp macro="" textlink="">
      <xdr:nvSpPr>
        <xdr:cNvPr id="536" name="消防費該当値テキスト"/>
        <xdr:cNvSpPr txBox="1"/>
      </xdr:nvSpPr>
      <xdr:spPr>
        <a:xfrm>
          <a:off x="16370300" y="59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67354</xdr:rowOff>
    </xdr:from>
    <xdr:to>
      <xdr:col>81</xdr:col>
      <xdr:colOff>101600</xdr:colOff>
      <xdr:row>36</xdr:row>
      <xdr:rowOff>168954</xdr:rowOff>
    </xdr:to>
    <xdr:sp macro="" textlink="">
      <xdr:nvSpPr>
        <xdr:cNvPr id="537" name="楕円 536"/>
        <xdr:cNvSpPr/>
      </xdr:nvSpPr>
      <xdr:spPr>
        <a:xfrm>
          <a:off x="15430500" y="62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160081</xdr:rowOff>
    </xdr:from>
    <xdr:ext cx="534377" cy="259045"/>
    <xdr:sp macro="" textlink="">
      <xdr:nvSpPr>
        <xdr:cNvPr id="538" name="テキスト ボックス 537"/>
        <xdr:cNvSpPr txBox="1"/>
      </xdr:nvSpPr>
      <xdr:spPr>
        <a:xfrm>
          <a:off x="15214111" y="63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107588</xdr:rowOff>
    </xdr:from>
    <xdr:to>
      <xdr:col>76</xdr:col>
      <xdr:colOff>165100</xdr:colOff>
      <xdr:row>37</xdr:row>
      <xdr:rowOff>37738</xdr:rowOff>
    </xdr:to>
    <xdr:sp macro="" textlink="">
      <xdr:nvSpPr>
        <xdr:cNvPr id="539" name="楕円 538"/>
        <xdr:cNvSpPr/>
      </xdr:nvSpPr>
      <xdr:spPr>
        <a:xfrm>
          <a:off x="14541500" y="62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28865</xdr:rowOff>
    </xdr:from>
    <xdr:ext cx="534377" cy="259045"/>
    <xdr:sp macro="" textlink="">
      <xdr:nvSpPr>
        <xdr:cNvPr id="540" name="テキスト ボックス 539"/>
        <xdr:cNvSpPr txBox="1"/>
      </xdr:nvSpPr>
      <xdr:spPr>
        <a:xfrm>
          <a:off x="14325111" y="6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69355</xdr:rowOff>
    </xdr:from>
    <xdr:to>
      <xdr:col>72</xdr:col>
      <xdr:colOff>38100</xdr:colOff>
      <xdr:row>36</xdr:row>
      <xdr:rowOff>170955</xdr:rowOff>
    </xdr:to>
    <xdr:sp macro="" textlink="">
      <xdr:nvSpPr>
        <xdr:cNvPr id="541" name="楕円 540"/>
        <xdr:cNvSpPr/>
      </xdr:nvSpPr>
      <xdr:spPr>
        <a:xfrm>
          <a:off x="13652500" y="6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162082</xdr:rowOff>
    </xdr:from>
    <xdr:ext cx="534377" cy="259045"/>
    <xdr:sp macro="" textlink="">
      <xdr:nvSpPr>
        <xdr:cNvPr id="542" name="テキスト ボックス 541"/>
        <xdr:cNvSpPr txBox="1"/>
      </xdr:nvSpPr>
      <xdr:spPr>
        <a:xfrm>
          <a:off x="13436111" y="63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89814</xdr:rowOff>
    </xdr:from>
    <xdr:to>
      <xdr:col>67</xdr:col>
      <xdr:colOff>101600</xdr:colOff>
      <xdr:row>37</xdr:row>
      <xdr:rowOff>19964</xdr:rowOff>
    </xdr:to>
    <xdr:sp macro="" textlink="">
      <xdr:nvSpPr>
        <xdr:cNvPr id="543" name="楕円 542"/>
        <xdr:cNvSpPr/>
      </xdr:nvSpPr>
      <xdr:spPr>
        <a:xfrm>
          <a:off x="12763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11091</xdr:rowOff>
    </xdr:from>
    <xdr:ext cx="534377" cy="259045"/>
    <xdr:sp macro="" textlink="">
      <xdr:nvSpPr>
        <xdr:cNvPr id="544" name="テキスト ボックス 543"/>
        <xdr:cNvSpPr txBox="1"/>
      </xdr:nvSpPr>
      <xdr:spPr>
        <a:xfrm>
          <a:off x="12547111" y="63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25629</xdr:rowOff>
    </xdr:from>
    <xdr:to>
      <xdr:col>85</xdr:col>
      <xdr:colOff>127000</xdr:colOff>
      <xdr:row>57</xdr:row>
      <xdr:rowOff>58356</xdr:rowOff>
    </xdr:to>
    <xdr:cxnSp macro="">
      <xdr:nvCxnSpPr>
        <xdr:cNvPr id="574" name="直線コネクタ 573"/>
        <xdr:cNvCxnSpPr/>
      </xdr:nvCxnSpPr>
      <xdr:spPr>
        <a:xfrm>
          <a:off x="15481300" y="9798279"/>
          <a:ext cx="8382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25629</xdr:rowOff>
    </xdr:from>
    <xdr:to>
      <xdr:col>81</xdr:col>
      <xdr:colOff>50800</xdr:colOff>
      <xdr:row>58</xdr:row>
      <xdr:rowOff>41554</xdr:rowOff>
    </xdr:to>
    <xdr:cxnSp macro="">
      <xdr:nvCxnSpPr>
        <xdr:cNvPr id="577" name="直線コネクタ 576"/>
        <xdr:cNvCxnSpPr/>
      </xdr:nvCxnSpPr>
      <xdr:spPr>
        <a:xfrm flipV="1">
          <a:off x="14592300" y="9798279"/>
          <a:ext cx="889000" cy="1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74587</xdr:rowOff>
    </xdr:from>
    <xdr:to>
      <xdr:col>76</xdr:col>
      <xdr:colOff>114300</xdr:colOff>
      <xdr:row>58</xdr:row>
      <xdr:rowOff>41554</xdr:rowOff>
    </xdr:to>
    <xdr:cxnSp macro="">
      <xdr:nvCxnSpPr>
        <xdr:cNvPr id="580" name="直線コネクタ 579"/>
        <xdr:cNvCxnSpPr/>
      </xdr:nvCxnSpPr>
      <xdr:spPr>
        <a:xfrm>
          <a:off x="13703300" y="9504337"/>
          <a:ext cx="889000" cy="4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74587</xdr:rowOff>
    </xdr:from>
    <xdr:to>
      <xdr:col>71</xdr:col>
      <xdr:colOff>177800</xdr:colOff>
      <xdr:row>58</xdr:row>
      <xdr:rowOff>76873</xdr:rowOff>
    </xdr:to>
    <xdr:cxnSp macro="">
      <xdr:nvCxnSpPr>
        <xdr:cNvPr id="583" name="直線コネクタ 582"/>
        <xdr:cNvCxnSpPr/>
      </xdr:nvCxnSpPr>
      <xdr:spPr>
        <a:xfrm flipV="1">
          <a:off x="12814300" y="9504337"/>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7556</xdr:rowOff>
    </xdr:from>
    <xdr:to>
      <xdr:col>85</xdr:col>
      <xdr:colOff>177800</xdr:colOff>
      <xdr:row>57</xdr:row>
      <xdr:rowOff>109156</xdr:rowOff>
    </xdr:to>
    <xdr:sp macro="" textlink="">
      <xdr:nvSpPr>
        <xdr:cNvPr id="593" name="楕円 592"/>
        <xdr:cNvSpPr/>
      </xdr:nvSpPr>
      <xdr:spPr>
        <a:xfrm>
          <a:off x="16268700" y="97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157433</xdr:rowOff>
    </xdr:from>
    <xdr:ext cx="534377" cy="259045"/>
    <xdr:sp macro="" textlink="">
      <xdr:nvSpPr>
        <xdr:cNvPr id="594" name="教育費該当値テキスト"/>
        <xdr:cNvSpPr txBox="1"/>
      </xdr:nvSpPr>
      <xdr:spPr>
        <a:xfrm>
          <a:off x="16370300" y="97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146279</xdr:rowOff>
    </xdr:from>
    <xdr:to>
      <xdr:col>81</xdr:col>
      <xdr:colOff>101600</xdr:colOff>
      <xdr:row>57</xdr:row>
      <xdr:rowOff>76429</xdr:rowOff>
    </xdr:to>
    <xdr:sp macro="" textlink="">
      <xdr:nvSpPr>
        <xdr:cNvPr id="595" name="楕円 594"/>
        <xdr:cNvSpPr/>
      </xdr:nvSpPr>
      <xdr:spPr>
        <a:xfrm>
          <a:off x="15430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67556</xdr:rowOff>
    </xdr:from>
    <xdr:ext cx="534377" cy="259045"/>
    <xdr:sp macro="" textlink="">
      <xdr:nvSpPr>
        <xdr:cNvPr id="596" name="テキスト ボックス 595"/>
        <xdr:cNvSpPr txBox="1"/>
      </xdr:nvSpPr>
      <xdr:spPr>
        <a:xfrm>
          <a:off x="15214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162204</xdr:rowOff>
    </xdr:from>
    <xdr:to>
      <xdr:col>76</xdr:col>
      <xdr:colOff>165100</xdr:colOff>
      <xdr:row>58</xdr:row>
      <xdr:rowOff>92354</xdr:rowOff>
    </xdr:to>
    <xdr:sp macro="" textlink="">
      <xdr:nvSpPr>
        <xdr:cNvPr id="597" name="楕円 596"/>
        <xdr:cNvSpPr/>
      </xdr:nvSpPr>
      <xdr:spPr>
        <a:xfrm>
          <a:off x="14541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83481</xdr:rowOff>
    </xdr:from>
    <xdr:ext cx="534377" cy="259045"/>
    <xdr:sp macro="" textlink="">
      <xdr:nvSpPr>
        <xdr:cNvPr id="598" name="テキスト ボックス 597"/>
        <xdr:cNvSpPr txBox="1"/>
      </xdr:nvSpPr>
      <xdr:spPr>
        <a:xfrm>
          <a:off x="14325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23787</xdr:rowOff>
    </xdr:from>
    <xdr:to>
      <xdr:col>72</xdr:col>
      <xdr:colOff>38100</xdr:colOff>
      <xdr:row>55</xdr:row>
      <xdr:rowOff>125387</xdr:rowOff>
    </xdr:to>
    <xdr:sp macro="" textlink="">
      <xdr:nvSpPr>
        <xdr:cNvPr id="599" name="楕円 598"/>
        <xdr:cNvSpPr/>
      </xdr:nvSpPr>
      <xdr:spPr>
        <a:xfrm>
          <a:off x="13652500" y="9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141914</xdr:rowOff>
    </xdr:from>
    <xdr:ext cx="534377" cy="259045"/>
    <xdr:sp macro="" textlink="">
      <xdr:nvSpPr>
        <xdr:cNvPr id="600" name="テキスト ボックス 599"/>
        <xdr:cNvSpPr txBox="1"/>
      </xdr:nvSpPr>
      <xdr:spPr>
        <a:xfrm>
          <a:off x="13436111" y="92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26073</xdr:rowOff>
    </xdr:from>
    <xdr:to>
      <xdr:col>67</xdr:col>
      <xdr:colOff>101600</xdr:colOff>
      <xdr:row>58</xdr:row>
      <xdr:rowOff>127673</xdr:rowOff>
    </xdr:to>
    <xdr:sp macro="" textlink="">
      <xdr:nvSpPr>
        <xdr:cNvPr id="601" name="楕円 600"/>
        <xdr:cNvSpPr/>
      </xdr:nvSpPr>
      <xdr:spPr>
        <a:xfrm>
          <a:off x="12763500" y="99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118800</xdr:rowOff>
    </xdr:from>
    <xdr:ext cx="534377" cy="259045"/>
    <xdr:sp macro="" textlink="">
      <xdr:nvSpPr>
        <xdr:cNvPr id="602" name="テキスト ボックス 601"/>
        <xdr:cNvSpPr txBox="1"/>
      </xdr:nvSpPr>
      <xdr:spPr>
        <a:xfrm>
          <a:off x="12547111" y="100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142100</xdr:rowOff>
    </xdr:from>
    <xdr:to>
      <xdr:col>85</xdr:col>
      <xdr:colOff>127000</xdr:colOff>
      <xdr:row>78</xdr:row>
      <xdr:rowOff>4826</xdr:rowOff>
    </xdr:to>
    <xdr:cxnSp macro="">
      <xdr:nvCxnSpPr>
        <xdr:cNvPr id="627" name="直線コネクタ 626"/>
        <xdr:cNvCxnSpPr/>
      </xdr:nvCxnSpPr>
      <xdr:spPr>
        <a:xfrm>
          <a:off x="15481300" y="13343750"/>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24715</xdr:rowOff>
    </xdr:from>
    <xdr:to>
      <xdr:col>81</xdr:col>
      <xdr:colOff>50800</xdr:colOff>
      <xdr:row>77</xdr:row>
      <xdr:rowOff>142100</xdr:rowOff>
    </xdr:to>
    <xdr:cxnSp macro="">
      <xdr:nvCxnSpPr>
        <xdr:cNvPr id="630" name="直線コネクタ 629"/>
        <xdr:cNvCxnSpPr/>
      </xdr:nvCxnSpPr>
      <xdr:spPr>
        <a:xfrm>
          <a:off x="14592300" y="13226365"/>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24715</xdr:rowOff>
    </xdr:from>
    <xdr:to>
      <xdr:col>76</xdr:col>
      <xdr:colOff>114300</xdr:colOff>
      <xdr:row>77</xdr:row>
      <xdr:rowOff>92666</xdr:rowOff>
    </xdr:to>
    <xdr:cxnSp macro="">
      <xdr:nvCxnSpPr>
        <xdr:cNvPr id="633" name="直線コネクタ 632"/>
        <xdr:cNvCxnSpPr/>
      </xdr:nvCxnSpPr>
      <xdr:spPr>
        <a:xfrm flipV="1">
          <a:off x="13703300" y="13226365"/>
          <a:ext cx="8890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92666</xdr:rowOff>
    </xdr:from>
    <xdr:to>
      <xdr:col>71</xdr:col>
      <xdr:colOff>177800</xdr:colOff>
      <xdr:row>78</xdr:row>
      <xdr:rowOff>10370</xdr:rowOff>
    </xdr:to>
    <xdr:cxnSp macro="">
      <xdr:nvCxnSpPr>
        <xdr:cNvPr id="636" name="直線コネクタ 635"/>
        <xdr:cNvCxnSpPr/>
      </xdr:nvCxnSpPr>
      <xdr:spPr>
        <a:xfrm flipV="1">
          <a:off x="12814300" y="1329431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125476</xdr:rowOff>
    </xdr:from>
    <xdr:to>
      <xdr:col>85</xdr:col>
      <xdr:colOff>177800</xdr:colOff>
      <xdr:row>78</xdr:row>
      <xdr:rowOff>55626</xdr:rowOff>
    </xdr:to>
    <xdr:sp macro="" textlink="">
      <xdr:nvSpPr>
        <xdr:cNvPr id="646" name="楕円 645"/>
        <xdr:cNvSpPr/>
      </xdr:nvSpPr>
      <xdr:spPr>
        <a:xfrm>
          <a:off x="162687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91300</xdr:rowOff>
    </xdr:from>
    <xdr:to>
      <xdr:col>81</xdr:col>
      <xdr:colOff>101600</xdr:colOff>
      <xdr:row>78</xdr:row>
      <xdr:rowOff>21450</xdr:rowOff>
    </xdr:to>
    <xdr:sp macro="" textlink="">
      <xdr:nvSpPr>
        <xdr:cNvPr id="648" name="楕円 647"/>
        <xdr:cNvSpPr/>
      </xdr:nvSpPr>
      <xdr:spPr>
        <a:xfrm>
          <a:off x="154305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12577</xdr:rowOff>
    </xdr:from>
    <xdr:ext cx="378565" cy="259045"/>
    <xdr:sp macro="" textlink="">
      <xdr:nvSpPr>
        <xdr:cNvPr id="649" name="テキスト ボックス 648"/>
        <xdr:cNvSpPr txBox="1"/>
      </xdr:nvSpPr>
      <xdr:spPr>
        <a:xfrm>
          <a:off x="15292017" y="1338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145365</xdr:rowOff>
    </xdr:from>
    <xdr:to>
      <xdr:col>76</xdr:col>
      <xdr:colOff>165100</xdr:colOff>
      <xdr:row>77</xdr:row>
      <xdr:rowOff>75515</xdr:rowOff>
    </xdr:to>
    <xdr:sp macro="" textlink="">
      <xdr:nvSpPr>
        <xdr:cNvPr id="650" name="楕円 649"/>
        <xdr:cNvSpPr/>
      </xdr:nvSpPr>
      <xdr:spPr>
        <a:xfrm>
          <a:off x="14541500" y="131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92041</xdr:rowOff>
    </xdr:from>
    <xdr:ext cx="469744" cy="259045"/>
    <xdr:sp macro="" textlink="">
      <xdr:nvSpPr>
        <xdr:cNvPr id="651" name="テキスト ボックス 650"/>
        <xdr:cNvSpPr txBox="1"/>
      </xdr:nvSpPr>
      <xdr:spPr>
        <a:xfrm>
          <a:off x="14357428" y="129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41866</xdr:rowOff>
    </xdr:from>
    <xdr:to>
      <xdr:col>72</xdr:col>
      <xdr:colOff>38100</xdr:colOff>
      <xdr:row>77</xdr:row>
      <xdr:rowOff>143466</xdr:rowOff>
    </xdr:to>
    <xdr:sp macro="" textlink="">
      <xdr:nvSpPr>
        <xdr:cNvPr id="652" name="楕円 651"/>
        <xdr:cNvSpPr/>
      </xdr:nvSpPr>
      <xdr:spPr>
        <a:xfrm>
          <a:off x="13652500" y="13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159993</xdr:rowOff>
    </xdr:from>
    <xdr:ext cx="469744" cy="259045"/>
    <xdr:sp macro="" textlink="">
      <xdr:nvSpPr>
        <xdr:cNvPr id="653" name="テキスト ボックス 652"/>
        <xdr:cNvSpPr txBox="1"/>
      </xdr:nvSpPr>
      <xdr:spPr>
        <a:xfrm>
          <a:off x="13468428" y="1301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131020</xdr:rowOff>
    </xdr:from>
    <xdr:to>
      <xdr:col>67</xdr:col>
      <xdr:colOff>101600</xdr:colOff>
      <xdr:row>78</xdr:row>
      <xdr:rowOff>61170</xdr:rowOff>
    </xdr:to>
    <xdr:sp macro="" textlink="">
      <xdr:nvSpPr>
        <xdr:cNvPr id="654" name="楕円 653"/>
        <xdr:cNvSpPr/>
      </xdr:nvSpPr>
      <xdr:spPr>
        <a:xfrm>
          <a:off x="127635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52297</xdr:rowOff>
    </xdr:from>
    <xdr:ext cx="378565" cy="259045"/>
    <xdr:sp macro="" textlink="">
      <xdr:nvSpPr>
        <xdr:cNvPr id="655" name="テキスト ボックス 654"/>
        <xdr:cNvSpPr txBox="1"/>
      </xdr:nvSpPr>
      <xdr:spPr>
        <a:xfrm>
          <a:off x="12625017" y="1342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147048</xdr:rowOff>
    </xdr:from>
    <xdr:to>
      <xdr:col>85</xdr:col>
      <xdr:colOff>127000</xdr:colOff>
      <xdr:row>95</xdr:row>
      <xdr:rowOff>158624</xdr:rowOff>
    </xdr:to>
    <xdr:cxnSp macro="">
      <xdr:nvCxnSpPr>
        <xdr:cNvPr id="686" name="直線コネクタ 685"/>
        <xdr:cNvCxnSpPr/>
      </xdr:nvCxnSpPr>
      <xdr:spPr>
        <a:xfrm>
          <a:off x="15481300" y="16434798"/>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147048</xdr:rowOff>
    </xdr:from>
    <xdr:to>
      <xdr:col>81</xdr:col>
      <xdr:colOff>50800</xdr:colOff>
      <xdr:row>95</xdr:row>
      <xdr:rowOff>161923</xdr:rowOff>
    </xdr:to>
    <xdr:cxnSp macro="">
      <xdr:nvCxnSpPr>
        <xdr:cNvPr id="689" name="直線コネクタ 688"/>
        <xdr:cNvCxnSpPr/>
      </xdr:nvCxnSpPr>
      <xdr:spPr>
        <a:xfrm flipV="1">
          <a:off x="14592300" y="16434798"/>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48309</xdr:rowOff>
    </xdr:from>
    <xdr:to>
      <xdr:col>76</xdr:col>
      <xdr:colOff>114300</xdr:colOff>
      <xdr:row>95</xdr:row>
      <xdr:rowOff>161923</xdr:rowOff>
    </xdr:to>
    <xdr:cxnSp macro="">
      <xdr:nvCxnSpPr>
        <xdr:cNvPr id="692" name="直線コネクタ 691"/>
        <xdr:cNvCxnSpPr/>
      </xdr:nvCxnSpPr>
      <xdr:spPr>
        <a:xfrm>
          <a:off x="13703300" y="16336059"/>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287</xdr:rowOff>
    </xdr:from>
    <xdr:to>
      <xdr:col>71</xdr:col>
      <xdr:colOff>177800</xdr:colOff>
      <xdr:row>95</xdr:row>
      <xdr:rowOff>48309</xdr:rowOff>
    </xdr:to>
    <xdr:cxnSp macro="">
      <xdr:nvCxnSpPr>
        <xdr:cNvPr id="695" name="直線コネクタ 694"/>
        <xdr:cNvCxnSpPr/>
      </xdr:nvCxnSpPr>
      <xdr:spPr>
        <a:xfrm>
          <a:off x="12814300" y="16288037"/>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107824</xdr:rowOff>
    </xdr:from>
    <xdr:to>
      <xdr:col>85</xdr:col>
      <xdr:colOff>177800</xdr:colOff>
      <xdr:row>96</xdr:row>
      <xdr:rowOff>37974</xdr:rowOff>
    </xdr:to>
    <xdr:sp macro="" textlink="">
      <xdr:nvSpPr>
        <xdr:cNvPr id="705" name="楕円 704"/>
        <xdr:cNvSpPr/>
      </xdr:nvSpPr>
      <xdr:spPr>
        <a:xfrm>
          <a:off x="16268700" y="163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130701</xdr:rowOff>
    </xdr:from>
    <xdr:ext cx="534377" cy="259045"/>
    <xdr:sp macro="" textlink="">
      <xdr:nvSpPr>
        <xdr:cNvPr id="706" name="公債費該当値テキスト"/>
        <xdr:cNvSpPr txBox="1"/>
      </xdr:nvSpPr>
      <xdr:spPr>
        <a:xfrm>
          <a:off x="16370300" y="162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96248</xdr:rowOff>
    </xdr:from>
    <xdr:to>
      <xdr:col>81</xdr:col>
      <xdr:colOff>101600</xdr:colOff>
      <xdr:row>96</xdr:row>
      <xdr:rowOff>26398</xdr:rowOff>
    </xdr:to>
    <xdr:sp macro="" textlink="">
      <xdr:nvSpPr>
        <xdr:cNvPr id="707" name="楕円 706"/>
        <xdr:cNvSpPr/>
      </xdr:nvSpPr>
      <xdr:spPr>
        <a:xfrm>
          <a:off x="15430500" y="163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42925</xdr:rowOff>
    </xdr:from>
    <xdr:ext cx="534377" cy="259045"/>
    <xdr:sp macro="" textlink="">
      <xdr:nvSpPr>
        <xdr:cNvPr id="708" name="テキスト ボックス 707"/>
        <xdr:cNvSpPr txBox="1"/>
      </xdr:nvSpPr>
      <xdr:spPr>
        <a:xfrm>
          <a:off x="15214111" y="161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111123</xdr:rowOff>
    </xdr:from>
    <xdr:to>
      <xdr:col>76</xdr:col>
      <xdr:colOff>165100</xdr:colOff>
      <xdr:row>96</xdr:row>
      <xdr:rowOff>41273</xdr:rowOff>
    </xdr:to>
    <xdr:sp macro="" textlink="">
      <xdr:nvSpPr>
        <xdr:cNvPr id="709" name="楕円 708"/>
        <xdr:cNvSpPr/>
      </xdr:nvSpPr>
      <xdr:spPr>
        <a:xfrm>
          <a:off x="14541500" y="163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57800</xdr:rowOff>
    </xdr:from>
    <xdr:ext cx="534377" cy="259045"/>
    <xdr:sp macro="" textlink="">
      <xdr:nvSpPr>
        <xdr:cNvPr id="710" name="テキスト ボックス 709"/>
        <xdr:cNvSpPr txBox="1"/>
      </xdr:nvSpPr>
      <xdr:spPr>
        <a:xfrm>
          <a:off x="14325111" y="161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168959</xdr:rowOff>
    </xdr:from>
    <xdr:to>
      <xdr:col>72</xdr:col>
      <xdr:colOff>38100</xdr:colOff>
      <xdr:row>95</xdr:row>
      <xdr:rowOff>99109</xdr:rowOff>
    </xdr:to>
    <xdr:sp macro="" textlink="">
      <xdr:nvSpPr>
        <xdr:cNvPr id="711" name="楕円 710"/>
        <xdr:cNvSpPr/>
      </xdr:nvSpPr>
      <xdr:spPr>
        <a:xfrm>
          <a:off x="13652500" y="162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115636</xdr:rowOff>
    </xdr:from>
    <xdr:ext cx="534377" cy="259045"/>
    <xdr:sp macro="" textlink="">
      <xdr:nvSpPr>
        <xdr:cNvPr id="712" name="テキスト ボックス 711"/>
        <xdr:cNvSpPr txBox="1"/>
      </xdr:nvSpPr>
      <xdr:spPr>
        <a:xfrm>
          <a:off x="13436111" y="160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120937</xdr:rowOff>
    </xdr:from>
    <xdr:to>
      <xdr:col>67</xdr:col>
      <xdr:colOff>101600</xdr:colOff>
      <xdr:row>95</xdr:row>
      <xdr:rowOff>51087</xdr:rowOff>
    </xdr:to>
    <xdr:sp macro="" textlink="">
      <xdr:nvSpPr>
        <xdr:cNvPr id="713" name="楕円 712"/>
        <xdr:cNvSpPr/>
      </xdr:nvSpPr>
      <xdr:spPr>
        <a:xfrm>
          <a:off x="12763500" y="162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67614</xdr:rowOff>
    </xdr:from>
    <xdr:ext cx="534377" cy="259045"/>
    <xdr:sp macro="" textlink="">
      <xdr:nvSpPr>
        <xdr:cNvPr id="714" name="テキスト ボックス 713"/>
        <xdr:cNvSpPr txBox="1"/>
      </xdr:nvSpPr>
      <xdr:spPr>
        <a:xfrm>
          <a:off x="12547111" y="160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類似団体平均と比較すると、議会費は</a:t>
          </a:r>
          <a:r>
            <a:rPr kumimoji="1" lang="ja-JP" altLang="en-US" sz="1100">
              <a:solidFill>
                <a:schemeClr val="dk1"/>
              </a:solidFill>
              <a:effectLst/>
              <a:latin typeface="+mn-lt"/>
              <a:ea typeface="+mn-ea"/>
              <a:cs typeface="+mn-cs"/>
            </a:rPr>
            <a:t>近年類似団体平均より高い水準で推移しているが、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年度から議会映像配信の開始に伴う経費が増額となった</a:t>
          </a:r>
          <a:r>
            <a:rPr kumimoji="1" lang="ja-JP" altLang="en-US" sz="1100">
              <a:solidFill>
                <a:schemeClr val="dk1"/>
              </a:solidFill>
              <a:effectLst/>
              <a:latin typeface="+mn-lt"/>
              <a:ea typeface="+mn-ea"/>
              <a:cs typeface="+mn-cs"/>
            </a:rPr>
            <a:t>ことが要因となっている</a:t>
          </a:r>
          <a:r>
            <a:rPr kumimoji="1" lang="ja-JP" altLang="ja-JP" sz="1100">
              <a:solidFill>
                <a:schemeClr val="dk1"/>
              </a:solidFill>
              <a:effectLst/>
              <a:latin typeface="+mn-lt"/>
              <a:ea typeface="+mn-ea"/>
              <a:cs typeface="+mn-cs"/>
            </a:rPr>
            <a:t>。総務費が令和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年度に上昇している主な要因は、新庁舎建設工事</a:t>
          </a:r>
          <a:r>
            <a:rPr kumimoji="1" lang="ja-JP" altLang="en-US" sz="1100">
              <a:solidFill>
                <a:schemeClr val="dk1"/>
              </a:solidFill>
              <a:effectLst/>
              <a:latin typeface="+mn-lt"/>
              <a:ea typeface="+mn-ea"/>
              <a:cs typeface="+mn-cs"/>
            </a:rPr>
            <a:t>の本格実施に伴う</a:t>
          </a:r>
          <a:r>
            <a:rPr kumimoji="1" lang="ja-JP" altLang="ja-JP" sz="1100">
              <a:solidFill>
                <a:schemeClr val="dk1"/>
              </a:solidFill>
              <a:effectLst/>
              <a:latin typeface="+mn-lt"/>
              <a:ea typeface="+mn-ea"/>
              <a:cs typeface="+mn-cs"/>
            </a:rPr>
            <a:t>ものである。民生費については、</a:t>
          </a:r>
          <a:r>
            <a:rPr kumimoji="1" lang="ja-JP" altLang="en-US" sz="1100">
              <a:solidFill>
                <a:schemeClr val="dk1"/>
              </a:solidFill>
              <a:effectLst/>
              <a:latin typeface="+mn-lt"/>
              <a:ea typeface="+mn-ea"/>
              <a:cs typeface="+mn-cs"/>
            </a:rPr>
            <a:t>近年、類似団体</a:t>
          </a:r>
          <a:r>
            <a:rPr kumimoji="1" lang="ja-JP" altLang="ja-JP" sz="1100">
              <a:solidFill>
                <a:schemeClr val="dk1"/>
              </a:solidFill>
              <a:effectLst/>
              <a:latin typeface="+mn-lt"/>
              <a:ea typeface="+mn-ea"/>
              <a:cs typeface="+mn-cs"/>
            </a:rPr>
            <a:t>平均を上回っている。これは、高齢者数、障がい者福祉サービスの利用の増加により、扶助費等が年々急激な伸びを示していることから、その伸び率が類似団体より大きいことによるものと考えられる。令和元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は、幼稚園・保育所の無償化による影響も増加の要因である。衛生費については、近年平均をやや上回って推移している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年度の増加は、旧焼却施設の解体によるものである。商工費については、例年類似団体と同水準で推移しているが、平成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年度は、駅前再開発ビルの改修工事により大幅に上昇している。消防費については、</a:t>
          </a:r>
          <a:r>
            <a:rPr kumimoji="1" lang="ja-JP" altLang="en-US" sz="1100">
              <a:solidFill>
                <a:schemeClr val="dk1"/>
              </a:solidFill>
              <a:effectLst/>
              <a:latin typeface="+mn-lt"/>
              <a:ea typeface="+mn-ea"/>
              <a:cs typeface="+mn-cs"/>
            </a:rPr>
            <a:t>近年、類似団体平均と同水準で推移</a:t>
          </a:r>
          <a:r>
            <a:rPr kumimoji="1" lang="ja-JP" altLang="ja-JP" sz="1100">
              <a:solidFill>
                <a:schemeClr val="dk1"/>
              </a:solidFill>
              <a:effectLst/>
              <a:latin typeface="+mn-lt"/>
              <a:ea typeface="+mn-ea"/>
              <a:cs typeface="+mn-cs"/>
            </a:rPr>
            <a:t>している。教育費については、平成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年度は学校給食センターの整備に伴い大幅に平均を上回っている。また、令和元年度は公立小中学校への空調設置に伴い増加している。公債費については、ごみ処理施設建設に伴う起債や、平成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年度の土地開発公社解散に伴う第三セクター等改革推進債の償還により、平均を上回っていたが、平成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年度にごみ処理施設建設の起債が完済し平成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年度からは減少している。その他の費目については、近年概ね平均を下回って推移している。</a:t>
          </a:r>
          <a:endParaRPr lang="ja-JP" altLang="ja-JP" sz="1400">
            <a:effectLst/>
          </a:endParaRPr>
        </a:p>
        <a:p>
          <a:r>
            <a:rPr kumimoji="1" lang="ja-JP" altLang="ja-JP" sz="1100">
              <a:solidFill>
                <a:schemeClr val="dk1"/>
              </a:solidFill>
              <a:effectLst/>
              <a:latin typeface="+mn-lt"/>
              <a:ea typeface="+mn-ea"/>
              <a:cs typeface="+mn-cs"/>
            </a:rPr>
            <a:t>　目的別歳出としてもやはり、単独で行っているし尿処理やごみ処理に伴う衛生費の増加や、高齢者数や障がい者福祉サービスの利用の増加などに伴う民生費の増加が目立っており、これらが財政硬直化の要因と考えられる。これにより、土木費、教育費で計上される道路や学校など公共施設の老朽化対策等が先送りとなっている状況であることが分か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令和元年度決算</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は実質単年度収支で赤字となって</a:t>
          </a:r>
          <a:r>
            <a:rPr kumimoji="1" lang="ja-JP" altLang="en-US" sz="1100">
              <a:solidFill>
                <a:schemeClr val="dk1"/>
              </a:solidFill>
              <a:effectLst/>
              <a:latin typeface="+mn-lt"/>
              <a:ea typeface="+mn-ea"/>
              <a:cs typeface="+mn-cs"/>
            </a:rPr>
            <a:t>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年度は黒字となった。要因は、地方消費税交付金の増収、新型コロナウイルス感染症の影響を受け、社会活動が縮小したことによる支出の抑制によるものである。令和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年度実質収支の増加により、財政調整基金の一定の増加が見込まれるものの、依然として基金残高に余力のない状況が続いている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行財政改革アクションプランを</a:t>
          </a:r>
          <a:r>
            <a:rPr kumimoji="1" lang="ja-JP" altLang="en-US" sz="1100">
              <a:solidFill>
                <a:schemeClr val="dk1"/>
              </a:solidFill>
              <a:effectLst/>
              <a:latin typeface="+mn-lt"/>
              <a:ea typeface="+mn-ea"/>
              <a:cs typeface="+mn-cs"/>
            </a:rPr>
            <a:t>着実に</a:t>
          </a:r>
          <a:r>
            <a:rPr kumimoji="1" lang="ja-JP" altLang="ja-JP" sz="1100">
              <a:solidFill>
                <a:schemeClr val="dk1"/>
              </a:solidFill>
              <a:effectLst/>
              <a:latin typeface="+mn-lt"/>
              <a:ea typeface="+mn-ea"/>
              <a:cs typeface="+mn-cs"/>
            </a:rPr>
            <a:t>実施し、経費の削減や収入の確保に</a:t>
          </a:r>
          <a:r>
            <a:rPr kumimoji="1" lang="ja-JP" altLang="en-US" sz="1100">
              <a:solidFill>
                <a:schemeClr val="dk1"/>
              </a:solidFill>
              <a:effectLst/>
              <a:latin typeface="+mn-lt"/>
              <a:ea typeface="+mn-ea"/>
              <a:cs typeface="+mn-cs"/>
            </a:rPr>
            <a:t>努め、</a:t>
          </a:r>
          <a:r>
            <a:rPr kumimoji="1" lang="ja-JP" altLang="ja-JP" sz="1100">
              <a:solidFill>
                <a:schemeClr val="dk1"/>
              </a:solidFill>
              <a:effectLst/>
              <a:latin typeface="+mn-lt"/>
              <a:ea typeface="+mn-ea"/>
              <a:cs typeface="+mn-cs"/>
            </a:rPr>
            <a:t>基金の積立を行い、財政需要に対応していく必要がある。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endParaRPr lang="ja-JP" altLang="ja-JP" sz="1400">
            <a:effectLst/>
          </a:endParaRPr>
        </a:p>
        <a:p>
          <a:r>
            <a:rPr kumimoji="1" lang="ja-JP" altLang="ja-JP" sz="1100">
              <a:solidFill>
                <a:schemeClr val="dk1"/>
              </a:solidFill>
              <a:effectLst/>
              <a:latin typeface="+mn-lt"/>
              <a:ea typeface="+mn-ea"/>
              <a:cs typeface="+mn-cs"/>
            </a:rPr>
            <a:t>　本市においては、第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年度）に引き続き、抜本的な改革・見直しとして第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次行財政改革プログラム（平成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策定し、一般会計だけではなく、各特別会計においても経費の削減や収入の確保に努めている。現在も財政健全化にむけて、新たな行財政改革アクションプランに取り組むとともに、これまでの取り組みも継続して行っている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31521944</v>
      </c>
      <c r="BO4" s="426"/>
      <c r="BP4" s="426"/>
      <c r="BQ4" s="426"/>
      <c r="BR4" s="426"/>
      <c r="BS4" s="426"/>
      <c r="BT4" s="426"/>
      <c r="BU4" s="427"/>
      <c r="BV4" s="425">
        <v>23482417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4.3</v>
      </c>
      <c r="CU4" s="610"/>
      <c r="CV4" s="610"/>
      <c r="CW4" s="610"/>
      <c r="CX4" s="610"/>
      <c r="CY4" s="610"/>
      <c r="CZ4" s="610"/>
      <c r="DA4" s="611"/>
      <c r="DB4" s="609">
        <v>1.2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30923507</v>
      </c>
      <c r="BO5" s="431"/>
      <c r="BP5" s="431"/>
      <c r="BQ5" s="431"/>
      <c r="BR5" s="431"/>
      <c r="BS5" s="431"/>
      <c r="BT5" s="431"/>
      <c r="BU5" s="432"/>
      <c r="BV5" s="430">
        <v>23309036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99.3</v>
      </c>
      <c r="CU5" s="401"/>
      <c r="CV5" s="401"/>
      <c r="CW5" s="401"/>
      <c r="CX5" s="401"/>
      <c r="CY5" s="401"/>
      <c r="CZ5" s="401"/>
      <c r="DA5" s="402"/>
      <c r="DB5" s="400">
        <v>101.3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598437</v>
      </c>
      <c r="BO6" s="431"/>
      <c r="BP6" s="431"/>
      <c r="BQ6" s="431"/>
      <c r="BR6" s="431"/>
      <c r="BS6" s="431"/>
      <c r="BT6" s="431"/>
      <c r="BU6" s="432"/>
      <c r="BV6" s="430">
        <v>173381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104.1</v>
      </c>
      <c r="CU6" s="584"/>
      <c r="CV6" s="584"/>
      <c r="CW6" s="584"/>
      <c r="CX6" s="584"/>
      <c r="CY6" s="584"/>
      <c r="CZ6" s="584"/>
      <c r="DA6" s="585"/>
      <c r="DB6" s="583">
        <v>106.3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45983</v>
      </c>
      <c r="BO7" s="431"/>
      <c r="BP7" s="431"/>
      <c r="BQ7" s="431"/>
      <c r="BR7" s="431"/>
      <c r="BS7" s="431"/>
      <c r="BT7" s="431"/>
      <c r="BU7" s="432"/>
      <c r="BV7" s="430">
        <v>23525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12762834</v>
      </c>
      <c r="CU7" s="431"/>
      <c r="CV7" s="431"/>
      <c r="CW7" s="431"/>
      <c r="CX7" s="431"/>
      <c r="CY7" s="431"/>
      <c r="CZ7" s="431"/>
      <c r="DA7" s="432"/>
      <c r="DB7" s="430">
        <v>12417400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552454</v>
      </c>
      <c r="BO8" s="431"/>
      <c r="BP8" s="431"/>
      <c r="BQ8" s="431"/>
      <c r="BR8" s="431"/>
      <c r="BS8" s="431"/>
      <c r="BT8" s="431"/>
      <c r="BU8" s="432"/>
      <c r="BV8" s="430">
        <v>149856</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0.54</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54857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402598</v>
      </c>
      <c r="BO9" s="431"/>
      <c r="BP9" s="431"/>
      <c r="BQ9" s="431"/>
      <c r="BR9" s="431"/>
      <c r="BS9" s="431"/>
      <c r="BT9" s="431"/>
      <c r="BU9" s="432"/>
      <c r="BV9" s="430">
        <v>-234890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13.5</v>
      </c>
      <c r="CU9" s="401"/>
      <c r="CV9" s="401"/>
      <c r="CW9" s="401"/>
      <c r="CX9" s="401"/>
      <c r="CY9" s="401"/>
      <c r="CZ9" s="401"/>
      <c r="DA9" s="402"/>
      <c r="DB9" s="400">
        <v>14.6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57244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310001</v>
      </c>
      <c r="BO10" s="431"/>
      <c r="BP10" s="431"/>
      <c r="BQ10" s="431"/>
      <c r="BR10" s="431"/>
      <c r="BS10" s="431"/>
      <c r="BT10" s="431"/>
      <c r="BU10" s="432"/>
      <c r="BV10" s="430">
        <v>420000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56340</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445731</v>
      </c>
      <c r="BO12" s="431"/>
      <c r="BP12" s="431"/>
      <c r="BQ12" s="431"/>
      <c r="BR12" s="431"/>
      <c r="BS12" s="431"/>
      <c r="BT12" s="431"/>
      <c r="BU12" s="432"/>
      <c r="BV12" s="430">
        <v>368533</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55627</v>
      </c>
      <c r="S13" s="534"/>
      <c r="T13" s="534"/>
      <c r="U13" s="534"/>
      <c r="V13" s="535"/>
      <c r="W13" s="521" t="s">
        <v>136</v>
      </c>
      <c r="X13" s="443"/>
      <c r="Y13" s="443"/>
      <c r="Z13" s="443"/>
      <c r="AA13" s="443"/>
      <c r="AB13" s="444"/>
      <c r="AC13" s="406">
        <v>656</v>
      </c>
      <c r="AD13" s="407"/>
      <c r="AE13" s="407"/>
      <c r="AF13" s="407"/>
      <c r="AG13" s="408"/>
      <c r="AH13" s="406">
        <v>710</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266868</v>
      </c>
      <c r="BO13" s="431"/>
      <c r="BP13" s="431"/>
      <c r="BQ13" s="431"/>
      <c r="BR13" s="431"/>
      <c r="BS13" s="431"/>
      <c r="BT13" s="431"/>
      <c r="BU13" s="432"/>
      <c r="BV13" s="430">
        <v>-183423</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7.4</v>
      </c>
      <c r="CU13" s="401"/>
      <c r="CV13" s="401"/>
      <c r="CW13" s="401"/>
      <c r="CX13" s="401"/>
      <c r="CY13" s="401"/>
      <c r="CZ13" s="401"/>
      <c r="DA13" s="402"/>
      <c r="DB13" s="400">
        <v>7.5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56784</v>
      </c>
      <c r="S14" s="534"/>
      <c r="T14" s="534"/>
      <c r="U14" s="534"/>
      <c r="V14" s="535"/>
      <c r="W14" s="536"/>
      <c r="X14" s="446"/>
      <c r="Y14" s="446"/>
      <c r="Z14" s="446"/>
      <c r="AA14" s="446"/>
      <c r="AB14" s="447"/>
      <c r="AC14" s="526">
        <v>2.7</v>
      </c>
      <c r="AD14" s="527"/>
      <c r="AE14" s="527"/>
      <c r="AF14" s="527"/>
      <c r="AG14" s="528"/>
      <c r="AH14" s="526">
        <v>2.9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97.7</v>
      </c>
      <c r="CU14" s="538"/>
      <c r="CV14" s="538"/>
      <c r="CW14" s="538"/>
      <c r="CX14" s="538"/>
      <c r="CY14" s="538"/>
      <c r="CZ14" s="538"/>
      <c r="DA14" s="539"/>
      <c r="DB14" s="537">
        <v>93.8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143</v>
      </c>
      <c r="N15" s="531"/>
      <c r="O15" s="531"/>
      <c r="P15" s="531"/>
      <c r="Q15" s="532"/>
      <c r="R15" s="533">
        <v>56053</v>
      </c>
      <c r="S15" s="534"/>
      <c r="T15" s="534"/>
      <c r="U15" s="534"/>
      <c r="V15" s="535"/>
      <c r="W15" s="521" t="s">
        <v>144</v>
      </c>
      <c r="X15" s="443"/>
      <c r="Y15" s="443"/>
      <c r="Z15" s="443"/>
      <c r="AA15" s="443"/>
      <c r="AB15" s="444"/>
      <c r="AC15" s="406">
        <v>6267</v>
      </c>
      <c r="AD15" s="407"/>
      <c r="AE15" s="407"/>
      <c r="AF15" s="407"/>
      <c r="AG15" s="408"/>
      <c r="AH15" s="406">
        <v>6581</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5793672</v>
      </c>
      <c r="BO15" s="426"/>
      <c r="BP15" s="426"/>
      <c r="BQ15" s="426"/>
      <c r="BR15" s="426"/>
      <c r="BS15" s="426"/>
      <c r="BT15" s="426"/>
      <c r="BU15" s="427"/>
      <c r="BV15" s="425">
        <v>5543995</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25.9</v>
      </c>
      <c r="AD16" s="527"/>
      <c r="AE16" s="527"/>
      <c r="AF16" s="527"/>
      <c r="AG16" s="528"/>
      <c r="AH16" s="526">
        <v>26.5</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10655159</v>
      </c>
      <c r="BO16" s="431"/>
      <c r="BP16" s="431"/>
      <c r="BQ16" s="431"/>
      <c r="BR16" s="431"/>
      <c r="BS16" s="431"/>
      <c r="BT16" s="431"/>
      <c r="BU16" s="432"/>
      <c r="BV16" s="430">
        <v>10329643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17278</v>
      </c>
      <c r="AD17" s="407"/>
      <c r="AE17" s="407"/>
      <c r="AF17" s="407"/>
      <c r="AG17" s="408"/>
      <c r="AH17" s="406">
        <v>17522</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7312837</v>
      </c>
      <c r="BO17" s="431"/>
      <c r="BP17" s="431"/>
      <c r="BQ17" s="431"/>
      <c r="BR17" s="431"/>
      <c r="BS17" s="431"/>
      <c r="BT17" s="431"/>
      <c r="BU17" s="432"/>
      <c r="BV17" s="430">
        <v>7048805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98.91</v>
      </c>
      <c r="M18" s="495"/>
      <c r="N18" s="495"/>
      <c r="O18" s="495"/>
      <c r="P18" s="495"/>
      <c r="Q18" s="495"/>
      <c r="R18" s="496"/>
      <c r="S18" s="496"/>
      <c r="T18" s="496"/>
      <c r="U18" s="496"/>
      <c r="V18" s="497"/>
      <c r="W18" s="511"/>
      <c r="X18" s="512"/>
      <c r="Y18" s="512"/>
      <c r="Z18" s="512"/>
      <c r="AA18" s="512"/>
      <c r="AB18" s="522"/>
      <c r="AC18" s="394">
        <v>71.400000000000006</v>
      </c>
      <c r="AD18" s="395"/>
      <c r="AE18" s="395"/>
      <c r="AF18" s="395"/>
      <c r="AG18" s="498"/>
      <c r="AH18" s="394">
        <v>70.599999999999994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12799589</v>
      </c>
      <c r="BO18" s="431"/>
      <c r="BP18" s="431"/>
      <c r="BQ18" s="431"/>
      <c r="BR18" s="431"/>
      <c r="BS18" s="431"/>
      <c r="BT18" s="431"/>
      <c r="BU18" s="432"/>
      <c r="BV18" s="430">
        <v>12824523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555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15810710</v>
      </c>
      <c r="BO19" s="431"/>
      <c r="BP19" s="431"/>
      <c r="BQ19" s="431"/>
      <c r="BR19" s="431"/>
      <c r="BS19" s="431"/>
      <c r="BT19" s="431"/>
      <c r="BU19" s="432"/>
      <c r="BV19" s="430">
        <v>15088400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22011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22146989</v>
      </c>
      <c r="BO23" s="431"/>
      <c r="BP23" s="431"/>
      <c r="BQ23" s="431"/>
      <c r="BR23" s="431"/>
      <c r="BS23" s="431"/>
      <c r="BT23" s="431"/>
      <c r="BU23" s="432"/>
      <c r="BV23" s="430">
        <v>21117907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7350</v>
      </c>
      <c r="R24" s="407"/>
      <c r="S24" s="407"/>
      <c r="T24" s="407"/>
      <c r="U24" s="407"/>
      <c r="V24" s="408"/>
      <c r="W24" s="472"/>
      <c r="X24" s="463"/>
      <c r="Y24" s="464"/>
      <c r="Z24" s="403" t="s">
        <v>168</v>
      </c>
      <c r="AA24" s="404"/>
      <c r="AB24" s="404"/>
      <c r="AC24" s="404"/>
      <c r="AD24" s="404"/>
      <c r="AE24" s="404"/>
      <c r="AF24" s="404"/>
      <c r="AG24" s="405"/>
      <c r="AH24" s="406">
        <v>412</v>
      </c>
      <c r="AI24" s="407"/>
      <c r="AJ24" s="407"/>
      <c r="AK24" s="407"/>
      <c r="AL24" s="408"/>
      <c r="AM24" s="406">
        <v>1285028</v>
      </c>
      <c r="AN24" s="407"/>
      <c r="AO24" s="407"/>
      <c r="AP24" s="407"/>
      <c r="AQ24" s="407"/>
      <c r="AR24" s="408"/>
      <c r="AS24" s="406">
        <v>3119</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16458099</v>
      </c>
      <c r="BO24" s="431"/>
      <c r="BP24" s="431"/>
      <c r="BQ24" s="431"/>
      <c r="BR24" s="431"/>
      <c r="BS24" s="431"/>
      <c r="BT24" s="431"/>
      <c r="BU24" s="432"/>
      <c r="BV24" s="430">
        <v>15601180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6630</v>
      </c>
      <c r="R25" s="407"/>
      <c r="S25" s="407"/>
      <c r="T25" s="407"/>
      <c r="U25" s="407"/>
      <c r="V25" s="408"/>
      <c r="W25" s="472"/>
      <c r="X25" s="463"/>
      <c r="Y25" s="464"/>
      <c r="Z25" s="403" t="s">
        <v>171</v>
      </c>
      <c r="AA25" s="404"/>
      <c r="AB25" s="404"/>
      <c r="AC25" s="404"/>
      <c r="AD25" s="404"/>
      <c r="AE25" s="404"/>
      <c r="AF25" s="404"/>
      <c r="AG25" s="405"/>
      <c r="AH25" s="406" t="s">
        <v>172</v>
      </c>
      <c r="AI25" s="407"/>
      <c r="AJ25" s="407"/>
      <c r="AK25" s="407"/>
      <c r="AL25" s="408"/>
      <c r="AM25" s="406" t="s">
        <v>172</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3548182</v>
      </c>
      <c r="BO25" s="426"/>
      <c r="BP25" s="426"/>
      <c r="BQ25" s="426"/>
      <c r="BR25" s="426"/>
      <c r="BS25" s="426"/>
      <c r="BT25" s="426"/>
      <c r="BU25" s="427"/>
      <c r="BV25" s="425">
        <v>4572858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5840</v>
      </c>
      <c r="R26" s="407"/>
      <c r="S26" s="407"/>
      <c r="T26" s="407"/>
      <c r="U26" s="407"/>
      <c r="V26" s="408"/>
      <c r="W26" s="472"/>
      <c r="X26" s="463"/>
      <c r="Y26" s="464"/>
      <c r="Z26" s="403" t="s">
        <v>175</v>
      </c>
      <c r="AA26" s="485"/>
      <c r="AB26" s="485"/>
      <c r="AC26" s="485"/>
      <c r="AD26" s="485"/>
      <c r="AE26" s="485"/>
      <c r="AF26" s="485"/>
      <c r="AG26" s="486"/>
      <c r="AH26" s="406">
        <v>71</v>
      </c>
      <c r="AI26" s="407"/>
      <c r="AJ26" s="407"/>
      <c r="AK26" s="407"/>
      <c r="AL26" s="408"/>
      <c r="AM26" s="406">
        <v>237211</v>
      </c>
      <c r="AN26" s="407"/>
      <c r="AO26" s="407"/>
      <c r="AP26" s="407"/>
      <c r="AQ26" s="407"/>
      <c r="AR26" s="408"/>
      <c r="AS26" s="406">
        <v>3341</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6180</v>
      </c>
      <c r="R27" s="407"/>
      <c r="S27" s="407"/>
      <c r="T27" s="407"/>
      <c r="U27" s="407"/>
      <c r="V27" s="408"/>
      <c r="W27" s="472"/>
      <c r="X27" s="463"/>
      <c r="Y27" s="464"/>
      <c r="Z27" s="403" t="s">
        <v>179</v>
      </c>
      <c r="AA27" s="404"/>
      <c r="AB27" s="404"/>
      <c r="AC27" s="404"/>
      <c r="AD27" s="404"/>
      <c r="AE27" s="404"/>
      <c r="AF27" s="404"/>
      <c r="AG27" s="405"/>
      <c r="AH27" s="406">
        <v>21</v>
      </c>
      <c r="AI27" s="407"/>
      <c r="AJ27" s="407"/>
      <c r="AK27" s="407"/>
      <c r="AL27" s="408"/>
      <c r="AM27" s="406">
        <v>72708</v>
      </c>
      <c r="AN27" s="407"/>
      <c r="AO27" s="407"/>
      <c r="AP27" s="407"/>
      <c r="AQ27" s="407"/>
      <c r="AR27" s="408"/>
      <c r="AS27" s="406">
        <v>3462</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72031</v>
      </c>
      <c r="BO27" s="434"/>
      <c r="BP27" s="434"/>
      <c r="BQ27" s="434"/>
      <c r="BR27" s="434"/>
      <c r="BS27" s="434"/>
      <c r="BT27" s="434"/>
      <c r="BU27" s="435"/>
      <c r="BV27" s="433">
        <v>72031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5310</v>
      </c>
      <c r="R28" s="407"/>
      <c r="S28" s="407"/>
      <c r="T28" s="407"/>
      <c r="U28" s="407"/>
      <c r="V28" s="408"/>
      <c r="W28" s="472"/>
      <c r="X28" s="463"/>
      <c r="Y28" s="464"/>
      <c r="Z28" s="403" t="s">
        <v>182</v>
      </c>
      <c r="AA28" s="404"/>
      <c r="AB28" s="404"/>
      <c r="AC28" s="404"/>
      <c r="AD28" s="404"/>
      <c r="AE28" s="404"/>
      <c r="AF28" s="404"/>
      <c r="AG28" s="405"/>
      <c r="AH28" s="406" t="s">
        <v>172</v>
      </c>
      <c r="AI28" s="407"/>
      <c r="AJ28" s="407"/>
      <c r="AK28" s="407"/>
      <c r="AL28" s="408"/>
      <c r="AM28" s="406" t="s">
        <v>172</v>
      </c>
      <c r="AN28" s="407"/>
      <c r="AO28" s="407"/>
      <c r="AP28" s="407"/>
      <c r="AQ28" s="407"/>
      <c r="AR28" s="408"/>
      <c r="AS28" s="406" t="s">
        <v>172</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318384</v>
      </c>
      <c r="BO28" s="426"/>
      <c r="BP28" s="426"/>
      <c r="BQ28" s="426"/>
      <c r="BR28" s="426"/>
      <c r="BS28" s="426"/>
      <c r="BT28" s="426"/>
      <c r="BU28" s="427"/>
      <c r="BV28" s="425">
        <v>454114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14</v>
      </c>
      <c r="M29" s="407"/>
      <c r="N29" s="407"/>
      <c r="O29" s="407"/>
      <c r="P29" s="408"/>
      <c r="Q29" s="406">
        <v>4980</v>
      </c>
      <c r="R29" s="407"/>
      <c r="S29" s="407"/>
      <c r="T29" s="407"/>
      <c r="U29" s="407"/>
      <c r="V29" s="408"/>
      <c r="W29" s="473"/>
      <c r="X29" s="474"/>
      <c r="Y29" s="475"/>
      <c r="Z29" s="403" t="s">
        <v>185</v>
      </c>
      <c r="AA29" s="404"/>
      <c r="AB29" s="404"/>
      <c r="AC29" s="404"/>
      <c r="AD29" s="404"/>
      <c r="AE29" s="404"/>
      <c r="AF29" s="404"/>
      <c r="AG29" s="405"/>
      <c r="AH29" s="406">
        <v>433</v>
      </c>
      <c r="AI29" s="407"/>
      <c r="AJ29" s="407"/>
      <c r="AK29" s="407"/>
      <c r="AL29" s="408"/>
      <c r="AM29" s="406">
        <v>1357736</v>
      </c>
      <c r="AN29" s="407"/>
      <c r="AO29" s="407"/>
      <c r="AP29" s="407"/>
      <c r="AQ29" s="407"/>
      <c r="AR29" s="408"/>
      <c r="AS29" s="406">
        <v>3136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134560</v>
      </c>
      <c r="BO29" s="431"/>
      <c r="BP29" s="431"/>
      <c r="BQ29" s="431"/>
      <c r="BR29" s="431"/>
      <c r="BS29" s="431"/>
      <c r="BT29" s="431"/>
      <c r="BU29" s="432"/>
      <c r="BV29" s="430">
        <v>123905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881316</v>
      </c>
      <c r="BO30" s="434"/>
      <c r="BP30" s="434"/>
      <c r="BQ30" s="434"/>
      <c r="BR30" s="434"/>
      <c r="BS30" s="434"/>
      <c r="BT30" s="434"/>
      <c r="BU30" s="435"/>
      <c r="BV30" s="433">
        <v>868468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奈良県広域水質検査センター</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桜井市清掃公社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住宅新築資金等貸付金特別会計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桜井宇陀広域連合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桜井市医療センター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奈良県後期高齢者医療広域連合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桜井市文化財協会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奈良県広域消防組合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桜井市体育協会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wHmUEUUglu1N8yCli7AQipRjMQYu1M2IH5vLLRDb4/tTuWc0T8zFC7gcJBuBrqJR1VKpWA1VwcKwW14BuU+kg==" saltValue="+W4MgEgW8dXK3sR5SLeE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t="s">
        <v>572</v>
      </c>
      <c r="G34" s="33" t="s">
        <v>573</v>
      </c>
      <c r="H34" s="33" t="s">
        <v>574</v>
      </c>
      <c r="I34" s="33" t="s">
        <v>574</v>
      </c>
      <c r="J34" s="34" t="s">
        <v>575</v>
      </c>
      <c r="K34" s="22"/>
      <c r="L34" s="22"/>
      <c r="M34" s="22"/>
      <c r="N34" s="22"/>
      <c r="O34" s="22"/>
      <c r="P34" s="22"/>
    </row>
    <row r="35" spans="1:16" ht="39" customHeight="1" x14ac:dyDescent="0.15">
      <c r="A35" s="22"/>
      <c r="B35" s="35"/>
      <c r="C35" s="1206" t="s">
        <v>576</v>
      </c>
      <c r="D35" s="1207"/>
      <c r="E35" s="1208"/>
      <c r="F35" s="36" t="s">
        <v>577</v>
      </c>
      <c r="G35" s="37" t="s">
        <v>578</v>
      </c>
      <c r="H35" s="37" t="s">
        <v>579</v>
      </c>
      <c r="I35" s="37" t="s">
        <v>580</v>
      </c>
      <c r="J35" s="38" t="s">
        <v>581</v>
      </c>
      <c r="K35" s="22"/>
      <c r="L35" s="22"/>
      <c r="M35" s="22"/>
      <c r="N35" s="22"/>
      <c r="O35" s="22"/>
      <c r="P35" s="22"/>
    </row>
    <row r="36" spans="1:16" ht="39" customHeight="1" x14ac:dyDescent="0.15">
      <c r="A36" s="22"/>
      <c r="B36" s="35"/>
      <c r="C36" s="1206" t="s">
        <v>582</v>
      </c>
      <c r="D36" s="1207"/>
      <c r="E36" s="1208"/>
      <c r="F36" s="36">
        <v>10.65</v>
      </c>
      <c r="G36" s="37">
        <v>11.39</v>
      </c>
      <c r="H36" s="37">
        <v>11.04</v>
      </c>
      <c r="I36" s="37">
        <v>10.74</v>
      </c>
      <c r="J36" s="38">
        <v>9.91</v>
      </c>
      <c r="K36" s="22"/>
      <c r="L36" s="22"/>
      <c r="M36" s="22"/>
      <c r="N36" s="22"/>
      <c r="O36" s="22"/>
      <c r="P36" s="22"/>
    </row>
    <row r="37" spans="1:16" ht="39" customHeight="1" x14ac:dyDescent="0.15">
      <c r="A37" s="22"/>
      <c r="B37" s="35"/>
      <c r="C37" s="1206" t="s">
        <v>583</v>
      </c>
      <c r="D37" s="1207"/>
      <c r="E37" s="1208"/>
      <c r="F37" s="36">
        <v>4.67</v>
      </c>
      <c r="G37" s="37">
        <v>2.52</v>
      </c>
      <c r="H37" s="37">
        <v>3.53</v>
      </c>
      <c r="I37" s="37">
        <v>1.56</v>
      </c>
      <c r="J37" s="38">
        <v>4.5599999999999996</v>
      </c>
      <c r="K37" s="22"/>
      <c r="L37" s="22"/>
      <c r="M37" s="22"/>
      <c r="N37" s="22"/>
      <c r="O37" s="22"/>
      <c r="P37" s="22"/>
    </row>
    <row r="38" spans="1:16" ht="39" customHeight="1" x14ac:dyDescent="0.15">
      <c r="A38" s="22"/>
      <c r="B38" s="35"/>
      <c r="C38" s="1206" t="s">
        <v>584</v>
      </c>
      <c r="D38" s="1207"/>
      <c r="E38" s="1208"/>
      <c r="F38" s="36">
        <v>1.41</v>
      </c>
      <c r="G38" s="37">
        <v>1.95</v>
      </c>
      <c r="H38" s="37">
        <v>2.16</v>
      </c>
      <c r="I38" s="37">
        <v>2.81</v>
      </c>
      <c r="J38" s="38">
        <v>2.97</v>
      </c>
      <c r="K38" s="22"/>
      <c r="L38" s="22"/>
      <c r="M38" s="22"/>
      <c r="N38" s="22"/>
      <c r="O38" s="22"/>
      <c r="P38" s="22"/>
    </row>
    <row r="39" spans="1:16" ht="39" customHeight="1" x14ac:dyDescent="0.15">
      <c r="A39" s="22"/>
      <c r="B39" s="35"/>
      <c r="C39" s="1206" t="s">
        <v>585</v>
      </c>
      <c r="D39" s="1207"/>
      <c r="E39" s="1208"/>
      <c r="F39" s="36">
        <v>1.21</v>
      </c>
      <c r="G39" s="37">
        <v>0.95</v>
      </c>
      <c r="H39" s="37">
        <v>1.78</v>
      </c>
      <c r="I39" s="37">
        <v>1.3</v>
      </c>
      <c r="J39" s="38">
        <v>1.39</v>
      </c>
      <c r="K39" s="22"/>
      <c r="L39" s="22"/>
      <c r="M39" s="22"/>
      <c r="N39" s="22"/>
      <c r="O39" s="22"/>
      <c r="P39" s="22"/>
    </row>
    <row r="40" spans="1:16" ht="39" customHeight="1" x14ac:dyDescent="0.15">
      <c r="A40" s="22"/>
      <c r="B40" s="35"/>
      <c r="C40" s="1206" t="s">
        <v>586</v>
      </c>
      <c r="D40" s="1207"/>
      <c r="E40" s="1208"/>
      <c r="F40" s="36" t="s">
        <v>521</v>
      </c>
      <c r="G40" s="37" t="s">
        <v>521</v>
      </c>
      <c r="H40" s="37" t="s">
        <v>521</v>
      </c>
      <c r="I40" s="37">
        <v>0.3</v>
      </c>
      <c r="J40" s="38">
        <v>0.11</v>
      </c>
      <c r="K40" s="22"/>
      <c r="L40" s="22"/>
      <c r="M40" s="22"/>
      <c r="N40" s="22"/>
      <c r="O40" s="22"/>
      <c r="P40" s="22"/>
    </row>
    <row r="41" spans="1:16" ht="39" customHeight="1" x14ac:dyDescent="0.15">
      <c r="A41" s="22"/>
      <c r="B41" s="35"/>
      <c r="C41" s="1206" t="s">
        <v>587</v>
      </c>
      <c r="D41" s="1207"/>
      <c r="E41" s="1208"/>
      <c r="F41" s="36">
        <v>0</v>
      </c>
      <c r="G41" s="37">
        <v>0.01</v>
      </c>
      <c r="H41" s="37">
        <v>0.01</v>
      </c>
      <c r="I41" s="37">
        <v>0</v>
      </c>
      <c r="J41" s="38">
        <v>0.01</v>
      </c>
      <c r="K41" s="22"/>
      <c r="L41" s="22"/>
      <c r="M41" s="22"/>
      <c r="N41" s="22"/>
      <c r="O41" s="22"/>
      <c r="P41" s="22"/>
    </row>
    <row r="42" spans="1:16" ht="39" customHeight="1" x14ac:dyDescent="0.15">
      <c r="A42" s="22"/>
      <c r="B42" s="39"/>
      <c r="C42" s="1206" t="s">
        <v>588</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589</v>
      </c>
      <c r="D43" s="1210"/>
      <c r="E43" s="1211"/>
      <c r="F43" s="41">
        <v>0.38</v>
      </c>
      <c r="G43" s="42">
        <v>0</v>
      </c>
      <c r="H43" s="42">
        <v>0.01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p32qTfXsa02uq8K/sN4BbCDC4SmTSIPnZ2hQxubSrkwegFtV1sy6FdV8Pj72RAIF3S5OTsxICvPnG9vz5W9w==" saltValue="wsq48nDCGjADppJc5na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2592</v>
      </c>
      <c r="L45" s="60">
        <v>2613</v>
      </c>
      <c r="M45" s="60">
        <v>2187</v>
      </c>
      <c r="N45" s="60">
        <v>2217</v>
      </c>
      <c r="O45" s="61">
        <v>2160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v>458</v>
      </c>
      <c r="L48" s="64">
        <v>501</v>
      </c>
      <c r="M48" s="64">
        <v>547</v>
      </c>
      <c r="N48" s="64">
        <v>206</v>
      </c>
      <c r="O48" s="65">
        <v>164</v>
      </c>
      <c r="P48" s="48"/>
      <c r="Q48" s="48"/>
      <c r="R48" s="48"/>
      <c r="S48" s="48"/>
      <c r="T48" s="48"/>
      <c r="U48" s="48"/>
    </row>
    <row r="49" spans="1:21" ht="30.75" customHeight="1" x14ac:dyDescent="0.15">
      <c r="A49" s="48"/>
      <c r="B49" s="1234"/>
      <c r="C49" s="1235"/>
      <c r="D49" s="62"/>
      <c r="E49" s="1216" t="s">
        <v>16</v>
      </c>
      <c r="F49" s="1216"/>
      <c r="G49" s="1216"/>
      <c r="H49" s="1216"/>
      <c r="I49" s="1216"/>
      <c r="J49" s="1217"/>
      <c r="K49" s="63">
        <v>17</v>
      </c>
      <c r="L49" s="64">
        <v>33</v>
      </c>
      <c r="M49" s="64">
        <v>42</v>
      </c>
      <c r="N49" s="64">
        <v>62</v>
      </c>
      <c r="O49" s="65">
        <v>137</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521</v>
      </c>
      <c r="L50" s="64">
        <v>29</v>
      </c>
      <c r="M50" s="64">
        <v>103</v>
      </c>
      <c r="N50" s="64">
        <v>105</v>
      </c>
      <c r="O50" s="65">
        <v>88</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2273</v>
      </c>
      <c r="L52" s="64">
        <v>2470</v>
      </c>
      <c r="M52" s="64">
        <v>1883</v>
      </c>
      <c r="N52" s="64">
        <v>1851</v>
      </c>
      <c r="O52" s="65">
        <v>1821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794</v>
      </c>
      <c r="L53" s="69">
        <v>706</v>
      </c>
      <c r="M53" s="69">
        <v>996</v>
      </c>
      <c r="N53" s="69">
        <v>739</v>
      </c>
      <c r="O53" s="70">
        <v>728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SQxmkAYg76gLEHaTe4aKSRLD7TYnNV3Dp4vvXjSILxqeot4C3uh9QlntVii2fV0xA8GyDzzq2vJUgN+jbaIdg==" saltValue="TWvsZPDKNPZVfMvJLT6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21290</v>
      </c>
      <c r="J41" s="104">
        <v>21306</v>
      </c>
      <c r="K41" s="104">
        <v>21134</v>
      </c>
      <c r="L41" s="104">
        <v>21118</v>
      </c>
      <c r="M41" s="105">
        <v>22147</v>
      </c>
    </row>
    <row r="42" spans="2:13" ht="27.75" customHeight="1" x14ac:dyDescent="0.15">
      <c r="B42" s="1242"/>
      <c r="C42" s="1243"/>
      <c r="D42" s="106"/>
      <c r="E42" s="1246" t="s">
        <v>32</v>
      </c>
      <c r="F42" s="1246"/>
      <c r="G42" s="1246"/>
      <c r="H42" s="1247"/>
      <c r="I42" s="107" t="s">
        <v>521</v>
      </c>
      <c r="J42" s="108">
        <v>644</v>
      </c>
      <c r="K42" s="108">
        <v>604</v>
      </c>
      <c r="L42" s="108">
        <v>565</v>
      </c>
      <c r="M42" s="109">
        <v>515</v>
      </c>
    </row>
    <row r="43" spans="2:13" ht="27.75" customHeight="1" x14ac:dyDescent="0.15">
      <c r="B43" s="1242"/>
      <c r="C43" s="1243"/>
      <c r="D43" s="106"/>
      <c r="E43" s="1246" t="s">
        <v>33</v>
      </c>
      <c r="F43" s="1246"/>
      <c r="G43" s="1246"/>
      <c r="H43" s="1247"/>
      <c r="I43" s="107">
        <v>8834</v>
      </c>
      <c r="J43" s="108">
        <v>8663</v>
      </c>
      <c r="K43" s="108">
        <v>8567</v>
      </c>
      <c r="L43" s="108">
        <v>8270</v>
      </c>
      <c r="M43" s="109">
        <v>7556</v>
      </c>
    </row>
    <row r="44" spans="2:13" ht="27.75" customHeight="1" x14ac:dyDescent="0.15">
      <c r="B44" s="1242"/>
      <c r="C44" s="1243"/>
      <c r="D44" s="106"/>
      <c r="E44" s="1246" t="s">
        <v>34</v>
      </c>
      <c r="F44" s="1246"/>
      <c r="G44" s="1246"/>
      <c r="H44" s="1247"/>
      <c r="I44" s="107">
        <v>1064</v>
      </c>
      <c r="J44" s="108">
        <v>1055</v>
      </c>
      <c r="K44" s="108">
        <v>1132</v>
      </c>
      <c r="L44" s="108">
        <v>1092</v>
      </c>
      <c r="M44" s="109">
        <v>955</v>
      </c>
    </row>
    <row r="45" spans="2:13" ht="27.75" customHeight="1" x14ac:dyDescent="0.15">
      <c r="B45" s="1242"/>
      <c r="C45" s="1243"/>
      <c r="D45" s="106"/>
      <c r="E45" s="1246" t="s">
        <v>35</v>
      </c>
      <c r="F45" s="1246"/>
      <c r="G45" s="1246"/>
      <c r="H45" s="1247"/>
      <c r="I45" s="107">
        <v>2967</v>
      </c>
      <c r="J45" s="108">
        <v>3119</v>
      </c>
      <c r="K45" s="108">
        <v>2939</v>
      </c>
      <c r="L45" s="108">
        <v>3089</v>
      </c>
      <c r="M45" s="109">
        <v>3106</v>
      </c>
    </row>
    <row r="46" spans="2:13" ht="27.75" customHeight="1" x14ac:dyDescent="0.15">
      <c r="B46" s="1242"/>
      <c r="C46" s="1243"/>
      <c r="D46" s="110"/>
      <c r="E46" s="1246" t="s">
        <v>36</v>
      </c>
      <c r="F46" s="1246"/>
      <c r="G46" s="1246"/>
      <c r="H46" s="1247"/>
      <c r="I46" s="107" t="s">
        <v>521</v>
      </c>
      <c r="J46" s="108" t="s">
        <v>521</v>
      </c>
      <c r="K46" s="108" t="s">
        <v>521</v>
      </c>
      <c r="L46" s="108" t="s">
        <v>521</v>
      </c>
      <c r="M46" s="109" t="s">
        <v>521</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2304</v>
      </c>
      <c r="J50" s="108">
        <v>2135</v>
      </c>
      <c r="K50" s="108">
        <v>1884</v>
      </c>
      <c r="L50" s="108">
        <v>2226</v>
      </c>
      <c r="M50" s="109">
        <v>2145</v>
      </c>
    </row>
    <row r="51" spans="2:13" ht="27.75" customHeight="1" x14ac:dyDescent="0.15">
      <c r="B51" s="1242"/>
      <c r="C51" s="1243"/>
      <c r="D51" s="106"/>
      <c r="E51" s="1246" t="s">
        <v>42</v>
      </c>
      <c r="F51" s="1246"/>
      <c r="G51" s="1246"/>
      <c r="H51" s="1247"/>
      <c r="I51" s="107">
        <v>4480</v>
      </c>
      <c r="J51" s="108">
        <v>4306</v>
      </c>
      <c r="K51" s="108">
        <v>4079</v>
      </c>
      <c r="L51" s="108">
        <v>3863</v>
      </c>
      <c r="M51" s="109">
        <v>3604</v>
      </c>
    </row>
    <row r="52" spans="2:13" ht="27.75" customHeight="1" x14ac:dyDescent="0.15">
      <c r="B52" s="1244"/>
      <c r="C52" s="1245"/>
      <c r="D52" s="106"/>
      <c r="E52" s="1246" t="s">
        <v>43</v>
      </c>
      <c r="F52" s="1246"/>
      <c r="G52" s="1246"/>
      <c r="H52" s="1247"/>
      <c r="I52" s="107">
        <v>18764</v>
      </c>
      <c r="J52" s="108">
        <v>18193</v>
      </c>
      <c r="K52" s="108">
        <v>18065</v>
      </c>
      <c r="L52" s="108">
        <v>17817</v>
      </c>
      <c r="M52" s="109">
        <v>17521</v>
      </c>
    </row>
    <row r="53" spans="2:13" ht="27.75" customHeight="1" thickBot="1" x14ac:dyDescent="0.2">
      <c r="B53" s="1248" t="s">
        <v>44</v>
      </c>
      <c r="C53" s="1249"/>
      <c r="D53" s="113"/>
      <c r="E53" s="1250" t="s">
        <v>45</v>
      </c>
      <c r="F53" s="1250"/>
      <c r="G53" s="1250"/>
      <c r="H53" s="1251"/>
      <c r="I53" s="114">
        <v>8608</v>
      </c>
      <c r="J53" s="115">
        <v>10154</v>
      </c>
      <c r="K53" s="115">
        <v>10348</v>
      </c>
      <c r="L53" s="115">
        <v>10227</v>
      </c>
      <c r="M53" s="116">
        <v>11009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0X6lYMhbE5x98P3/iWG3ZcBEGQYmfOtWV3Y1iABrx8c4pJfbm7KdzT71LyzU+ITdOcYjTJ1SwBcIb0UXR0jA==" saltValue="3f6JubiHXRV5zmRQqSXI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403</v>
      </c>
      <c r="G55" s="128">
        <v>454</v>
      </c>
      <c r="H55" s="129">
        <v>318</v>
      </c>
    </row>
    <row r="56" spans="2:8" ht="52.5" customHeight="1" x14ac:dyDescent="0.15">
      <c r="B56" s="130"/>
      <c r="C56" s="1269" t="s">
        <v>49</v>
      </c>
      <c r="D56" s="1269"/>
      <c r="E56" s="1270"/>
      <c r="F56" s="131">
        <v>88</v>
      </c>
      <c r="G56" s="131">
        <v>124</v>
      </c>
      <c r="H56" s="132">
        <v>135</v>
      </c>
    </row>
    <row r="57" spans="2:8" ht="53.25" customHeight="1" x14ac:dyDescent="0.15">
      <c r="B57" s="130"/>
      <c r="C57" s="1271" t="s">
        <v>50</v>
      </c>
      <c r="D57" s="1271"/>
      <c r="E57" s="1272"/>
      <c r="F57" s="133">
        <v>728</v>
      </c>
      <c r="G57" s="133">
        <v>868</v>
      </c>
      <c r="H57" s="134">
        <v>881</v>
      </c>
    </row>
    <row r="58" spans="2:8" ht="45.75" customHeight="1" x14ac:dyDescent="0.15">
      <c r="B58" s="135"/>
      <c r="C58" s="1259" t="s">
        <v>596</v>
      </c>
      <c r="D58" s="1260"/>
      <c r="E58" s="1261"/>
      <c r="F58" s="136">
        <v>475</v>
      </c>
      <c r="G58" s="136">
        <v>543</v>
      </c>
      <c r="H58" s="137">
        <v>391</v>
      </c>
    </row>
    <row r="59" spans="2:8" ht="45.75" customHeight="1" x14ac:dyDescent="0.15">
      <c r="B59" s="135"/>
      <c r="C59" s="1259" t="s">
        <v>597</v>
      </c>
      <c r="D59" s="1260"/>
      <c r="E59" s="1261"/>
      <c r="F59" s="136">
        <v>99</v>
      </c>
      <c r="G59" s="136">
        <v>170</v>
      </c>
      <c r="H59" s="137">
        <v>208</v>
      </c>
    </row>
    <row r="60" spans="2:8" ht="45.75" customHeight="1" x14ac:dyDescent="0.15">
      <c r="B60" s="135"/>
      <c r="C60" s="1259" t="s">
        <v>598</v>
      </c>
      <c r="D60" s="1260"/>
      <c r="E60" s="1261"/>
      <c r="F60" s="136">
        <v>103</v>
      </c>
      <c r="G60" s="136">
        <v>100</v>
      </c>
      <c r="H60" s="137">
        <v>99</v>
      </c>
    </row>
    <row r="61" spans="2:8" ht="45.75" customHeight="1" x14ac:dyDescent="0.15">
      <c r="B61" s="135"/>
      <c r="C61" s="1259" t="s">
        <v>599</v>
      </c>
      <c r="D61" s="1260"/>
      <c r="E61" s="1261"/>
      <c r="F61" s="136">
        <v>2</v>
      </c>
      <c r="G61" s="136">
        <v>2</v>
      </c>
      <c r="H61" s="137">
        <v>82</v>
      </c>
    </row>
    <row r="62" spans="2:8" ht="45.75" customHeight="1" thickBot="1" x14ac:dyDescent="0.2">
      <c r="B62" s="138"/>
      <c r="C62" s="1262" t="s">
        <v>600</v>
      </c>
      <c r="D62" s="1263"/>
      <c r="E62" s="1264"/>
      <c r="F62" s="139">
        <v>43</v>
      </c>
      <c r="G62" s="139">
        <v>41</v>
      </c>
      <c r="H62" s="140">
        <v>40</v>
      </c>
    </row>
    <row r="63" spans="2:8" ht="52.5" customHeight="1" thickBot="1" x14ac:dyDescent="0.2">
      <c r="B63" s="141"/>
      <c r="C63" s="1265" t="s">
        <v>51</v>
      </c>
      <c r="D63" s="1265"/>
      <c r="E63" s="1266"/>
      <c r="F63" s="142">
        <v>1219</v>
      </c>
      <c r="G63" s="142">
        <v>1446</v>
      </c>
      <c r="H63" s="143">
        <v>1334</v>
      </c>
    </row>
    <row r="64" spans="2:8" ht="15" customHeight="1" x14ac:dyDescent="0.15"/>
  </sheetData>
  <sheetProtection algorithmName="SHA-512" hashValue="RaeIfYBSjVb4Jq7bE/ePrpT1gU3X1UTX6JobkKMnibVSjF5Zkv/PTTCc/Fc4xaREBgqyg7tJGCFaOp8ZUbR3tg==" saltValue="vg1spA+/pBSv5PdVKWST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621</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620</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80.400000000000006</v>
      </c>
      <c r="BQ51" s="1281"/>
      <c r="BR51" s="1281"/>
      <c r="BS51" s="1281"/>
      <c r="BT51" s="1281"/>
      <c r="BU51" s="1281"/>
      <c r="BV51" s="1281"/>
      <c r="BW51" s="1281"/>
      <c r="BX51" s="1281">
        <v>94.2</v>
      </c>
      <c r="BY51" s="1281"/>
      <c r="BZ51" s="1281"/>
      <c r="CA51" s="1281"/>
      <c r="CB51" s="1281"/>
      <c r="CC51" s="1281"/>
      <c r="CD51" s="1281"/>
      <c r="CE51" s="1281"/>
      <c r="CF51" s="1281">
        <v>95.3</v>
      </c>
      <c r="CG51" s="1281"/>
      <c r="CH51" s="1281"/>
      <c r="CI51" s="1281"/>
      <c r="CJ51" s="1281"/>
      <c r="CK51" s="1281"/>
      <c r="CL51" s="1281"/>
      <c r="CM51" s="1281"/>
      <c r="CN51" s="1281">
        <v>93.8</v>
      </c>
      <c r="CO51" s="1281"/>
      <c r="CP51" s="1281"/>
      <c r="CQ51" s="1281"/>
      <c r="CR51" s="1281"/>
      <c r="CS51" s="1281"/>
      <c r="CT51" s="1281"/>
      <c r="CU51" s="1281"/>
      <c r="CV51" s="1281">
        <v>97.7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63.2</v>
      </c>
      <c r="BQ53" s="1281"/>
      <c r="BR53" s="1281"/>
      <c r="BS53" s="1281"/>
      <c r="BT53" s="1281"/>
      <c r="BU53" s="1281"/>
      <c r="BV53" s="1281"/>
      <c r="BW53" s="1281"/>
      <c r="BX53" s="1281">
        <v>63.9</v>
      </c>
      <c r="BY53" s="1281"/>
      <c r="BZ53" s="1281"/>
      <c r="CA53" s="1281"/>
      <c r="CB53" s="1281"/>
      <c r="CC53" s="1281"/>
      <c r="CD53" s="1281"/>
      <c r="CE53" s="1281"/>
      <c r="CF53" s="1281">
        <v>65.3</v>
      </c>
      <c r="CG53" s="1281"/>
      <c r="CH53" s="1281"/>
      <c r="CI53" s="1281"/>
      <c r="CJ53" s="1281"/>
      <c r="CK53" s="1281"/>
      <c r="CL53" s="1281"/>
      <c r="CM53" s="1281"/>
      <c r="CN53" s="1281">
        <v>66.3</v>
      </c>
      <c r="CO53" s="1281"/>
      <c r="CP53" s="1281"/>
      <c r="CQ53" s="1281"/>
      <c r="CR53" s="1281"/>
      <c r="CS53" s="1281"/>
      <c r="CT53" s="1281"/>
      <c r="CU53" s="1281"/>
      <c r="CV53" s="1281">
        <v>67.8</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619</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281">
        <v>20.399999999999999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80.400000000000006</v>
      </c>
      <c r="BQ73" s="1281"/>
      <c r="BR73" s="1281"/>
      <c r="BS73" s="1281"/>
      <c r="BT73" s="1281"/>
      <c r="BU73" s="1281"/>
      <c r="BV73" s="1281"/>
      <c r="BW73" s="1281"/>
      <c r="BX73" s="1281">
        <v>94.2</v>
      </c>
      <c r="BY73" s="1281"/>
      <c r="BZ73" s="1281"/>
      <c r="CA73" s="1281"/>
      <c r="CB73" s="1281"/>
      <c r="CC73" s="1281"/>
      <c r="CD73" s="1281"/>
      <c r="CE73" s="1281"/>
      <c r="CF73" s="1281">
        <v>95.3</v>
      </c>
      <c r="CG73" s="1281"/>
      <c r="CH73" s="1281"/>
      <c r="CI73" s="1281"/>
      <c r="CJ73" s="1281"/>
      <c r="CK73" s="1281"/>
      <c r="CL73" s="1281"/>
      <c r="CM73" s="1281"/>
      <c r="CN73" s="1281">
        <v>93.8</v>
      </c>
      <c r="CO73" s="1281"/>
      <c r="CP73" s="1281"/>
      <c r="CQ73" s="1281"/>
      <c r="CR73" s="1281"/>
      <c r="CS73" s="1281"/>
      <c r="CT73" s="1281"/>
      <c r="CU73" s="1281"/>
      <c r="CV73" s="1281">
        <v>97.7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9.1999999999999993</v>
      </c>
      <c r="BQ75" s="1281"/>
      <c r="BR75" s="1281"/>
      <c r="BS75" s="1281"/>
      <c r="BT75" s="1281"/>
      <c r="BU75" s="1281"/>
      <c r="BV75" s="1281"/>
      <c r="BW75" s="1281"/>
      <c r="BX75" s="1281">
        <v>7.8</v>
      </c>
      <c r="BY75" s="1281"/>
      <c r="BZ75" s="1281"/>
      <c r="CA75" s="1281"/>
      <c r="CB75" s="1281"/>
      <c r="CC75" s="1281"/>
      <c r="CD75" s="1281"/>
      <c r="CE75" s="1281"/>
      <c r="CF75" s="1281">
        <v>7.7</v>
      </c>
      <c r="CG75" s="1281"/>
      <c r="CH75" s="1281"/>
      <c r="CI75" s="1281"/>
      <c r="CJ75" s="1281"/>
      <c r="CK75" s="1281"/>
      <c r="CL75" s="1281"/>
      <c r="CM75" s="1281"/>
      <c r="CN75" s="1281">
        <v>7.5</v>
      </c>
      <c r="CO75" s="1281"/>
      <c r="CP75" s="1281"/>
      <c r="CQ75" s="1281"/>
      <c r="CR75" s="1281"/>
      <c r="CS75" s="1281"/>
      <c r="CT75" s="1281"/>
      <c r="CU75" s="1281"/>
      <c r="CV75" s="1281">
        <v>7.4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AaWK2twZxszaJ8Y/izVT4PvwK44zbXOD5XjnfaUtsJrbAVFTzZ5GSSpZWAyqtv/P+6skNDloJSBuf2CYpCGEQ==" saltValue="dBnF5yqxQbhvJl9Y17cyv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0yy97z5IXdwJstUeHlgKFHLyy7eVzKnHzLkXUSFxJtw8hnJ4wdR8jJ7gbsA2O3HG+JxNKiYxIQwjTNsspD0kXw==" saltValue="S8hE7ulCe7KQkaQKtWp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i/s6BCt0oUiulgCBtuhfBlYYrl84xQV5AuP8sc0s2UAF8PubDqi2OgzcbJLD8ptPDZ/eKHaBW3Z50NVUEgNrWw==" saltValue="eG3a0lwjO5YhF4w2oyfp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28726</v>
      </c>
      <c r="E3" s="162"/>
      <c r="F3" s="163">
        <v>44504</v>
      </c>
      <c r="G3" s="164"/>
      <c r="H3" s="165"/>
    </row>
    <row r="4" spans="1:8" x14ac:dyDescent="0.15">
      <c r="A4" s="166"/>
      <c r="B4" s="167"/>
      <c r="C4" s="168"/>
      <c r="D4" s="169">
        <v>15841</v>
      </c>
      <c r="E4" s="170"/>
      <c r="F4" s="171">
        <v>25876</v>
      </c>
      <c r="G4" s="172"/>
      <c r="H4" s="173"/>
    </row>
    <row r="5" spans="1:8" x14ac:dyDescent="0.15">
      <c r="A5" s="154" t="s">
        <v>554</v>
      </c>
      <c r="B5" s="159"/>
      <c r="C5" s="160"/>
      <c r="D5" s="161">
        <v>43752</v>
      </c>
      <c r="E5" s="162"/>
      <c r="F5" s="163">
        <v>47820</v>
      </c>
      <c r="G5" s="164"/>
      <c r="H5" s="165"/>
    </row>
    <row r="6" spans="1:8" x14ac:dyDescent="0.15">
      <c r="A6" s="166"/>
      <c r="B6" s="167"/>
      <c r="C6" s="168"/>
      <c r="D6" s="169">
        <v>26262</v>
      </c>
      <c r="E6" s="170"/>
      <c r="F6" s="171">
        <v>25855</v>
      </c>
      <c r="G6" s="172"/>
      <c r="H6" s="173"/>
    </row>
    <row r="7" spans="1:8" x14ac:dyDescent="0.15">
      <c r="A7" s="154" t="s">
        <v>555</v>
      </c>
      <c r="B7" s="159"/>
      <c r="C7" s="160"/>
      <c r="D7" s="161">
        <v>29096</v>
      </c>
      <c r="E7" s="162"/>
      <c r="F7" s="163">
        <v>41934</v>
      </c>
      <c r="G7" s="164"/>
      <c r="H7" s="165"/>
    </row>
    <row r="8" spans="1:8" x14ac:dyDescent="0.15">
      <c r="A8" s="166"/>
      <c r="B8" s="167"/>
      <c r="C8" s="168"/>
      <c r="D8" s="169">
        <v>11858</v>
      </c>
      <c r="E8" s="170"/>
      <c r="F8" s="171">
        <v>23352</v>
      </c>
      <c r="G8" s="172"/>
      <c r="H8" s="173"/>
    </row>
    <row r="9" spans="1:8" x14ac:dyDescent="0.15">
      <c r="A9" s="154" t="s">
        <v>556</v>
      </c>
      <c r="B9" s="159"/>
      <c r="C9" s="160"/>
      <c r="D9" s="161">
        <v>43057</v>
      </c>
      <c r="E9" s="162"/>
      <c r="F9" s="163">
        <v>45588</v>
      </c>
      <c r="G9" s="164"/>
      <c r="H9" s="165"/>
    </row>
    <row r="10" spans="1:8" x14ac:dyDescent="0.15">
      <c r="A10" s="166"/>
      <c r="B10" s="167"/>
      <c r="C10" s="168"/>
      <c r="D10" s="169">
        <v>28336</v>
      </c>
      <c r="E10" s="170"/>
      <c r="F10" s="171">
        <v>24150</v>
      </c>
      <c r="G10" s="172"/>
      <c r="H10" s="173"/>
    </row>
    <row r="11" spans="1:8" x14ac:dyDescent="0.15">
      <c r="A11" s="154" t="s">
        <v>557</v>
      </c>
      <c r="B11" s="159"/>
      <c r="C11" s="160"/>
      <c r="D11" s="161">
        <v>58974</v>
      </c>
      <c r="E11" s="162"/>
      <c r="F11" s="163">
        <v>45483</v>
      </c>
      <c r="G11" s="164"/>
      <c r="H11" s="165"/>
    </row>
    <row r="12" spans="1:8" x14ac:dyDescent="0.15">
      <c r="A12" s="166"/>
      <c r="B12" s="167"/>
      <c r="C12" s="174"/>
      <c r="D12" s="169">
        <v>50873</v>
      </c>
      <c r="E12" s="170"/>
      <c r="F12" s="171">
        <v>24241</v>
      </c>
      <c r="G12" s="172"/>
      <c r="H12" s="173"/>
    </row>
    <row r="13" spans="1:8" x14ac:dyDescent="0.15">
      <c r="A13" s="154"/>
      <c r="B13" s="159"/>
      <c r="C13" s="175"/>
      <c r="D13" s="176">
        <v>40721</v>
      </c>
      <c r="E13" s="177"/>
      <c r="F13" s="178">
        <v>45066</v>
      </c>
      <c r="G13" s="179"/>
      <c r="H13" s="165"/>
    </row>
    <row r="14" spans="1:8" x14ac:dyDescent="0.15">
      <c r="A14" s="166"/>
      <c r="B14" s="167"/>
      <c r="C14" s="168"/>
      <c r="D14" s="169">
        <v>26634</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4.26</v>
      </c>
      <c r="C19" s="180">
        <f>ROUND(VALUE(SUBSTITUTE(実質収支比率等に係る経年分析!G$48,"▲","-")),2)</f>
        <v>2.0699999999999998</v>
      </c>
      <c r="D19" s="180">
        <f>ROUND(VALUE(SUBSTITUTE(実質収支比率等に係る経年分析!H$48,"▲","-")),2)</f>
        <v>3.11</v>
      </c>
      <c r="E19" s="180">
        <f>ROUND(VALUE(SUBSTITUTE(実質収支比率等に係る経年分析!I$48,"▲","-")),2)</f>
        <v>1.21</v>
      </c>
      <c r="F19" s="180">
        <f>ROUND(VALUE(SUBSTITUTE(実質収支比率等に係る経年分析!J$48,"▲","-")),2)</f>
        <v>4.33</v>
      </c>
    </row>
    <row r="20" spans="1:11" x14ac:dyDescent="0.15">
      <c r="A20" s="180" t="s">
        <v>55</v>
      </c>
      <c r="B20" s="180">
        <f>ROUND(VALUE(SUBSTITUTE(実質収支比率等に係る経年分析!F$47,"▲","-")),2)</f>
        <v>7.26</v>
      </c>
      <c r="C20" s="180">
        <f>ROUND(VALUE(SUBSTITUTE(実質収支比率等に係る経年分析!G$47,"▲","-")),2)</f>
        <v>5.94</v>
      </c>
      <c r="D20" s="180">
        <f>ROUND(VALUE(SUBSTITUTE(実質収支比率等に係る経年分析!H$47,"▲","-")),2)</f>
        <v>3.25</v>
      </c>
      <c r="E20" s="180">
        <f>ROUND(VALUE(SUBSTITUTE(実質収支比率等に係る経年分析!I$47,"▲","-")),2)</f>
        <v>3.66</v>
      </c>
      <c r="F20" s="180">
        <f>ROUND(VALUE(SUBSTITUTE(実質収支比率等に係る経年分析!J$47,"▲","-")),2)</f>
        <v>2.4900000000000002</v>
      </c>
    </row>
    <row r="21" spans="1:11" x14ac:dyDescent="0.15">
      <c r="A21" s="180" t="s">
        <v>56</v>
      </c>
      <c r="B21" s="180">
        <f>IF(ISNUMBER(VALUE(SUBSTITUTE(実質収支比率等に係る経年分析!F$49,"▲","-"))),ROUND(VALUE(SUBSTITUTE(実質収支比率等に係る経年分析!F$49,"▲","-")),2),NA())</f>
        <v>-2.99</v>
      </c>
      <c r="C21" s="180">
        <f>IF(ISNUMBER(VALUE(SUBSTITUTE(実質収支比率等に係る経年分析!G$49,"▲","-"))),ROUND(VALUE(SUBSTITUTE(実質収支比率等に係る経年分析!G$49,"▲","-")),2),NA())</f>
        <v>-3.58</v>
      </c>
      <c r="D21" s="180">
        <f>IF(ISNUMBER(VALUE(SUBSTITUTE(実質収支比率等に係る経年分析!H$49,"▲","-"))),ROUND(VALUE(SUBSTITUTE(実質収支比率等に係る経年分析!H$49,"▲","-")),2),NA())</f>
        <v>-1.61</v>
      </c>
      <c r="E21" s="180">
        <f>IF(ISNUMBER(VALUE(SUBSTITUTE(実質収支比率等に係る経年分析!I$49,"▲","-"))),ROUND(VALUE(SUBSTITUTE(実質収支比率等に係る経年分析!I$49,"▲","-")),2),NA())</f>
        <v>-1.48</v>
      </c>
      <c r="F21" s="180">
        <f>IF(ISNUMBER(VALUE(SUBSTITUTE(実質収支比率等に係る経年分析!J$49,"▲","-"))),ROUND(VALUE(SUBSTITUTE(実質収支比率等に係る経年分析!J$49,"▲","-")),2),NA())</f>
        <v>2.09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4.5599999999999996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9.91</v>
      </c>
    </row>
    <row r="35" spans="1:16" x14ac:dyDescent="0.15">
      <c r="A35" s="181" t="str">
        <f>IF(連結実質赤字比率に係る赤字・黒字の構成分析!C$35="",NA(),連結実質赤字比率に係る赤字・黒字の構成分析!C$35)</f>
        <v>住宅新築資金等貸付金特別会計</v>
      </c>
      <c r="B35" s="181">
        <f>IF(ROUND(VALUE(SUBSTITUTE(連結実質赤字比率に係る赤字・黒字の構成分析!F$35,"▲", "-")), 2) &lt; 0, ABS(ROUND(VALUE(SUBSTITUTE(連結実質赤字比率に係る赤字・黒字の構成分析!F$35,"▲", "-")), 2)), NA())</f>
        <v>0.41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0.45</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0.42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0.35</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0.23</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駐車場事業特別会計</v>
      </c>
      <c r="B36" s="181">
        <f>IF(ROUND(VALUE(SUBSTITUTE(連結実質赤字比率に係る赤字・黒字の構成分析!F$34,"▲", "-")), 2) &lt; 0, ABS(ROUND(VALUE(SUBSTITUTE(連結実質赤字比率に係る赤字・黒字の構成分析!F$34,"▲", "-")), 2)), NA())</f>
        <v>0.97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0.94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0.94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0.95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2273</v>
      </c>
      <c r="E42" s="182"/>
      <c r="F42" s="182"/>
      <c r="G42" s="182">
        <f>'実質公債費比率（分子）の構造'!L$52</f>
        <v>2470</v>
      </c>
      <c r="H42" s="182"/>
      <c r="I42" s="182"/>
      <c r="J42" s="182">
        <f>'実質公債費比率（分子）の構造'!M$52</f>
        <v>1883</v>
      </c>
      <c r="K42" s="182"/>
      <c r="L42" s="182"/>
      <c r="M42" s="182">
        <f>'実質公債費比率（分子）の構造'!N$52</f>
        <v>1851</v>
      </c>
      <c r="N42" s="182"/>
      <c r="O42" s="182"/>
      <c r="P42" s="182">
        <f>'実質公債費比率（分子）の構造'!O$52</f>
        <v>1821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f>'実質公債費比率（分子）の構造'!L$50</f>
        <v>29</v>
      </c>
      <c r="F44" s="182"/>
      <c r="G44" s="182"/>
      <c r="H44" s="182">
        <f>'実質公債費比率（分子）の構造'!M$50</f>
        <v>103</v>
      </c>
      <c r="I44" s="182"/>
      <c r="J44" s="182"/>
      <c r="K44" s="182">
        <f>'実質公債費比率（分子）の構造'!N$50</f>
        <v>105</v>
      </c>
      <c r="L44" s="182"/>
      <c r="M44" s="182"/>
      <c r="N44" s="182">
        <f>'実質公債費比率（分子）の構造'!O$50</f>
        <v>88</v>
      </c>
      <c r="O44" s="182"/>
      <c r="P44" s="182"/>
    </row>
    <row r="45" spans="1:16" x14ac:dyDescent="0.15">
      <c r="A45" s="182" t="s">
        <v>66</v>
      </c>
      <c r="B45" s="182">
        <f>'実質公債費比率（分子）の構造'!K$49</f>
        <v>17</v>
      </c>
      <c r="C45" s="182"/>
      <c r="D45" s="182"/>
      <c r="E45" s="182">
        <f>'実質公債費比率（分子）の構造'!L$49</f>
        <v>33</v>
      </c>
      <c r="F45" s="182"/>
      <c r="G45" s="182"/>
      <c r="H45" s="182">
        <f>'実質公債費比率（分子）の構造'!M$49</f>
        <v>42</v>
      </c>
      <c r="I45" s="182"/>
      <c r="J45" s="182"/>
      <c r="K45" s="182">
        <f>'実質公債費比率（分子）の構造'!N$49</f>
        <v>62</v>
      </c>
      <c r="L45" s="182"/>
      <c r="M45" s="182"/>
      <c r="N45" s="182">
        <f>'実質公債費比率（分子）の構造'!O$49</f>
        <v>137</v>
      </c>
      <c r="O45" s="182"/>
      <c r="P45" s="182"/>
    </row>
    <row r="46" spans="1:16" x14ac:dyDescent="0.15">
      <c r="A46" s="182" t="s">
        <v>67</v>
      </c>
      <c r="B46" s="182">
        <f>'実質公債費比率（分子）の構造'!K$48</f>
        <v>458</v>
      </c>
      <c r="C46" s="182"/>
      <c r="D46" s="182"/>
      <c r="E46" s="182">
        <f>'実質公債費比率（分子）の構造'!L$48</f>
        <v>501</v>
      </c>
      <c r="F46" s="182"/>
      <c r="G46" s="182"/>
      <c r="H46" s="182">
        <f>'実質公債費比率（分子）の構造'!M$48</f>
        <v>547</v>
      </c>
      <c r="I46" s="182"/>
      <c r="J46" s="182"/>
      <c r="K46" s="182">
        <f>'実質公債費比率（分子）の構造'!N$48</f>
        <v>206</v>
      </c>
      <c r="L46" s="182"/>
      <c r="M46" s="182"/>
      <c r="N46" s="182">
        <f>'実質公債費比率（分子）の構造'!O$48</f>
        <v>164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2592</v>
      </c>
      <c r="C49" s="182"/>
      <c r="D49" s="182"/>
      <c r="E49" s="182">
        <f>'実質公債費比率（分子）の構造'!L$45</f>
        <v>2613</v>
      </c>
      <c r="F49" s="182"/>
      <c r="G49" s="182"/>
      <c r="H49" s="182">
        <f>'実質公債費比率（分子）の構造'!M$45</f>
        <v>2187</v>
      </c>
      <c r="I49" s="182"/>
      <c r="J49" s="182"/>
      <c r="K49" s="182">
        <f>'実質公債費比率（分子）の構造'!N$45</f>
        <v>2217</v>
      </c>
      <c r="L49" s="182"/>
      <c r="M49" s="182"/>
      <c r="N49" s="182">
        <f>'実質公債費比率（分子）の構造'!O$45</f>
        <v>2160</v>
      </c>
      <c r="O49" s="182"/>
      <c r="P49" s="182"/>
    </row>
    <row r="50" spans="1:16" x14ac:dyDescent="0.15">
      <c r="A50" s="182" t="s">
        <v>71</v>
      </c>
      <c r="B50" s="182" t="e">
        <f>NA()</f>
        <v>#N/A</v>
      </c>
      <c r="C50" s="182">
        <f>IF(ISNUMBER('実質公債費比率（分子）の構造'!K$53),'実質公債費比率（分子）の構造'!K$53,NA())</f>
        <v>794</v>
      </c>
      <c r="D50" s="182" t="e">
        <f>NA()</f>
        <v>#N/A</v>
      </c>
      <c r="E50" s="182" t="e">
        <f>NA()</f>
        <v>#N/A</v>
      </c>
      <c r="F50" s="182">
        <f>IF(ISNUMBER('実質公債費比率（分子）の構造'!L$53),'実質公債費比率（分子）の構造'!L$53,NA())</f>
        <v>706</v>
      </c>
      <c r="G50" s="182" t="e">
        <f>NA()</f>
        <v>#N/A</v>
      </c>
      <c r="H50" s="182" t="e">
        <f>NA()</f>
        <v>#N/A</v>
      </c>
      <c r="I50" s="182">
        <f>IF(ISNUMBER('実質公債費比率（分子）の構造'!M$53),'実質公債費比率（分子）の構造'!M$53,NA())</f>
        <v>996</v>
      </c>
      <c r="J50" s="182" t="e">
        <f>NA()</f>
        <v>#N/A</v>
      </c>
      <c r="K50" s="182" t="e">
        <f>NA()</f>
        <v>#N/A</v>
      </c>
      <c r="L50" s="182">
        <f>IF(ISNUMBER('実質公債費比率（分子）の構造'!N$53),'実質公債費比率（分子）の構造'!N$53,NA())</f>
        <v>739</v>
      </c>
      <c r="M50" s="182" t="e">
        <f>NA()</f>
        <v>#N/A</v>
      </c>
      <c r="N50" s="182" t="e">
        <f>NA()</f>
        <v>#N/A</v>
      </c>
      <c r="O50" s="182">
        <f>IF(ISNUMBER('実質公債費比率（分子）の構造'!O$53),'実質公債費比率（分子）の構造'!O$53,NA())</f>
        <v>728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18764</v>
      </c>
      <c r="E56" s="181"/>
      <c r="F56" s="181"/>
      <c r="G56" s="181">
        <f>'将来負担比率（分子）の構造'!J$52</f>
        <v>18193</v>
      </c>
      <c r="H56" s="181"/>
      <c r="I56" s="181"/>
      <c r="J56" s="181">
        <f>'将来負担比率（分子）の構造'!K$52</f>
        <v>18065</v>
      </c>
      <c r="K56" s="181"/>
      <c r="L56" s="181"/>
      <c r="M56" s="181">
        <f>'将来負担比率（分子）の構造'!L$52</f>
        <v>17817</v>
      </c>
      <c r="N56" s="181"/>
      <c r="O56" s="181"/>
      <c r="P56" s="181">
        <f>'将来負担比率（分子）の構造'!M$52</f>
        <v>17521</v>
      </c>
    </row>
    <row r="57" spans="1:16" x14ac:dyDescent="0.15">
      <c r="A57" s="181" t="s">
        <v>42</v>
      </c>
      <c r="B57" s="181"/>
      <c r="C57" s="181"/>
      <c r="D57" s="181">
        <f>'将来負担比率（分子）の構造'!I$51</f>
        <v>4480</v>
      </c>
      <c r="E57" s="181"/>
      <c r="F57" s="181"/>
      <c r="G57" s="181">
        <f>'将来負担比率（分子）の構造'!J$51</f>
        <v>4306</v>
      </c>
      <c r="H57" s="181"/>
      <c r="I57" s="181"/>
      <c r="J57" s="181">
        <f>'将来負担比率（分子）の構造'!K$51</f>
        <v>4079</v>
      </c>
      <c r="K57" s="181"/>
      <c r="L57" s="181"/>
      <c r="M57" s="181">
        <f>'将来負担比率（分子）の構造'!L$51</f>
        <v>3863</v>
      </c>
      <c r="N57" s="181"/>
      <c r="O57" s="181"/>
      <c r="P57" s="181">
        <f>'将来負担比率（分子）の構造'!M$51</f>
        <v>3604</v>
      </c>
    </row>
    <row r="58" spans="1:16" x14ac:dyDescent="0.15">
      <c r="A58" s="181" t="s">
        <v>41</v>
      </c>
      <c r="B58" s="181"/>
      <c r="C58" s="181"/>
      <c r="D58" s="181">
        <f>'将来負担比率（分子）の構造'!I$50</f>
        <v>2304</v>
      </c>
      <c r="E58" s="181"/>
      <c r="F58" s="181"/>
      <c r="G58" s="181">
        <f>'将来負担比率（分子）の構造'!J$50</f>
        <v>2135</v>
      </c>
      <c r="H58" s="181"/>
      <c r="I58" s="181"/>
      <c r="J58" s="181">
        <f>'将来負担比率（分子）の構造'!K$50</f>
        <v>1884</v>
      </c>
      <c r="K58" s="181"/>
      <c r="L58" s="181"/>
      <c r="M58" s="181">
        <f>'将来負担比率（分子）の構造'!L$50</f>
        <v>2226</v>
      </c>
      <c r="N58" s="181"/>
      <c r="O58" s="181"/>
      <c r="P58" s="181">
        <f>'将来負担比率（分子）の構造'!M$50</f>
        <v>2145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2967</v>
      </c>
      <c r="C62" s="181"/>
      <c r="D62" s="181"/>
      <c r="E62" s="181">
        <f>'将来負担比率（分子）の構造'!J$45</f>
        <v>3119</v>
      </c>
      <c r="F62" s="181"/>
      <c r="G62" s="181"/>
      <c r="H62" s="181">
        <f>'将来負担比率（分子）の構造'!K$45</f>
        <v>2939</v>
      </c>
      <c r="I62" s="181"/>
      <c r="J62" s="181"/>
      <c r="K62" s="181">
        <f>'将来負担比率（分子）の構造'!L$45</f>
        <v>3089</v>
      </c>
      <c r="L62" s="181"/>
      <c r="M62" s="181"/>
      <c r="N62" s="181">
        <f>'将来負担比率（分子）の構造'!M$45</f>
        <v>3106</v>
      </c>
      <c r="O62" s="181"/>
      <c r="P62" s="181"/>
    </row>
    <row r="63" spans="1:16" x14ac:dyDescent="0.15">
      <c r="A63" s="181" t="s">
        <v>34</v>
      </c>
      <c r="B63" s="181">
        <f>'将来負担比率（分子）の構造'!I$44</f>
        <v>1064</v>
      </c>
      <c r="C63" s="181"/>
      <c r="D63" s="181"/>
      <c r="E63" s="181">
        <f>'将来負担比率（分子）の構造'!J$44</f>
        <v>1055</v>
      </c>
      <c r="F63" s="181"/>
      <c r="G63" s="181"/>
      <c r="H63" s="181">
        <f>'将来負担比率（分子）の構造'!K$44</f>
        <v>1132</v>
      </c>
      <c r="I63" s="181"/>
      <c r="J63" s="181"/>
      <c r="K63" s="181">
        <f>'将来負担比率（分子）の構造'!L$44</f>
        <v>1092</v>
      </c>
      <c r="L63" s="181"/>
      <c r="M63" s="181"/>
      <c r="N63" s="181">
        <f>'将来負担比率（分子）の構造'!M$44</f>
        <v>955</v>
      </c>
      <c r="O63" s="181"/>
      <c r="P63" s="181"/>
    </row>
    <row r="64" spans="1:16" x14ac:dyDescent="0.15">
      <c r="A64" s="181" t="s">
        <v>33</v>
      </c>
      <c r="B64" s="181">
        <f>'将来負担比率（分子）の構造'!I$43</f>
        <v>8834</v>
      </c>
      <c r="C64" s="181"/>
      <c r="D64" s="181"/>
      <c r="E64" s="181">
        <f>'将来負担比率（分子）の構造'!J$43</f>
        <v>8663</v>
      </c>
      <c r="F64" s="181"/>
      <c r="G64" s="181"/>
      <c r="H64" s="181">
        <f>'将来負担比率（分子）の構造'!K$43</f>
        <v>8567</v>
      </c>
      <c r="I64" s="181"/>
      <c r="J64" s="181"/>
      <c r="K64" s="181">
        <f>'将来負担比率（分子）の構造'!L$43</f>
        <v>8270</v>
      </c>
      <c r="L64" s="181"/>
      <c r="M64" s="181"/>
      <c r="N64" s="181">
        <f>'将来負担比率（分子）の構造'!M$43</f>
        <v>7556</v>
      </c>
      <c r="O64" s="181"/>
      <c r="P64" s="181"/>
    </row>
    <row r="65" spans="1:16" x14ac:dyDescent="0.15">
      <c r="A65" s="181" t="s">
        <v>32</v>
      </c>
      <c r="B65" s="181" t="str">
        <f>'将来負担比率（分子）の構造'!I$42</f>
        <v>-</v>
      </c>
      <c r="C65" s="181"/>
      <c r="D65" s="181"/>
      <c r="E65" s="181">
        <f>'将来負担比率（分子）の構造'!J$42</f>
        <v>644</v>
      </c>
      <c r="F65" s="181"/>
      <c r="G65" s="181"/>
      <c r="H65" s="181">
        <f>'将来負担比率（分子）の構造'!K$42</f>
        <v>604</v>
      </c>
      <c r="I65" s="181"/>
      <c r="J65" s="181"/>
      <c r="K65" s="181">
        <f>'将来負担比率（分子）の構造'!L$42</f>
        <v>565</v>
      </c>
      <c r="L65" s="181"/>
      <c r="M65" s="181"/>
      <c r="N65" s="181">
        <f>'将来負担比率（分子）の構造'!M$42</f>
        <v>515</v>
      </c>
      <c r="O65" s="181"/>
      <c r="P65" s="181"/>
    </row>
    <row r="66" spans="1:16" x14ac:dyDescent="0.15">
      <c r="A66" s="181" t="s">
        <v>31</v>
      </c>
      <c r="B66" s="181">
        <f>'将来負担比率（分子）の構造'!I$41</f>
        <v>21290</v>
      </c>
      <c r="C66" s="181"/>
      <c r="D66" s="181"/>
      <c r="E66" s="181">
        <f>'将来負担比率（分子）の構造'!J$41</f>
        <v>21306</v>
      </c>
      <c r="F66" s="181"/>
      <c r="G66" s="181"/>
      <c r="H66" s="181">
        <f>'将来負担比率（分子）の構造'!K$41</f>
        <v>21134</v>
      </c>
      <c r="I66" s="181"/>
      <c r="J66" s="181"/>
      <c r="K66" s="181">
        <f>'将来負担比率（分子）の構造'!L$41</f>
        <v>21118</v>
      </c>
      <c r="L66" s="181"/>
      <c r="M66" s="181"/>
      <c r="N66" s="181">
        <f>'将来負担比率（分子）の構造'!M$41</f>
        <v>22147</v>
      </c>
      <c r="O66" s="181"/>
      <c r="P66" s="181"/>
    </row>
    <row r="67" spans="1:16" x14ac:dyDescent="0.15">
      <c r="A67" s="181" t="s">
        <v>75</v>
      </c>
      <c r="B67" s="181" t="e">
        <f>NA()</f>
        <v>#N/A</v>
      </c>
      <c r="C67" s="181">
        <f>IF(ISNUMBER('将来負担比率（分子）の構造'!I$53), IF('将来負担比率（分子）の構造'!I$53 &lt; 0, 0, '将来負担比率（分子）の構造'!I$53), NA())</f>
        <v>8608</v>
      </c>
      <c r="D67" s="181" t="e">
        <f>NA()</f>
        <v>#N/A</v>
      </c>
      <c r="E67" s="181" t="e">
        <f>NA()</f>
        <v>#N/A</v>
      </c>
      <c r="F67" s="181">
        <f>IF(ISNUMBER('将来負担比率（分子）の構造'!J$53), IF('将来負担比率（分子）の構造'!J$53 &lt; 0, 0, '将来負担比率（分子）の構造'!J$53), NA())</f>
        <v>10154</v>
      </c>
      <c r="G67" s="181" t="e">
        <f>NA()</f>
        <v>#N/A</v>
      </c>
      <c r="H67" s="181" t="e">
        <f>NA()</f>
        <v>#N/A</v>
      </c>
      <c r="I67" s="181">
        <f>IF(ISNUMBER('将来負担比率（分子）の構造'!K$53), IF('将来負担比率（分子）の構造'!K$53 &lt; 0, 0, '将来負担比率（分子）の構造'!K$53), NA())</f>
        <v>10348</v>
      </c>
      <c r="J67" s="181" t="e">
        <f>NA()</f>
        <v>#N/A</v>
      </c>
      <c r="K67" s="181" t="e">
        <f>NA()</f>
        <v>#N/A</v>
      </c>
      <c r="L67" s="181">
        <f>IF(ISNUMBER('将来負担比率（分子）の構造'!L$53), IF('将来負担比率（分子）の構造'!L$53 &lt; 0, 0, '将来負担比率（分子）の構造'!L$53), NA())</f>
        <v>10227</v>
      </c>
      <c r="M67" s="181" t="e">
        <f>NA()</f>
        <v>#N/A</v>
      </c>
      <c r="N67" s="181" t="e">
        <f>NA()</f>
        <v>#N/A</v>
      </c>
      <c r="O67" s="181">
        <f>IF(ISNUMBER('将来負担比率（分子）の構造'!M$53), IF('将来負担比率（分子）の構造'!M$53 &lt; 0, 0, '将来負担比率（分子）の構造'!M$53), NA())</f>
        <v>11009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403</v>
      </c>
      <c r="C72" s="185">
        <f>基金残高に係る経年分析!G55</f>
        <v>454</v>
      </c>
      <c r="D72" s="185">
        <f>基金残高に係る経年分析!H55</f>
        <v>318</v>
      </c>
    </row>
    <row r="73" spans="1:16" x14ac:dyDescent="0.15">
      <c r="A73" s="184" t="s">
        <v>78</v>
      </c>
      <c r="B73" s="185">
        <f>基金残高に係る経年分析!F56</f>
        <v>88</v>
      </c>
      <c r="C73" s="185">
        <f>基金残高に係る経年分析!G56</f>
        <v>124</v>
      </c>
      <c r="D73" s="185">
        <f>基金残高に係る経年分析!H56</f>
        <v>135</v>
      </c>
    </row>
    <row r="74" spans="1:16" x14ac:dyDescent="0.15">
      <c r="A74" s="184" t="s">
        <v>79</v>
      </c>
      <c r="B74" s="185">
        <f>基金残高に係る経年分析!F57</f>
        <v>728</v>
      </c>
      <c r="C74" s="185">
        <f>基金残高に係る経年分析!G57</f>
        <v>868</v>
      </c>
      <c r="D74" s="185">
        <f>基金残高に係る経年分析!H57</f>
        <v>881</v>
      </c>
    </row>
  </sheetData>
  <sheetProtection algorithmName="SHA-512" hashValue="JZucuIvLvboYuZtkASh8ndvhzH6f0OIhbKJu19Twdm10SJqwb/A3gyIV90Ud2cck6XT+T1ZDkUhPdu/fr/xmbw==" saltValue="OYikSC/uM78C4aZcisfB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6305453</v>
      </c>
      <c r="S5" s="698"/>
      <c r="T5" s="698"/>
      <c r="U5" s="698"/>
      <c r="V5" s="698"/>
      <c r="W5" s="698"/>
      <c r="X5" s="698"/>
      <c r="Y5" s="741"/>
      <c r="Z5" s="759">
        <v>20</v>
      </c>
      <c r="AA5" s="759"/>
      <c r="AB5" s="759"/>
      <c r="AC5" s="759"/>
      <c r="AD5" s="760">
        <v>5864143</v>
      </c>
      <c r="AE5" s="760"/>
      <c r="AF5" s="760"/>
      <c r="AG5" s="760"/>
      <c r="AH5" s="760"/>
      <c r="AI5" s="760"/>
      <c r="AJ5" s="760"/>
      <c r="AK5" s="760"/>
      <c r="AL5" s="742">
        <v>47.7</v>
      </c>
      <c r="AM5" s="713"/>
      <c r="AN5" s="713"/>
      <c r="AO5" s="743"/>
      <c r="AP5" s="708" t="s">
        <v>225</v>
      </c>
      <c r="AQ5" s="709"/>
      <c r="AR5" s="709"/>
      <c r="AS5" s="709"/>
      <c r="AT5" s="709"/>
      <c r="AU5" s="709"/>
      <c r="AV5" s="709"/>
      <c r="AW5" s="709"/>
      <c r="AX5" s="709"/>
      <c r="AY5" s="709"/>
      <c r="AZ5" s="709"/>
      <c r="BA5" s="709"/>
      <c r="BB5" s="709"/>
      <c r="BC5" s="709"/>
      <c r="BD5" s="709"/>
      <c r="BE5" s="709"/>
      <c r="BF5" s="710"/>
      <c r="BG5" s="642">
        <v>5864143</v>
      </c>
      <c r="BH5" s="643"/>
      <c r="BI5" s="643"/>
      <c r="BJ5" s="643"/>
      <c r="BK5" s="643"/>
      <c r="BL5" s="643"/>
      <c r="BM5" s="643"/>
      <c r="BN5" s="644"/>
      <c r="BO5" s="675">
        <v>93</v>
      </c>
      <c r="BP5" s="675"/>
      <c r="BQ5" s="675"/>
      <c r="BR5" s="675"/>
      <c r="BS5" s="676">
        <v>31888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176347</v>
      </c>
      <c r="S6" s="643"/>
      <c r="T6" s="643"/>
      <c r="U6" s="643"/>
      <c r="V6" s="643"/>
      <c r="W6" s="643"/>
      <c r="X6" s="643"/>
      <c r="Y6" s="644"/>
      <c r="Z6" s="675">
        <v>0.6</v>
      </c>
      <c r="AA6" s="675"/>
      <c r="AB6" s="675"/>
      <c r="AC6" s="675"/>
      <c r="AD6" s="676">
        <v>176347</v>
      </c>
      <c r="AE6" s="676"/>
      <c r="AF6" s="676"/>
      <c r="AG6" s="676"/>
      <c r="AH6" s="676"/>
      <c r="AI6" s="676"/>
      <c r="AJ6" s="676"/>
      <c r="AK6" s="676"/>
      <c r="AL6" s="645">
        <v>1.4</v>
      </c>
      <c r="AM6" s="646"/>
      <c r="AN6" s="646"/>
      <c r="AO6" s="677"/>
      <c r="AP6" s="639" t="s">
        <v>230</v>
      </c>
      <c r="AQ6" s="640"/>
      <c r="AR6" s="640"/>
      <c r="AS6" s="640"/>
      <c r="AT6" s="640"/>
      <c r="AU6" s="640"/>
      <c r="AV6" s="640"/>
      <c r="AW6" s="640"/>
      <c r="AX6" s="640"/>
      <c r="AY6" s="640"/>
      <c r="AZ6" s="640"/>
      <c r="BA6" s="640"/>
      <c r="BB6" s="640"/>
      <c r="BC6" s="640"/>
      <c r="BD6" s="640"/>
      <c r="BE6" s="640"/>
      <c r="BF6" s="641"/>
      <c r="BG6" s="642">
        <v>5864143</v>
      </c>
      <c r="BH6" s="643"/>
      <c r="BI6" s="643"/>
      <c r="BJ6" s="643"/>
      <c r="BK6" s="643"/>
      <c r="BL6" s="643"/>
      <c r="BM6" s="643"/>
      <c r="BN6" s="644"/>
      <c r="BO6" s="675">
        <v>93</v>
      </c>
      <c r="BP6" s="675"/>
      <c r="BQ6" s="675"/>
      <c r="BR6" s="675"/>
      <c r="BS6" s="676">
        <v>31888</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213118</v>
      </c>
      <c r="CS6" s="643"/>
      <c r="CT6" s="643"/>
      <c r="CU6" s="643"/>
      <c r="CV6" s="643"/>
      <c r="CW6" s="643"/>
      <c r="CX6" s="643"/>
      <c r="CY6" s="644"/>
      <c r="CZ6" s="742">
        <v>0.7</v>
      </c>
      <c r="DA6" s="713"/>
      <c r="DB6" s="713"/>
      <c r="DC6" s="745"/>
      <c r="DD6" s="648" t="s">
        <v>232</v>
      </c>
      <c r="DE6" s="643"/>
      <c r="DF6" s="643"/>
      <c r="DG6" s="643"/>
      <c r="DH6" s="643"/>
      <c r="DI6" s="643"/>
      <c r="DJ6" s="643"/>
      <c r="DK6" s="643"/>
      <c r="DL6" s="643"/>
      <c r="DM6" s="643"/>
      <c r="DN6" s="643"/>
      <c r="DO6" s="643"/>
      <c r="DP6" s="644"/>
      <c r="DQ6" s="648">
        <v>213118</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10300</v>
      </c>
      <c r="S7" s="643"/>
      <c r="T7" s="643"/>
      <c r="U7" s="643"/>
      <c r="V7" s="643"/>
      <c r="W7" s="643"/>
      <c r="X7" s="643"/>
      <c r="Y7" s="644"/>
      <c r="Z7" s="675">
        <v>0</v>
      </c>
      <c r="AA7" s="675"/>
      <c r="AB7" s="675"/>
      <c r="AC7" s="675"/>
      <c r="AD7" s="676">
        <v>10300</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2814986</v>
      </c>
      <c r="BH7" s="643"/>
      <c r="BI7" s="643"/>
      <c r="BJ7" s="643"/>
      <c r="BK7" s="643"/>
      <c r="BL7" s="643"/>
      <c r="BM7" s="643"/>
      <c r="BN7" s="644"/>
      <c r="BO7" s="675">
        <v>44.6</v>
      </c>
      <c r="BP7" s="675"/>
      <c r="BQ7" s="675"/>
      <c r="BR7" s="675"/>
      <c r="BS7" s="676">
        <v>31888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11009853</v>
      </c>
      <c r="CS7" s="643"/>
      <c r="CT7" s="643"/>
      <c r="CU7" s="643"/>
      <c r="CV7" s="643"/>
      <c r="CW7" s="643"/>
      <c r="CX7" s="643"/>
      <c r="CY7" s="644"/>
      <c r="CZ7" s="675">
        <v>35.6</v>
      </c>
      <c r="DA7" s="675"/>
      <c r="DB7" s="675"/>
      <c r="DC7" s="675"/>
      <c r="DD7" s="648">
        <v>2500715</v>
      </c>
      <c r="DE7" s="643"/>
      <c r="DF7" s="643"/>
      <c r="DG7" s="643"/>
      <c r="DH7" s="643"/>
      <c r="DI7" s="643"/>
      <c r="DJ7" s="643"/>
      <c r="DK7" s="643"/>
      <c r="DL7" s="643"/>
      <c r="DM7" s="643"/>
      <c r="DN7" s="643"/>
      <c r="DO7" s="643"/>
      <c r="DP7" s="644"/>
      <c r="DQ7" s="648">
        <v>2506851</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53417</v>
      </c>
      <c r="S8" s="643"/>
      <c r="T8" s="643"/>
      <c r="U8" s="643"/>
      <c r="V8" s="643"/>
      <c r="W8" s="643"/>
      <c r="X8" s="643"/>
      <c r="Y8" s="644"/>
      <c r="Z8" s="675">
        <v>0.2</v>
      </c>
      <c r="AA8" s="675"/>
      <c r="AB8" s="675"/>
      <c r="AC8" s="675"/>
      <c r="AD8" s="676">
        <v>53417</v>
      </c>
      <c r="AE8" s="676"/>
      <c r="AF8" s="676"/>
      <c r="AG8" s="676"/>
      <c r="AH8" s="676"/>
      <c r="AI8" s="676"/>
      <c r="AJ8" s="676"/>
      <c r="AK8" s="676"/>
      <c r="AL8" s="645">
        <v>0.4</v>
      </c>
      <c r="AM8" s="646"/>
      <c r="AN8" s="646"/>
      <c r="AO8" s="677"/>
      <c r="AP8" s="639" t="s">
        <v>237</v>
      </c>
      <c r="AQ8" s="640"/>
      <c r="AR8" s="640"/>
      <c r="AS8" s="640"/>
      <c r="AT8" s="640"/>
      <c r="AU8" s="640"/>
      <c r="AV8" s="640"/>
      <c r="AW8" s="640"/>
      <c r="AX8" s="640"/>
      <c r="AY8" s="640"/>
      <c r="AZ8" s="640"/>
      <c r="BA8" s="640"/>
      <c r="BB8" s="640"/>
      <c r="BC8" s="640"/>
      <c r="BD8" s="640"/>
      <c r="BE8" s="640"/>
      <c r="BF8" s="641"/>
      <c r="BG8" s="642">
        <v>93299</v>
      </c>
      <c r="BH8" s="643"/>
      <c r="BI8" s="643"/>
      <c r="BJ8" s="643"/>
      <c r="BK8" s="643"/>
      <c r="BL8" s="643"/>
      <c r="BM8" s="643"/>
      <c r="BN8" s="644"/>
      <c r="BO8" s="675">
        <v>1.5</v>
      </c>
      <c r="BP8" s="675"/>
      <c r="BQ8" s="675"/>
      <c r="BR8" s="675"/>
      <c r="BS8" s="648" t="s">
        <v>232</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9724199</v>
      </c>
      <c r="CS8" s="643"/>
      <c r="CT8" s="643"/>
      <c r="CU8" s="643"/>
      <c r="CV8" s="643"/>
      <c r="CW8" s="643"/>
      <c r="CX8" s="643"/>
      <c r="CY8" s="644"/>
      <c r="CZ8" s="675">
        <v>31.4</v>
      </c>
      <c r="DA8" s="675"/>
      <c r="DB8" s="675"/>
      <c r="DC8" s="675"/>
      <c r="DD8" s="648">
        <v>3884</v>
      </c>
      <c r="DE8" s="643"/>
      <c r="DF8" s="643"/>
      <c r="DG8" s="643"/>
      <c r="DH8" s="643"/>
      <c r="DI8" s="643"/>
      <c r="DJ8" s="643"/>
      <c r="DK8" s="643"/>
      <c r="DL8" s="643"/>
      <c r="DM8" s="643"/>
      <c r="DN8" s="643"/>
      <c r="DO8" s="643"/>
      <c r="DP8" s="644"/>
      <c r="DQ8" s="648">
        <v>4628567</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58738</v>
      </c>
      <c r="S9" s="643"/>
      <c r="T9" s="643"/>
      <c r="U9" s="643"/>
      <c r="V9" s="643"/>
      <c r="W9" s="643"/>
      <c r="X9" s="643"/>
      <c r="Y9" s="644"/>
      <c r="Z9" s="675">
        <v>0.2</v>
      </c>
      <c r="AA9" s="675"/>
      <c r="AB9" s="675"/>
      <c r="AC9" s="675"/>
      <c r="AD9" s="676">
        <v>58738</v>
      </c>
      <c r="AE9" s="676"/>
      <c r="AF9" s="676"/>
      <c r="AG9" s="676"/>
      <c r="AH9" s="676"/>
      <c r="AI9" s="676"/>
      <c r="AJ9" s="676"/>
      <c r="AK9" s="676"/>
      <c r="AL9" s="645">
        <v>0.5</v>
      </c>
      <c r="AM9" s="646"/>
      <c r="AN9" s="646"/>
      <c r="AO9" s="677"/>
      <c r="AP9" s="639" t="s">
        <v>240</v>
      </c>
      <c r="AQ9" s="640"/>
      <c r="AR9" s="640"/>
      <c r="AS9" s="640"/>
      <c r="AT9" s="640"/>
      <c r="AU9" s="640"/>
      <c r="AV9" s="640"/>
      <c r="AW9" s="640"/>
      <c r="AX9" s="640"/>
      <c r="AY9" s="640"/>
      <c r="AZ9" s="640"/>
      <c r="BA9" s="640"/>
      <c r="BB9" s="640"/>
      <c r="BC9" s="640"/>
      <c r="BD9" s="640"/>
      <c r="BE9" s="640"/>
      <c r="BF9" s="641"/>
      <c r="BG9" s="642">
        <v>2459029</v>
      </c>
      <c r="BH9" s="643"/>
      <c r="BI9" s="643"/>
      <c r="BJ9" s="643"/>
      <c r="BK9" s="643"/>
      <c r="BL9" s="643"/>
      <c r="BM9" s="643"/>
      <c r="BN9" s="644"/>
      <c r="BO9" s="675">
        <v>39</v>
      </c>
      <c r="BP9" s="675"/>
      <c r="BQ9" s="675"/>
      <c r="BR9" s="675"/>
      <c r="BS9" s="648" t="s">
        <v>177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2440600</v>
      </c>
      <c r="CS9" s="643"/>
      <c r="CT9" s="643"/>
      <c r="CU9" s="643"/>
      <c r="CV9" s="643"/>
      <c r="CW9" s="643"/>
      <c r="CX9" s="643"/>
      <c r="CY9" s="644"/>
      <c r="CZ9" s="675">
        <v>7.9</v>
      </c>
      <c r="DA9" s="675"/>
      <c r="DB9" s="675"/>
      <c r="DC9" s="675"/>
      <c r="DD9" s="648">
        <v>233441</v>
      </c>
      <c r="DE9" s="643"/>
      <c r="DF9" s="643"/>
      <c r="DG9" s="643"/>
      <c r="DH9" s="643"/>
      <c r="DI9" s="643"/>
      <c r="DJ9" s="643"/>
      <c r="DK9" s="643"/>
      <c r="DL9" s="643"/>
      <c r="DM9" s="643"/>
      <c r="DN9" s="643"/>
      <c r="DO9" s="643"/>
      <c r="DP9" s="644"/>
      <c r="DQ9" s="648">
        <v>1881916</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177</v>
      </c>
      <c r="S10" s="643"/>
      <c r="T10" s="643"/>
      <c r="U10" s="643"/>
      <c r="V10" s="643"/>
      <c r="W10" s="643"/>
      <c r="X10" s="643"/>
      <c r="Y10" s="644"/>
      <c r="Z10" s="675" t="s">
        <v>177</v>
      </c>
      <c r="AA10" s="675"/>
      <c r="AB10" s="675"/>
      <c r="AC10" s="675"/>
      <c r="AD10" s="676" t="s">
        <v>177</v>
      </c>
      <c r="AE10" s="676"/>
      <c r="AF10" s="676"/>
      <c r="AG10" s="676"/>
      <c r="AH10" s="676"/>
      <c r="AI10" s="676"/>
      <c r="AJ10" s="676"/>
      <c r="AK10" s="676"/>
      <c r="AL10" s="645" t="s">
        <v>177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110710</v>
      </c>
      <c r="BH10" s="643"/>
      <c r="BI10" s="643"/>
      <c r="BJ10" s="643"/>
      <c r="BK10" s="643"/>
      <c r="BL10" s="643"/>
      <c r="BM10" s="643"/>
      <c r="BN10" s="644"/>
      <c r="BO10" s="675">
        <v>1.8</v>
      </c>
      <c r="BP10" s="675"/>
      <c r="BQ10" s="675"/>
      <c r="BR10" s="675"/>
      <c r="BS10" s="648" t="s">
        <v>177</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177</v>
      </c>
      <c r="CS10" s="643"/>
      <c r="CT10" s="643"/>
      <c r="CU10" s="643"/>
      <c r="CV10" s="643"/>
      <c r="CW10" s="643"/>
      <c r="CX10" s="643"/>
      <c r="CY10" s="644"/>
      <c r="CZ10" s="675" t="s">
        <v>177</v>
      </c>
      <c r="DA10" s="675"/>
      <c r="DB10" s="675"/>
      <c r="DC10" s="675"/>
      <c r="DD10" s="648" t="s">
        <v>177</v>
      </c>
      <c r="DE10" s="643"/>
      <c r="DF10" s="643"/>
      <c r="DG10" s="643"/>
      <c r="DH10" s="643"/>
      <c r="DI10" s="643"/>
      <c r="DJ10" s="643"/>
      <c r="DK10" s="643"/>
      <c r="DL10" s="643"/>
      <c r="DM10" s="643"/>
      <c r="DN10" s="643"/>
      <c r="DO10" s="643"/>
      <c r="DP10" s="644"/>
      <c r="DQ10" s="648" t="s">
        <v>232</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1081599</v>
      </c>
      <c r="S11" s="643"/>
      <c r="T11" s="643"/>
      <c r="U11" s="643"/>
      <c r="V11" s="643"/>
      <c r="W11" s="643"/>
      <c r="X11" s="643"/>
      <c r="Y11" s="644"/>
      <c r="Z11" s="645">
        <v>3.4</v>
      </c>
      <c r="AA11" s="646"/>
      <c r="AB11" s="646"/>
      <c r="AC11" s="647"/>
      <c r="AD11" s="648">
        <v>1081599</v>
      </c>
      <c r="AE11" s="643"/>
      <c r="AF11" s="643"/>
      <c r="AG11" s="643"/>
      <c r="AH11" s="643"/>
      <c r="AI11" s="643"/>
      <c r="AJ11" s="643"/>
      <c r="AK11" s="644"/>
      <c r="AL11" s="645">
        <v>8.8000000000000007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151948</v>
      </c>
      <c r="BH11" s="643"/>
      <c r="BI11" s="643"/>
      <c r="BJ11" s="643"/>
      <c r="BK11" s="643"/>
      <c r="BL11" s="643"/>
      <c r="BM11" s="643"/>
      <c r="BN11" s="644"/>
      <c r="BO11" s="675">
        <v>2.4</v>
      </c>
      <c r="BP11" s="675"/>
      <c r="BQ11" s="675"/>
      <c r="BR11" s="675"/>
      <c r="BS11" s="648">
        <v>31888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336970</v>
      </c>
      <c r="CS11" s="643"/>
      <c r="CT11" s="643"/>
      <c r="CU11" s="643"/>
      <c r="CV11" s="643"/>
      <c r="CW11" s="643"/>
      <c r="CX11" s="643"/>
      <c r="CY11" s="644"/>
      <c r="CZ11" s="675">
        <v>1.1000000000000001</v>
      </c>
      <c r="DA11" s="675"/>
      <c r="DB11" s="675"/>
      <c r="DC11" s="675"/>
      <c r="DD11" s="648">
        <v>44352</v>
      </c>
      <c r="DE11" s="643"/>
      <c r="DF11" s="643"/>
      <c r="DG11" s="643"/>
      <c r="DH11" s="643"/>
      <c r="DI11" s="643"/>
      <c r="DJ11" s="643"/>
      <c r="DK11" s="643"/>
      <c r="DL11" s="643"/>
      <c r="DM11" s="643"/>
      <c r="DN11" s="643"/>
      <c r="DO11" s="643"/>
      <c r="DP11" s="644"/>
      <c r="DQ11" s="648">
        <v>197141</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10468</v>
      </c>
      <c r="S12" s="643"/>
      <c r="T12" s="643"/>
      <c r="U12" s="643"/>
      <c r="V12" s="643"/>
      <c r="W12" s="643"/>
      <c r="X12" s="643"/>
      <c r="Y12" s="644"/>
      <c r="Z12" s="675">
        <v>0</v>
      </c>
      <c r="AA12" s="675"/>
      <c r="AB12" s="675"/>
      <c r="AC12" s="675"/>
      <c r="AD12" s="676">
        <v>10468</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2525000</v>
      </c>
      <c r="BH12" s="643"/>
      <c r="BI12" s="643"/>
      <c r="BJ12" s="643"/>
      <c r="BK12" s="643"/>
      <c r="BL12" s="643"/>
      <c r="BM12" s="643"/>
      <c r="BN12" s="644"/>
      <c r="BO12" s="675">
        <v>40</v>
      </c>
      <c r="BP12" s="675"/>
      <c r="BQ12" s="675"/>
      <c r="BR12" s="675"/>
      <c r="BS12" s="648" t="s">
        <v>232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701532</v>
      </c>
      <c r="CS12" s="643"/>
      <c r="CT12" s="643"/>
      <c r="CU12" s="643"/>
      <c r="CV12" s="643"/>
      <c r="CW12" s="643"/>
      <c r="CX12" s="643"/>
      <c r="CY12" s="644"/>
      <c r="CZ12" s="675">
        <v>2.2999999999999998</v>
      </c>
      <c r="DA12" s="675"/>
      <c r="DB12" s="675"/>
      <c r="DC12" s="675"/>
      <c r="DD12" s="648">
        <v>71917</v>
      </c>
      <c r="DE12" s="643"/>
      <c r="DF12" s="643"/>
      <c r="DG12" s="643"/>
      <c r="DH12" s="643"/>
      <c r="DI12" s="643"/>
      <c r="DJ12" s="643"/>
      <c r="DK12" s="643"/>
      <c r="DL12" s="643"/>
      <c r="DM12" s="643"/>
      <c r="DN12" s="643"/>
      <c r="DO12" s="643"/>
      <c r="DP12" s="644"/>
      <c r="DQ12" s="648">
        <v>361503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177</v>
      </c>
      <c r="S13" s="643"/>
      <c r="T13" s="643"/>
      <c r="U13" s="643"/>
      <c r="V13" s="643"/>
      <c r="W13" s="643"/>
      <c r="X13" s="643"/>
      <c r="Y13" s="644"/>
      <c r="Z13" s="675" t="s">
        <v>177</v>
      </c>
      <c r="AA13" s="675"/>
      <c r="AB13" s="675"/>
      <c r="AC13" s="675"/>
      <c r="AD13" s="676" t="s">
        <v>177</v>
      </c>
      <c r="AE13" s="676"/>
      <c r="AF13" s="676"/>
      <c r="AG13" s="676"/>
      <c r="AH13" s="676"/>
      <c r="AI13" s="676"/>
      <c r="AJ13" s="676"/>
      <c r="AK13" s="676"/>
      <c r="AL13" s="645" t="s">
        <v>177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2504091</v>
      </c>
      <c r="BH13" s="643"/>
      <c r="BI13" s="643"/>
      <c r="BJ13" s="643"/>
      <c r="BK13" s="643"/>
      <c r="BL13" s="643"/>
      <c r="BM13" s="643"/>
      <c r="BN13" s="644"/>
      <c r="BO13" s="675">
        <v>39.700000000000003</v>
      </c>
      <c r="BP13" s="675"/>
      <c r="BQ13" s="675"/>
      <c r="BR13" s="675"/>
      <c r="BS13" s="648" t="s">
        <v>177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1290385</v>
      </c>
      <c r="CS13" s="643"/>
      <c r="CT13" s="643"/>
      <c r="CU13" s="643"/>
      <c r="CV13" s="643"/>
      <c r="CW13" s="643"/>
      <c r="CX13" s="643"/>
      <c r="CY13" s="644"/>
      <c r="CZ13" s="675">
        <v>4.2</v>
      </c>
      <c r="DA13" s="675"/>
      <c r="DB13" s="675"/>
      <c r="DC13" s="675"/>
      <c r="DD13" s="648">
        <v>246939</v>
      </c>
      <c r="DE13" s="643"/>
      <c r="DF13" s="643"/>
      <c r="DG13" s="643"/>
      <c r="DH13" s="643"/>
      <c r="DI13" s="643"/>
      <c r="DJ13" s="643"/>
      <c r="DK13" s="643"/>
      <c r="DL13" s="643"/>
      <c r="DM13" s="643"/>
      <c r="DN13" s="643"/>
      <c r="DO13" s="643"/>
      <c r="DP13" s="644"/>
      <c r="DQ13" s="648">
        <v>935866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177</v>
      </c>
      <c r="S14" s="643"/>
      <c r="T14" s="643"/>
      <c r="U14" s="643"/>
      <c r="V14" s="643"/>
      <c r="W14" s="643"/>
      <c r="X14" s="643"/>
      <c r="Y14" s="644"/>
      <c r="Z14" s="675" t="s">
        <v>232</v>
      </c>
      <c r="AA14" s="675"/>
      <c r="AB14" s="675"/>
      <c r="AC14" s="675"/>
      <c r="AD14" s="676" t="s">
        <v>177</v>
      </c>
      <c r="AE14" s="676"/>
      <c r="AF14" s="676"/>
      <c r="AG14" s="676"/>
      <c r="AH14" s="676"/>
      <c r="AI14" s="676"/>
      <c r="AJ14" s="676"/>
      <c r="AK14" s="676"/>
      <c r="AL14" s="645" t="s">
        <v>177</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172371</v>
      </c>
      <c r="BH14" s="643"/>
      <c r="BI14" s="643"/>
      <c r="BJ14" s="643"/>
      <c r="BK14" s="643"/>
      <c r="BL14" s="643"/>
      <c r="BM14" s="643"/>
      <c r="BN14" s="644"/>
      <c r="BO14" s="675">
        <v>2.7</v>
      </c>
      <c r="BP14" s="675"/>
      <c r="BQ14" s="675"/>
      <c r="BR14" s="675"/>
      <c r="BS14" s="648" t="s">
        <v>177</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926603</v>
      </c>
      <c r="CS14" s="643"/>
      <c r="CT14" s="643"/>
      <c r="CU14" s="643"/>
      <c r="CV14" s="643"/>
      <c r="CW14" s="643"/>
      <c r="CX14" s="643"/>
      <c r="CY14" s="644"/>
      <c r="CZ14" s="675">
        <v>3</v>
      </c>
      <c r="DA14" s="675"/>
      <c r="DB14" s="675"/>
      <c r="DC14" s="675"/>
      <c r="DD14" s="648">
        <v>8635</v>
      </c>
      <c r="DE14" s="643"/>
      <c r="DF14" s="643"/>
      <c r="DG14" s="643"/>
      <c r="DH14" s="643"/>
      <c r="DI14" s="643"/>
      <c r="DJ14" s="643"/>
      <c r="DK14" s="643"/>
      <c r="DL14" s="643"/>
      <c r="DM14" s="643"/>
      <c r="DN14" s="643"/>
      <c r="DO14" s="643"/>
      <c r="DP14" s="644"/>
      <c r="DQ14" s="648">
        <v>912510</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177</v>
      </c>
      <c r="AA15" s="675"/>
      <c r="AB15" s="675"/>
      <c r="AC15" s="675"/>
      <c r="AD15" s="676" t="s">
        <v>177</v>
      </c>
      <c r="AE15" s="676"/>
      <c r="AF15" s="676"/>
      <c r="AG15" s="676"/>
      <c r="AH15" s="676"/>
      <c r="AI15" s="676"/>
      <c r="AJ15" s="676"/>
      <c r="AK15" s="676"/>
      <c r="AL15" s="645" t="s">
        <v>232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351786</v>
      </c>
      <c r="BH15" s="643"/>
      <c r="BI15" s="643"/>
      <c r="BJ15" s="643"/>
      <c r="BK15" s="643"/>
      <c r="BL15" s="643"/>
      <c r="BM15" s="643"/>
      <c r="BN15" s="644"/>
      <c r="BO15" s="675">
        <v>5.6</v>
      </c>
      <c r="BP15" s="675"/>
      <c r="BQ15" s="675"/>
      <c r="BR15" s="675"/>
      <c r="BS15" s="648" t="s">
        <v>177</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2099814</v>
      </c>
      <c r="CS15" s="643"/>
      <c r="CT15" s="643"/>
      <c r="CU15" s="643"/>
      <c r="CV15" s="643"/>
      <c r="CW15" s="643"/>
      <c r="CX15" s="643"/>
      <c r="CY15" s="644"/>
      <c r="CZ15" s="675">
        <v>6.8</v>
      </c>
      <c r="DA15" s="675"/>
      <c r="DB15" s="675"/>
      <c r="DC15" s="675"/>
      <c r="DD15" s="648">
        <v>212709</v>
      </c>
      <c r="DE15" s="643"/>
      <c r="DF15" s="643"/>
      <c r="DG15" s="643"/>
      <c r="DH15" s="643"/>
      <c r="DI15" s="643"/>
      <c r="DJ15" s="643"/>
      <c r="DK15" s="643"/>
      <c r="DL15" s="643"/>
      <c r="DM15" s="643"/>
      <c r="DN15" s="643"/>
      <c r="DO15" s="643"/>
      <c r="DP15" s="644"/>
      <c r="DQ15" s="648">
        <v>1420933</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16461</v>
      </c>
      <c r="S16" s="643"/>
      <c r="T16" s="643"/>
      <c r="U16" s="643"/>
      <c r="V16" s="643"/>
      <c r="W16" s="643"/>
      <c r="X16" s="643"/>
      <c r="Y16" s="644"/>
      <c r="Z16" s="675">
        <v>0.1</v>
      </c>
      <c r="AA16" s="675"/>
      <c r="AB16" s="675"/>
      <c r="AC16" s="675"/>
      <c r="AD16" s="676">
        <v>16461</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177</v>
      </c>
      <c r="BH16" s="643"/>
      <c r="BI16" s="643"/>
      <c r="BJ16" s="643"/>
      <c r="BK16" s="643"/>
      <c r="BL16" s="643"/>
      <c r="BM16" s="643"/>
      <c r="BN16" s="644"/>
      <c r="BO16" s="675" t="s">
        <v>177</v>
      </c>
      <c r="BP16" s="675"/>
      <c r="BQ16" s="675"/>
      <c r="BR16" s="675"/>
      <c r="BS16" s="648" t="s">
        <v>177</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20284</v>
      </c>
      <c r="CS16" s="643"/>
      <c r="CT16" s="643"/>
      <c r="CU16" s="643"/>
      <c r="CV16" s="643"/>
      <c r="CW16" s="643"/>
      <c r="CX16" s="643"/>
      <c r="CY16" s="644"/>
      <c r="CZ16" s="675">
        <v>0.1</v>
      </c>
      <c r="DA16" s="675"/>
      <c r="DB16" s="675"/>
      <c r="DC16" s="675"/>
      <c r="DD16" s="648" t="s">
        <v>177</v>
      </c>
      <c r="DE16" s="643"/>
      <c r="DF16" s="643"/>
      <c r="DG16" s="643"/>
      <c r="DH16" s="643"/>
      <c r="DI16" s="643"/>
      <c r="DJ16" s="643"/>
      <c r="DK16" s="643"/>
      <c r="DL16" s="643"/>
      <c r="DM16" s="643"/>
      <c r="DN16" s="643"/>
      <c r="DO16" s="643"/>
      <c r="DP16" s="644"/>
      <c r="DQ16" s="648">
        <v>13411</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22448</v>
      </c>
      <c r="S17" s="643"/>
      <c r="T17" s="643"/>
      <c r="U17" s="643"/>
      <c r="V17" s="643"/>
      <c r="W17" s="643"/>
      <c r="X17" s="643"/>
      <c r="Y17" s="644"/>
      <c r="Z17" s="675">
        <v>0.1</v>
      </c>
      <c r="AA17" s="675"/>
      <c r="AB17" s="675"/>
      <c r="AC17" s="675"/>
      <c r="AD17" s="676">
        <v>22448</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177</v>
      </c>
      <c r="BH17" s="643"/>
      <c r="BI17" s="643"/>
      <c r="BJ17" s="643"/>
      <c r="BK17" s="643"/>
      <c r="BL17" s="643"/>
      <c r="BM17" s="643"/>
      <c r="BN17" s="644"/>
      <c r="BO17" s="675" t="s">
        <v>177</v>
      </c>
      <c r="BP17" s="675"/>
      <c r="BQ17" s="675"/>
      <c r="BR17" s="675"/>
      <c r="BS17" s="648" t="s">
        <v>177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2160149</v>
      </c>
      <c r="CS17" s="643"/>
      <c r="CT17" s="643"/>
      <c r="CU17" s="643"/>
      <c r="CV17" s="643"/>
      <c r="CW17" s="643"/>
      <c r="CX17" s="643"/>
      <c r="CY17" s="644"/>
      <c r="CZ17" s="675">
        <v>7</v>
      </c>
      <c r="DA17" s="675"/>
      <c r="DB17" s="675"/>
      <c r="DC17" s="675"/>
      <c r="DD17" s="648" t="s">
        <v>177</v>
      </c>
      <c r="DE17" s="643"/>
      <c r="DF17" s="643"/>
      <c r="DG17" s="643"/>
      <c r="DH17" s="643"/>
      <c r="DI17" s="643"/>
      <c r="DJ17" s="643"/>
      <c r="DK17" s="643"/>
      <c r="DL17" s="643"/>
      <c r="DM17" s="643"/>
      <c r="DN17" s="643"/>
      <c r="DO17" s="643"/>
      <c r="DP17" s="644"/>
      <c r="DQ17" s="648">
        <v>2140457</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58085</v>
      </c>
      <c r="S18" s="643"/>
      <c r="T18" s="643"/>
      <c r="U18" s="643"/>
      <c r="V18" s="643"/>
      <c r="W18" s="643"/>
      <c r="X18" s="643"/>
      <c r="Y18" s="644"/>
      <c r="Z18" s="675">
        <v>0.2</v>
      </c>
      <c r="AA18" s="675"/>
      <c r="AB18" s="675"/>
      <c r="AC18" s="675"/>
      <c r="AD18" s="676">
        <v>58085</v>
      </c>
      <c r="AE18" s="676"/>
      <c r="AF18" s="676"/>
      <c r="AG18" s="676"/>
      <c r="AH18" s="676"/>
      <c r="AI18" s="676"/>
      <c r="AJ18" s="676"/>
      <c r="AK18" s="676"/>
      <c r="AL18" s="645">
        <v>0.5</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177</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177</v>
      </c>
      <c r="CS18" s="643"/>
      <c r="CT18" s="643"/>
      <c r="CU18" s="643"/>
      <c r="CV18" s="643"/>
      <c r="CW18" s="643"/>
      <c r="CX18" s="643"/>
      <c r="CY18" s="644"/>
      <c r="CZ18" s="675" t="s">
        <v>232</v>
      </c>
      <c r="DA18" s="675"/>
      <c r="DB18" s="675"/>
      <c r="DC18" s="675"/>
      <c r="DD18" s="648" t="s">
        <v>177</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46072</v>
      </c>
      <c r="S19" s="643"/>
      <c r="T19" s="643"/>
      <c r="U19" s="643"/>
      <c r="V19" s="643"/>
      <c r="W19" s="643"/>
      <c r="X19" s="643"/>
      <c r="Y19" s="644"/>
      <c r="Z19" s="675">
        <v>0.1</v>
      </c>
      <c r="AA19" s="675"/>
      <c r="AB19" s="675"/>
      <c r="AC19" s="675"/>
      <c r="AD19" s="676">
        <v>46072</v>
      </c>
      <c r="AE19" s="676"/>
      <c r="AF19" s="676"/>
      <c r="AG19" s="676"/>
      <c r="AH19" s="676"/>
      <c r="AI19" s="676"/>
      <c r="AJ19" s="676"/>
      <c r="AK19" s="676"/>
      <c r="AL19" s="645">
        <v>0.4</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441310</v>
      </c>
      <c r="BH19" s="643"/>
      <c r="BI19" s="643"/>
      <c r="BJ19" s="643"/>
      <c r="BK19" s="643"/>
      <c r="BL19" s="643"/>
      <c r="BM19" s="643"/>
      <c r="BN19" s="644"/>
      <c r="BO19" s="675">
        <v>7</v>
      </c>
      <c r="BP19" s="675"/>
      <c r="BQ19" s="675"/>
      <c r="BR19" s="675"/>
      <c r="BS19" s="648" t="s">
        <v>177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177</v>
      </c>
      <c r="CS19" s="643"/>
      <c r="CT19" s="643"/>
      <c r="CU19" s="643"/>
      <c r="CV19" s="643"/>
      <c r="CW19" s="643"/>
      <c r="CX19" s="643"/>
      <c r="CY19" s="644"/>
      <c r="CZ19" s="675" t="s">
        <v>232</v>
      </c>
      <c r="DA19" s="675"/>
      <c r="DB19" s="675"/>
      <c r="DC19" s="675"/>
      <c r="DD19" s="648" t="s">
        <v>177</v>
      </c>
      <c r="DE19" s="643"/>
      <c r="DF19" s="643"/>
      <c r="DG19" s="643"/>
      <c r="DH19" s="643"/>
      <c r="DI19" s="643"/>
      <c r="DJ19" s="643"/>
      <c r="DK19" s="643"/>
      <c r="DL19" s="643"/>
      <c r="DM19" s="643"/>
      <c r="DN19" s="643"/>
      <c r="DO19" s="643"/>
      <c r="DP19" s="644"/>
      <c r="DQ19" s="648" t="s">
        <v>177</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7955</v>
      </c>
      <c r="S20" s="643"/>
      <c r="T20" s="643"/>
      <c r="U20" s="643"/>
      <c r="V20" s="643"/>
      <c r="W20" s="643"/>
      <c r="X20" s="643"/>
      <c r="Y20" s="644"/>
      <c r="Z20" s="675">
        <v>0</v>
      </c>
      <c r="AA20" s="675"/>
      <c r="AB20" s="675"/>
      <c r="AC20" s="675"/>
      <c r="AD20" s="676">
        <v>7955</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441310</v>
      </c>
      <c r="BH20" s="643"/>
      <c r="BI20" s="643"/>
      <c r="BJ20" s="643"/>
      <c r="BK20" s="643"/>
      <c r="BL20" s="643"/>
      <c r="BM20" s="643"/>
      <c r="BN20" s="644"/>
      <c r="BO20" s="675">
        <v>7</v>
      </c>
      <c r="BP20" s="675"/>
      <c r="BQ20" s="675"/>
      <c r="BR20" s="675"/>
      <c r="BS20" s="648" t="s">
        <v>177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30923507</v>
      </c>
      <c r="CS20" s="643"/>
      <c r="CT20" s="643"/>
      <c r="CU20" s="643"/>
      <c r="CV20" s="643"/>
      <c r="CW20" s="643"/>
      <c r="CX20" s="643"/>
      <c r="CY20" s="644"/>
      <c r="CZ20" s="675">
        <v>100</v>
      </c>
      <c r="DA20" s="675"/>
      <c r="DB20" s="675"/>
      <c r="DC20" s="675"/>
      <c r="DD20" s="648">
        <v>3322592</v>
      </c>
      <c r="DE20" s="643"/>
      <c r="DF20" s="643"/>
      <c r="DG20" s="643"/>
      <c r="DH20" s="643"/>
      <c r="DI20" s="643"/>
      <c r="DJ20" s="643"/>
      <c r="DK20" s="643"/>
      <c r="DL20" s="643"/>
      <c r="DM20" s="643"/>
      <c r="DN20" s="643"/>
      <c r="DO20" s="643"/>
      <c r="DP20" s="644"/>
      <c r="DQ20" s="648">
        <v>15212273</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4058</v>
      </c>
      <c r="S21" s="643"/>
      <c r="T21" s="643"/>
      <c r="U21" s="643"/>
      <c r="V21" s="643"/>
      <c r="W21" s="643"/>
      <c r="X21" s="643"/>
      <c r="Y21" s="644"/>
      <c r="Z21" s="675">
        <v>0</v>
      </c>
      <c r="AA21" s="675"/>
      <c r="AB21" s="675"/>
      <c r="AC21" s="675"/>
      <c r="AD21" s="676">
        <v>4058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177</v>
      </c>
      <c r="BH21" s="643"/>
      <c r="BI21" s="643"/>
      <c r="BJ21" s="643"/>
      <c r="BK21" s="643"/>
      <c r="BL21" s="643"/>
      <c r="BM21" s="643"/>
      <c r="BN21" s="644"/>
      <c r="BO21" s="675" t="s">
        <v>232</v>
      </c>
      <c r="BP21" s="675"/>
      <c r="BQ21" s="675"/>
      <c r="BR21" s="675"/>
      <c r="BS21" s="648" t="s">
        <v>177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5907814</v>
      </c>
      <c r="S22" s="643"/>
      <c r="T22" s="643"/>
      <c r="U22" s="643"/>
      <c r="V22" s="643"/>
      <c r="W22" s="643"/>
      <c r="X22" s="643"/>
      <c r="Y22" s="644"/>
      <c r="Z22" s="675">
        <v>18.7</v>
      </c>
      <c r="AA22" s="675"/>
      <c r="AB22" s="675"/>
      <c r="AC22" s="675"/>
      <c r="AD22" s="676">
        <v>4872259</v>
      </c>
      <c r="AE22" s="676"/>
      <c r="AF22" s="676"/>
      <c r="AG22" s="676"/>
      <c r="AH22" s="676"/>
      <c r="AI22" s="676"/>
      <c r="AJ22" s="676"/>
      <c r="AK22" s="676"/>
      <c r="AL22" s="645">
        <v>39.6</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177</v>
      </c>
      <c r="BP22" s="675"/>
      <c r="BQ22" s="675"/>
      <c r="BR22" s="675"/>
      <c r="BS22" s="648" t="s">
        <v>177</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4872259</v>
      </c>
      <c r="S23" s="643"/>
      <c r="T23" s="643"/>
      <c r="U23" s="643"/>
      <c r="V23" s="643"/>
      <c r="W23" s="643"/>
      <c r="X23" s="643"/>
      <c r="Y23" s="644"/>
      <c r="Z23" s="675">
        <v>15.5</v>
      </c>
      <c r="AA23" s="675"/>
      <c r="AB23" s="675"/>
      <c r="AC23" s="675"/>
      <c r="AD23" s="676">
        <v>4872259</v>
      </c>
      <c r="AE23" s="676"/>
      <c r="AF23" s="676"/>
      <c r="AG23" s="676"/>
      <c r="AH23" s="676"/>
      <c r="AI23" s="676"/>
      <c r="AJ23" s="676"/>
      <c r="AK23" s="676"/>
      <c r="AL23" s="645">
        <v>39.6</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441310</v>
      </c>
      <c r="BH23" s="643"/>
      <c r="BI23" s="643"/>
      <c r="BJ23" s="643"/>
      <c r="BK23" s="643"/>
      <c r="BL23" s="643"/>
      <c r="BM23" s="643"/>
      <c r="BN23" s="644"/>
      <c r="BO23" s="675">
        <v>7</v>
      </c>
      <c r="BP23" s="675"/>
      <c r="BQ23" s="675"/>
      <c r="BR23" s="675"/>
      <c r="BS23" s="648" t="s">
        <v>232</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1035555</v>
      </c>
      <c r="S24" s="643"/>
      <c r="T24" s="643"/>
      <c r="U24" s="643"/>
      <c r="V24" s="643"/>
      <c r="W24" s="643"/>
      <c r="X24" s="643"/>
      <c r="Y24" s="644"/>
      <c r="Z24" s="675">
        <v>3.3</v>
      </c>
      <c r="AA24" s="675"/>
      <c r="AB24" s="675"/>
      <c r="AC24" s="675"/>
      <c r="AD24" s="676" t="s">
        <v>177</v>
      </c>
      <c r="AE24" s="676"/>
      <c r="AF24" s="676"/>
      <c r="AG24" s="676"/>
      <c r="AH24" s="676"/>
      <c r="AI24" s="676"/>
      <c r="AJ24" s="676"/>
      <c r="AK24" s="676"/>
      <c r="AL24" s="645" t="s">
        <v>232</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177</v>
      </c>
      <c r="BH24" s="643"/>
      <c r="BI24" s="643"/>
      <c r="BJ24" s="643"/>
      <c r="BK24" s="643"/>
      <c r="BL24" s="643"/>
      <c r="BM24" s="643"/>
      <c r="BN24" s="644"/>
      <c r="BO24" s="675" t="s">
        <v>232</v>
      </c>
      <c r="BP24" s="675"/>
      <c r="BQ24" s="675"/>
      <c r="BR24" s="675"/>
      <c r="BS24" s="648" t="s">
        <v>177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12208813</v>
      </c>
      <c r="CS24" s="698"/>
      <c r="CT24" s="698"/>
      <c r="CU24" s="698"/>
      <c r="CV24" s="698"/>
      <c r="CW24" s="698"/>
      <c r="CX24" s="698"/>
      <c r="CY24" s="741"/>
      <c r="CZ24" s="742">
        <v>39.5</v>
      </c>
      <c r="DA24" s="713"/>
      <c r="DB24" s="713"/>
      <c r="DC24" s="745"/>
      <c r="DD24" s="740">
        <v>7547780</v>
      </c>
      <c r="DE24" s="698"/>
      <c r="DF24" s="698"/>
      <c r="DG24" s="698"/>
      <c r="DH24" s="698"/>
      <c r="DI24" s="698"/>
      <c r="DJ24" s="698"/>
      <c r="DK24" s="741"/>
      <c r="DL24" s="740">
        <v>7417349</v>
      </c>
      <c r="DM24" s="698"/>
      <c r="DN24" s="698"/>
      <c r="DO24" s="698"/>
      <c r="DP24" s="698"/>
      <c r="DQ24" s="698"/>
      <c r="DR24" s="698"/>
      <c r="DS24" s="698"/>
      <c r="DT24" s="698"/>
      <c r="DU24" s="698"/>
      <c r="DV24" s="741"/>
      <c r="DW24" s="742">
        <v>57.5</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177</v>
      </c>
      <c r="S25" s="643"/>
      <c r="T25" s="643"/>
      <c r="U25" s="643"/>
      <c r="V25" s="643"/>
      <c r="W25" s="643"/>
      <c r="X25" s="643"/>
      <c r="Y25" s="644"/>
      <c r="Z25" s="675" t="s">
        <v>232</v>
      </c>
      <c r="AA25" s="675"/>
      <c r="AB25" s="675"/>
      <c r="AC25" s="675"/>
      <c r="AD25" s="676" t="s">
        <v>177</v>
      </c>
      <c r="AE25" s="676"/>
      <c r="AF25" s="676"/>
      <c r="AG25" s="676"/>
      <c r="AH25" s="676"/>
      <c r="AI25" s="676"/>
      <c r="AJ25" s="676"/>
      <c r="AK25" s="676"/>
      <c r="AL25" s="645" t="s">
        <v>177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177</v>
      </c>
      <c r="BH25" s="643"/>
      <c r="BI25" s="643"/>
      <c r="BJ25" s="643"/>
      <c r="BK25" s="643"/>
      <c r="BL25" s="643"/>
      <c r="BM25" s="643"/>
      <c r="BN25" s="644"/>
      <c r="BO25" s="675" t="s">
        <v>232</v>
      </c>
      <c r="BP25" s="675"/>
      <c r="BQ25" s="675"/>
      <c r="BR25" s="675"/>
      <c r="BS25" s="648" t="s">
        <v>177</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4311707</v>
      </c>
      <c r="CS25" s="661"/>
      <c r="CT25" s="661"/>
      <c r="CU25" s="661"/>
      <c r="CV25" s="661"/>
      <c r="CW25" s="661"/>
      <c r="CX25" s="661"/>
      <c r="CY25" s="662"/>
      <c r="CZ25" s="645">
        <v>13.9</v>
      </c>
      <c r="DA25" s="663"/>
      <c r="DB25" s="663"/>
      <c r="DC25" s="664"/>
      <c r="DD25" s="648">
        <v>3910879</v>
      </c>
      <c r="DE25" s="661"/>
      <c r="DF25" s="661"/>
      <c r="DG25" s="661"/>
      <c r="DH25" s="661"/>
      <c r="DI25" s="661"/>
      <c r="DJ25" s="661"/>
      <c r="DK25" s="662"/>
      <c r="DL25" s="648">
        <v>3828555</v>
      </c>
      <c r="DM25" s="661"/>
      <c r="DN25" s="661"/>
      <c r="DO25" s="661"/>
      <c r="DP25" s="661"/>
      <c r="DQ25" s="661"/>
      <c r="DR25" s="661"/>
      <c r="DS25" s="661"/>
      <c r="DT25" s="661"/>
      <c r="DU25" s="661"/>
      <c r="DV25" s="662"/>
      <c r="DW25" s="645">
        <v>29.7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13701130</v>
      </c>
      <c r="S26" s="643"/>
      <c r="T26" s="643"/>
      <c r="U26" s="643"/>
      <c r="V26" s="643"/>
      <c r="W26" s="643"/>
      <c r="X26" s="643"/>
      <c r="Y26" s="644"/>
      <c r="Z26" s="675">
        <v>43.5</v>
      </c>
      <c r="AA26" s="675"/>
      <c r="AB26" s="675"/>
      <c r="AC26" s="675"/>
      <c r="AD26" s="676">
        <v>12224265</v>
      </c>
      <c r="AE26" s="676"/>
      <c r="AF26" s="676"/>
      <c r="AG26" s="676"/>
      <c r="AH26" s="676"/>
      <c r="AI26" s="676"/>
      <c r="AJ26" s="676"/>
      <c r="AK26" s="676"/>
      <c r="AL26" s="645">
        <v>99.5</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177</v>
      </c>
      <c r="BH26" s="643"/>
      <c r="BI26" s="643"/>
      <c r="BJ26" s="643"/>
      <c r="BK26" s="643"/>
      <c r="BL26" s="643"/>
      <c r="BM26" s="643"/>
      <c r="BN26" s="644"/>
      <c r="BO26" s="675" t="s">
        <v>177</v>
      </c>
      <c r="BP26" s="675"/>
      <c r="BQ26" s="675"/>
      <c r="BR26" s="675"/>
      <c r="BS26" s="648" t="s">
        <v>232</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2898602</v>
      </c>
      <c r="CS26" s="643"/>
      <c r="CT26" s="643"/>
      <c r="CU26" s="643"/>
      <c r="CV26" s="643"/>
      <c r="CW26" s="643"/>
      <c r="CX26" s="643"/>
      <c r="CY26" s="644"/>
      <c r="CZ26" s="645">
        <v>9.4</v>
      </c>
      <c r="DA26" s="663"/>
      <c r="DB26" s="663"/>
      <c r="DC26" s="664"/>
      <c r="DD26" s="648">
        <v>2584986</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5978</v>
      </c>
      <c r="S27" s="643"/>
      <c r="T27" s="643"/>
      <c r="U27" s="643"/>
      <c r="V27" s="643"/>
      <c r="W27" s="643"/>
      <c r="X27" s="643"/>
      <c r="Y27" s="644"/>
      <c r="Z27" s="675">
        <v>0</v>
      </c>
      <c r="AA27" s="675"/>
      <c r="AB27" s="675"/>
      <c r="AC27" s="675"/>
      <c r="AD27" s="676">
        <v>5978</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6305453</v>
      </c>
      <c r="BH27" s="643"/>
      <c r="BI27" s="643"/>
      <c r="BJ27" s="643"/>
      <c r="BK27" s="643"/>
      <c r="BL27" s="643"/>
      <c r="BM27" s="643"/>
      <c r="BN27" s="644"/>
      <c r="BO27" s="675">
        <v>100</v>
      </c>
      <c r="BP27" s="675"/>
      <c r="BQ27" s="675"/>
      <c r="BR27" s="675"/>
      <c r="BS27" s="648">
        <v>31888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5737264</v>
      </c>
      <c r="CS27" s="661"/>
      <c r="CT27" s="661"/>
      <c r="CU27" s="661"/>
      <c r="CV27" s="661"/>
      <c r="CW27" s="661"/>
      <c r="CX27" s="661"/>
      <c r="CY27" s="662"/>
      <c r="CZ27" s="645">
        <v>18.600000000000001</v>
      </c>
      <c r="DA27" s="663"/>
      <c r="DB27" s="663"/>
      <c r="DC27" s="664"/>
      <c r="DD27" s="648">
        <v>1496751</v>
      </c>
      <c r="DE27" s="661"/>
      <c r="DF27" s="661"/>
      <c r="DG27" s="661"/>
      <c r="DH27" s="661"/>
      <c r="DI27" s="661"/>
      <c r="DJ27" s="661"/>
      <c r="DK27" s="662"/>
      <c r="DL27" s="648">
        <v>1448644</v>
      </c>
      <c r="DM27" s="661"/>
      <c r="DN27" s="661"/>
      <c r="DO27" s="661"/>
      <c r="DP27" s="661"/>
      <c r="DQ27" s="661"/>
      <c r="DR27" s="661"/>
      <c r="DS27" s="661"/>
      <c r="DT27" s="661"/>
      <c r="DU27" s="661"/>
      <c r="DV27" s="662"/>
      <c r="DW27" s="645">
        <v>11.2</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346796</v>
      </c>
      <c r="S28" s="643"/>
      <c r="T28" s="643"/>
      <c r="U28" s="643"/>
      <c r="V28" s="643"/>
      <c r="W28" s="643"/>
      <c r="X28" s="643"/>
      <c r="Y28" s="644"/>
      <c r="Z28" s="675">
        <v>1.1000000000000001</v>
      </c>
      <c r="AA28" s="675"/>
      <c r="AB28" s="675"/>
      <c r="AC28" s="675"/>
      <c r="AD28" s="676" t="s">
        <v>177</v>
      </c>
      <c r="AE28" s="676"/>
      <c r="AF28" s="676"/>
      <c r="AG28" s="676"/>
      <c r="AH28" s="676"/>
      <c r="AI28" s="676"/>
      <c r="AJ28" s="676"/>
      <c r="AK28" s="676"/>
      <c r="AL28" s="645" t="s">
        <v>177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2159842</v>
      </c>
      <c r="CS28" s="643"/>
      <c r="CT28" s="643"/>
      <c r="CU28" s="643"/>
      <c r="CV28" s="643"/>
      <c r="CW28" s="643"/>
      <c r="CX28" s="643"/>
      <c r="CY28" s="644"/>
      <c r="CZ28" s="645">
        <v>7</v>
      </c>
      <c r="DA28" s="663"/>
      <c r="DB28" s="663"/>
      <c r="DC28" s="664"/>
      <c r="DD28" s="648">
        <v>2140150</v>
      </c>
      <c r="DE28" s="643"/>
      <c r="DF28" s="643"/>
      <c r="DG28" s="643"/>
      <c r="DH28" s="643"/>
      <c r="DI28" s="643"/>
      <c r="DJ28" s="643"/>
      <c r="DK28" s="644"/>
      <c r="DL28" s="648">
        <v>2140150</v>
      </c>
      <c r="DM28" s="643"/>
      <c r="DN28" s="643"/>
      <c r="DO28" s="643"/>
      <c r="DP28" s="643"/>
      <c r="DQ28" s="643"/>
      <c r="DR28" s="643"/>
      <c r="DS28" s="643"/>
      <c r="DT28" s="643"/>
      <c r="DU28" s="643"/>
      <c r="DV28" s="644"/>
      <c r="DW28" s="645">
        <v>16.600000000000001</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209371</v>
      </c>
      <c r="S29" s="643"/>
      <c r="T29" s="643"/>
      <c r="U29" s="643"/>
      <c r="V29" s="643"/>
      <c r="W29" s="643"/>
      <c r="X29" s="643"/>
      <c r="Y29" s="644"/>
      <c r="Z29" s="675">
        <v>0.7</v>
      </c>
      <c r="AA29" s="675"/>
      <c r="AB29" s="675"/>
      <c r="AC29" s="675"/>
      <c r="AD29" s="676">
        <v>33781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2159814</v>
      </c>
      <c r="CS29" s="661"/>
      <c r="CT29" s="661"/>
      <c r="CU29" s="661"/>
      <c r="CV29" s="661"/>
      <c r="CW29" s="661"/>
      <c r="CX29" s="661"/>
      <c r="CY29" s="662"/>
      <c r="CZ29" s="645">
        <v>7</v>
      </c>
      <c r="DA29" s="663"/>
      <c r="DB29" s="663"/>
      <c r="DC29" s="664"/>
      <c r="DD29" s="648">
        <v>2140122</v>
      </c>
      <c r="DE29" s="661"/>
      <c r="DF29" s="661"/>
      <c r="DG29" s="661"/>
      <c r="DH29" s="661"/>
      <c r="DI29" s="661"/>
      <c r="DJ29" s="661"/>
      <c r="DK29" s="662"/>
      <c r="DL29" s="648">
        <v>2140122</v>
      </c>
      <c r="DM29" s="661"/>
      <c r="DN29" s="661"/>
      <c r="DO29" s="661"/>
      <c r="DP29" s="661"/>
      <c r="DQ29" s="661"/>
      <c r="DR29" s="661"/>
      <c r="DS29" s="661"/>
      <c r="DT29" s="661"/>
      <c r="DU29" s="661"/>
      <c r="DV29" s="662"/>
      <c r="DW29" s="645">
        <v>16.600000000000001</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429141</v>
      </c>
      <c r="S30" s="643"/>
      <c r="T30" s="643"/>
      <c r="U30" s="643"/>
      <c r="V30" s="643"/>
      <c r="W30" s="643"/>
      <c r="X30" s="643"/>
      <c r="Y30" s="644"/>
      <c r="Z30" s="675">
        <v>1.4</v>
      </c>
      <c r="AA30" s="675"/>
      <c r="AB30" s="675"/>
      <c r="AC30" s="675"/>
      <c r="AD30" s="676" t="s">
        <v>177</v>
      </c>
      <c r="AE30" s="676"/>
      <c r="AF30" s="676"/>
      <c r="AG30" s="676"/>
      <c r="AH30" s="676"/>
      <c r="AI30" s="676"/>
      <c r="AJ30" s="676"/>
      <c r="AK30" s="676"/>
      <c r="AL30" s="645" t="s">
        <v>177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2055118</v>
      </c>
      <c r="CS30" s="643"/>
      <c r="CT30" s="643"/>
      <c r="CU30" s="643"/>
      <c r="CV30" s="643"/>
      <c r="CW30" s="643"/>
      <c r="CX30" s="643"/>
      <c r="CY30" s="644"/>
      <c r="CZ30" s="645">
        <v>6.6</v>
      </c>
      <c r="DA30" s="663"/>
      <c r="DB30" s="663"/>
      <c r="DC30" s="664"/>
      <c r="DD30" s="648">
        <v>2049796</v>
      </c>
      <c r="DE30" s="643"/>
      <c r="DF30" s="643"/>
      <c r="DG30" s="643"/>
      <c r="DH30" s="643"/>
      <c r="DI30" s="643"/>
      <c r="DJ30" s="643"/>
      <c r="DK30" s="644"/>
      <c r="DL30" s="648">
        <v>2049796</v>
      </c>
      <c r="DM30" s="643"/>
      <c r="DN30" s="643"/>
      <c r="DO30" s="643"/>
      <c r="DP30" s="643"/>
      <c r="DQ30" s="643"/>
      <c r="DR30" s="643"/>
      <c r="DS30" s="643"/>
      <c r="DT30" s="643"/>
      <c r="DU30" s="643"/>
      <c r="DV30" s="644"/>
      <c r="DW30" s="645">
        <v>15.9</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10368175</v>
      </c>
      <c r="S31" s="643"/>
      <c r="T31" s="643"/>
      <c r="U31" s="643"/>
      <c r="V31" s="643"/>
      <c r="W31" s="643"/>
      <c r="X31" s="643"/>
      <c r="Y31" s="644"/>
      <c r="Z31" s="675">
        <v>32.9</v>
      </c>
      <c r="AA31" s="675"/>
      <c r="AB31" s="675"/>
      <c r="AC31" s="675"/>
      <c r="AD31" s="676" t="s">
        <v>177</v>
      </c>
      <c r="AE31" s="676"/>
      <c r="AF31" s="676"/>
      <c r="AG31" s="676"/>
      <c r="AH31" s="676"/>
      <c r="AI31" s="676"/>
      <c r="AJ31" s="676"/>
      <c r="AK31" s="676"/>
      <c r="AL31" s="645" t="s">
        <v>232</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99.2</v>
      </c>
      <c r="BH31" s="712"/>
      <c r="BI31" s="712"/>
      <c r="BJ31" s="712"/>
      <c r="BK31" s="712"/>
      <c r="BL31" s="712"/>
      <c r="BM31" s="713">
        <v>98.7</v>
      </c>
      <c r="BN31" s="712"/>
      <c r="BO31" s="712"/>
      <c r="BP31" s="712"/>
      <c r="BQ31" s="714"/>
      <c r="BR31" s="711">
        <v>99.6</v>
      </c>
      <c r="BS31" s="712"/>
      <c r="BT31" s="712"/>
      <c r="BU31" s="712"/>
      <c r="BV31" s="712"/>
      <c r="BW31" s="712"/>
      <c r="BX31" s="713">
        <v>99.1</v>
      </c>
      <c r="BY31" s="712"/>
      <c r="BZ31" s="712"/>
      <c r="CA31" s="712"/>
      <c r="CB31" s="714"/>
      <c r="CD31" s="729"/>
      <c r="CE31" s="730"/>
      <c r="CF31" s="681" t="s">
        <v>310</v>
      </c>
      <c r="CG31" s="682"/>
      <c r="CH31" s="682"/>
      <c r="CI31" s="682"/>
      <c r="CJ31" s="682"/>
      <c r="CK31" s="682"/>
      <c r="CL31" s="682"/>
      <c r="CM31" s="682"/>
      <c r="CN31" s="682"/>
      <c r="CO31" s="682"/>
      <c r="CP31" s="682"/>
      <c r="CQ31" s="683"/>
      <c r="CR31" s="642">
        <v>104696</v>
      </c>
      <c r="CS31" s="661"/>
      <c r="CT31" s="661"/>
      <c r="CU31" s="661"/>
      <c r="CV31" s="661"/>
      <c r="CW31" s="661"/>
      <c r="CX31" s="661"/>
      <c r="CY31" s="662"/>
      <c r="CZ31" s="645">
        <v>0.3</v>
      </c>
      <c r="DA31" s="663"/>
      <c r="DB31" s="663"/>
      <c r="DC31" s="664"/>
      <c r="DD31" s="648">
        <v>90326</v>
      </c>
      <c r="DE31" s="661"/>
      <c r="DF31" s="661"/>
      <c r="DG31" s="661"/>
      <c r="DH31" s="661"/>
      <c r="DI31" s="661"/>
      <c r="DJ31" s="661"/>
      <c r="DK31" s="662"/>
      <c r="DL31" s="648">
        <v>90326</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177</v>
      </c>
      <c r="S32" s="643"/>
      <c r="T32" s="643"/>
      <c r="U32" s="643"/>
      <c r="V32" s="643"/>
      <c r="W32" s="643"/>
      <c r="X32" s="643"/>
      <c r="Y32" s="644"/>
      <c r="Z32" s="675" t="s">
        <v>177</v>
      </c>
      <c r="AA32" s="675"/>
      <c r="AB32" s="675"/>
      <c r="AC32" s="675"/>
      <c r="AD32" s="676" t="s">
        <v>177</v>
      </c>
      <c r="AE32" s="676"/>
      <c r="AF32" s="676"/>
      <c r="AG32" s="676"/>
      <c r="AH32" s="676"/>
      <c r="AI32" s="676"/>
      <c r="AJ32" s="676"/>
      <c r="AK32" s="676"/>
      <c r="AL32" s="645" t="s">
        <v>232</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99.3</v>
      </c>
      <c r="BH32" s="661"/>
      <c r="BI32" s="661"/>
      <c r="BJ32" s="661"/>
      <c r="BK32" s="661"/>
      <c r="BL32" s="661"/>
      <c r="BM32" s="646">
        <v>99</v>
      </c>
      <c r="BN32" s="707"/>
      <c r="BO32" s="707"/>
      <c r="BP32" s="707"/>
      <c r="BQ32" s="688"/>
      <c r="BR32" s="715">
        <v>99.6</v>
      </c>
      <c r="BS32" s="661"/>
      <c r="BT32" s="661"/>
      <c r="BU32" s="661"/>
      <c r="BV32" s="661"/>
      <c r="BW32" s="661"/>
      <c r="BX32" s="646">
        <v>99.4</v>
      </c>
      <c r="BY32" s="707"/>
      <c r="BZ32" s="707"/>
      <c r="CA32" s="707"/>
      <c r="CB32" s="688"/>
      <c r="CD32" s="731"/>
      <c r="CE32" s="732"/>
      <c r="CF32" s="681" t="s">
        <v>314</v>
      </c>
      <c r="CG32" s="682"/>
      <c r="CH32" s="682"/>
      <c r="CI32" s="682"/>
      <c r="CJ32" s="682"/>
      <c r="CK32" s="682"/>
      <c r="CL32" s="682"/>
      <c r="CM32" s="682"/>
      <c r="CN32" s="682"/>
      <c r="CO32" s="682"/>
      <c r="CP32" s="682"/>
      <c r="CQ32" s="683"/>
      <c r="CR32" s="642">
        <v>28</v>
      </c>
      <c r="CS32" s="643"/>
      <c r="CT32" s="643"/>
      <c r="CU32" s="643"/>
      <c r="CV32" s="643"/>
      <c r="CW32" s="643"/>
      <c r="CX32" s="643"/>
      <c r="CY32" s="644"/>
      <c r="CZ32" s="645">
        <v>0</v>
      </c>
      <c r="DA32" s="663"/>
      <c r="DB32" s="663"/>
      <c r="DC32" s="664"/>
      <c r="DD32" s="648">
        <v>28</v>
      </c>
      <c r="DE32" s="643"/>
      <c r="DF32" s="643"/>
      <c r="DG32" s="643"/>
      <c r="DH32" s="643"/>
      <c r="DI32" s="643"/>
      <c r="DJ32" s="643"/>
      <c r="DK32" s="644"/>
      <c r="DL32" s="648">
        <v>28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1820856</v>
      </c>
      <c r="S33" s="643"/>
      <c r="T33" s="643"/>
      <c r="U33" s="643"/>
      <c r="V33" s="643"/>
      <c r="W33" s="643"/>
      <c r="X33" s="643"/>
      <c r="Y33" s="644"/>
      <c r="Z33" s="675">
        <v>5.8</v>
      </c>
      <c r="AA33" s="675"/>
      <c r="AB33" s="675"/>
      <c r="AC33" s="675"/>
      <c r="AD33" s="676" t="s">
        <v>177</v>
      </c>
      <c r="AE33" s="676"/>
      <c r="AF33" s="676"/>
      <c r="AG33" s="676"/>
      <c r="AH33" s="676"/>
      <c r="AI33" s="676"/>
      <c r="AJ33" s="676"/>
      <c r="AK33" s="676"/>
      <c r="AL33" s="645" t="s">
        <v>177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98.9</v>
      </c>
      <c r="BH33" s="627"/>
      <c r="BI33" s="627"/>
      <c r="BJ33" s="627"/>
      <c r="BK33" s="627"/>
      <c r="BL33" s="627"/>
      <c r="BM33" s="669">
        <v>98.3</v>
      </c>
      <c r="BN33" s="627"/>
      <c r="BO33" s="627"/>
      <c r="BP33" s="627"/>
      <c r="BQ33" s="671"/>
      <c r="BR33" s="706">
        <v>99.5</v>
      </c>
      <c r="BS33" s="627"/>
      <c r="BT33" s="627"/>
      <c r="BU33" s="627"/>
      <c r="BV33" s="627"/>
      <c r="BW33" s="627"/>
      <c r="BX33" s="669">
        <v>98.9</v>
      </c>
      <c r="BY33" s="627"/>
      <c r="BZ33" s="627"/>
      <c r="CA33" s="627"/>
      <c r="CB33" s="671"/>
      <c r="CD33" s="681" t="s">
        <v>317</v>
      </c>
      <c r="CE33" s="682"/>
      <c r="CF33" s="682"/>
      <c r="CG33" s="682"/>
      <c r="CH33" s="682"/>
      <c r="CI33" s="682"/>
      <c r="CJ33" s="682"/>
      <c r="CK33" s="682"/>
      <c r="CL33" s="682"/>
      <c r="CM33" s="682"/>
      <c r="CN33" s="682"/>
      <c r="CO33" s="682"/>
      <c r="CP33" s="682"/>
      <c r="CQ33" s="683"/>
      <c r="CR33" s="642">
        <v>15371818</v>
      </c>
      <c r="CS33" s="661"/>
      <c r="CT33" s="661"/>
      <c r="CU33" s="661"/>
      <c r="CV33" s="661"/>
      <c r="CW33" s="661"/>
      <c r="CX33" s="661"/>
      <c r="CY33" s="662"/>
      <c r="CZ33" s="645">
        <v>49.7</v>
      </c>
      <c r="DA33" s="663"/>
      <c r="DB33" s="663"/>
      <c r="DC33" s="664"/>
      <c r="DD33" s="648">
        <v>7314995</v>
      </c>
      <c r="DE33" s="661"/>
      <c r="DF33" s="661"/>
      <c r="DG33" s="661"/>
      <c r="DH33" s="661"/>
      <c r="DI33" s="661"/>
      <c r="DJ33" s="661"/>
      <c r="DK33" s="662"/>
      <c r="DL33" s="648">
        <v>5382240</v>
      </c>
      <c r="DM33" s="661"/>
      <c r="DN33" s="661"/>
      <c r="DO33" s="661"/>
      <c r="DP33" s="661"/>
      <c r="DQ33" s="661"/>
      <c r="DR33" s="661"/>
      <c r="DS33" s="661"/>
      <c r="DT33" s="661"/>
      <c r="DU33" s="661"/>
      <c r="DV33" s="662"/>
      <c r="DW33" s="645">
        <v>41.7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37494</v>
      </c>
      <c r="S34" s="643"/>
      <c r="T34" s="643"/>
      <c r="U34" s="643"/>
      <c r="V34" s="643"/>
      <c r="W34" s="643"/>
      <c r="X34" s="643"/>
      <c r="Y34" s="644"/>
      <c r="Z34" s="675">
        <v>0.1</v>
      </c>
      <c r="AA34" s="675"/>
      <c r="AB34" s="675"/>
      <c r="AC34" s="675"/>
      <c r="AD34" s="676">
        <v>20727</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4304782</v>
      </c>
      <c r="CS34" s="643"/>
      <c r="CT34" s="643"/>
      <c r="CU34" s="643"/>
      <c r="CV34" s="643"/>
      <c r="CW34" s="643"/>
      <c r="CX34" s="643"/>
      <c r="CY34" s="644"/>
      <c r="CZ34" s="645">
        <v>13.9</v>
      </c>
      <c r="DA34" s="663"/>
      <c r="DB34" s="663"/>
      <c r="DC34" s="664"/>
      <c r="DD34" s="648">
        <v>3043582</v>
      </c>
      <c r="DE34" s="643"/>
      <c r="DF34" s="643"/>
      <c r="DG34" s="643"/>
      <c r="DH34" s="643"/>
      <c r="DI34" s="643"/>
      <c r="DJ34" s="643"/>
      <c r="DK34" s="644"/>
      <c r="DL34" s="648">
        <v>2196498</v>
      </c>
      <c r="DM34" s="643"/>
      <c r="DN34" s="643"/>
      <c r="DO34" s="643"/>
      <c r="DP34" s="643"/>
      <c r="DQ34" s="643"/>
      <c r="DR34" s="643"/>
      <c r="DS34" s="643"/>
      <c r="DT34" s="643"/>
      <c r="DU34" s="643"/>
      <c r="DV34" s="644"/>
      <c r="DW34" s="645">
        <v>17</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223242</v>
      </c>
      <c r="S35" s="643"/>
      <c r="T35" s="643"/>
      <c r="U35" s="643"/>
      <c r="V35" s="643"/>
      <c r="W35" s="643"/>
      <c r="X35" s="643"/>
      <c r="Y35" s="644"/>
      <c r="Z35" s="675">
        <v>0.7</v>
      </c>
      <c r="AA35" s="675"/>
      <c r="AB35" s="675"/>
      <c r="AC35" s="675"/>
      <c r="AD35" s="676" t="s">
        <v>177</v>
      </c>
      <c r="AE35" s="676"/>
      <c r="AF35" s="676"/>
      <c r="AG35" s="676"/>
      <c r="AH35" s="676"/>
      <c r="AI35" s="676"/>
      <c r="AJ35" s="676"/>
      <c r="AK35" s="676"/>
      <c r="AL35" s="645" t="s">
        <v>232</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111797</v>
      </c>
      <c r="CS35" s="661"/>
      <c r="CT35" s="661"/>
      <c r="CU35" s="661"/>
      <c r="CV35" s="661"/>
      <c r="CW35" s="661"/>
      <c r="CX35" s="661"/>
      <c r="CY35" s="662"/>
      <c r="CZ35" s="645">
        <v>0.4</v>
      </c>
      <c r="DA35" s="663"/>
      <c r="DB35" s="663"/>
      <c r="DC35" s="664"/>
      <c r="DD35" s="648">
        <v>37564</v>
      </c>
      <c r="DE35" s="661"/>
      <c r="DF35" s="661"/>
      <c r="DG35" s="661"/>
      <c r="DH35" s="661"/>
      <c r="DI35" s="661"/>
      <c r="DJ35" s="661"/>
      <c r="DK35" s="662"/>
      <c r="DL35" s="648">
        <v>37469</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847146</v>
      </c>
      <c r="S36" s="643"/>
      <c r="T36" s="643"/>
      <c r="U36" s="643"/>
      <c r="V36" s="643"/>
      <c r="W36" s="643"/>
      <c r="X36" s="643"/>
      <c r="Y36" s="644"/>
      <c r="Z36" s="675">
        <v>2.7</v>
      </c>
      <c r="AA36" s="675"/>
      <c r="AB36" s="675"/>
      <c r="AC36" s="675"/>
      <c r="AD36" s="676" t="s">
        <v>232</v>
      </c>
      <c r="AE36" s="676"/>
      <c r="AF36" s="676"/>
      <c r="AG36" s="676"/>
      <c r="AH36" s="676"/>
      <c r="AI36" s="676"/>
      <c r="AJ36" s="676"/>
      <c r="AK36" s="676"/>
      <c r="AL36" s="645" t="s">
        <v>232</v>
      </c>
      <c r="AM36" s="646"/>
      <c r="AN36" s="646"/>
      <c r="AO36" s="677"/>
      <c r="AP36" s="235"/>
      <c r="AQ36" s="694" t="s">
        <v>325</v>
      </c>
      <c r="AR36" s="695"/>
      <c r="AS36" s="695"/>
      <c r="AT36" s="695"/>
      <c r="AU36" s="695"/>
      <c r="AV36" s="695"/>
      <c r="AW36" s="695"/>
      <c r="AX36" s="695"/>
      <c r="AY36" s="696"/>
      <c r="AZ36" s="697">
        <v>2807366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379909</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7934978</v>
      </c>
      <c r="CS36" s="643"/>
      <c r="CT36" s="643"/>
      <c r="CU36" s="643"/>
      <c r="CV36" s="643"/>
      <c r="CW36" s="643"/>
      <c r="CX36" s="643"/>
      <c r="CY36" s="644"/>
      <c r="CZ36" s="645">
        <v>25.7</v>
      </c>
      <c r="DA36" s="663"/>
      <c r="DB36" s="663"/>
      <c r="DC36" s="664"/>
      <c r="DD36" s="648">
        <v>1908857</v>
      </c>
      <c r="DE36" s="643"/>
      <c r="DF36" s="643"/>
      <c r="DG36" s="643"/>
      <c r="DH36" s="643"/>
      <c r="DI36" s="643"/>
      <c r="DJ36" s="643"/>
      <c r="DK36" s="644"/>
      <c r="DL36" s="648">
        <v>1447868</v>
      </c>
      <c r="DM36" s="643"/>
      <c r="DN36" s="643"/>
      <c r="DO36" s="643"/>
      <c r="DP36" s="643"/>
      <c r="DQ36" s="643"/>
      <c r="DR36" s="643"/>
      <c r="DS36" s="643"/>
      <c r="DT36" s="643"/>
      <c r="DU36" s="643"/>
      <c r="DV36" s="644"/>
      <c r="DW36" s="645">
        <v>11.2</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173381</v>
      </c>
      <c r="S37" s="643"/>
      <c r="T37" s="643"/>
      <c r="U37" s="643"/>
      <c r="V37" s="643"/>
      <c r="W37" s="643"/>
      <c r="X37" s="643"/>
      <c r="Y37" s="644"/>
      <c r="Z37" s="675">
        <v>0.6</v>
      </c>
      <c r="AA37" s="675"/>
      <c r="AB37" s="675"/>
      <c r="AC37" s="675"/>
      <c r="AD37" s="676" t="s">
        <v>177</v>
      </c>
      <c r="AE37" s="676"/>
      <c r="AF37" s="676"/>
      <c r="AG37" s="676"/>
      <c r="AH37" s="676"/>
      <c r="AI37" s="676"/>
      <c r="AJ37" s="676"/>
      <c r="AK37" s="676"/>
      <c r="AL37" s="645" t="s">
        <v>232</v>
      </c>
      <c r="AM37" s="646"/>
      <c r="AN37" s="646"/>
      <c r="AO37" s="677"/>
      <c r="AQ37" s="685" t="s">
        <v>329</v>
      </c>
      <c r="AR37" s="686"/>
      <c r="AS37" s="686"/>
      <c r="AT37" s="686"/>
      <c r="AU37" s="686"/>
      <c r="AV37" s="686"/>
      <c r="AW37" s="686"/>
      <c r="AX37" s="686"/>
      <c r="AY37" s="687"/>
      <c r="AZ37" s="642">
        <v>521000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315944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871651</v>
      </c>
      <c r="CS37" s="661"/>
      <c r="CT37" s="661"/>
      <c r="CU37" s="661"/>
      <c r="CV37" s="661"/>
      <c r="CW37" s="661"/>
      <c r="CX37" s="661"/>
      <c r="CY37" s="662"/>
      <c r="CZ37" s="645">
        <v>2.8</v>
      </c>
      <c r="DA37" s="663"/>
      <c r="DB37" s="663"/>
      <c r="DC37" s="664"/>
      <c r="DD37" s="648">
        <v>871651</v>
      </c>
      <c r="DE37" s="661"/>
      <c r="DF37" s="661"/>
      <c r="DG37" s="661"/>
      <c r="DH37" s="661"/>
      <c r="DI37" s="661"/>
      <c r="DJ37" s="661"/>
      <c r="DK37" s="662"/>
      <c r="DL37" s="648">
        <v>861860</v>
      </c>
      <c r="DM37" s="661"/>
      <c r="DN37" s="661"/>
      <c r="DO37" s="661"/>
      <c r="DP37" s="661"/>
      <c r="DQ37" s="661"/>
      <c r="DR37" s="661"/>
      <c r="DS37" s="661"/>
      <c r="DT37" s="661"/>
      <c r="DU37" s="661"/>
      <c r="DV37" s="662"/>
      <c r="DW37" s="645">
        <v>6.7</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275034</v>
      </c>
      <c r="S38" s="643"/>
      <c r="T38" s="643"/>
      <c r="U38" s="643"/>
      <c r="V38" s="643"/>
      <c r="W38" s="643"/>
      <c r="X38" s="643"/>
      <c r="Y38" s="644"/>
      <c r="Z38" s="675">
        <v>0.9</v>
      </c>
      <c r="AA38" s="675"/>
      <c r="AB38" s="675"/>
      <c r="AC38" s="675"/>
      <c r="AD38" s="676">
        <v>5351</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48582</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8288</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2237784</v>
      </c>
      <c r="CS38" s="643"/>
      <c r="CT38" s="643"/>
      <c r="CU38" s="643"/>
      <c r="CV38" s="643"/>
      <c r="CW38" s="643"/>
      <c r="CX38" s="643"/>
      <c r="CY38" s="644"/>
      <c r="CZ38" s="645">
        <v>7.2</v>
      </c>
      <c r="DA38" s="663"/>
      <c r="DB38" s="663"/>
      <c r="DC38" s="664"/>
      <c r="DD38" s="648">
        <v>1769231</v>
      </c>
      <c r="DE38" s="643"/>
      <c r="DF38" s="643"/>
      <c r="DG38" s="643"/>
      <c r="DH38" s="643"/>
      <c r="DI38" s="643"/>
      <c r="DJ38" s="643"/>
      <c r="DK38" s="644"/>
      <c r="DL38" s="648">
        <v>1700405</v>
      </c>
      <c r="DM38" s="643"/>
      <c r="DN38" s="643"/>
      <c r="DO38" s="643"/>
      <c r="DP38" s="643"/>
      <c r="DQ38" s="643"/>
      <c r="DR38" s="643"/>
      <c r="DS38" s="643"/>
      <c r="DT38" s="643"/>
      <c r="DU38" s="643"/>
      <c r="DV38" s="644"/>
      <c r="DW38" s="645">
        <v>13.2</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3084200</v>
      </c>
      <c r="S39" s="643"/>
      <c r="T39" s="643"/>
      <c r="U39" s="643"/>
      <c r="V39" s="643"/>
      <c r="W39" s="643"/>
      <c r="X39" s="643"/>
      <c r="Y39" s="644"/>
      <c r="Z39" s="675">
        <v>9.8000000000000007</v>
      </c>
      <c r="AA39" s="675"/>
      <c r="AB39" s="675"/>
      <c r="AC39" s="675"/>
      <c r="AD39" s="676" t="s">
        <v>177</v>
      </c>
      <c r="AE39" s="676"/>
      <c r="AF39" s="676"/>
      <c r="AG39" s="676"/>
      <c r="AH39" s="676"/>
      <c r="AI39" s="676"/>
      <c r="AJ39" s="676"/>
      <c r="AK39" s="676"/>
      <c r="AL39" s="645" t="s">
        <v>177</v>
      </c>
      <c r="AM39" s="646"/>
      <c r="AN39" s="646"/>
      <c r="AO39" s="677"/>
      <c r="AQ39" s="685" t="s">
        <v>337</v>
      </c>
      <c r="AR39" s="686"/>
      <c r="AS39" s="686"/>
      <c r="AT39" s="686"/>
      <c r="AU39" s="686"/>
      <c r="AV39" s="686"/>
      <c r="AW39" s="686"/>
      <c r="AX39" s="686"/>
      <c r="AY39" s="687"/>
      <c r="AZ39" s="642">
        <v>2272</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13676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700453</v>
      </c>
      <c r="CS39" s="661"/>
      <c r="CT39" s="661"/>
      <c r="CU39" s="661"/>
      <c r="CV39" s="661"/>
      <c r="CW39" s="661"/>
      <c r="CX39" s="661"/>
      <c r="CY39" s="662"/>
      <c r="CZ39" s="645">
        <v>2.2999999999999998</v>
      </c>
      <c r="DA39" s="663"/>
      <c r="DB39" s="663"/>
      <c r="DC39" s="664"/>
      <c r="DD39" s="648">
        <v>555761</v>
      </c>
      <c r="DE39" s="661"/>
      <c r="DF39" s="661"/>
      <c r="DG39" s="661"/>
      <c r="DH39" s="661"/>
      <c r="DI39" s="661"/>
      <c r="DJ39" s="661"/>
      <c r="DK39" s="662"/>
      <c r="DL39" s="648" t="s">
        <v>177</v>
      </c>
      <c r="DM39" s="661"/>
      <c r="DN39" s="661"/>
      <c r="DO39" s="661"/>
      <c r="DP39" s="661"/>
      <c r="DQ39" s="661"/>
      <c r="DR39" s="661"/>
      <c r="DS39" s="661"/>
      <c r="DT39" s="661"/>
      <c r="DU39" s="661"/>
      <c r="DV39" s="662"/>
      <c r="DW39" s="645" t="s">
        <v>177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v>26300</v>
      </c>
      <c r="S40" s="643"/>
      <c r="T40" s="643"/>
      <c r="U40" s="643"/>
      <c r="V40" s="643"/>
      <c r="W40" s="643"/>
      <c r="X40" s="643"/>
      <c r="Y40" s="644"/>
      <c r="Z40" s="675">
        <v>0.1</v>
      </c>
      <c r="AA40" s="675"/>
      <c r="AB40" s="675"/>
      <c r="AC40" s="675"/>
      <c r="AD40" s="676" t="s">
        <v>177</v>
      </c>
      <c r="AE40" s="676"/>
      <c r="AF40" s="676"/>
      <c r="AG40" s="676"/>
      <c r="AH40" s="676"/>
      <c r="AI40" s="676"/>
      <c r="AJ40" s="676"/>
      <c r="AK40" s="676"/>
      <c r="AL40" s="645" t="s">
        <v>177</v>
      </c>
      <c r="AM40" s="646"/>
      <c r="AN40" s="646"/>
      <c r="AO40" s="677"/>
      <c r="AQ40" s="685" t="s">
        <v>341</v>
      </c>
      <c r="AR40" s="686"/>
      <c r="AS40" s="686"/>
      <c r="AT40" s="686"/>
      <c r="AU40" s="686"/>
      <c r="AV40" s="686"/>
      <c r="AW40" s="686"/>
      <c r="AX40" s="686"/>
      <c r="AY40" s="687"/>
      <c r="AZ40" s="642" t="s">
        <v>177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86</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82024</v>
      </c>
      <c r="CS40" s="643"/>
      <c r="CT40" s="643"/>
      <c r="CU40" s="643"/>
      <c r="CV40" s="643"/>
      <c r="CW40" s="643"/>
      <c r="CX40" s="643"/>
      <c r="CY40" s="644"/>
      <c r="CZ40" s="645">
        <v>0.3</v>
      </c>
      <c r="DA40" s="663"/>
      <c r="DB40" s="663"/>
      <c r="DC40" s="664"/>
      <c r="DD40" s="648" t="s">
        <v>232</v>
      </c>
      <c r="DE40" s="643"/>
      <c r="DF40" s="643"/>
      <c r="DG40" s="643"/>
      <c r="DH40" s="643"/>
      <c r="DI40" s="643"/>
      <c r="DJ40" s="643"/>
      <c r="DK40" s="644"/>
      <c r="DL40" s="648" t="s">
        <v>232</v>
      </c>
      <c r="DM40" s="643"/>
      <c r="DN40" s="643"/>
      <c r="DO40" s="643"/>
      <c r="DP40" s="643"/>
      <c r="DQ40" s="643"/>
      <c r="DR40" s="643"/>
      <c r="DS40" s="643"/>
      <c r="DT40" s="643"/>
      <c r="DU40" s="643"/>
      <c r="DV40" s="644"/>
      <c r="DW40" s="645" t="s">
        <v>177</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177</v>
      </c>
      <c r="S41" s="643"/>
      <c r="T41" s="643"/>
      <c r="U41" s="643"/>
      <c r="V41" s="643"/>
      <c r="W41" s="643"/>
      <c r="X41" s="643"/>
      <c r="Y41" s="644"/>
      <c r="Z41" s="675" t="s">
        <v>177</v>
      </c>
      <c r="AA41" s="675"/>
      <c r="AB41" s="675"/>
      <c r="AC41" s="675"/>
      <c r="AD41" s="676" t="s">
        <v>232</v>
      </c>
      <c r="AE41" s="676"/>
      <c r="AF41" s="676"/>
      <c r="AG41" s="676"/>
      <c r="AH41" s="676"/>
      <c r="AI41" s="676"/>
      <c r="AJ41" s="676"/>
      <c r="AK41" s="676"/>
      <c r="AL41" s="645" t="s">
        <v>232</v>
      </c>
      <c r="AM41" s="646"/>
      <c r="AN41" s="646"/>
      <c r="AO41" s="677"/>
      <c r="AQ41" s="685" t="s">
        <v>346</v>
      </c>
      <c r="AR41" s="686"/>
      <c r="AS41" s="686"/>
      <c r="AT41" s="686"/>
      <c r="AU41" s="686"/>
      <c r="AV41" s="686"/>
      <c r="AW41" s="686"/>
      <c r="AX41" s="686"/>
      <c r="AY41" s="687"/>
      <c r="AZ41" s="642">
        <v>468217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177</v>
      </c>
      <c r="DA41" s="663"/>
      <c r="DB41" s="663"/>
      <c r="DC41" s="664"/>
      <c r="DD41" s="648" t="s">
        <v>177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577600</v>
      </c>
      <c r="S42" s="643"/>
      <c r="T42" s="643"/>
      <c r="U42" s="643"/>
      <c r="V42" s="643"/>
      <c r="W42" s="643"/>
      <c r="X42" s="643"/>
      <c r="Y42" s="644"/>
      <c r="Z42" s="675">
        <v>1.8</v>
      </c>
      <c r="AA42" s="675"/>
      <c r="AB42" s="675"/>
      <c r="AC42" s="675"/>
      <c r="AD42" s="676" t="s">
        <v>177</v>
      </c>
      <c r="AE42" s="676"/>
      <c r="AF42" s="676"/>
      <c r="AG42" s="676"/>
      <c r="AH42" s="676"/>
      <c r="AI42" s="676"/>
      <c r="AJ42" s="676"/>
      <c r="AK42" s="676"/>
      <c r="AL42" s="645" t="s">
        <v>232</v>
      </c>
      <c r="AM42" s="646"/>
      <c r="AN42" s="646"/>
      <c r="AO42" s="677"/>
      <c r="AQ42" s="678" t="s">
        <v>350</v>
      </c>
      <c r="AR42" s="679"/>
      <c r="AS42" s="679"/>
      <c r="AT42" s="679"/>
      <c r="AU42" s="679"/>
      <c r="AV42" s="679"/>
      <c r="AW42" s="679"/>
      <c r="AX42" s="679"/>
      <c r="AY42" s="680"/>
      <c r="AZ42" s="626">
        <v>1767295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312</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3342876</v>
      </c>
      <c r="CS42" s="643"/>
      <c r="CT42" s="643"/>
      <c r="CU42" s="643"/>
      <c r="CV42" s="643"/>
      <c r="CW42" s="643"/>
      <c r="CX42" s="643"/>
      <c r="CY42" s="644"/>
      <c r="CZ42" s="645">
        <v>10.8</v>
      </c>
      <c r="DA42" s="646"/>
      <c r="DB42" s="646"/>
      <c r="DC42" s="647"/>
      <c r="DD42" s="648">
        <v>349498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31521944</v>
      </c>
      <c r="S43" s="665"/>
      <c r="T43" s="665"/>
      <c r="U43" s="665"/>
      <c r="V43" s="665"/>
      <c r="W43" s="665"/>
      <c r="X43" s="665"/>
      <c r="Y43" s="666"/>
      <c r="Z43" s="667">
        <v>100</v>
      </c>
      <c r="AA43" s="667"/>
      <c r="AB43" s="667"/>
      <c r="AC43" s="667"/>
      <c r="AD43" s="668">
        <v>12290102</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61568</v>
      </c>
      <c r="CS43" s="661"/>
      <c r="CT43" s="661"/>
      <c r="CU43" s="661"/>
      <c r="CV43" s="661"/>
      <c r="CW43" s="661"/>
      <c r="CX43" s="661"/>
      <c r="CY43" s="662"/>
      <c r="CZ43" s="645">
        <v>0.2</v>
      </c>
      <c r="DA43" s="663"/>
      <c r="DB43" s="663"/>
      <c r="DC43" s="664"/>
      <c r="DD43" s="648">
        <v>61568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3322592</v>
      </c>
      <c r="CS44" s="643"/>
      <c r="CT44" s="643"/>
      <c r="CU44" s="643"/>
      <c r="CV44" s="643"/>
      <c r="CW44" s="643"/>
      <c r="CX44" s="643"/>
      <c r="CY44" s="644"/>
      <c r="CZ44" s="645">
        <v>10.7</v>
      </c>
      <c r="DA44" s="646"/>
      <c r="DB44" s="646"/>
      <c r="DC44" s="647"/>
      <c r="DD44" s="648">
        <v>336087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442770</v>
      </c>
      <c r="CS45" s="661"/>
      <c r="CT45" s="661"/>
      <c r="CU45" s="661"/>
      <c r="CV45" s="661"/>
      <c r="CW45" s="661"/>
      <c r="CX45" s="661"/>
      <c r="CY45" s="662"/>
      <c r="CZ45" s="645">
        <v>1.4</v>
      </c>
      <c r="DA45" s="663"/>
      <c r="DB45" s="663"/>
      <c r="DC45" s="664"/>
      <c r="DD45" s="648">
        <v>20389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2866172</v>
      </c>
      <c r="CS46" s="643"/>
      <c r="CT46" s="643"/>
      <c r="CU46" s="643"/>
      <c r="CV46" s="643"/>
      <c r="CW46" s="643"/>
      <c r="CX46" s="643"/>
      <c r="CY46" s="644"/>
      <c r="CZ46" s="645">
        <v>9.3000000000000007</v>
      </c>
      <c r="DA46" s="646"/>
      <c r="DB46" s="646"/>
      <c r="DC46" s="647"/>
      <c r="DD46" s="648">
        <v>312542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20284</v>
      </c>
      <c r="CS47" s="661"/>
      <c r="CT47" s="661"/>
      <c r="CU47" s="661"/>
      <c r="CV47" s="661"/>
      <c r="CW47" s="661"/>
      <c r="CX47" s="661"/>
      <c r="CY47" s="662"/>
      <c r="CZ47" s="645">
        <v>0.1</v>
      </c>
      <c r="DA47" s="663"/>
      <c r="DB47" s="663"/>
      <c r="DC47" s="664"/>
      <c r="DD47" s="648">
        <v>13411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177</v>
      </c>
      <c r="CS48" s="643"/>
      <c r="CT48" s="643"/>
      <c r="CU48" s="643"/>
      <c r="CV48" s="643"/>
      <c r="CW48" s="643"/>
      <c r="CX48" s="643"/>
      <c r="CY48" s="644"/>
      <c r="CZ48" s="645" t="s">
        <v>177</v>
      </c>
      <c r="DA48" s="646"/>
      <c r="DB48" s="646"/>
      <c r="DC48" s="647"/>
      <c r="DD48" s="648" t="s">
        <v>177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30923507</v>
      </c>
      <c r="CS49" s="627"/>
      <c r="CT49" s="627"/>
      <c r="CU49" s="627"/>
      <c r="CV49" s="627"/>
      <c r="CW49" s="627"/>
      <c r="CX49" s="627"/>
      <c r="CY49" s="628"/>
      <c r="CZ49" s="629">
        <v>100</v>
      </c>
      <c r="DA49" s="630"/>
      <c r="DB49" s="630"/>
      <c r="DC49" s="631"/>
      <c r="DD49" s="632">
        <v>15212273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DXLhW8N+P9Fr3Effj725j+gsqnaiQD29ebgP4MLZW0UVTO4JciOwbD+ydLGjM/cE7pAtxbFtOsYgjfdnjfEeQ==" saltValue="WS38qnJ1BCM0fvyTw9p5Z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31802</v>
      </c>
      <c r="R7" s="1162"/>
      <c r="S7" s="1162"/>
      <c r="T7" s="1162"/>
      <c r="U7" s="1162"/>
      <c r="V7" s="1162">
        <v>31173</v>
      </c>
      <c r="W7" s="1162"/>
      <c r="X7" s="1162"/>
      <c r="Y7" s="1162"/>
      <c r="Z7" s="1162"/>
      <c r="AA7" s="1162">
        <v>629</v>
      </c>
      <c r="AB7" s="1162"/>
      <c r="AC7" s="1162"/>
      <c r="AD7" s="1162"/>
      <c r="AE7" s="1163"/>
      <c r="AF7" s="1164">
        <v>583</v>
      </c>
      <c r="AG7" s="1165"/>
      <c r="AH7" s="1165"/>
      <c r="AI7" s="1165"/>
      <c r="AJ7" s="1166"/>
      <c r="AK7" s="1148">
        <v>32</v>
      </c>
      <c r="AL7" s="1149"/>
      <c r="AM7" s="1149"/>
      <c r="AN7" s="1149"/>
      <c r="AO7" s="1149"/>
      <c r="AP7" s="1149">
        <v>22142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606</v>
      </c>
      <c r="BT7" s="1153"/>
      <c r="BU7" s="1153"/>
      <c r="BV7" s="1153"/>
      <c r="BW7" s="1153"/>
      <c r="BX7" s="1153"/>
      <c r="BY7" s="1153"/>
      <c r="BZ7" s="1153"/>
      <c r="CA7" s="1153"/>
      <c r="CB7" s="1153"/>
      <c r="CC7" s="1153"/>
      <c r="CD7" s="1153"/>
      <c r="CE7" s="1153"/>
      <c r="CF7" s="1153"/>
      <c r="CG7" s="1154"/>
      <c r="CH7" s="1145">
        <v>0</v>
      </c>
      <c r="CI7" s="1146"/>
      <c r="CJ7" s="1146"/>
      <c r="CK7" s="1146"/>
      <c r="CL7" s="1147"/>
      <c r="CM7" s="1145">
        <v>41</v>
      </c>
      <c r="CN7" s="1146"/>
      <c r="CO7" s="1146"/>
      <c r="CP7" s="1146"/>
      <c r="CQ7" s="1147"/>
      <c r="CR7" s="1145">
        <v>3</v>
      </c>
      <c r="CS7" s="1146"/>
      <c r="CT7" s="1146"/>
      <c r="CU7" s="1146"/>
      <c r="CV7" s="1147"/>
      <c r="CW7" s="1145" t="s">
        <v>601</v>
      </c>
      <c r="CX7" s="1146"/>
      <c r="CY7" s="1146"/>
      <c r="CZ7" s="1146"/>
      <c r="DA7" s="1147"/>
      <c r="DB7" s="1145" t="s">
        <v>601</v>
      </c>
      <c r="DC7" s="1146"/>
      <c r="DD7" s="1146"/>
      <c r="DE7" s="1146"/>
      <c r="DF7" s="1147"/>
      <c r="DG7" s="1145" t="s">
        <v>601</v>
      </c>
      <c r="DH7" s="1146"/>
      <c r="DI7" s="1146"/>
      <c r="DJ7" s="1146"/>
      <c r="DK7" s="1147"/>
      <c r="DL7" s="1145" t="s">
        <v>601</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20</v>
      </c>
      <c r="R8" s="1101"/>
      <c r="S8" s="1101"/>
      <c r="T8" s="1101"/>
      <c r="U8" s="1101"/>
      <c r="V8" s="1101">
        <v>50</v>
      </c>
      <c r="W8" s="1101"/>
      <c r="X8" s="1101"/>
      <c r="Y8" s="1101"/>
      <c r="Z8" s="1101"/>
      <c r="AA8" s="1101">
        <v>-30</v>
      </c>
      <c r="AB8" s="1101"/>
      <c r="AC8" s="1101"/>
      <c r="AD8" s="1101"/>
      <c r="AE8" s="1102"/>
      <c r="AF8" s="1076">
        <v>-30</v>
      </c>
      <c r="AG8" s="1077"/>
      <c r="AH8" s="1077"/>
      <c r="AI8" s="1077"/>
      <c r="AJ8" s="1078"/>
      <c r="AK8" s="1143" t="s">
        <v>601</v>
      </c>
      <c r="AL8" s="1144"/>
      <c r="AM8" s="1144"/>
      <c r="AN8" s="1144"/>
      <c r="AO8" s="1144"/>
      <c r="AP8" s="1144">
        <v>5</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607</v>
      </c>
      <c r="BT8" s="1072"/>
      <c r="BU8" s="1072"/>
      <c r="BV8" s="1072"/>
      <c r="BW8" s="1072"/>
      <c r="BX8" s="1072"/>
      <c r="BY8" s="1072"/>
      <c r="BZ8" s="1072"/>
      <c r="CA8" s="1072"/>
      <c r="CB8" s="1072"/>
      <c r="CC8" s="1072"/>
      <c r="CD8" s="1072"/>
      <c r="CE8" s="1072"/>
      <c r="CF8" s="1072"/>
      <c r="CG8" s="1073"/>
      <c r="CH8" s="1046">
        <v>14</v>
      </c>
      <c r="CI8" s="1047"/>
      <c r="CJ8" s="1047"/>
      <c r="CK8" s="1047"/>
      <c r="CL8" s="1048"/>
      <c r="CM8" s="1046">
        <v>176</v>
      </c>
      <c r="CN8" s="1047"/>
      <c r="CO8" s="1047"/>
      <c r="CP8" s="1047"/>
      <c r="CQ8" s="1048"/>
      <c r="CR8" s="1046" t="s">
        <v>601</v>
      </c>
      <c r="CS8" s="1047"/>
      <c r="CT8" s="1047"/>
      <c r="CU8" s="1047"/>
      <c r="CV8" s="1048"/>
      <c r="CW8" s="1046" t="s">
        <v>601</v>
      </c>
      <c r="CX8" s="1047"/>
      <c r="CY8" s="1047"/>
      <c r="CZ8" s="1047"/>
      <c r="DA8" s="1048"/>
      <c r="DB8" s="1046" t="s">
        <v>601</v>
      </c>
      <c r="DC8" s="1047"/>
      <c r="DD8" s="1047"/>
      <c r="DE8" s="1047"/>
      <c r="DF8" s="1048"/>
      <c r="DG8" s="1046" t="s">
        <v>601</v>
      </c>
      <c r="DH8" s="1047"/>
      <c r="DI8" s="1047"/>
      <c r="DJ8" s="1047"/>
      <c r="DK8" s="1048"/>
      <c r="DL8" s="1046" t="s">
        <v>601</v>
      </c>
      <c r="DM8" s="1047"/>
      <c r="DN8" s="1047"/>
      <c r="DO8" s="1047"/>
      <c r="DP8" s="1048"/>
      <c r="DQ8" s="1046" t="s">
        <v>601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608</v>
      </c>
      <c r="BT9" s="1072"/>
      <c r="BU9" s="1072"/>
      <c r="BV9" s="1072"/>
      <c r="BW9" s="1072"/>
      <c r="BX9" s="1072"/>
      <c r="BY9" s="1072"/>
      <c r="BZ9" s="1072"/>
      <c r="CA9" s="1072"/>
      <c r="CB9" s="1072"/>
      <c r="CC9" s="1072"/>
      <c r="CD9" s="1072"/>
      <c r="CE9" s="1072"/>
      <c r="CF9" s="1072"/>
      <c r="CG9" s="1073"/>
      <c r="CH9" s="1046">
        <v>0</v>
      </c>
      <c r="CI9" s="1047"/>
      <c r="CJ9" s="1047"/>
      <c r="CK9" s="1047"/>
      <c r="CL9" s="1048"/>
      <c r="CM9" s="1046">
        <v>52</v>
      </c>
      <c r="CN9" s="1047"/>
      <c r="CO9" s="1047"/>
      <c r="CP9" s="1047"/>
      <c r="CQ9" s="1048"/>
      <c r="CR9" s="1046">
        <v>44</v>
      </c>
      <c r="CS9" s="1047"/>
      <c r="CT9" s="1047"/>
      <c r="CU9" s="1047"/>
      <c r="CV9" s="1048"/>
      <c r="CW9" s="1046">
        <v>5</v>
      </c>
      <c r="CX9" s="1047"/>
      <c r="CY9" s="1047"/>
      <c r="CZ9" s="1047"/>
      <c r="DA9" s="1048"/>
      <c r="DB9" s="1046" t="s">
        <v>601</v>
      </c>
      <c r="DC9" s="1047"/>
      <c r="DD9" s="1047"/>
      <c r="DE9" s="1047"/>
      <c r="DF9" s="1048"/>
      <c r="DG9" s="1046" t="s">
        <v>601</v>
      </c>
      <c r="DH9" s="1047"/>
      <c r="DI9" s="1047"/>
      <c r="DJ9" s="1047"/>
      <c r="DK9" s="1048"/>
      <c r="DL9" s="1046" t="s">
        <v>601</v>
      </c>
      <c r="DM9" s="1047"/>
      <c r="DN9" s="1047"/>
      <c r="DO9" s="1047"/>
      <c r="DP9" s="1048"/>
      <c r="DQ9" s="1046" t="s">
        <v>601</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609</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35</v>
      </c>
      <c r="CN10" s="1047"/>
      <c r="CO10" s="1047"/>
      <c r="CP10" s="1047"/>
      <c r="CQ10" s="1048"/>
      <c r="CR10" s="1046">
        <v>4</v>
      </c>
      <c r="CS10" s="1047"/>
      <c r="CT10" s="1047"/>
      <c r="CU10" s="1047"/>
      <c r="CV10" s="1048"/>
      <c r="CW10" s="1046">
        <v>5</v>
      </c>
      <c r="CX10" s="1047"/>
      <c r="CY10" s="1047"/>
      <c r="CZ10" s="1047"/>
      <c r="DA10" s="1048"/>
      <c r="DB10" s="1046" t="s">
        <v>601</v>
      </c>
      <c r="DC10" s="1047"/>
      <c r="DD10" s="1047"/>
      <c r="DE10" s="1047"/>
      <c r="DF10" s="1048"/>
      <c r="DG10" s="1046" t="s">
        <v>601</v>
      </c>
      <c r="DH10" s="1047"/>
      <c r="DI10" s="1047"/>
      <c r="DJ10" s="1047"/>
      <c r="DK10" s="1048"/>
      <c r="DL10" s="1046" t="s">
        <v>601</v>
      </c>
      <c r="DM10" s="1047"/>
      <c r="DN10" s="1047"/>
      <c r="DO10" s="1047"/>
      <c r="DP10" s="1048"/>
      <c r="DQ10" s="1046" t="s">
        <v>601</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31548</v>
      </c>
      <c r="R23" s="1126"/>
      <c r="S23" s="1126"/>
      <c r="T23" s="1126"/>
      <c r="U23" s="1126"/>
      <c r="V23" s="1126">
        <v>30949</v>
      </c>
      <c r="W23" s="1126"/>
      <c r="X23" s="1126"/>
      <c r="Y23" s="1126"/>
      <c r="Z23" s="1126"/>
      <c r="AA23" s="1126">
        <v>599</v>
      </c>
      <c r="AB23" s="1126"/>
      <c r="AC23" s="1126"/>
      <c r="AD23" s="1126"/>
      <c r="AE23" s="1127"/>
      <c r="AF23" s="1128">
        <v>552</v>
      </c>
      <c r="AG23" s="1126"/>
      <c r="AH23" s="1126"/>
      <c r="AI23" s="1126"/>
      <c r="AJ23" s="1129"/>
      <c r="AK23" s="1130"/>
      <c r="AL23" s="1131"/>
      <c r="AM23" s="1131"/>
      <c r="AN23" s="1131"/>
      <c r="AO23" s="1131"/>
      <c r="AP23" s="1126">
        <v>22147</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6339</v>
      </c>
      <c r="R28" s="1111"/>
      <c r="S28" s="1111"/>
      <c r="T28" s="1111"/>
      <c r="U28" s="1111"/>
      <c r="V28" s="1111">
        <v>5959</v>
      </c>
      <c r="W28" s="1111"/>
      <c r="X28" s="1111"/>
      <c r="Y28" s="1111"/>
      <c r="Z28" s="1111"/>
      <c r="AA28" s="1111">
        <v>380</v>
      </c>
      <c r="AB28" s="1111"/>
      <c r="AC28" s="1111"/>
      <c r="AD28" s="1111"/>
      <c r="AE28" s="1112"/>
      <c r="AF28" s="1113">
        <v>380</v>
      </c>
      <c r="AG28" s="1111"/>
      <c r="AH28" s="1111"/>
      <c r="AI28" s="1111"/>
      <c r="AJ28" s="1114"/>
      <c r="AK28" s="1115">
        <v>468</v>
      </c>
      <c r="AL28" s="1103"/>
      <c r="AM28" s="1103"/>
      <c r="AN28" s="1103"/>
      <c r="AO28" s="1103"/>
      <c r="AP28" s="1103" t="s">
        <v>601</v>
      </c>
      <c r="AQ28" s="1103"/>
      <c r="AR28" s="1103"/>
      <c r="AS28" s="1103"/>
      <c r="AT28" s="1103"/>
      <c r="AU28" s="1103" t="s">
        <v>601</v>
      </c>
      <c r="AV28" s="1103"/>
      <c r="AW28" s="1103"/>
      <c r="AX28" s="1103"/>
      <c r="AY28" s="1103"/>
      <c r="AZ28" s="1104" t="s">
        <v>601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6230</v>
      </c>
      <c r="R29" s="1101"/>
      <c r="S29" s="1101"/>
      <c r="T29" s="1101"/>
      <c r="U29" s="1101"/>
      <c r="V29" s="1101">
        <v>6053</v>
      </c>
      <c r="W29" s="1101"/>
      <c r="X29" s="1101"/>
      <c r="Y29" s="1101"/>
      <c r="Z29" s="1101"/>
      <c r="AA29" s="1101">
        <v>177</v>
      </c>
      <c r="AB29" s="1101"/>
      <c r="AC29" s="1101"/>
      <c r="AD29" s="1101"/>
      <c r="AE29" s="1102"/>
      <c r="AF29" s="1076">
        <v>177</v>
      </c>
      <c r="AG29" s="1077"/>
      <c r="AH29" s="1077"/>
      <c r="AI29" s="1077"/>
      <c r="AJ29" s="1078"/>
      <c r="AK29" s="1037">
        <v>957</v>
      </c>
      <c r="AL29" s="1028"/>
      <c r="AM29" s="1028"/>
      <c r="AN29" s="1028"/>
      <c r="AO29" s="1028"/>
      <c r="AP29" s="1028" t="s">
        <v>601</v>
      </c>
      <c r="AQ29" s="1028"/>
      <c r="AR29" s="1028"/>
      <c r="AS29" s="1028"/>
      <c r="AT29" s="1028"/>
      <c r="AU29" s="1028" t="s">
        <v>601</v>
      </c>
      <c r="AV29" s="1028"/>
      <c r="AW29" s="1028"/>
      <c r="AX29" s="1028"/>
      <c r="AY29" s="1028"/>
      <c r="AZ29" s="1099" t="s">
        <v>601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853</v>
      </c>
      <c r="R30" s="1101"/>
      <c r="S30" s="1101"/>
      <c r="T30" s="1101"/>
      <c r="U30" s="1101"/>
      <c r="V30" s="1101">
        <v>851</v>
      </c>
      <c r="W30" s="1101"/>
      <c r="X30" s="1101"/>
      <c r="Y30" s="1101"/>
      <c r="Z30" s="1101"/>
      <c r="AA30" s="1101">
        <v>2</v>
      </c>
      <c r="AB30" s="1101"/>
      <c r="AC30" s="1101"/>
      <c r="AD30" s="1101"/>
      <c r="AE30" s="1102"/>
      <c r="AF30" s="1076">
        <v>2</v>
      </c>
      <c r="AG30" s="1077"/>
      <c r="AH30" s="1077"/>
      <c r="AI30" s="1077"/>
      <c r="AJ30" s="1078"/>
      <c r="AK30" s="1037">
        <v>207</v>
      </c>
      <c r="AL30" s="1028"/>
      <c r="AM30" s="1028"/>
      <c r="AN30" s="1028"/>
      <c r="AO30" s="1028"/>
      <c r="AP30" s="1028" t="s">
        <v>601</v>
      </c>
      <c r="AQ30" s="1028"/>
      <c r="AR30" s="1028"/>
      <c r="AS30" s="1028"/>
      <c r="AT30" s="1028"/>
      <c r="AU30" s="1028" t="s">
        <v>601</v>
      </c>
      <c r="AV30" s="1028"/>
      <c r="AW30" s="1028"/>
      <c r="AX30" s="1028"/>
      <c r="AY30" s="1028"/>
      <c r="AZ30" s="1099" t="s">
        <v>601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29</v>
      </c>
      <c r="R31" s="1101"/>
      <c r="S31" s="1101"/>
      <c r="T31" s="1101"/>
      <c r="U31" s="1101"/>
      <c r="V31" s="1101">
        <v>151</v>
      </c>
      <c r="W31" s="1101"/>
      <c r="X31" s="1101"/>
      <c r="Y31" s="1101"/>
      <c r="Z31" s="1101"/>
      <c r="AA31" s="1101">
        <v>-122</v>
      </c>
      <c r="AB31" s="1101"/>
      <c r="AC31" s="1101"/>
      <c r="AD31" s="1101"/>
      <c r="AE31" s="1102"/>
      <c r="AF31" s="1076">
        <v>-122</v>
      </c>
      <c r="AG31" s="1077"/>
      <c r="AH31" s="1077"/>
      <c r="AI31" s="1077"/>
      <c r="AJ31" s="1078"/>
      <c r="AK31" s="1037" t="s">
        <v>601</v>
      </c>
      <c r="AL31" s="1028"/>
      <c r="AM31" s="1028"/>
      <c r="AN31" s="1028"/>
      <c r="AO31" s="1028"/>
      <c r="AP31" s="1028" t="s">
        <v>601</v>
      </c>
      <c r="AQ31" s="1028"/>
      <c r="AR31" s="1028"/>
      <c r="AS31" s="1028"/>
      <c r="AT31" s="1028"/>
      <c r="AU31" s="1028" t="s">
        <v>601</v>
      </c>
      <c r="AV31" s="1028"/>
      <c r="AW31" s="1028"/>
      <c r="AX31" s="1028"/>
      <c r="AY31" s="1028"/>
      <c r="AZ31" s="1099" t="s">
        <v>601</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1220</v>
      </c>
      <c r="R32" s="1101"/>
      <c r="S32" s="1101"/>
      <c r="T32" s="1101"/>
      <c r="U32" s="1101"/>
      <c r="V32" s="1101">
        <v>1254</v>
      </c>
      <c r="W32" s="1101"/>
      <c r="X32" s="1101"/>
      <c r="Y32" s="1101"/>
      <c r="Z32" s="1101"/>
      <c r="AA32" s="1101">
        <v>-34</v>
      </c>
      <c r="AB32" s="1101"/>
      <c r="AC32" s="1101"/>
      <c r="AD32" s="1101"/>
      <c r="AE32" s="1102"/>
      <c r="AF32" s="1076">
        <v>1266</v>
      </c>
      <c r="AG32" s="1077"/>
      <c r="AH32" s="1077"/>
      <c r="AI32" s="1077"/>
      <c r="AJ32" s="1078"/>
      <c r="AK32" s="1037">
        <v>49</v>
      </c>
      <c r="AL32" s="1028"/>
      <c r="AM32" s="1028"/>
      <c r="AN32" s="1028"/>
      <c r="AO32" s="1028"/>
      <c r="AP32" s="1028">
        <v>1441</v>
      </c>
      <c r="AQ32" s="1028"/>
      <c r="AR32" s="1028"/>
      <c r="AS32" s="1028"/>
      <c r="AT32" s="1028"/>
      <c r="AU32" s="1028">
        <v>249</v>
      </c>
      <c r="AV32" s="1028"/>
      <c r="AW32" s="1028"/>
      <c r="AX32" s="1028"/>
      <c r="AY32" s="1028"/>
      <c r="AZ32" s="1099" t="s">
        <v>601</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1152</v>
      </c>
      <c r="R33" s="1101"/>
      <c r="S33" s="1101"/>
      <c r="T33" s="1101"/>
      <c r="U33" s="1101"/>
      <c r="V33" s="1101">
        <v>1149</v>
      </c>
      <c r="W33" s="1101"/>
      <c r="X33" s="1101"/>
      <c r="Y33" s="1101"/>
      <c r="Z33" s="1101"/>
      <c r="AA33" s="1101">
        <v>3</v>
      </c>
      <c r="AB33" s="1101"/>
      <c r="AC33" s="1101"/>
      <c r="AD33" s="1101"/>
      <c r="AE33" s="1102"/>
      <c r="AF33" s="1076">
        <v>15</v>
      </c>
      <c r="AG33" s="1077"/>
      <c r="AH33" s="1077"/>
      <c r="AI33" s="1077"/>
      <c r="AJ33" s="1078"/>
      <c r="AK33" s="1037">
        <v>521</v>
      </c>
      <c r="AL33" s="1028"/>
      <c r="AM33" s="1028"/>
      <c r="AN33" s="1028"/>
      <c r="AO33" s="1028"/>
      <c r="AP33" s="1028">
        <v>10248</v>
      </c>
      <c r="AQ33" s="1028"/>
      <c r="AR33" s="1028"/>
      <c r="AS33" s="1028"/>
      <c r="AT33" s="1028"/>
      <c r="AU33" s="1028">
        <v>7306</v>
      </c>
      <c r="AV33" s="1028"/>
      <c r="AW33" s="1028"/>
      <c r="AX33" s="1028"/>
      <c r="AY33" s="1028"/>
      <c r="AZ33" s="1099" t="s">
        <v>601</v>
      </c>
      <c r="BA33" s="1099"/>
      <c r="BB33" s="1099"/>
      <c r="BC33" s="1099"/>
      <c r="BD33" s="1099"/>
      <c r="BE33" s="1089" t="s">
        <v>407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1718</v>
      </c>
      <c r="AG63" s="1016"/>
      <c r="AH63" s="1016"/>
      <c r="AI63" s="1016"/>
      <c r="AJ63" s="1087"/>
      <c r="AK63" s="1088"/>
      <c r="AL63" s="1020"/>
      <c r="AM63" s="1020"/>
      <c r="AN63" s="1020"/>
      <c r="AO63" s="1020"/>
      <c r="AP63" s="1016">
        <v>11689</v>
      </c>
      <c r="AQ63" s="1016"/>
      <c r="AR63" s="1016"/>
      <c r="AS63" s="1016"/>
      <c r="AT63" s="1016"/>
      <c r="AU63" s="1016">
        <v>7555</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602</v>
      </c>
      <c r="C68" s="1043"/>
      <c r="D68" s="1043"/>
      <c r="E68" s="1043"/>
      <c r="F68" s="1043"/>
      <c r="G68" s="1043"/>
      <c r="H68" s="1043"/>
      <c r="I68" s="1043"/>
      <c r="J68" s="1043"/>
      <c r="K68" s="1043"/>
      <c r="L68" s="1043"/>
      <c r="M68" s="1043"/>
      <c r="N68" s="1043"/>
      <c r="O68" s="1043"/>
      <c r="P68" s="1044"/>
      <c r="Q68" s="1045">
        <v>107</v>
      </c>
      <c r="R68" s="1039"/>
      <c r="S68" s="1039"/>
      <c r="T68" s="1039"/>
      <c r="U68" s="1039"/>
      <c r="V68" s="1039">
        <v>101</v>
      </c>
      <c r="W68" s="1039"/>
      <c r="X68" s="1039"/>
      <c r="Y68" s="1039"/>
      <c r="Z68" s="1039"/>
      <c r="AA68" s="1039">
        <v>6</v>
      </c>
      <c r="AB68" s="1039"/>
      <c r="AC68" s="1039"/>
      <c r="AD68" s="1039"/>
      <c r="AE68" s="1039"/>
      <c r="AF68" s="1039">
        <v>6</v>
      </c>
      <c r="AG68" s="1039"/>
      <c r="AH68" s="1039"/>
      <c r="AI68" s="1039"/>
      <c r="AJ68" s="1039"/>
      <c r="AK68" s="1039">
        <v>14</v>
      </c>
      <c r="AL68" s="1039"/>
      <c r="AM68" s="1039"/>
      <c r="AN68" s="1039"/>
      <c r="AO68" s="1039"/>
      <c r="AP68" s="1039" t="s">
        <v>601</v>
      </c>
      <c r="AQ68" s="1039"/>
      <c r="AR68" s="1039"/>
      <c r="AS68" s="1039"/>
      <c r="AT68" s="1039"/>
      <c r="AU68" s="1039" t="s">
        <v>601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603</v>
      </c>
      <c r="C69" s="1032"/>
      <c r="D69" s="1032"/>
      <c r="E69" s="1032"/>
      <c r="F69" s="1032"/>
      <c r="G69" s="1032"/>
      <c r="H69" s="1032"/>
      <c r="I69" s="1032"/>
      <c r="J69" s="1032"/>
      <c r="K69" s="1032"/>
      <c r="L69" s="1032"/>
      <c r="M69" s="1032"/>
      <c r="N69" s="1032"/>
      <c r="O69" s="1032"/>
      <c r="P69" s="1033"/>
      <c r="Q69" s="1034">
        <v>85</v>
      </c>
      <c r="R69" s="1028"/>
      <c r="S69" s="1028"/>
      <c r="T69" s="1028"/>
      <c r="U69" s="1028"/>
      <c r="V69" s="1028">
        <v>71</v>
      </c>
      <c r="W69" s="1028"/>
      <c r="X69" s="1028"/>
      <c r="Y69" s="1028"/>
      <c r="Z69" s="1028"/>
      <c r="AA69" s="1028">
        <v>14</v>
      </c>
      <c r="AB69" s="1028"/>
      <c r="AC69" s="1028"/>
      <c r="AD69" s="1028"/>
      <c r="AE69" s="1028"/>
      <c r="AF69" s="1028">
        <v>14</v>
      </c>
      <c r="AG69" s="1028"/>
      <c r="AH69" s="1028"/>
      <c r="AI69" s="1028"/>
      <c r="AJ69" s="1028"/>
      <c r="AK69" s="1028" t="s">
        <v>601</v>
      </c>
      <c r="AL69" s="1028"/>
      <c r="AM69" s="1028"/>
      <c r="AN69" s="1028"/>
      <c r="AO69" s="1028"/>
      <c r="AP69" s="1028" t="s">
        <v>601</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604</v>
      </c>
      <c r="C70" s="1032"/>
      <c r="D70" s="1032"/>
      <c r="E70" s="1032"/>
      <c r="F70" s="1032"/>
      <c r="G70" s="1032"/>
      <c r="H70" s="1032"/>
      <c r="I70" s="1032"/>
      <c r="J70" s="1032"/>
      <c r="K70" s="1032"/>
      <c r="L70" s="1032"/>
      <c r="M70" s="1032"/>
      <c r="N70" s="1032"/>
      <c r="O70" s="1032"/>
      <c r="P70" s="1033"/>
      <c r="Q70" s="1034">
        <v>134</v>
      </c>
      <c r="R70" s="1028"/>
      <c r="S70" s="1028"/>
      <c r="T70" s="1028"/>
      <c r="U70" s="1028"/>
      <c r="V70" s="1028">
        <v>92</v>
      </c>
      <c r="W70" s="1028"/>
      <c r="X70" s="1028"/>
      <c r="Y70" s="1028"/>
      <c r="Z70" s="1028"/>
      <c r="AA70" s="1028">
        <v>42</v>
      </c>
      <c r="AB70" s="1028"/>
      <c r="AC70" s="1028"/>
      <c r="AD70" s="1028"/>
      <c r="AE70" s="1028"/>
      <c r="AF70" s="1028">
        <v>42</v>
      </c>
      <c r="AG70" s="1028"/>
      <c r="AH70" s="1028"/>
      <c r="AI70" s="1028"/>
      <c r="AJ70" s="1028"/>
      <c r="AK70" s="1028" t="s">
        <v>601</v>
      </c>
      <c r="AL70" s="1028"/>
      <c r="AM70" s="1028"/>
      <c r="AN70" s="1028"/>
      <c r="AO70" s="1028"/>
      <c r="AP70" s="1028" t="s">
        <v>601</v>
      </c>
      <c r="AQ70" s="1028"/>
      <c r="AR70" s="1028"/>
      <c r="AS70" s="1028"/>
      <c r="AT70" s="1028"/>
      <c r="AU70" s="1028" t="s">
        <v>601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605</v>
      </c>
      <c r="C71" s="1032"/>
      <c r="D71" s="1032"/>
      <c r="E71" s="1032"/>
      <c r="F71" s="1032"/>
      <c r="G71" s="1032"/>
      <c r="H71" s="1032"/>
      <c r="I71" s="1032"/>
      <c r="J71" s="1032"/>
      <c r="K71" s="1032"/>
      <c r="L71" s="1032"/>
      <c r="M71" s="1032"/>
      <c r="N71" s="1032"/>
      <c r="O71" s="1032"/>
      <c r="P71" s="1033"/>
      <c r="Q71" s="1034">
        <v>15308</v>
      </c>
      <c r="R71" s="1028"/>
      <c r="S71" s="1028"/>
      <c r="T71" s="1028"/>
      <c r="U71" s="1028"/>
      <c r="V71" s="1028">
        <v>14789</v>
      </c>
      <c r="W71" s="1028"/>
      <c r="X71" s="1028"/>
      <c r="Y71" s="1028"/>
      <c r="Z71" s="1028"/>
      <c r="AA71" s="1028">
        <v>519</v>
      </c>
      <c r="AB71" s="1028"/>
      <c r="AC71" s="1028"/>
      <c r="AD71" s="1028"/>
      <c r="AE71" s="1028"/>
      <c r="AF71" s="1028">
        <v>519</v>
      </c>
      <c r="AG71" s="1028"/>
      <c r="AH71" s="1028"/>
      <c r="AI71" s="1028"/>
      <c r="AJ71" s="1028"/>
      <c r="AK71" s="1028">
        <v>1469</v>
      </c>
      <c r="AL71" s="1028"/>
      <c r="AM71" s="1028"/>
      <c r="AN71" s="1028"/>
      <c r="AO71" s="1028"/>
      <c r="AP71" s="1028">
        <v>3087</v>
      </c>
      <c r="AQ71" s="1028"/>
      <c r="AR71" s="1028"/>
      <c r="AS71" s="1028"/>
      <c r="AT71" s="1028"/>
      <c r="AU71" s="1028">
        <v>955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581</v>
      </c>
      <c r="AG88" s="1016"/>
      <c r="AH88" s="1016"/>
      <c r="AI88" s="1016"/>
      <c r="AJ88" s="1016"/>
      <c r="AK88" s="1020"/>
      <c r="AL88" s="1020"/>
      <c r="AM88" s="1020"/>
      <c r="AN88" s="1020"/>
      <c r="AO88" s="1020"/>
      <c r="AP88" s="1016">
        <v>3087</v>
      </c>
      <c r="AQ88" s="1016"/>
      <c r="AR88" s="1016"/>
      <c r="AS88" s="1016"/>
      <c r="AT88" s="1016"/>
      <c r="AU88" s="1016">
        <v>955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51</v>
      </c>
      <c r="CS102" s="1008"/>
      <c r="CT102" s="1008"/>
      <c r="CU102" s="1008"/>
      <c r="CV102" s="1009"/>
      <c r="CW102" s="1007">
        <v>10</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2187290</v>
      </c>
      <c r="AB110" s="944"/>
      <c r="AC110" s="944"/>
      <c r="AD110" s="944"/>
      <c r="AE110" s="945"/>
      <c r="AF110" s="946">
        <v>2217247</v>
      </c>
      <c r="AG110" s="944"/>
      <c r="AH110" s="944"/>
      <c r="AI110" s="944"/>
      <c r="AJ110" s="945"/>
      <c r="AK110" s="946">
        <v>2159814</v>
      </c>
      <c r="AL110" s="944"/>
      <c r="AM110" s="944"/>
      <c r="AN110" s="944"/>
      <c r="AO110" s="945"/>
      <c r="AP110" s="947">
        <v>19.2</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21133776</v>
      </c>
      <c r="BR110" s="891"/>
      <c r="BS110" s="891"/>
      <c r="BT110" s="891"/>
      <c r="BU110" s="891"/>
      <c r="BV110" s="891">
        <v>21117907</v>
      </c>
      <c r="BW110" s="891"/>
      <c r="BX110" s="891"/>
      <c r="BY110" s="891"/>
      <c r="BZ110" s="891"/>
      <c r="CA110" s="891">
        <v>22146989</v>
      </c>
      <c r="CB110" s="891"/>
      <c r="CC110" s="891"/>
      <c r="CD110" s="891"/>
      <c r="CE110" s="891"/>
      <c r="CF110" s="915">
        <v>196.7</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603649</v>
      </c>
      <c r="DH110" s="891"/>
      <c r="DI110" s="891"/>
      <c r="DJ110" s="891"/>
      <c r="DK110" s="891"/>
      <c r="DL110" s="891">
        <v>565010</v>
      </c>
      <c r="DM110" s="891"/>
      <c r="DN110" s="891"/>
      <c r="DO110" s="891"/>
      <c r="DP110" s="891"/>
      <c r="DQ110" s="891">
        <v>514587</v>
      </c>
      <c r="DR110" s="891"/>
      <c r="DS110" s="891"/>
      <c r="DT110" s="891"/>
      <c r="DU110" s="891"/>
      <c r="DV110" s="892">
        <v>4.5999999999999996</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411</v>
      </c>
      <c r="AG111" s="972"/>
      <c r="AH111" s="972"/>
      <c r="AI111" s="972"/>
      <c r="AJ111" s="973"/>
      <c r="AK111" s="974" t="s">
        <v>411</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603649</v>
      </c>
      <c r="BR111" s="863"/>
      <c r="BS111" s="863"/>
      <c r="BT111" s="863"/>
      <c r="BU111" s="863"/>
      <c r="BV111" s="863">
        <v>565010</v>
      </c>
      <c r="BW111" s="863"/>
      <c r="BX111" s="863"/>
      <c r="BY111" s="863"/>
      <c r="BZ111" s="863"/>
      <c r="CA111" s="863">
        <v>514587</v>
      </c>
      <c r="CB111" s="863"/>
      <c r="CC111" s="863"/>
      <c r="CD111" s="863"/>
      <c r="CE111" s="863"/>
      <c r="CF111" s="924">
        <v>4.5999999999999996</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391</v>
      </c>
      <c r="DM111" s="863"/>
      <c r="DN111" s="863"/>
      <c r="DO111" s="863"/>
      <c r="DP111" s="863"/>
      <c r="DQ111" s="863" t="s">
        <v>411</v>
      </c>
      <c r="DR111" s="863"/>
      <c r="DS111" s="863"/>
      <c r="DT111" s="863"/>
      <c r="DU111" s="863"/>
      <c r="DV111" s="840" t="s">
        <v>440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411</v>
      </c>
      <c r="AG112" s="826"/>
      <c r="AH112" s="826"/>
      <c r="AI112" s="826"/>
      <c r="AJ112" s="827"/>
      <c r="AK112" s="828" t="s">
        <v>411</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8567366</v>
      </c>
      <c r="BR112" s="863"/>
      <c r="BS112" s="863"/>
      <c r="BT112" s="863"/>
      <c r="BU112" s="863"/>
      <c r="BV112" s="863">
        <v>8269744</v>
      </c>
      <c r="BW112" s="863"/>
      <c r="BX112" s="863"/>
      <c r="BY112" s="863"/>
      <c r="BZ112" s="863"/>
      <c r="CA112" s="863">
        <v>7555580</v>
      </c>
      <c r="CB112" s="863"/>
      <c r="CC112" s="863"/>
      <c r="CD112" s="863"/>
      <c r="CE112" s="863"/>
      <c r="CF112" s="924">
        <v>67.099999999999994</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450</v>
      </c>
      <c r="DM112" s="863"/>
      <c r="DN112" s="863"/>
      <c r="DO112" s="863"/>
      <c r="DP112" s="863"/>
      <c r="DQ112" s="863" t="s">
        <v>446</v>
      </c>
      <c r="DR112" s="863"/>
      <c r="DS112" s="863"/>
      <c r="DT112" s="863"/>
      <c r="DU112" s="863"/>
      <c r="DV112" s="840" t="s">
        <v>440</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547261</v>
      </c>
      <c r="AB113" s="972"/>
      <c r="AC113" s="972"/>
      <c r="AD113" s="972"/>
      <c r="AE113" s="973"/>
      <c r="AF113" s="974">
        <v>205903</v>
      </c>
      <c r="AG113" s="972"/>
      <c r="AH113" s="972"/>
      <c r="AI113" s="972"/>
      <c r="AJ113" s="973"/>
      <c r="AK113" s="974">
        <v>164320</v>
      </c>
      <c r="AL113" s="972"/>
      <c r="AM113" s="972"/>
      <c r="AN113" s="972"/>
      <c r="AO113" s="973"/>
      <c r="AP113" s="975">
        <v>1.5</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1131813</v>
      </c>
      <c r="BR113" s="863"/>
      <c r="BS113" s="863"/>
      <c r="BT113" s="863"/>
      <c r="BU113" s="863"/>
      <c r="BV113" s="863">
        <v>1091831</v>
      </c>
      <c r="BW113" s="863"/>
      <c r="BX113" s="863"/>
      <c r="BY113" s="863"/>
      <c r="BZ113" s="863"/>
      <c r="CA113" s="863">
        <v>955132</v>
      </c>
      <c r="CB113" s="863"/>
      <c r="CC113" s="863"/>
      <c r="CD113" s="863"/>
      <c r="CE113" s="863"/>
      <c r="CF113" s="924">
        <v>8.5</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443</v>
      </c>
      <c r="DM113" s="826"/>
      <c r="DN113" s="826"/>
      <c r="DO113" s="826"/>
      <c r="DP113" s="827"/>
      <c r="DQ113" s="828" t="s">
        <v>454</v>
      </c>
      <c r="DR113" s="826"/>
      <c r="DS113" s="826"/>
      <c r="DT113" s="826"/>
      <c r="DU113" s="827"/>
      <c r="DV113" s="873" t="s">
        <v>391</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41886</v>
      </c>
      <c r="AB114" s="826"/>
      <c r="AC114" s="826"/>
      <c r="AD114" s="826"/>
      <c r="AE114" s="827"/>
      <c r="AF114" s="828">
        <v>62390</v>
      </c>
      <c r="AG114" s="826"/>
      <c r="AH114" s="826"/>
      <c r="AI114" s="826"/>
      <c r="AJ114" s="827"/>
      <c r="AK114" s="828">
        <v>136907</v>
      </c>
      <c r="AL114" s="826"/>
      <c r="AM114" s="826"/>
      <c r="AN114" s="826"/>
      <c r="AO114" s="827"/>
      <c r="AP114" s="873">
        <v>1.2</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2939236</v>
      </c>
      <c r="BR114" s="863"/>
      <c r="BS114" s="863"/>
      <c r="BT114" s="863"/>
      <c r="BU114" s="863"/>
      <c r="BV114" s="863">
        <v>3088803</v>
      </c>
      <c r="BW114" s="863"/>
      <c r="BX114" s="863"/>
      <c r="BY114" s="863"/>
      <c r="BZ114" s="863"/>
      <c r="CA114" s="863">
        <v>3106005</v>
      </c>
      <c r="CB114" s="863"/>
      <c r="CC114" s="863"/>
      <c r="CD114" s="863"/>
      <c r="CE114" s="863"/>
      <c r="CF114" s="924">
        <v>27.6</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458</v>
      </c>
      <c r="DM114" s="826"/>
      <c r="DN114" s="826"/>
      <c r="DO114" s="826"/>
      <c r="DP114" s="827"/>
      <c r="DQ114" s="828" t="s">
        <v>447</v>
      </c>
      <c r="DR114" s="826"/>
      <c r="DS114" s="826"/>
      <c r="DT114" s="826"/>
      <c r="DU114" s="827"/>
      <c r="DV114" s="873" t="s">
        <v>447</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102768</v>
      </c>
      <c r="AB115" s="972"/>
      <c r="AC115" s="972"/>
      <c r="AD115" s="972"/>
      <c r="AE115" s="973"/>
      <c r="AF115" s="974">
        <v>104772</v>
      </c>
      <c r="AG115" s="972"/>
      <c r="AH115" s="972"/>
      <c r="AI115" s="972"/>
      <c r="AJ115" s="973"/>
      <c r="AK115" s="974">
        <v>88409</v>
      </c>
      <c r="AL115" s="972"/>
      <c r="AM115" s="972"/>
      <c r="AN115" s="972"/>
      <c r="AO115" s="973"/>
      <c r="AP115" s="975">
        <v>0.8</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446</v>
      </c>
      <c r="BR115" s="863"/>
      <c r="BS115" s="863"/>
      <c r="BT115" s="863"/>
      <c r="BU115" s="863"/>
      <c r="BV115" s="863" t="s">
        <v>461</v>
      </c>
      <c r="BW115" s="863"/>
      <c r="BX115" s="863"/>
      <c r="BY115" s="863"/>
      <c r="BZ115" s="863"/>
      <c r="CA115" s="863" t="s">
        <v>411</v>
      </c>
      <c r="CB115" s="863"/>
      <c r="CC115" s="863"/>
      <c r="CD115" s="863"/>
      <c r="CE115" s="863"/>
      <c r="CF115" s="924" t="s">
        <v>454</v>
      </c>
      <c r="CG115" s="925"/>
      <c r="CH115" s="925"/>
      <c r="CI115" s="925"/>
      <c r="CJ115" s="925"/>
      <c r="CK115" s="980"/>
      <c r="CL115" s="867"/>
      <c r="CM115" s="861" t="s">
        <v>462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463</v>
      </c>
      <c r="DH115" s="826"/>
      <c r="DI115" s="826"/>
      <c r="DJ115" s="826"/>
      <c r="DK115" s="827"/>
      <c r="DL115" s="828" t="s">
        <v>440</v>
      </c>
      <c r="DM115" s="826"/>
      <c r="DN115" s="826"/>
      <c r="DO115" s="826"/>
      <c r="DP115" s="827"/>
      <c r="DQ115" s="828" t="s">
        <v>440</v>
      </c>
      <c r="DR115" s="826"/>
      <c r="DS115" s="826"/>
      <c r="DT115" s="826"/>
      <c r="DU115" s="827"/>
      <c r="DV115" s="873" t="s">
        <v>446</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215</v>
      </c>
      <c r="AB116" s="826"/>
      <c r="AC116" s="826"/>
      <c r="AD116" s="826"/>
      <c r="AE116" s="827"/>
      <c r="AF116" s="828">
        <v>45</v>
      </c>
      <c r="AG116" s="826"/>
      <c r="AH116" s="826"/>
      <c r="AI116" s="826"/>
      <c r="AJ116" s="827"/>
      <c r="AK116" s="828">
        <v>28</v>
      </c>
      <c r="AL116" s="826"/>
      <c r="AM116" s="826"/>
      <c r="AN116" s="826"/>
      <c r="AO116" s="827"/>
      <c r="AP116" s="873">
        <v>0</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411</v>
      </c>
      <c r="BR116" s="863"/>
      <c r="BS116" s="863"/>
      <c r="BT116" s="863"/>
      <c r="BU116" s="863"/>
      <c r="BV116" s="863" t="s">
        <v>391</v>
      </c>
      <c r="BW116" s="863"/>
      <c r="BX116" s="863"/>
      <c r="BY116" s="863"/>
      <c r="BZ116" s="863"/>
      <c r="CA116" s="863" t="s">
        <v>411</v>
      </c>
      <c r="CB116" s="863"/>
      <c r="CC116" s="863"/>
      <c r="CD116" s="863"/>
      <c r="CE116" s="863"/>
      <c r="CF116" s="924" t="s">
        <v>440</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454</v>
      </c>
      <c r="DH116" s="826"/>
      <c r="DI116" s="826"/>
      <c r="DJ116" s="826"/>
      <c r="DK116" s="827"/>
      <c r="DL116" s="828" t="s">
        <v>447</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2879420</v>
      </c>
      <c r="AB117" s="958"/>
      <c r="AC117" s="958"/>
      <c r="AD117" s="958"/>
      <c r="AE117" s="959"/>
      <c r="AF117" s="960">
        <v>2590357</v>
      </c>
      <c r="AG117" s="958"/>
      <c r="AH117" s="958"/>
      <c r="AI117" s="958"/>
      <c r="AJ117" s="959"/>
      <c r="AK117" s="960">
        <v>2549478</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469</v>
      </c>
      <c r="BR117" s="863"/>
      <c r="BS117" s="863"/>
      <c r="BT117" s="863"/>
      <c r="BU117" s="863"/>
      <c r="BV117" s="863" t="s">
        <v>463</v>
      </c>
      <c r="BW117" s="863"/>
      <c r="BX117" s="863"/>
      <c r="BY117" s="863"/>
      <c r="BZ117" s="863"/>
      <c r="CA117" s="863" t="s">
        <v>391</v>
      </c>
      <c r="CB117" s="863"/>
      <c r="CC117" s="863"/>
      <c r="CD117" s="863"/>
      <c r="CE117" s="863"/>
      <c r="CF117" s="924" t="s">
        <v>458</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461</v>
      </c>
      <c r="DH117" s="826"/>
      <c r="DI117" s="826"/>
      <c r="DJ117" s="826"/>
      <c r="DK117" s="827"/>
      <c r="DL117" s="828" t="s">
        <v>469</v>
      </c>
      <c r="DM117" s="826"/>
      <c r="DN117" s="826"/>
      <c r="DO117" s="826"/>
      <c r="DP117" s="827"/>
      <c r="DQ117" s="828" t="s">
        <v>443</v>
      </c>
      <c r="DR117" s="826"/>
      <c r="DS117" s="826"/>
      <c r="DT117" s="826"/>
      <c r="DU117" s="827"/>
      <c r="DV117" s="873" t="s">
        <v>411</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471</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469</v>
      </c>
      <c r="BW118" s="894"/>
      <c r="BX118" s="894"/>
      <c r="BY118" s="894"/>
      <c r="BZ118" s="894"/>
      <c r="CA118" s="894" t="s">
        <v>391</v>
      </c>
      <c r="CB118" s="894"/>
      <c r="CC118" s="894"/>
      <c r="CD118" s="894"/>
      <c r="CE118" s="894"/>
      <c r="CF118" s="924" t="s">
        <v>458</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458</v>
      </c>
      <c r="DM118" s="826"/>
      <c r="DN118" s="826"/>
      <c r="DO118" s="826"/>
      <c r="DP118" s="827"/>
      <c r="DQ118" s="828" t="s">
        <v>391</v>
      </c>
      <c r="DR118" s="826"/>
      <c r="DS118" s="826"/>
      <c r="DT118" s="826"/>
      <c r="DU118" s="827"/>
      <c r="DV118" s="873" t="s">
        <v>458</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102768</v>
      </c>
      <c r="AB119" s="944"/>
      <c r="AC119" s="944"/>
      <c r="AD119" s="944"/>
      <c r="AE119" s="945"/>
      <c r="AF119" s="946">
        <v>104772</v>
      </c>
      <c r="AG119" s="944"/>
      <c r="AH119" s="944"/>
      <c r="AI119" s="944"/>
      <c r="AJ119" s="945"/>
      <c r="AK119" s="946">
        <v>88409</v>
      </c>
      <c r="AL119" s="944"/>
      <c r="AM119" s="944"/>
      <c r="AN119" s="944"/>
      <c r="AO119" s="945"/>
      <c r="AP119" s="947">
        <v>0.8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473</v>
      </c>
      <c r="BP119" s="927"/>
      <c r="BQ119" s="931">
        <v>34375840</v>
      </c>
      <c r="BR119" s="894"/>
      <c r="BS119" s="894"/>
      <c r="BT119" s="894"/>
      <c r="BU119" s="894"/>
      <c r="BV119" s="894">
        <v>34133295</v>
      </c>
      <c r="BW119" s="894"/>
      <c r="BX119" s="894"/>
      <c r="BY119" s="894"/>
      <c r="BZ119" s="894"/>
      <c r="CA119" s="894">
        <v>34278293</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458</v>
      </c>
      <c r="DH119" s="809"/>
      <c r="DI119" s="809"/>
      <c r="DJ119" s="809"/>
      <c r="DK119" s="810"/>
      <c r="DL119" s="811" t="s">
        <v>463</v>
      </c>
      <c r="DM119" s="809"/>
      <c r="DN119" s="809"/>
      <c r="DO119" s="809"/>
      <c r="DP119" s="810"/>
      <c r="DQ119" s="811" t="s">
        <v>458</v>
      </c>
      <c r="DR119" s="809"/>
      <c r="DS119" s="809"/>
      <c r="DT119" s="809"/>
      <c r="DU119" s="810"/>
      <c r="DV119" s="897" t="s">
        <v>450</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458</v>
      </c>
      <c r="AB120" s="826"/>
      <c r="AC120" s="826"/>
      <c r="AD120" s="826"/>
      <c r="AE120" s="827"/>
      <c r="AF120" s="828" t="s">
        <v>391</v>
      </c>
      <c r="AG120" s="826"/>
      <c r="AH120" s="826"/>
      <c r="AI120" s="826"/>
      <c r="AJ120" s="827"/>
      <c r="AK120" s="828" t="s">
        <v>458</v>
      </c>
      <c r="AL120" s="826"/>
      <c r="AM120" s="826"/>
      <c r="AN120" s="826"/>
      <c r="AO120" s="827"/>
      <c r="AP120" s="873" t="s">
        <v>469</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1883743</v>
      </c>
      <c r="BR120" s="891"/>
      <c r="BS120" s="891"/>
      <c r="BT120" s="891"/>
      <c r="BU120" s="891"/>
      <c r="BV120" s="891">
        <v>2225787</v>
      </c>
      <c r="BW120" s="891"/>
      <c r="BX120" s="891"/>
      <c r="BY120" s="891"/>
      <c r="BZ120" s="891"/>
      <c r="CA120" s="891">
        <v>2144993</v>
      </c>
      <c r="CB120" s="891"/>
      <c r="CC120" s="891"/>
      <c r="CD120" s="891"/>
      <c r="CE120" s="891"/>
      <c r="CF120" s="915">
        <v>19</v>
      </c>
      <c r="CG120" s="916"/>
      <c r="CH120" s="916"/>
      <c r="CI120" s="916"/>
      <c r="CJ120" s="916"/>
      <c r="CK120" s="917" t="s">
        <v>477</v>
      </c>
      <c r="CL120" s="901"/>
      <c r="CM120" s="901"/>
      <c r="CN120" s="901"/>
      <c r="CO120" s="902"/>
      <c r="CP120" s="921" t="s">
        <v>478</v>
      </c>
      <c r="CQ120" s="922"/>
      <c r="CR120" s="922"/>
      <c r="CS120" s="922"/>
      <c r="CT120" s="922"/>
      <c r="CU120" s="922"/>
      <c r="CV120" s="922"/>
      <c r="CW120" s="922"/>
      <c r="CX120" s="922"/>
      <c r="CY120" s="922"/>
      <c r="CZ120" s="922"/>
      <c r="DA120" s="922"/>
      <c r="DB120" s="922"/>
      <c r="DC120" s="922"/>
      <c r="DD120" s="922"/>
      <c r="DE120" s="922"/>
      <c r="DF120" s="923"/>
      <c r="DG120" s="910" t="s">
        <v>461</v>
      </c>
      <c r="DH120" s="891"/>
      <c r="DI120" s="891"/>
      <c r="DJ120" s="891"/>
      <c r="DK120" s="891"/>
      <c r="DL120" s="891">
        <v>8033044</v>
      </c>
      <c r="DM120" s="891"/>
      <c r="DN120" s="891"/>
      <c r="DO120" s="891"/>
      <c r="DP120" s="891"/>
      <c r="DQ120" s="891">
        <v>7306584</v>
      </c>
      <c r="DR120" s="891"/>
      <c r="DS120" s="891"/>
      <c r="DT120" s="891"/>
      <c r="DU120" s="891"/>
      <c r="DV120" s="892">
        <v>64.900000000000006</v>
      </c>
      <c r="DW120" s="892"/>
      <c r="DX120" s="892"/>
      <c r="DY120" s="892"/>
      <c r="DZ120" s="893"/>
    </row>
    <row r="121" spans="1:130" s="248" customFormat="1" ht="26.25" customHeight="1" x14ac:dyDescent="0.15">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391</v>
      </c>
      <c r="AB121" s="826"/>
      <c r="AC121" s="826"/>
      <c r="AD121" s="826"/>
      <c r="AE121" s="827"/>
      <c r="AF121" s="828" t="s">
        <v>443</v>
      </c>
      <c r="AG121" s="826"/>
      <c r="AH121" s="826"/>
      <c r="AI121" s="826"/>
      <c r="AJ121" s="827"/>
      <c r="AK121" s="828" t="s">
        <v>458</v>
      </c>
      <c r="AL121" s="826"/>
      <c r="AM121" s="826"/>
      <c r="AN121" s="826"/>
      <c r="AO121" s="827"/>
      <c r="AP121" s="873" t="s">
        <v>458</v>
      </c>
      <c r="AQ121" s="874"/>
      <c r="AR121" s="874"/>
      <c r="AS121" s="874"/>
      <c r="AT121" s="875"/>
      <c r="AU121" s="935"/>
      <c r="AV121" s="936"/>
      <c r="AW121" s="936"/>
      <c r="AX121" s="936"/>
      <c r="AY121" s="937"/>
      <c r="AZ121" s="861" t="s">
        <v>480</v>
      </c>
      <c r="BA121" s="796"/>
      <c r="BB121" s="796"/>
      <c r="BC121" s="796"/>
      <c r="BD121" s="796"/>
      <c r="BE121" s="796"/>
      <c r="BF121" s="796"/>
      <c r="BG121" s="796"/>
      <c r="BH121" s="796"/>
      <c r="BI121" s="796"/>
      <c r="BJ121" s="796"/>
      <c r="BK121" s="796"/>
      <c r="BL121" s="796"/>
      <c r="BM121" s="796"/>
      <c r="BN121" s="796"/>
      <c r="BO121" s="796"/>
      <c r="BP121" s="797"/>
      <c r="BQ121" s="862">
        <v>4078748</v>
      </c>
      <c r="BR121" s="863"/>
      <c r="BS121" s="863"/>
      <c r="BT121" s="863"/>
      <c r="BU121" s="863"/>
      <c r="BV121" s="863">
        <v>3863188</v>
      </c>
      <c r="BW121" s="863"/>
      <c r="BX121" s="863"/>
      <c r="BY121" s="863"/>
      <c r="BZ121" s="863"/>
      <c r="CA121" s="863">
        <v>3604025</v>
      </c>
      <c r="CB121" s="863"/>
      <c r="CC121" s="863"/>
      <c r="CD121" s="863"/>
      <c r="CE121" s="863"/>
      <c r="CF121" s="924">
        <v>32</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v>184064</v>
      </c>
      <c r="DH121" s="863"/>
      <c r="DI121" s="863"/>
      <c r="DJ121" s="863"/>
      <c r="DK121" s="863"/>
      <c r="DL121" s="863">
        <v>236700</v>
      </c>
      <c r="DM121" s="863"/>
      <c r="DN121" s="863"/>
      <c r="DO121" s="863"/>
      <c r="DP121" s="863"/>
      <c r="DQ121" s="863">
        <v>248996</v>
      </c>
      <c r="DR121" s="863"/>
      <c r="DS121" s="863"/>
      <c r="DT121" s="863"/>
      <c r="DU121" s="863"/>
      <c r="DV121" s="840">
        <v>2.2000000000000002</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458</v>
      </c>
      <c r="AB122" s="826"/>
      <c r="AC122" s="826"/>
      <c r="AD122" s="826"/>
      <c r="AE122" s="827"/>
      <c r="AF122" s="828" t="s">
        <v>469</v>
      </c>
      <c r="AG122" s="826"/>
      <c r="AH122" s="826"/>
      <c r="AI122" s="826"/>
      <c r="AJ122" s="827"/>
      <c r="AK122" s="828" t="s">
        <v>443</v>
      </c>
      <c r="AL122" s="826"/>
      <c r="AM122" s="826"/>
      <c r="AN122" s="826"/>
      <c r="AO122" s="827"/>
      <c r="AP122" s="873" t="s">
        <v>461</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18064888</v>
      </c>
      <c r="BR122" s="894"/>
      <c r="BS122" s="894"/>
      <c r="BT122" s="894"/>
      <c r="BU122" s="894"/>
      <c r="BV122" s="894">
        <v>17816988</v>
      </c>
      <c r="BW122" s="894"/>
      <c r="BX122" s="894"/>
      <c r="BY122" s="894"/>
      <c r="BZ122" s="894"/>
      <c r="CA122" s="894">
        <v>17520681</v>
      </c>
      <c r="CB122" s="894"/>
      <c r="CC122" s="894"/>
      <c r="CD122" s="894"/>
      <c r="CE122" s="894"/>
      <c r="CF122" s="895">
        <v>155.6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391</v>
      </c>
      <c r="AB123" s="826"/>
      <c r="AC123" s="826"/>
      <c r="AD123" s="826"/>
      <c r="AE123" s="827"/>
      <c r="AF123" s="828" t="s">
        <v>469</v>
      </c>
      <c r="AG123" s="826"/>
      <c r="AH123" s="826"/>
      <c r="AI123" s="826"/>
      <c r="AJ123" s="827"/>
      <c r="AK123" s="828" t="s">
        <v>450</v>
      </c>
      <c r="AL123" s="826"/>
      <c r="AM123" s="826"/>
      <c r="AN123" s="826"/>
      <c r="AO123" s="827"/>
      <c r="AP123" s="873" t="s">
        <v>443</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483</v>
      </c>
      <c r="BP123" s="927"/>
      <c r="BQ123" s="881">
        <v>24027379</v>
      </c>
      <c r="BR123" s="882"/>
      <c r="BS123" s="882"/>
      <c r="BT123" s="882"/>
      <c r="BU123" s="882"/>
      <c r="BV123" s="882">
        <v>23905963</v>
      </c>
      <c r="BW123" s="882"/>
      <c r="BX123" s="882"/>
      <c r="BY123" s="882"/>
      <c r="BZ123" s="882"/>
      <c r="CA123" s="882">
        <v>23269699</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469</v>
      </c>
      <c r="AB124" s="826"/>
      <c r="AC124" s="826"/>
      <c r="AD124" s="826"/>
      <c r="AE124" s="827"/>
      <c r="AF124" s="828" t="s">
        <v>458</v>
      </c>
      <c r="AG124" s="826"/>
      <c r="AH124" s="826"/>
      <c r="AI124" s="826"/>
      <c r="AJ124" s="827"/>
      <c r="AK124" s="828" t="s">
        <v>458</v>
      </c>
      <c r="AL124" s="826"/>
      <c r="AM124" s="826"/>
      <c r="AN124" s="826"/>
      <c r="AO124" s="827"/>
      <c r="AP124" s="873" t="s">
        <v>443</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95.3</v>
      </c>
      <c r="BR124" s="880"/>
      <c r="BS124" s="880"/>
      <c r="BT124" s="880"/>
      <c r="BU124" s="880"/>
      <c r="BV124" s="880">
        <v>93.8</v>
      </c>
      <c r="BW124" s="880"/>
      <c r="BX124" s="880"/>
      <c r="BY124" s="880"/>
      <c r="BZ124" s="880"/>
      <c r="CA124" s="880">
        <v>97.7</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v>8383302</v>
      </c>
      <c r="DH124" s="809"/>
      <c r="DI124" s="809"/>
      <c r="DJ124" s="809"/>
      <c r="DK124" s="810"/>
      <c r="DL124" s="811" t="s">
        <v>450</v>
      </c>
      <c r="DM124" s="809"/>
      <c r="DN124" s="809"/>
      <c r="DO124" s="809"/>
      <c r="DP124" s="810"/>
      <c r="DQ124" s="811" t="s">
        <v>450</v>
      </c>
      <c r="DR124" s="809"/>
      <c r="DS124" s="809"/>
      <c r="DT124" s="809"/>
      <c r="DU124" s="810"/>
      <c r="DV124" s="897" t="s">
        <v>450</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450</v>
      </c>
      <c r="AB125" s="826"/>
      <c r="AC125" s="826"/>
      <c r="AD125" s="826"/>
      <c r="AE125" s="827"/>
      <c r="AF125" s="828" t="s">
        <v>450</v>
      </c>
      <c r="AG125" s="826"/>
      <c r="AH125" s="826"/>
      <c r="AI125" s="826"/>
      <c r="AJ125" s="827"/>
      <c r="AK125" s="828" t="s">
        <v>450</v>
      </c>
      <c r="AL125" s="826"/>
      <c r="AM125" s="826"/>
      <c r="AN125" s="826"/>
      <c r="AO125" s="827"/>
      <c r="AP125" s="873" t="s">
        <v>450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450</v>
      </c>
      <c r="DH125" s="891"/>
      <c r="DI125" s="891"/>
      <c r="DJ125" s="891"/>
      <c r="DK125" s="891"/>
      <c r="DL125" s="891" t="s">
        <v>450</v>
      </c>
      <c r="DM125" s="891"/>
      <c r="DN125" s="891"/>
      <c r="DO125" s="891"/>
      <c r="DP125" s="891"/>
      <c r="DQ125" s="891" t="s">
        <v>450</v>
      </c>
      <c r="DR125" s="891"/>
      <c r="DS125" s="891"/>
      <c r="DT125" s="891"/>
      <c r="DU125" s="891"/>
      <c r="DV125" s="892" t="s">
        <v>450</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450</v>
      </c>
      <c r="AB126" s="826"/>
      <c r="AC126" s="826"/>
      <c r="AD126" s="826"/>
      <c r="AE126" s="827"/>
      <c r="AF126" s="828" t="s">
        <v>450</v>
      </c>
      <c r="AG126" s="826"/>
      <c r="AH126" s="826"/>
      <c r="AI126" s="826"/>
      <c r="AJ126" s="827"/>
      <c r="AK126" s="828" t="s">
        <v>450</v>
      </c>
      <c r="AL126" s="826"/>
      <c r="AM126" s="826"/>
      <c r="AN126" s="826"/>
      <c r="AO126" s="827"/>
      <c r="AP126" s="873" t="s">
        <v>450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450</v>
      </c>
      <c r="DH126" s="863"/>
      <c r="DI126" s="863"/>
      <c r="DJ126" s="863"/>
      <c r="DK126" s="863"/>
      <c r="DL126" s="863" t="s">
        <v>458</v>
      </c>
      <c r="DM126" s="863"/>
      <c r="DN126" s="863"/>
      <c r="DO126" s="863"/>
      <c r="DP126" s="863"/>
      <c r="DQ126" s="863" t="s">
        <v>450</v>
      </c>
      <c r="DR126" s="863"/>
      <c r="DS126" s="863"/>
      <c r="DT126" s="863"/>
      <c r="DU126" s="863"/>
      <c r="DV126" s="840" t="s">
        <v>450</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450</v>
      </c>
      <c r="AB127" s="826"/>
      <c r="AC127" s="826"/>
      <c r="AD127" s="826"/>
      <c r="AE127" s="827"/>
      <c r="AF127" s="828" t="s">
        <v>450</v>
      </c>
      <c r="AG127" s="826"/>
      <c r="AH127" s="826"/>
      <c r="AI127" s="826"/>
      <c r="AJ127" s="827"/>
      <c r="AK127" s="828" t="s">
        <v>391</v>
      </c>
      <c r="AL127" s="826"/>
      <c r="AM127" s="826"/>
      <c r="AN127" s="826"/>
      <c r="AO127" s="827"/>
      <c r="AP127" s="873" t="s">
        <v>391</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458</v>
      </c>
      <c r="DH127" s="863"/>
      <c r="DI127" s="863"/>
      <c r="DJ127" s="863"/>
      <c r="DK127" s="863"/>
      <c r="DL127" s="863" t="s">
        <v>450</v>
      </c>
      <c r="DM127" s="863"/>
      <c r="DN127" s="863"/>
      <c r="DO127" s="863"/>
      <c r="DP127" s="863"/>
      <c r="DQ127" s="863" t="s">
        <v>450</v>
      </c>
      <c r="DR127" s="863"/>
      <c r="DS127" s="863"/>
      <c r="DT127" s="863"/>
      <c r="DU127" s="863"/>
      <c r="DV127" s="840" t="s">
        <v>458</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351777</v>
      </c>
      <c r="AB128" s="847"/>
      <c r="AC128" s="847"/>
      <c r="AD128" s="847"/>
      <c r="AE128" s="848"/>
      <c r="AF128" s="849">
        <v>327605</v>
      </c>
      <c r="AG128" s="847"/>
      <c r="AH128" s="847"/>
      <c r="AI128" s="847"/>
      <c r="AJ128" s="848"/>
      <c r="AK128" s="849">
        <v>319209</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177</v>
      </c>
      <c r="BG128" s="833"/>
      <c r="BH128" s="833"/>
      <c r="BI128" s="833"/>
      <c r="BJ128" s="833"/>
      <c r="BK128" s="833"/>
      <c r="BL128" s="856"/>
      <c r="BM128" s="832">
        <v>12.97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454</v>
      </c>
      <c r="DH128" s="837"/>
      <c r="DI128" s="837"/>
      <c r="DJ128" s="837"/>
      <c r="DK128" s="837"/>
      <c r="DL128" s="837" t="s">
        <v>411</v>
      </c>
      <c r="DM128" s="837"/>
      <c r="DN128" s="837"/>
      <c r="DO128" s="837"/>
      <c r="DP128" s="837"/>
      <c r="DQ128" s="837" t="s">
        <v>454</v>
      </c>
      <c r="DR128" s="837"/>
      <c r="DS128" s="837"/>
      <c r="DT128" s="837"/>
      <c r="DU128" s="837"/>
      <c r="DV128" s="838" t="s">
        <v>411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12389786</v>
      </c>
      <c r="AB129" s="826"/>
      <c r="AC129" s="826"/>
      <c r="AD129" s="826"/>
      <c r="AE129" s="827"/>
      <c r="AF129" s="828">
        <v>12417400</v>
      </c>
      <c r="AG129" s="826"/>
      <c r="AH129" s="826"/>
      <c r="AI129" s="826"/>
      <c r="AJ129" s="827"/>
      <c r="AK129" s="828">
        <v>12762834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454</v>
      </c>
      <c r="BG129" s="816"/>
      <c r="BH129" s="816"/>
      <c r="BI129" s="816"/>
      <c r="BJ129" s="816"/>
      <c r="BK129" s="816"/>
      <c r="BL129" s="817"/>
      <c r="BM129" s="815">
        <v>17.97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1530976</v>
      </c>
      <c r="AB130" s="826"/>
      <c r="AC130" s="826"/>
      <c r="AD130" s="826"/>
      <c r="AE130" s="827"/>
      <c r="AF130" s="828">
        <v>1523424</v>
      </c>
      <c r="AG130" s="826"/>
      <c r="AH130" s="826"/>
      <c r="AI130" s="826"/>
      <c r="AJ130" s="827"/>
      <c r="AK130" s="828">
        <v>1501769</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7.4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10858810</v>
      </c>
      <c r="AB131" s="809"/>
      <c r="AC131" s="809"/>
      <c r="AD131" s="809"/>
      <c r="AE131" s="810"/>
      <c r="AF131" s="811">
        <v>10893976</v>
      </c>
      <c r="AG131" s="809"/>
      <c r="AH131" s="809"/>
      <c r="AI131" s="809"/>
      <c r="AJ131" s="810"/>
      <c r="AK131" s="811">
        <v>11261065</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97.7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9.1784182609999991</v>
      </c>
      <c r="AB132" s="789"/>
      <c r="AC132" s="789"/>
      <c r="AD132" s="789"/>
      <c r="AE132" s="790"/>
      <c r="AF132" s="791">
        <v>6.7865763609999998</v>
      </c>
      <c r="AG132" s="789"/>
      <c r="AH132" s="789"/>
      <c r="AI132" s="789"/>
      <c r="AJ132" s="790"/>
      <c r="AK132" s="791">
        <v>6.469192745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7.7</v>
      </c>
      <c r="AB133" s="768"/>
      <c r="AC133" s="768"/>
      <c r="AD133" s="768"/>
      <c r="AE133" s="769"/>
      <c r="AF133" s="767">
        <v>7.5</v>
      </c>
      <c r="AG133" s="768"/>
      <c r="AH133" s="768"/>
      <c r="AI133" s="768"/>
      <c r="AJ133" s="769"/>
      <c r="AK133" s="767">
        <v>7.4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lA7INX3sjLLWzgEu1XlUwCnfDW7/o9USb9qkQy5AUnD78cq4JaP47QiUPcIiTqcQ3zjgzWokXo3bT9gShHFkA==" saltValue="KGhGM7t83jNUiZ09kBvo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2Xhe8ZUFlhOuasXLlkejDmoMa9dRXAm1AFD8nAk69vsaMJT5p8TSD6z58cUceJGNqMrJHNsvhpvRWdbdaC4hQ==" saltValue="AqmObXAr0v8sKusmyDHC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yuZDsPWALipLIlmH3E1EWm+F9SG7+d1OoLSoUUhb6tSaRiFqXCbwSZ2U3aK3UonUpVzVG10ee9VepzXb+fHgg==" saltValue="6U3Z4ulQoIhFg4JY8iWw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4311707</v>
      </c>
      <c r="AP9" s="314">
        <v>76530</v>
      </c>
      <c r="AQ9" s="315">
        <v>63314</v>
      </c>
      <c r="AR9" s="316">
        <v>20.9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661222</v>
      </c>
      <c r="AP10" s="317">
        <v>11736</v>
      </c>
      <c r="AQ10" s="318">
        <v>6537</v>
      </c>
      <c r="AR10" s="319">
        <v>79.5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69860</v>
      </c>
      <c r="AP11" s="317">
        <v>1240</v>
      </c>
      <c r="AQ11" s="318">
        <v>1199</v>
      </c>
      <c r="AR11" s="319">
        <v>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6</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106497</v>
      </c>
      <c r="AP13" s="317">
        <v>1890</v>
      </c>
      <c r="AQ13" s="318">
        <v>2551</v>
      </c>
      <c r="AR13" s="319">
        <v>-25.9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61568</v>
      </c>
      <c r="AP14" s="317">
        <v>1093</v>
      </c>
      <c r="AQ14" s="318">
        <v>1371</v>
      </c>
      <c r="AR14" s="319">
        <v>-20.3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-279470</v>
      </c>
      <c r="AP15" s="317">
        <v>-4960</v>
      </c>
      <c r="AQ15" s="318">
        <v>-3830</v>
      </c>
      <c r="AR15" s="319">
        <v>29.5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4931384</v>
      </c>
      <c r="AP16" s="317">
        <v>87529</v>
      </c>
      <c r="AQ16" s="318">
        <v>71148</v>
      </c>
      <c r="AR16" s="319">
        <v>23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7.69</v>
      </c>
      <c r="AP21" s="331">
        <v>6.38</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100.1</v>
      </c>
      <c r="AP22" s="336">
        <v>98.2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2159814</v>
      </c>
      <c r="AP32" s="345">
        <v>38335</v>
      </c>
      <c r="AQ32" s="346">
        <v>34974</v>
      </c>
      <c r="AR32" s="347">
        <v>9.6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v>13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164320</v>
      </c>
      <c r="AP35" s="345">
        <v>2917</v>
      </c>
      <c r="AQ35" s="346">
        <v>9202</v>
      </c>
      <c r="AR35" s="347">
        <v>-68.3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136907</v>
      </c>
      <c r="AP36" s="345">
        <v>2430</v>
      </c>
      <c r="AQ36" s="346">
        <v>1932</v>
      </c>
      <c r="AR36" s="347">
        <v>25.8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88409</v>
      </c>
      <c r="AP37" s="345">
        <v>1569</v>
      </c>
      <c r="AQ37" s="346">
        <v>1045</v>
      </c>
      <c r="AR37" s="347">
        <v>50.1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v>28</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-319209</v>
      </c>
      <c r="AP39" s="345">
        <v>-5666</v>
      </c>
      <c r="AQ39" s="346">
        <v>-6121</v>
      </c>
      <c r="AR39" s="347">
        <v>-7.4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-1501769</v>
      </c>
      <c r="AP40" s="345">
        <v>-26655</v>
      </c>
      <c r="AQ40" s="346">
        <v>-29274</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728500</v>
      </c>
      <c r="AP41" s="345">
        <v>12930</v>
      </c>
      <c r="AQ41" s="346">
        <v>11772</v>
      </c>
      <c r="AR41" s="347">
        <v>9.8000000000000007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1684089</v>
      </c>
      <c r="AN51" s="367">
        <v>28726</v>
      </c>
      <c r="AO51" s="368">
        <v>2</v>
      </c>
      <c r="AP51" s="369">
        <v>44504</v>
      </c>
      <c r="AQ51" s="370">
        <v>-5.9</v>
      </c>
      <c r="AR51" s="371">
        <v>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928675</v>
      </c>
      <c r="AN52" s="375">
        <v>15841</v>
      </c>
      <c r="AO52" s="376">
        <v>-33</v>
      </c>
      <c r="AP52" s="377">
        <v>25876</v>
      </c>
      <c r="AQ52" s="378">
        <v>7.4</v>
      </c>
      <c r="AR52" s="379">
        <v>-40.4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2535176</v>
      </c>
      <c r="AN53" s="367">
        <v>43752</v>
      </c>
      <c r="AO53" s="368">
        <v>52.3</v>
      </c>
      <c r="AP53" s="369">
        <v>47820</v>
      </c>
      <c r="AQ53" s="370">
        <v>7.5</v>
      </c>
      <c r="AR53" s="371">
        <v>44.8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1521725</v>
      </c>
      <c r="AN54" s="375">
        <v>26262</v>
      </c>
      <c r="AO54" s="376">
        <v>65.8</v>
      </c>
      <c r="AP54" s="377">
        <v>25855</v>
      </c>
      <c r="AQ54" s="378">
        <v>-0.1</v>
      </c>
      <c r="AR54" s="379">
        <v>65.900000000000006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1668855</v>
      </c>
      <c r="AN55" s="367">
        <v>29096</v>
      </c>
      <c r="AO55" s="368">
        <v>-33.5</v>
      </c>
      <c r="AP55" s="369">
        <v>41934</v>
      </c>
      <c r="AQ55" s="370">
        <v>-12.3</v>
      </c>
      <c r="AR55" s="371">
        <v>-21.2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680164</v>
      </c>
      <c r="AN56" s="375">
        <v>11858</v>
      </c>
      <c r="AO56" s="376">
        <v>-54.8</v>
      </c>
      <c r="AP56" s="377">
        <v>23352</v>
      </c>
      <c r="AQ56" s="378">
        <v>-9.6999999999999993</v>
      </c>
      <c r="AR56" s="379">
        <v>-45.1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2444946</v>
      </c>
      <c r="AN57" s="367">
        <v>43057</v>
      </c>
      <c r="AO57" s="368">
        <v>48</v>
      </c>
      <c r="AP57" s="369">
        <v>45588</v>
      </c>
      <c r="AQ57" s="370">
        <v>8.6999999999999993</v>
      </c>
      <c r="AR57" s="371">
        <v>39.299999999999997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1609041</v>
      </c>
      <c r="AN58" s="375">
        <v>28336</v>
      </c>
      <c r="AO58" s="376">
        <v>139</v>
      </c>
      <c r="AP58" s="377">
        <v>24150</v>
      </c>
      <c r="AQ58" s="378">
        <v>3.4</v>
      </c>
      <c r="AR58" s="379">
        <v>135.6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3322592</v>
      </c>
      <c r="AN59" s="367">
        <v>58974</v>
      </c>
      <c r="AO59" s="368">
        <v>37</v>
      </c>
      <c r="AP59" s="369">
        <v>45483</v>
      </c>
      <c r="AQ59" s="370">
        <v>-0.2</v>
      </c>
      <c r="AR59" s="371">
        <v>37.200000000000003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2866172</v>
      </c>
      <c r="AN60" s="375">
        <v>50873</v>
      </c>
      <c r="AO60" s="376">
        <v>79.5</v>
      </c>
      <c r="AP60" s="377">
        <v>24241</v>
      </c>
      <c r="AQ60" s="378">
        <v>0.4</v>
      </c>
      <c r="AR60" s="379">
        <v>79.099999999999994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2331132</v>
      </c>
      <c r="AN61" s="382">
        <v>40721</v>
      </c>
      <c r="AO61" s="383">
        <v>21.2</v>
      </c>
      <c r="AP61" s="384">
        <v>45066</v>
      </c>
      <c r="AQ61" s="385">
        <v>-0.4</v>
      </c>
      <c r="AR61" s="371">
        <v>21.6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1521155</v>
      </c>
      <c r="AN62" s="375">
        <v>26634</v>
      </c>
      <c r="AO62" s="376">
        <v>39.299999999999997</v>
      </c>
      <c r="AP62" s="377">
        <v>24695</v>
      </c>
      <c r="AQ62" s="378">
        <v>0.3</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7zimjkLsJTMYKYDfUH2MSB1aEc1HxvjeMWuF4jlXpRGa9NXoEEXYDeVl1aK8I5d41tXAoGHkydh2rbHDWKSrw==" saltValue="D3YKtRzLAMSgSO7mteLP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Yv1SnSOuq+i3t4dRAwXLFxVO4+I0qFNIolDvhHLXmXrbuMUvjSRDNAd41p/si645WvUl4WC75UNosry4WlgXWA==" saltValue="tn+mU8s+Fq3Nql4c+NM9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YG1R7i7AHt4TP5XCCbJkQXbuOMK8yWv5nzR0sw5EyDml1SrwAEfX2de848GI9TP50ebsMwPzO3b9/V0B7mzwgw==" saltValue="DLjpAGBFtdFoI/77JTBe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7.26</v>
      </c>
      <c r="G47" s="12">
        <v>5.94</v>
      </c>
      <c r="H47" s="12">
        <v>3.25</v>
      </c>
      <c r="I47" s="12">
        <v>3.66</v>
      </c>
      <c r="J47" s="13">
        <v>2.4900000000000002</v>
      </c>
    </row>
    <row r="48" spans="2:10" ht="57.75" customHeight="1" x14ac:dyDescent="0.15">
      <c r="B48" s="14"/>
      <c r="C48" s="1202" t="s">
        <v>4</v>
      </c>
      <c r="D48" s="1202"/>
      <c r="E48" s="1203"/>
      <c r="F48" s="15">
        <v>4.26</v>
      </c>
      <c r="G48" s="16">
        <v>2.0699999999999998</v>
      </c>
      <c r="H48" s="16">
        <v>3.11</v>
      </c>
      <c r="I48" s="16">
        <v>1.21</v>
      </c>
      <c r="J48" s="17">
        <v>4.33</v>
      </c>
    </row>
    <row r="49" spans="2:10" ht="57.75" customHeight="1" thickBot="1" x14ac:dyDescent="0.2">
      <c r="B49" s="18"/>
      <c r="C49" s="1204" t="s">
        <v>5</v>
      </c>
      <c r="D49" s="1204"/>
      <c r="E49" s="1205"/>
      <c r="F49" s="19" t="s">
        <v>567</v>
      </c>
      <c r="G49" s="20" t="s">
        <v>568</v>
      </c>
      <c r="H49" s="20" t="s">
        <v>569</v>
      </c>
      <c r="I49" s="20" t="s">
        <v>570</v>
      </c>
      <c r="J49" s="21">
        <v>2.09</v>
      </c>
    </row>
    <row r="50" spans="2:10" ht="13.5" customHeight="1" x14ac:dyDescent="0.15"/>
  </sheetData>
  <sheetProtection algorithmName="SHA-512" hashValue="uL+sRdCDAllDpFXlmcICN6liUo8pRtnVv+vwgpSigFNFYsb7wLypJcq81ZB3TzlYYsdaPY/67q4GFtmr3/jTpA==" saltValue="EIr6Tpg/G4Sq6A7g8Xw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2022-03-11T08:03:11Z</cp:lastPrinted>
  <dcterms:created xsi:type="dcterms:W3CDTF">2022-02-02T06:05:32Z</dcterms:created>
  <dcterms:modified xsi:type="dcterms:W3CDTF">2022-09-08T07:22:23Z</dcterms:modified>
  <cp:category/>
</cp:coreProperties>
</file>