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③財政第１係\10公会計\R4(R2決算)\04 令和２年度財政状況資料集の作成について（2回目・地方公会計関係）【国締切 9月中 （市⇒県 9月26日）】\市町村から\"/>
    </mc:Choice>
  </mc:AlternateContent>
  <xr:revisionPtr revIDLastSave="0" documentId="13_ncr:1_{2B7B4F08-9506-43D8-AEF1-EF2EE32C2D7B}"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BE35" i="10"/>
  <c r="AM35" i="10"/>
  <c r="C35" i="10"/>
  <c r="C34" i="10"/>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W34" i="10" l="1"/>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<sst xmlns="http://schemas.openxmlformats.org/spreadsheetml/2006/main" count="1112" uniqueCount="616">
  <si>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</si>
  <si>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</si>
  <si>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</si>
  <si>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</si>
  <si>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</si>
  <si>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</si>
  <si>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</si>
  <si>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</si>
  <si>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</si>
  <si>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</si>
  <si>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</si>
  <si>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</si>
  <si>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</si>
  <si>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</si>
  <si>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</si>
  <si>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</si>
  <si>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</si>
  <si>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</si>
  <si>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</si>
  <si>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</si>
  <si>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</si>
  <si>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</si>
  <si>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</si>
  <si>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</si>
  <si>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</si>
  <si>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</si>
  <si>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</si>
  <si>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</si>
  <si>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</si>
  <si>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</si>
  <si>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</si>
  <si>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</si>
  <si>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</si>
  <si>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</si>
  <si>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</si>
  <si>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</si>
  <si>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</si>
  <si>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</si>
  <si>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</si>
  <si>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</si>
  <si>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</si>
  <si>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</si>
  <si>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</si>
  <si>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</si>
  <si>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</si>
  <si>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</si>
  <si>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</si>
  <si>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</si>
  <si>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</si>
  <si>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</si>
  <si>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</si>
  <si>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</si>
  <si>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</si>
  <si>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</si>
  <si>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</si>
  <si>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</si>
  <si>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</si>
  <si>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</si>
  <si>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</si>
  <si>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</si>
  <si>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</si>
  <si>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</si>
  <si>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</si>
  <si>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</si>
  <si>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</si>
  <si>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</si>
  <si>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</si>
  <si>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</si>
  <si>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</si>
  <si>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</si>
  <si>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</si>
  <si>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</si>
  <si>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</si>
  <si>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</si>
  <si>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</si>
  <si>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</si>
  <si>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</si>
  <si>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</si>
  <si>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</si>
  <si>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</si>
  <si>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</si>
  <si>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</si>
  <si>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</si>
  <si>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</si>
  <si>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</si>
  <si>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</si>
  <si>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</si>
  <si>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</si>
  <si>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</si>
  <si>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</si>
  <si>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</si>
  <si>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</si>
  <si>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</si>
  <si>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</si>
  <si>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</si>
  <si>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</si>
  <si>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</si>
  <si>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王寺町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</si>
  <si>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</si>
  <si>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</si>
  <si>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</si>
  <si>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</si>
  <si>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</si>
  <si>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</si>
  <si>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</si>
  <si>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</si>
  <si>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</si>
  <si>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</si>
  <si>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</si>
  <si>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</si>
  <si>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</si>
  <si>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</si>
  <si>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</si>
  <si>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</si>
  <si>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</si>
  <si>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</si>
  <si>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</si>
  <si>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</si>
  <si>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</si>
  <si>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</si>
  <si>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</si>
  <si>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</si>
  <si>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</si>
  <si>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</si>
  <si>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</si>
  <si>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</si>
  <si>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</si>
  <si>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</si>
  <si>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</si>
  <si>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</si>
  <si>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</si>
  <si>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</si>
  <si>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</si>
  <si>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</si>
  <si>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</si>
  <si>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</si>
  <si>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</si>
  <si>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</si>
  <si>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</si>
  <si>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</si>
  <si>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</si>
  <si>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</si>
  <si>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</si>
  <si>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</si>
  <si>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</si>
  <si>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</si>
  <si>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</si>
  <si>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</si>
  <si>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</si>
  <si>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</si>
  <si>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</si>
  <si>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</si>
  <si>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</si>
  <si>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</si>
  <si>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</si>
  <si>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</si>
  <si>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</si>
  <si>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</si>
  <si>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</si>
  <si>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</si>
  <si>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</si>
  <si>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</si>
  <si>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</si>
  <si>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</si>
  <si>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</si>
  <si>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</si>
  <si>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</si>
  <si>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</si>
  <si>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</si>
  <si>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</si>
  <si>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</si>
  <si>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</si>
  <si>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</si>
  <si>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</si>
  <si>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</si>
  <si>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</si>
  <si>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</si>
  <si>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</si>
  <si>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</si>
  <si>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</si>
  <si>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</si>
  <si>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</si>
  <si>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</si>
  <si>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</si>
  <si>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</si>
  <si>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</si>
  <si>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</si>
  <si>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</si>
  <si>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</si>
  <si>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</si>
  <si>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</si>
  <si>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</si>
  <si>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</si>
  <si>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</si>
  <si>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</si>
  <si>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</si>
  <si>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</si>
  <si>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</si>
  <si>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</si>
  <si>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</si>
  <si>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</si>
  <si>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</si>
  <si>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</si>
  <si>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</si>
  <si>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</si>
  <si>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</si>
  <si>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</si>
  <si>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</si>
  <si>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</si>
  <si>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</si>
  <si>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奈良県王寺町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</si>
  <si>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</si>
  <si>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</si>
  <si>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</si>
  <si>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</si>
  <si>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</si>
  <si>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</si>
  <si>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</si>
  <si>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</si>
  <si>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</si>
  <si>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</si>
  <si>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</si>
  <si>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</si>
  <si>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</si>
  <si>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</si>
  <si>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</si>
  <si>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</si>
  <si>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</si>
  <si>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</si>
  <si>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</si>
  <si>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</si>
  <si>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</si>
  <si>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</si>
  <si>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</si>
  <si>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</si>
  <si>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</si>
  <si>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</si>
  <si>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</si>
  <si>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</si>
  <si>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</si>
  <si>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</si>
  <si>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</si>
  <si>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</si>
  <si>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</si>
  <si>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</si>
  <si>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</si>
  <si>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</si>
  <si>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</si>
  <si>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</si>
  <si>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</si>
  <si>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</si>
  <si>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</si>
  <si>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</si>
  <si>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</si>
  <si>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</si>
  <si>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</si>
  <si>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</si>
  <si>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</si>
  <si>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</si>
  <si>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</si>
  <si>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</si>
  <si>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</si>
  <si>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</si>
  <si>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</si>
  <si>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</si>
  <si>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</si>
  <si>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</si>
  <si>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</si>
  <si>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</si>
  <si>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</si>
  <si>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</si>
  <si>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</si>
  <si>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</si>
  <si>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</si>
  <si>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</si>
  <si>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</si>
  <si>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</si>
  <si>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</si>
  <si>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</si>
  <si>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</si>
  <si>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</si>
  <si>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</si>
  <si>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</si>
  <si>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</si>
  <si>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</si>
  <si>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</si>
  <si>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</si>
  <si>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</si>
  <si>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</si>
  <si>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</si>
  <si>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</si>
  <si>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</si>
  <si>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</si>
  <si>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</si>
  <si>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</si>
  <si>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</si>
  <si>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</si>
  <si>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</si>
  <si>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</si>
  <si>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</si>
  <si>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</si>
  <si>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</si>
  <si>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</si>
  <si>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</si>
  <si>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</si>
  <si>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</si>
  <si>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</si>
  <si>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</si>
  <si>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</si>
  <si>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</si>
  <si>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</si>
  <si>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</si>
  <si>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</si>
  <si>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</si>
  <si>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</si>
  <si>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</si>
  <si>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</si>
  <si>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</si>
  <si>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</si>
  <si>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</si>
  <si>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</si>
  <si>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</si>
  <si>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</si>
  <si>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</si>
  <si>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</si>
  <si>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</si>
  <si>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</si>
  <si>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</si>
  <si>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</si>
  <si>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</si>
  <si>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</si>
  <si>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</si>
  <si>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</si>
  <si>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</si>
  <si>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</si>
  <si>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</si>
  <si>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</si>
  <si>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</si>
  <si>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</si>
  <si>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</si>
  <si>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</si>
  <si>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</si>
  <si>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</si>
  <si>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</si>
  <si>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</si>
  <si>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</si>
  <si>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</si>
  <si>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</si>
  <si>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</si>
  <si>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</si>
  <si>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</si>
  <si>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</si>
  <si>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</si>
  <si>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</si>
  <si>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</si>
  <si>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</si>
  <si>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</si>
  <si>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</si>
  <si>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</si>
  <si>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</si>
  <si>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</si>
  <si>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</si>
  <si>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</si>
  <si>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</si>
  <si>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</si>
  <si>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奈良県王寺町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</si>
  <si>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</si>
  <si>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</si>
  <si>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</si>
  <si>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</si>
  <si>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</si>
  <si>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</si>
  <si>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</si>
  <si>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</si>
  <si>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</si>
  <si>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</si>
  <si>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</si>
  <si>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</si>
  <si>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</si>
  <si>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</si>
  <si>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</si>
  <si>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</si>
  <si>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</si>
  <si>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</si>
  <si>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</si>
  <si>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</si>
  <si>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</si>
  <si>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</si>
  <si>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</si>
  <si>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</si>
  <si>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</si>
  <si>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</si>
  <si>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</si>
  <si>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</si>
  <si>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</si>
  <si>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</si>
  <si>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</si>
  <si>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</si>
  <si>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</si>
  <si>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</si>
  <si>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</si>
  <si>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</si>
  <si>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</si>
  <si>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</si>
  <si>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王寺駅南駐車場特別会計</t>
    <phoneticPr fontId="5"/>
  </si>
  <si>
    <t>-</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</si>
  <si>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</si>
  <si>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</si>
  <si>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</si>
  <si>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</si>
  <si>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</si>
  <si>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</si>
  <si>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</si>
  <si>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</si>
  <si>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</si>
  <si>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</si>
  <si>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</si>
  <si>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</si>
  <si>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</si>
  <si>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</si>
  <si>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</si>
  <si>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</si>
  <si>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</si>
  <si>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</si>
  <si>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</si>
  <si>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</si>
  <si>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</si>
  <si>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</si>
  <si>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</si>
  <si>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</si>
  <si>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</si>
  <si>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</si>
  <si>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</si>
  <si>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</si>
  <si>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</si>
  <si>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</si>
  <si>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</si>
  <si>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</si>
  <si>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</si>
  <si>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</si>
  <si>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</si>
  <si>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</si>
  <si>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</si>
  <si>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</si>
  <si>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</si>
  <si>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</si>
  <si>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</si>
  <si>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</si>
  <si>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</si>
  <si>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</si>
  <si>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</si>
  <si>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</si>
  <si>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</si>
  <si>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</si>
  <si>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</si>
  <si>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</si>
  <si>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</si>
  <si>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</si>
  <si>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</si>
  <si>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</si>
  <si>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</si>
  <si>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</si>
  <si>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</si>
  <si>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</si>
  <si>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</si>
  <si>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</si>
  <si>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</si>
  <si>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</si>
  <si>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</si>
  <si>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</si>
  <si>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</si>
  <si>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</si>
  <si>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</si>
  <si>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</si>
  <si>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</si>
  <si>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</si>
  <si>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王寺駅南駐車場特別会計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</si>
  <si>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</si>
  <si>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</si>
  <si>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</si>
  <si>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</si>
  <si>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</si>
  <si>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</si>
  <si>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</si>
  <si>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</si>
  <si>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</si>
  <si>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</si>
  <si>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</si>
  <si>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</si>
  <si>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</si>
  <si>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</si>
  <si>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</si>
  <si>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</si>
  <si>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</si>
  <si>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</si>
  <si>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</si>
  <si>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</si>
  <si>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</si>
  <si>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</si>
  <si>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</si>
  <si>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</si>
  <si>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</si>
  <si>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</si>
  <si>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</si>
  <si>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</si>
  <si>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</si>
  <si>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</si>
  <si>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</si>
  <si>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</si>
  <si>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</si>
  <si>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</si>
  <si>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</si>
  <si>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</si>
  <si>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</si>
  <si>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</si>
  <si>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</si>
  <si>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</si>
  <si>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</si>
  <si>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</si>
  <si>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</si>
  <si>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</si>
  <si>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</si>
  <si>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</si>
  <si>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</si>
  <si>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</si>
  <si>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</si>
  <si>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</si>
  <si>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</si>
  <si>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</si>
  <si>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</si>
  <si>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</si>
  <si>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</si>
  <si>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</si>
  <si>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</si>
  <si>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</si>
  <si>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</si>
  <si>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</si>
  <si>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</si>
  <si>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</si>
  <si>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</si>
  <si>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</si>
  <si>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</si>
  <si>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</si>
  <si>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</si>
  <si>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</si>
  <si>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</si>
  <si>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</si>
  <si>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</si>
  <si>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</si>
  <si>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</si>
  <si>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</si>
  <si>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</si>
  <si>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</si>
  <si>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</si>
  <si>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</si>
  <si>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</si>
  <si>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</si>
  <si>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</si>
  <si>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</si>
  <si>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</si>
  <si>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</si>
  <si>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</si>
  <si>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</si>
  <si>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</si>
  <si>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</si>
  <si>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</si>
  <si>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</si>
  <si>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</si>
  <si>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</si>
  <si>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水道事業会計</t>
  </si>
  <si>
    <t>一般会計</t>
  </si>
  <si>
    <t>介護保険特別会計</t>
  </si>
  <si>
    <t>下水道事業特別会計</t>
  </si>
  <si>
    <t>国民健康保険特別会計</t>
  </si>
  <si>
    <t>介護サービス事業特別会計</t>
  </si>
  <si>
    <t>後期高齢者医療特別会計</t>
  </si>
  <si>
    <t>王寺駅南駐車場特別会計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</si>
  <si>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</si>
  <si>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</si>
  <si>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</si>
  <si>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</si>
  <si>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</si>
  <si>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</si>
  <si>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</si>
  <si>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</si>
  <si>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公共施設整備基金</t>
    <rPh sb="0" eb="2">
      <t>コウキョウ</t>
    </rPh>
    <rPh sb="2" eb="4">
      <t>シセツ</t>
    </rPh>
    <rPh sb="4" eb="6">
      <t>セイビ</t>
    </rPh>
    <rPh sb="6" eb="8">
      <t>キキン</t>
    </rPh>
    <phoneticPr fontId="19"/>
  </si>
  <si>
    <t>地域振興基金</t>
    <rPh sb="0" eb="2">
      <t>チイキ</t>
    </rPh>
    <rPh sb="2" eb="4">
      <t>シンコウ</t>
    </rPh>
    <rPh sb="4" eb="6">
      <t>キキン</t>
    </rPh>
    <phoneticPr fontId="2"/>
  </si>
  <si>
    <t>ふるさと創生基金</t>
    <rPh sb="4" eb="6">
      <t>ソウセイ</t>
    </rPh>
    <rPh sb="6" eb="8">
      <t>キキン</t>
    </rPh>
    <phoneticPr fontId="2"/>
  </si>
  <si>
    <t>美しヶ丘地域公共施設等維持管理基金</t>
    <rPh sb="0" eb="1">
      <t>ウツク</t>
    </rPh>
    <rPh sb="3" eb="4">
      <t>オカ</t>
    </rPh>
    <rPh sb="4" eb="6">
      <t>チイキ</t>
    </rPh>
    <rPh sb="6" eb="8">
      <t>コウキョウ</t>
    </rPh>
    <rPh sb="8" eb="11">
      <t>シセツトウ</t>
    </rPh>
    <rPh sb="11" eb="13">
      <t>イジ</t>
    </rPh>
    <rPh sb="13" eb="15">
      <t>カンリ</t>
    </rPh>
    <rPh sb="15" eb="17">
      <t>キキン</t>
    </rPh>
    <phoneticPr fontId="2"/>
  </si>
  <si>
    <t>王寺町立図書館基金</t>
    <rPh sb="0" eb="4">
      <t>オウジチョウリツ</t>
    </rPh>
    <rPh sb="4" eb="7">
      <t>トショカン</t>
    </rPh>
    <rPh sb="7" eb="9">
      <t>キキン</t>
    </rPh>
    <phoneticPr fontId="2"/>
  </si>
  <si>
    <t>王寺町都市開発株式会社</t>
    <rPh sb="0" eb="3">
      <t>オウジチョウ</t>
    </rPh>
    <rPh sb="3" eb="5">
      <t>トシ</t>
    </rPh>
    <rPh sb="5" eb="7">
      <t>カイハツ</t>
    </rPh>
    <rPh sb="7" eb="11">
      <t>カブシキガイシャ</t>
    </rPh>
    <phoneticPr fontId="2"/>
  </si>
  <si>
    <t>王寺町都市開発公社</t>
    <rPh sb="0" eb="3">
      <t>オウジチョウ</t>
    </rPh>
    <rPh sb="3" eb="5">
      <t>トシ</t>
    </rPh>
    <rPh sb="5" eb="7">
      <t>カイハツ</t>
    </rPh>
    <rPh sb="7" eb="9">
      <t>コウシャ</t>
    </rPh>
    <phoneticPr fontId="2"/>
  </si>
  <si>
    <t>老人福祉施設三室園組合</t>
    <rPh sb="0" eb="2">
      <t>ロウジン</t>
    </rPh>
    <rPh sb="2" eb="4">
      <t>フクシ</t>
    </rPh>
    <rPh sb="4" eb="6">
      <t>シセツ</t>
    </rPh>
    <rPh sb="6" eb="8">
      <t>ミムロ</t>
    </rPh>
    <rPh sb="8" eb="9">
      <t>エン</t>
    </rPh>
    <rPh sb="9" eb="11">
      <t>クミアイ</t>
    </rPh>
    <phoneticPr fontId="2"/>
  </si>
  <si>
    <t>奈良県葛城地区清掃事務組合</t>
    <rPh sb="0" eb="3">
      <t>ナラケン</t>
    </rPh>
    <rPh sb="3" eb="5">
      <t>カツラギ</t>
    </rPh>
    <rPh sb="5" eb="7">
      <t>チク</t>
    </rPh>
    <rPh sb="7" eb="9">
      <t>セイソウ</t>
    </rPh>
    <rPh sb="9" eb="11">
      <t>ジム</t>
    </rPh>
    <rPh sb="11" eb="13">
      <t>クミアイ</t>
    </rPh>
    <phoneticPr fontId="2"/>
  </si>
  <si>
    <t>奈良県市町村総合事務組合</t>
    <rPh sb="0" eb="3">
      <t>ナラケン</t>
    </rPh>
    <rPh sb="3" eb="6">
      <t>シチョウソン</t>
    </rPh>
    <rPh sb="6" eb="8">
      <t>ソウゴウ</t>
    </rPh>
    <rPh sb="8" eb="10">
      <t>ジム</t>
    </rPh>
    <rPh sb="10" eb="12">
      <t>クミアイ</t>
    </rPh>
    <phoneticPr fontId="2"/>
  </si>
  <si>
    <t>香芝・王寺環境施設組合</t>
    <rPh sb="0" eb="2">
      <t>カシバ</t>
    </rPh>
    <rPh sb="3" eb="5">
      <t>オウジ</t>
    </rPh>
    <rPh sb="5" eb="7">
      <t>カンキョウ</t>
    </rPh>
    <rPh sb="7" eb="9">
      <t>シセツ</t>
    </rPh>
    <rPh sb="9" eb="11">
      <t>クミアイ</t>
    </rPh>
    <phoneticPr fontId="2"/>
  </si>
  <si>
    <t>王寺周辺広域休日応急診療施設組合</t>
    <rPh sb="0" eb="2">
      <t>オウジ</t>
    </rPh>
    <rPh sb="2" eb="4">
      <t>シュウヘン</t>
    </rPh>
    <rPh sb="4" eb="6">
      <t>コウイキ</t>
    </rPh>
    <rPh sb="6" eb="8">
      <t>キュウジツ</t>
    </rPh>
    <rPh sb="8" eb="10">
      <t>オウキュウ</t>
    </rPh>
    <rPh sb="10" eb="12">
      <t>シンリョウ</t>
    </rPh>
    <rPh sb="12" eb="14">
      <t>シセツ</t>
    </rPh>
    <rPh sb="14" eb="16">
      <t>クミアイ</t>
    </rPh>
    <phoneticPr fontId="2"/>
  </si>
  <si>
    <t>静香苑環境施設組合</t>
    <rPh sb="0" eb="3">
      <t>セイカエン</t>
    </rPh>
    <rPh sb="3" eb="5">
      <t>カンキョウ</t>
    </rPh>
    <rPh sb="5" eb="7">
      <t>シセツ</t>
    </rPh>
    <rPh sb="7" eb="9">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</si>
  <si>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</si>
  <si>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</si>
  <si>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</si>
  <si>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</si>
  <si>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</si>
  <si>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</si>
  <si>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rPr>
        <sz val="11"/>
        <color rgb="FFFF0000"/>
        <rFont val="游ゴシック"/>
        <family val="3"/>
        <charset val="128"/>
        <scheme val="minor"/>
      </rPr>
      <t>令和２年度</t>
    </r>
    <r>
      <rPr>
        <sz val="11"/>
        <color indexed="8"/>
        <rFont val="游ゴシック"/>
        <family val="3"/>
        <charset val="128"/>
        <scheme val="minor"/>
      </rPr>
      <t>の将来負担比率については、前年度に引き続き充当可能財源等が将来負担額を上回っているが、この将来負担額には公共施設等の将来的な長寿命化や更新等に係る費用が含まれていない。一方、資産の老朽化が進んだことにより有形固定資産減価償却率は上昇傾向にあることから老朽化対策という将来負担が潜在しているといえる。そのため、長期的な視点を持って公共施設等の点検・修繕等予防保全に努め、機能的な改善を図ることにより長寿命化を推進するなど適正管理に努める。</t>
    </r>
    <rPh sb="0" eb="2">
      <t>レイワ</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</si>
  <si>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</si>
  <si>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</si>
  <si>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</si>
  <si>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</si>
  <si>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</si>
  <si>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</si>
  <si>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</si>
  <si>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令和２年度の実質公債費比率は、公債費の増により前年度より1.0ポイント悪化しているが、類似団体内平均値よりも良好な値となっている。また、将来負担比率については、充当可能財源等が将来負担額を上回っている。今後も将来負担に配慮した計画的な地方債発行や、交付税措置のある地方債を優先活用するなど公債費負担の軽減に努める。</t>
    <rPh sb="0" eb="2">
      <t>レイワ</t>
    </rPh>
    <rPh sb="3" eb="5">
      <t>ネンド</t>
    </rPh>
    <rPh sb="15" eb="17">
      <t>コウサイ</t>
    </rPh>
    <rPh sb="54" eb="56">
      <t>リョウコウ</t>
    </rPh>
    <rPh sb="57" eb="58">
      <t>アタイ</t>
    </rPh>
    <phoneticPr fontId="5"/>
  </si>
  <si>
    <t>実質公債費比率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</si>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</sst>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indexed="8"/>
      <name val="游ゴシック"/>
      <family val="3"/>
      <charset val="128"/>
      <scheme val="minor"/>
    </font>
    <font>
      <sz val="11"/>
      <color rgb="FFFF0000"/>
      <name val="游ゴシック"/>
      <family val="3"/>
      <charset val="128"/>
      <scheme val="minor"/>
    </font>
    <font>
      <sz val="11"/>
      <name val="游ゴシック"/>
      <family val="3"/>
      <charset val="128"/>
      <scheme val="minor"/>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2"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4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39" fillId="0" borderId="41"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C0BE-4C5C-BDCE-93FB96DBCB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21710</c:v>
                </c:pt>
                <c:pt idx="1">
                  <c:v>49478</c:v>
                </c:pt>
                <c:pt idx="2">
                  <c:v>65577</c:v>
                </c:pt>
                <c:pt idx="3">
                  <c:v>53775</c:v>
                </c:pt>
                <c:pt idx="4">
                  <c:v>88541</c:v>
                </c:pt>
              </c:numCache>
            </c:numRef>
          </c:val>
          <c:smooth val="0"/>
          <c:extLst>
            <c:ext xmlns:c16="http://schemas.microsoft.com/office/drawing/2014/chart" uri="{C3380CC4-5D6E-409C-BE32-E72D297353CC}">
              <c16:uniqueId val="{00000001-C0BE-4C5C-BDCE-93FB96DBCB7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c:v>
                </c:pt>
                <c:pt idx="1">
                  <c:v>5.47</c:v>
                </c:pt>
                <c:pt idx="2">
                  <c:v>5.56</c:v>
                </c:pt>
                <c:pt idx="3">
                  <c:v>9.56</c:v>
                </c:pt>
                <c:pt idx="4">
                  <c:v>5.9</c:v>
                </c:pt>
              </c:numCache>
            </c:numRef>
          </c:val>
          <c:extLst>
            <c:ext xmlns:c16="http://schemas.microsoft.com/office/drawing/2014/chart" uri="{C3380CC4-5D6E-409C-BE32-E72D297353CC}">
              <c16:uniqueId val="{00000000-B30D-4FF0-9858-D7BB034B051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54.78</c:v>
                </c:pt>
                <c:pt idx="1">
                  <c:v>63.26</c:v>
                </c:pt>
                <c:pt idx="2">
                  <c:v>69.59</c:v>
                </c:pt>
                <c:pt idx="3">
                  <c:v>74.73</c:v>
                </c:pt>
                <c:pt idx="4">
                  <c:v>82.24</c:v>
                </c:pt>
              </c:numCache>
            </c:numRef>
          </c:val>
          <c:extLst>
            <c:ext xmlns:c16="http://schemas.microsoft.com/office/drawing/2014/chart" uri="{C3380CC4-5D6E-409C-BE32-E72D297353CC}">
              <c16:uniqueId val="{00000001-B30D-4FF0-9858-D7BB034B051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6.25</c:v>
                </c:pt>
                <c:pt idx="1">
                  <c:v>6.28</c:v>
                </c:pt>
                <c:pt idx="2">
                  <c:v>7.77</c:v>
                </c:pt>
                <c:pt idx="3">
                  <c:v>9.2100000000000009</c:v>
                </c:pt>
                <c:pt idx="4">
                  <c:v>7.64</c:v>
                </c:pt>
              </c:numCache>
            </c:numRef>
          </c:val>
          <c:smooth val="0"/>
          <c:extLst>
            <c:ext xmlns:c16="http://schemas.microsoft.com/office/drawing/2014/chart" uri="{C3380CC4-5D6E-409C-BE32-E72D297353CC}">
              <c16:uniqueId val="{00000002-B30D-4FF0-9858-D7BB034B051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70E-4650-B399-51361C7C7AA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70E-4650-B399-51361C7C7AA6}"/>
            </c:ext>
          </c:extLst>
        </c:ser>
        <c:ser>
          <c:idx val="2"/>
          <c:order val="2"/>
          <c:tx>
            <c:strRef>
              <c:f>データシート!$A$29</c:f>
              <c:strCache>
                <c:ptCount val="1"/>
                <c:pt idx="0">
                  <c:v>王寺駅南駐車場特別会計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70E-4650-B399-51361C7C7AA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0.15</c:v>
                </c:pt>
                <c:pt idx="2">
                  <c:v>#N/A</c:v>
                </c:pt>
                <c:pt idx="3">
                  <c:v>0.01</c:v>
                </c:pt>
                <c:pt idx="4">
                  <c:v>#N/A</c:v>
                </c:pt>
                <c:pt idx="5">
                  <c:v>0.01</c:v>
                </c:pt>
                <c:pt idx="6">
                  <c:v>#N/A</c:v>
                </c:pt>
                <c:pt idx="7">
                  <c:v>0.04</c:v>
                </c:pt>
                <c:pt idx="8">
                  <c:v>#N/A</c:v>
                </c:pt>
                <c:pt idx="9">
                  <c:v>0</c:v>
                </c:pt>
              </c:numCache>
            </c:numRef>
          </c:val>
          <c:extLst>
            <c:ext xmlns:c16="http://schemas.microsoft.com/office/drawing/2014/chart" uri="{C3380CC4-5D6E-409C-BE32-E72D297353CC}">
              <c16:uniqueId val="{00000003-170E-4650-B399-51361C7C7AA6}"/>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4-170E-4650-B399-51361C7C7AA6}"/>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2.4500000000000002</c:v>
                </c:pt>
                <c:pt idx="4">
                  <c:v>#N/A</c:v>
                </c:pt>
                <c:pt idx="5">
                  <c:v>0.74</c:v>
                </c:pt>
                <c:pt idx="6">
                  <c:v>#N/A</c:v>
                </c:pt>
                <c:pt idx="7">
                  <c:v>0.01</c:v>
                </c:pt>
                <c:pt idx="8">
                  <c:v>#N/A</c:v>
                </c:pt>
                <c:pt idx="9">
                  <c:v>0.02</c:v>
                </c:pt>
              </c:numCache>
            </c:numRef>
          </c:val>
          <c:extLst>
            <c:ext xmlns:c16="http://schemas.microsoft.com/office/drawing/2014/chart" uri="{C3380CC4-5D6E-409C-BE32-E72D297353CC}">
              <c16:uniqueId val="{00000005-170E-4650-B399-51361C7C7AA6}"/>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c:v>
                </c:pt>
                <c:pt idx="2">
                  <c:v>#N/A</c:v>
                </c:pt>
                <c:pt idx="3">
                  <c:v>0.85</c:v>
                </c:pt>
                <c:pt idx="4">
                  <c:v>#N/A</c:v>
                </c:pt>
                <c:pt idx="5">
                  <c:v>0.16</c:v>
                </c:pt>
                <c:pt idx="6">
                  <c:v>#N/A</c:v>
                </c:pt>
                <c:pt idx="7">
                  <c:v>0.02</c:v>
                </c:pt>
                <c:pt idx="8">
                  <c:v>#N/A</c:v>
                </c:pt>
                <c:pt idx="9">
                  <c:v>0.38</c:v>
                </c:pt>
              </c:numCache>
            </c:numRef>
          </c:val>
          <c:extLst>
            <c:ext xmlns:c16="http://schemas.microsoft.com/office/drawing/2014/chart" uri="{C3380CC4-5D6E-409C-BE32-E72D297353CC}">
              <c16:uniqueId val="{00000006-170E-4650-B399-51361C7C7AA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0.55000000000000004</c:v>
                </c:pt>
                <c:pt idx="2">
                  <c:v>#N/A</c:v>
                </c:pt>
                <c:pt idx="3">
                  <c:v>0.94</c:v>
                </c:pt>
                <c:pt idx="4">
                  <c:v>#N/A</c:v>
                </c:pt>
                <c:pt idx="5">
                  <c:v>0.79</c:v>
                </c:pt>
                <c:pt idx="6">
                  <c:v>#N/A</c:v>
                </c:pt>
                <c:pt idx="7">
                  <c:v>1.41</c:v>
                </c:pt>
                <c:pt idx="8">
                  <c:v>#N/A</c:v>
                </c:pt>
                <c:pt idx="9">
                  <c:v>0.71</c:v>
                </c:pt>
              </c:numCache>
            </c:numRef>
          </c:val>
          <c:extLst>
            <c:ext xmlns:c16="http://schemas.microsoft.com/office/drawing/2014/chart" uri="{C3380CC4-5D6E-409C-BE32-E72D297353CC}">
              <c16:uniqueId val="{00000007-170E-4650-B399-51361C7C7AA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c:v>
                </c:pt>
                <c:pt idx="2">
                  <c:v>#N/A</c:v>
                </c:pt>
                <c:pt idx="3">
                  <c:v>5.46</c:v>
                </c:pt>
                <c:pt idx="4">
                  <c:v>#N/A</c:v>
                </c:pt>
                <c:pt idx="5">
                  <c:v>5.55</c:v>
                </c:pt>
                <c:pt idx="6">
                  <c:v>#N/A</c:v>
                </c:pt>
                <c:pt idx="7">
                  <c:v>9.5500000000000007</c:v>
                </c:pt>
                <c:pt idx="8">
                  <c:v>#N/A</c:v>
                </c:pt>
                <c:pt idx="9">
                  <c:v>5.89</c:v>
                </c:pt>
              </c:numCache>
            </c:numRef>
          </c:val>
          <c:extLst>
            <c:ext xmlns:c16="http://schemas.microsoft.com/office/drawing/2014/chart" uri="{C3380CC4-5D6E-409C-BE32-E72D297353CC}">
              <c16:uniqueId val="{00000008-170E-4650-B399-51361C7C7AA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28.85</c:v>
                </c:pt>
                <c:pt idx="2">
                  <c:v>#N/A</c:v>
                </c:pt>
                <c:pt idx="3">
                  <c:v>28.45</c:v>
                </c:pt>
                <c:pt idx="4">
                  <c:v>#N/A</c:v>
                </c:pt>
                <c:pt idx="5">
                  <c:v>28.25</c:v>
                </c:pt>
                <c:pt idx="6">
                  <c:v>#N/A</c:v>
                </c:pt>
                <c:pt idx="7">
                  <c:v>26.59</c:v>
                </c:pt>
                <c:pt idx="8">
                  <c:v>#N/A</c:v>
                </c:pt>
                <c:pt idx="9">
                  <c:v>21.07</c:v>
                </c:pt>
              </c:numCache>
            </c:numRef>
          </c:val>
          <c:extLst>
            <c:ext xmlns:c16="http://schemas.microsoft.com/office/drawing/2014/chart" uri="{C3380CC4-5D6E-409C-BE32-E72D297353CC}">
              <c16:uniqueId val="{00000009-170E-4650-B399-51361C7C7AA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1084</c:v>
                </c:pt>
                <c:pt idx="5">
                  <c:v>997</c:v>
                </c:pt>
                <c:pt idx="8">
                  <c:v>1015</c:v>
                </c:pt>
                <c:pt idx="11">
                  <c:v>997</c:v>
                </c:pt>
                <c:pt idx="14">
                  <c:v>956</c:v>
                </c:pt>
              </c:numCache>
            </c:numRef>
          </c:val>
          <c:extLst>
            <c:ext xmlns:c16="http://schemas.microsoft.com/office/drawing/2014/chart" uri="{C3380CC4-5D6E-409C-BE32-E72D297353CC}">
              <c16:uniqueId val="{00000000-B4C3-4A37-9DC9-B111518FA15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4C3-4A37-9DC9-B111518FA15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4C3-4A37-9DC9-B111518FA15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132</c:v>
                </c:pt>
                <c:pt idx="3">
                  <c:v>110</c:v>
                </c:pt>
                <c:pt idx="6">
                  <c:v>85</c:v>
                </c:pt>
                <c:pt idx="9">
                  <c:v>78</c:v>
                </c:pt>
                <c:pt idx="12">
                  <c:v>75</c:v>
                </c:pt>
              </c:numCache>
            </c:numRef>
          </c:val>
          <c:extLst>
            <c:ext xmlns:c16="http://schemas.microsoft.com/office/drawing/2014/chart" uri="{C3380CC4-5D6E-409C-BE32-E72D297353CC}">
              <c16:uniqueId val="{00000003-B4C3-4A37-9DC9-B111518FA15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338</c:v>
                </c:pt>
                <c:pt idx="3">
                  <c:v>308</c:v>
                </c:pt>
                <c:pt idx="6">
                  <c:v>243</c:v>
                </c:pt>
                <c:pt idx="9">
                  <c:v>255</c:v>
                </c:pt>
                <c:pt idx="12">
                  <c:v>296</c:v>
                </c:pt>
              </c:numCache>
            </c:numRef>
          </c:val>
          <c:extLst>
            <c:ext xmlns:c16="http://schemas.microsoft.com/office/drawing/2014/chart" uri="{C3380CC4-5D6E-409C-BE32-E72D297353CC}">
              <c16:uniqueId val="{00000004-B4C3-4A37-9DC9-B111518FA15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4C3-4A37-9DC9-B111518FA15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4C3-4A37-9DC9-B111518FA15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771</c:v>
                </c:pt>
                <c:pt idx="3">
                  <c:v>784</c:v>
                </c:pt>
                <c:pt idx="6">
                  <c:v>855</c:v>
                </c:pt>
                <c:pt idx="9">
                  <c:v>932</c:v>
                </c:pt>
                <c:pt idx="12">
                  <c:v>945</c:v>
                </c:pt>
              </c:numCache>
            </c:numRef>
          </c:val>
          <c:extLst>
            <c:ext xmlns:c16="http://schemas.microsoft.com/office/drawing/2014/chart" uri="{C3380CC4-5D6E-409C-BE32-E72D297353CC}">
              <c16:uniqueId val="{00000007-B4C3-4A37-9DC9-B111518FA15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157</c:v>
                </c:pt>
                <c:pt idx="2">
                  <c:v>#N/A</c:v>
                </c:pt>
                <c:pt idx="3">
                  <c:v>#N/A</c:v>
                </c:pt>
                <c:pt idx="4">
                  <c:v>205</c:v>
                </c:pt>
                <c:pt idx="5">
                  <c:v>#N/A</c:v>
                </c:pt>
                <c:pt idx="6">
                  <c:v>#N/A</c:v>
                </c:pt>
                <c:pt idx="7">
                  <c:v>168</c:v>
                </c:pt>
                <c:pt idx="8">
                  <c:v>#N/A</c:v>
                </c:pt>
                <c:pt idx="9">
                  <c:v>#N/A</c:v>
                </c:pt>
                <c:pt idx="10">
                  <c:v>268</c:v>
                </c:pt>
                <c:pt idx="11">
                  <c:v>#N/A</c:v>
                </c:pt>
                <c:pt idx="12">
                  <c:v>#N/A</c:v>
                </c:pt>
                <c:pt idx="13">
                  <c:v>360</c:v>
                </c:pt>
                <c:pt idx="14">
                  <c:v>#N/A</c:v>
                </c:pt>
              </c:numCache>
            </c:numRef>
          </c:val>
          <c:smooth val="0"/>
          <c:extLst>
            <c:ext xmlns:c16="http://schemas.microsoft.com/office/drawing/2014/chart" uri="{C3380CC4-5D6E-409C-BE32-E72D297353CC}">
              <c16:uniqueId val="{00000008-B4C3-4A37-9DC9-B111518FA15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9311</c:v>
                </c:pt>
                <c:pt idx="5">
                  <c:v>9840</c:v>
                </c:pt>
                <c:pt idx="8">
                  <c:v>9841</c:v>
                </c:pt>
                <c:pt idx="11">
                  <c:v>9777</c:v>
                </c:pt>
                <c:pt idx="14">
                  <c:v>11196</c:v>
                </c:pt>
              </c:numCache>
            </c:numRef>
          </c:val>
          <c:extLst>
            <c:ext xmlns:c16="http://schemas.microsoft.com/office/drawing/2014/chart" uri="{C3380CC4-5D6E-409C-BE32-E72D297353CC}">
              <c16:uniqueId val="{00000000-2D16-42C3-859E-86649BBFD2B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2792</c:v>
                </c:pt>
                <c:pt idx="5">
                  <c:v>2729</c:v>
                </c:pt>
                <c:pt idx="8">
                  <c:v>2676</c:v>
                </c:pt>
                <c:pt idx="11">
                  <c:v>2438</c:v>
                </c:pt>
                <c:pt idx="14">
                  <c:v>2323</c:v>
                </c:pt>
              </c:numCache>
            </c:numRef>
          </c:val>
          <c:extLst>
            <c:ext xmlns:c16="http://schemas.microsoft.com/office/drawing/2014/chart" uri="{C3380CC4-5D6E-409C-BE32-E72D297353CC}">
              <c16:uniqueId val="{00000001-2D16-42C3-859E-86649BBFD2B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6226</c:v>
                </c:pt>
                <c:pt idx="5">
                  <c:v>6637</c:v>
                </c:pt>
                <c:pt idx="8">
                  <c:v>7103</c:v>
                </c:pt>
                <c:pt idx="11">
                  <c:v>7164</c:v>
                </c:pt>
                <c:pt idx="14">
                  <c:v>7615</c:v>
                </c:pt>
              </c:numCache>
            </c:numRef>
          </c:val>
          <c:extLst>
            <c:ext xmlns:c16="http://schemas.microsoft.com/office/drawing/2014/chart" uri="{C3380CC4-5D6E-409C-BE32-E72D297353CC}">
              <c16:uniqueId val="{00000002-2D16-42C3-859E-86649BBFD2B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D16-42C3-859E-86649BBFD2B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D16-42C3-859E-86649BBFD2B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584</c:v>
                </c:pt>
                <c:pt idx="3">
                  <c:v>549</c:v>
                </c:pt>
                <c:pt idx="6">
                  <c:v>509</c:v>
                </c:pt>
                <c:pt idx="9">
                  <c:v>482</c:v>
                </c:pt>
                <c:pt idx="12">
                  <c:v>563</c:v>
                </c:pt>
              </c:numCache>
            </c:numRef>
          </c:val>
          <c:extLst>
            <c:ext xmlns:c16="http://schemas.microsoft.com/office/drawing/2014/chart" uri="{C3380CC4-5D6E-409C-BE32-E72D297353CC}">
              <c16:uniqueId val="{00000005-2D16-42C3-859E-86649BBFD2B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1134</c:v>
                </c:pt>
                <c:pt idx="3">
                  <c:v>1090</c:v>
                </c:pt>
                <c:pt idx="6">
                  <c:v>1020</c:v>
                </c:pt>
                <c:pt idx="9">
                  <c:v>933</c:v>
                </c:pt>
                <c:pt idx="12">
                  <c:v>934</c:v>
                </c:pt>
              </c:numCache>
            </c:numRef>
          </c:val>
          <c:extLst>
            <c:ext xmlns:c16="http://schemas.microsoft.com/office/drawing/2014/chart" uri="{C3380CC4-5D6E-409C-BE32-E72D297353CC}">
              <c16:uniqueId val="{00000006-2D16-42C3-859E-86649BBFD2B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566</c:v>
                </c:pt>
                <c:pt idx="3">
                  <c:v>480</c:v>
                </c:pt>
                <c:pt idx="6">
                  <c:v>397</c:v>
                </c:pt>
                <c:pt idx="9">
                  <c:v>325</c:v>
                </c:pt>
                <c:pt idx="12">
                  <c:v>471</c:v>
                </c:pt>
              </c:numCache>
            </c:numRef>
          </c:val>
          <c:extLst>
            <c:ext xmlns:c16="http://schemas.microsoft.com/office/drawing/2014/chart" uri="{C3380CC4-5D6E-409C-BE32-E72D297353CC}">
              <c16:uniqueId val="{00000007-2D16-42C3-859E-86649BBFD2B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4883</c:v>
                </c:pt>
                <c:pt idx="3">
                  <c:v>4660</c:v>
                </c:pt>
                <c:pt idx="6">
                  <c:v>4159</c:v>
                </c:pt>
                <c:pt idx="9">
                  <c:v>3743</c:v>
                </c:pt>
                <c:pt idx="12">
                  <c:v>3589</c:v>
                </c:pt>
              </c:numCache>
            </c:numRef>
          </c:val>
          <c:extLst>
            <c:ext xmlns:c16="http://schemas.microsoft.com/office/drawing/2014/chart" uri="{C3380CC4-5D6E-409C-BE32-E72D297353CC}">
              <c16:uniqueId val="{00000008-2D16-42C3-859E-86649BBFD2B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D16-42C3-859E-86649BBFD2B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6145</c:v>
                </c:pt>
                <c:pt idx="3">
                  <c:v>6677</c:v>
                </c:pt>
                <c:pt idx="6">
                  <c:v>7373</c:v>
                </c:pt>
                <c:pt idx="9">
                  <c:v>7413</c:v>
                </c:pt>
                <c:pt idx="12">
                  <c:v>7954</c:v>
                </c:pt>
              </c:numCache>
            </c:numRef>
          </c:val>
          <c:extLst>
            <c:ext xmlns:c16="http://schemas.microsoft.com/office/drawing/2014/chart" uri="{C3380CC4-5D6E-409C-BE32-E72D297353CC}">
              <c16:uniqueId val="{0000000A-2D16-42C3-859E-86649BBFD2B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D16-42C3-859E-86649BBFD2B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3620</c:v>
                </c:pt>
                <c:pt idx="1">
                  <c:v>3891</c:v>
                </c:pt>
                <c:pt idx="2">
                  <c:v>4484</c:v>
                </c:pt>
              </c:numCache>
            </c:numRef>
          </c:val>
          <c:extLst>
            <c:ext xmlns:c16="http://schemas.microsoft.com/office/drawing/2014/chart" uri="{C3380CC4-5D6E-409C-BE32-E72D297353CC}">
              <c16:uniqueId val="{00000000-526A-4142-A454-24775993F61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1391</c:v>
                </c:pt>
                <c:pt idx="1">
                  <c:v>1393</c:v>
                </c:pt>
                <c:pt idx="2">
                  <c:v>1396</c:v>
                </c:pt>
              </c:numCache>
            </c:numRef>
          </c:val>
          <c:extLst>
            <c:ext xmlns:c16="http://schemas.microsoft.com/office/drawing/2014/chart" uri="{C3380CC4-5D6E-409C-BE32-E72D297353CC}">
              <c16:uniqueId val="{00000001-526A-4142-A454-24775993F61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1995</c:v>
                </c:pt>
                <c:pt idx="1">
                  <c:v>1718</c:v>
                </c:pt>
                <c:pt idx="2">
                  <c:v>1579</c:v>
                </c:pt>
              </c:numCache>
            </c:numRef>
          </c:val>
          <c:extLst>
            <c:ext xmlns:c16="http://schemas.microsoft.com/office/drawing/2014/chart" uri="{C3380CC4-5D6E-409C-BE32-E72D297353CC}">
              <c16:uniqueId val="{00000002-526A-4142-A454-24775993F61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{AC52969D-1C3B-4DD7-9D09-C81B5AB195CB}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3AA-464F-8F47-5374E462A51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{5ED279CA-0374-43B9-8DB0-8455F58E0E7D}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3AA-464F-8F47-5374E462A51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{95C8EF55-3D13-40C3-BF91-B6CCB8ECA5B9}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3AA-464F-8F47-5374E462A51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{290294FE-F59C-42B8-850F-9EB12E8BA896}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3AA-464F-8F47-5374E462A51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{588CF812-D589-4511-9C54-513CA29621D5}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3AA-464F-8F47-5374E462A51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{C0BE5DCF-5C81-44D5-8C67-BDDDCDF02C47}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3AA-464F-8F47-5374E462A51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{6499AC87-70CF-4557-BC96-2F3FC19E735E}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3AA-464F-8F47-5374E462A51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{1F72D663-49F2-4F26-BB79-7890A675EAD0}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3AA-464F-8F47-5374E462A51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{3C7067D2-B8E4-4BEB-9A05-0D09D91ABA95}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3AA-464F-8F47-5374E462A51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58.8</c:v>
                </c:pt>
                <c:pt idx="8">
                  <c:v>60.5</c:v>
                </c:pt>
                <c:pt idx="16">
                  <c:v>59.5</c:v>
                </c:pt>
                <c:pt idx="24">
                  <c:v>60.6</c:v>
                </c:pt>
                <c:pt idx="32">
                  <c:v>62.4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3AA-464F-8F47-5374E462A51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{FB5A46C2-47E0-4246-8E9D-895BDEDB9096}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3AA-464F-8F47-5374E462A51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{D063C647-3788-4EE8-B23E-6283D5F1593C}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3AA-464F-8F47-5374E462A51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{321D5F2D-25A7-46BC-B5D9-25EACDB605D4}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3AA-464F-8F47-5374E462A51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{D1E7D38B-407A-460F-87B0-62C936DACFE3}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3AA-464F-8F47-5374E462A51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{8930D08B-4180-4939-AC0B-E466E49943BA}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3AA-464F-8F47-5374E462A51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{A10DEDD2-0E38-41B3-B571-CC93624174D3}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3AA-464F-8F47-5374E462A51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{D3E36018-D323-4549-B98A-7DD152ED3A57}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3AA-464F-8F47-5374E462A51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{F7C33684-671C-487B-BF48-E93C6E34C30B}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3AA-464F-8F47-5374E462A51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{DD3C1226-590C-40FB-AE07-ADEA297CDA78}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3AA-464F-8F47-5374E462A5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43AA-464F-8F47-5374E462A51B}"/>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2"/>
          <c:min val="1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{CF70E12A-CF1C-4D90-BD7B-EF4416A28BB1}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334-4E46-897C-45B4CAEB21B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{4B17FCA6-2712-4642-9E12-933689B9F000}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34-4E46-897C-45B4CAEB21B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{770F880C-23E5-4AFC-8B1E-A3AD294B17C3}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34-4E46-897C-45B4CAEB21B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{EC66B1B5-AA4E-4B2B-8438-FFACE417CD62}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34-4E46-897C-45B4CAEB21B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{D60D5C5D-671E-47DC-9047-0131CEE0C9EE}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34-4E46-897C-45B4CAEB21B2}"/>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{45BA9FD7-02F8-40A2-B622-39F290D21800}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334-4E46-897C-45B4CAEB21B2}"/>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{A4901226-CADC-4B5B-81D3-FFC0E5FCCEEA}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334-4E46-897C-45B4CAEB21B2}"/>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{A810EBA2-3273-427C-BD40-BD89CCA24538}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334-4E46-897C-45B4CAEB21B2}"/>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{DCACFC34-09C6-403A-BD59-D7AA83667E04}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334-4E46-897C-45B4CAEB21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4</c:v>
                </c:pt>
                <c:pt idx="16">
                  <c:v>4</c:v>
                </c:pt>
                <c:pt idx="24">
                  <c:v>4.8</c:v>
                </c:pt>
                <c:pt idx="32">
                  <c:v>5.8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334-4E46-897C-45B4CAEB21B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{C1E917D2-AD90-47A3-9313-2233AE47694A}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334-4E46-897C-45B4CAEB21B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{FE99EB2F-05A8-47AD-A538-0380E3248785}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34-4E46-897C-45B4CAEB21B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{EA0DF910-2AFD-493B-948A-8210EA892B06}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34-4E46-897C-45B4CAEB21B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{85AEDA06-ED18-4987-94F4-C432A2515AE8}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34-4E46-897C-45B4CAEB21B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{537A0ACB-290C-465E-97C7-70A420DA1B28}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34-4E46-897C-45B4CAEB21B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{F9E72778-A41F-4DC2-8D31-E5725D5F2486}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334-4E46-897C-45B4CAEB21B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{17A92961-0010-45BE-96C5-A8B356649031}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334-4E46-897C-45B4CAEB21B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{7D6987C5-DA1F-4795-A0BA-E8A1B9395BC8}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334-4E46-897C-45B4CAEB21B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{1DB68B58-79C9-4FEE-A90A-0D1AB083AC24}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334-4E46-897C-45B4CAEB21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8334-4E46-897C-45B4CAEB21B2}"/>
            </c:ext>
          </c:extLst>
        </c:ser>
        <c:dLbls>
          <c:showLegendKey val="0"/>
          <c:showVal val="1"/>
          <c:showCatName val="0"/>
          <c:showSerName val="0"/>
          <c:showPercent val="0"/>
          <c:showBubbleSize val="0"/>
        </c:dLbls>
        <c:axId val="84219776"/>
        <c:axId val="84234240"/>
      </c:scatterChart>
      <c:valAx>
        <c:axId val="84219776"/>
        <c:scaling>
          <c:orientation val="maxMin"/>
          <c:max val="6.8999999999999995"/>
          <c:min val="6.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2"/>
          <c:min val="1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奈良県王寺町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実質公債費比率（分子）の構造については、元利償還金の増加及び算入公債費等の減少のため、増加している。今後も、急激な上昇を防ぐため、交付税算入のある起債に限定するなど、起債に大きく頼ることのない財政運営に努める。</a:t>
          </a:r>
          <a:endParaRPr lang="ja-JP" altLang="ja-JP" sz="13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游ゴシック 本文"/>
              <a:ea typeface="ＭＳ ゴシック" pitchFamily="49" charset="-128"/>
            </a:rPr>
            <a:t>該当なし</a:t>
          </a:r>
          <a:endParaRPr kumimoji="1" lang="ja-JP" altLang="en-US" sz="1000">
            <a:latin typeface="游ゴシック 本文"/>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奈良県王寺町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将来負担比率（分子）の構造については、将来負担額の内訳として、「一般会計等に係る地方債の現在高」及び「公営企業債等繰入見込額」の２項目が大半を占めている。また、充当可能財源等の内訳として、「充当可能基金」及び「基準財政需要額算入見込額」の２項目が大半を占めている。</a:t>
          </a:r>
          <a:endParaRPr lang="ja-JP" altLang="ja-JP" sz="1300">
            <a:effectLst/>
          </a:endParaRPr>
        </a:p>
        <a:p>
          <a:r>
            <a:rPr kumimoji="1" lang="ja-JP" altLang="ja-JP" sz="1300">
              <a:solidFill>
                <a:schemeClr val="dk1"/>
              </a:solidFill>
              <a:effectLst/>
              <a:latin typeface="+mn-lt"/>
              <a:ea typeface="+mn-ea"/>
              <a:cs typeface="+mn-cs"/>
            </a:rPr>
            <a:t>　王寺町においては、充当可能財源等が将来負担額を上回っているため、将来負担比率が０となっているが、今後の財政需要に対応するため、引き続き経常経費の削減による基金の積立に加えて、交付税算入率の高い起債を有効活用するなど、健全な財政運営に努め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奈良県王寺町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繰越金等の余剰金を財政調整基金に約５</a:t>
          </a:r>
          <a:r>
            <a:rPr kumimoji="1" lang="ja-JP" altLang="en-US" sz="1300">
              <a:solidFill>
                <a:schemeClr val="dk1"/>
              </a:solidFill>
              <a:effectLst/>
              <a:latin typeface="+mn-lt"/>
              <a:ea typeface="+mn-ea"/>
              <a:cs typeface="+mn-cs"/>
            </a:rPr>
            <a:t>億９</a:t>
          </a:r>
          <a:r>
            <a:rPr kumimoji="1" lang="ja-JP" altLang="ja-JP" sz="1300">
              <a:solidFill>
                <a:schemeClr val="dk1"/>
              </a:solidFill>
              <a:effectLst/>
              <a:latin typeface="+mn-lt"/>
              <a:ea typeface="+mn-ea"/>
              <a:cs typeface="+mn-cs"/>
            </a:rPr>
            <a:t>千万円積み立てた</a:t>
          </a:r>
          <a:r>
            <a:rPr kumimoji="1" lang="ja-JP" altLang="en-US" sz="1300">
              <a:solidFill>
                <a:schemeClr val="dk1"/>
              </a:solidFill>
              <a:effectLst/>
              <a:latin typeface="+mn-lt"/>
              <a:ea typeface="+mn-ea"/>
              <a:cs typeface="+mn-cs"/>
            </a:rPr>
            <a:t>一方で、</a:t>
          </a:r>
          <a:r>
            <a:rPr kumimoji="1" lang="ja-JP" altLang="ja-JP" sz="1300">
              <a:solidFill>
                <a:schemeClr val="dk1"/>
              </a:solidFill>
              <a:effectLst/>
              <a:latin typeface="+mn-lt"/>
              <a:ea typeface="+mn-ea"/>
              <a:cs typeface="+mn-cs"/>
            </a:rPr>
            <a:t>義務教育学校建設等に伴い公共施設整備基金を約</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億</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千万円取り崩したこと等により、基金全体としては、約</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億</a:t>
          </a:r>
          <a:r>
            <a:rPr kumimoji="1" lang="ja-JP" altLang="en-US" sz="1300">
              <a:solidFill>
                <a:schemeClr val="dk1"/>
              </a:solidFill>
              <a:effectLst/>
              <a:latin typeface="+mn-lt"/>
              <a:ea typeface="+mn-ea"/>
              <a:cs typeface="+mn-cs"/>
            </a:rPr>
            <a:t>６千万</a:t>
          </a:r>
          <a:r>
            <a:rPr kumimoji="1" lang="ja-JP" altLang="ja-JP" sz="1300">
              <a:solidFill>
                <a:schemeClr val="dk1"/>
              </a:solidFill>
              <a:effectLst/>
              <a:latin typeface="+mn-lt"/>
              <a:ea typeface="+mn-ea"/>
              <a:cs typeface="+mn-cs"/>
            </a:rPr>
            <a:t>円の</a:t>
          </a:r>
          <a:r>
            <a:rPr kumimoji="1" lang="ja-JP" altLang="en-US" sz="1300">
              <a:solidFill>
                <a:schemeClr val="dk1"/>
              </a:solidFill>
              <a:effectLst/>
              <a:latin typeface="+mn-lt"/>
              <a:ea typeface="+mn-ea"/>
              <a:cs typeface="+mn-cs"/>
            </a:rPr>
            <a:t>増額</a:t>
          </a:r>
          <a:r>
            <a:rPr kumimoji="1" lang="ja-JP" altLang="ja-JP" sz="1300">
              <a:solidFill>
                <a:schemeClr val="dk1"/>
              </a:solidFill>
              <a:effectLst/>
              <a:latin typeface="+mn-lt"/>
              <a:ea typeface="+mn-ea"/>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施設の老朽化等に伴う資金需要に伴い、中長期的には減少していく見込み。</a:t>
          </a:r>
          <a:endParaRPr lang="ja-JP" altLang="ja-JP" sz="13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公共施設整備基金、美しヶ丘地域公共施設等維持管理基金：公共施設の整備及び維持管理に要する経費</a:t>
          </a:r>
          <a:endParaRPr lang="ja-JP" altLang="ja-JP" sz="1300">
            <a:effectLst/>
          </a:endParaRPr>
        </a:p>
        <a:p>
          <a:r>
            <a:rPr kumimoji="1" lang="ja-JP" altLang="ja-JP" sz="1300">
              <a:solidFill>
                <a:schemeClr val="dk1"/>
              </a:solidFill>
              <a:effectLst/>
              <a:latin typeface="+mn-lt"/>
              <a:ea typeface="+mn-ea"/>
              <a:cs typeface="+mn-cs"/>
            </a:rPr>
            <a:t>　地域振興基金：本格的な高齢化社会の到来に備え、王寺町における福祉活動の促進、快適な生活環境の形成等を図る</a:t>
          </a:r>
          <a:endParaRPr lang="ja-JP" altLang="ja-JP" sz="1300">
            <a:effectLst/>
          </a:endParaRPr>
        </a:p>
        <a:p>
          <a:r>
            <a:rPr kumimoji="1" lang="ja-JP" altLang="ja-JP" sz="1300">
              <a:solidFill>
                <a:schemeClr val="dk1"/>
              </a:solidFill>
              <a:effectLst/>
              <a:latin typeface="+mn-lt"/>
              <a:ea typeface="+mn-ea"/>
              <a:cs typeface="+mn-cs"/>
            </a:rPr>
            <a:t>　ふるさと創生基金：地理的特性を生かしたイベント等の実施により、地域アイデンティティを確立することで</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活力あるふるさとづくりを推進</a:t>
          </a:r>
          <a:endParaRPr lang="ja-JP" altLang="ja-JP" sz="1300">
            <a:effectLst/>
          </a:endParaRPr>
        </a:p>
        <a:p>
          <a:r>
            <a:rPr kumimoji="1" lang="ja-JP" altLang="ja-JP" sz="1300">
              <a:solidFill>
                <a:schemeClr val="dk1"/>
              </a:solidFill>
              <a:effectLst/>
              <a:latin typeface="+mn-lt"/>
              <a:ea typeface="+mn-ea"/>
              <a:cs typeface="+mn-cs"/>
            </a:rPr>
            <a:t>　王寺町立図書館基金：図書館及び図書の充実</a:t>
          </a:r>
          <a:endParaRPr lang="ja-JP" altLang="ja-JP" sz="1300">
            <a:effectLst/>
          </a:endParaRPr>
        </a:p>
        <a:p>
          <a:r>
            <a:rPr kumimoji="1" lang="ja-JP" altLang="ja-JP" sz="1300">
              <a:solidFill>
                <a:schemeClr val="dk1"/>
              </a:solidFill>
              <a:effectLst/>
              <a:latin typeface="+mn-lt"/>
              <a:ea typeface="+mn-ea"/>
              <a:cs typeface="+mn-cs"/>
            </a:rPr>
            <a:t>　文化財保護基金：町民の財産である文化財の保存及び活用を図る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義務教育学校建設等に伴い、公共施設整備基金を約</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億</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千万円取崩、地域イベント（ミルキーウェイ）等のためふるさと創生基金を</a:t>
          </a:r>
          <a:endParaRPr lang="ja-JP" altLang="ja-JP" sz="1300">
            <a:effectLst/>
          </a:endParaRPr>
        </a:p>
        <a:p>
          <a:r>
            <a:rPr kumimoji="1" lang="ja-JP" altLang="ja-JP" sz="1300">
              <a:solidFill>
                <a:schemeClr val="dk1"/>
              </a:solidFill>
              <a:effectLst/>
              <a:latin typeface="+mn-lt"/>
              <a:ea typeface="+mn-ea"/>
              <a:cs typeface="+mn-cs"/>
            </a:rPr>
            <a:t>　約</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百万円取崩、</a:t>
          </a:r>
          <a:r>
            <a:rPr kumimoji="1" lang="ja-JP" altLang="en-US" sz="1300">
              <a:solidFill>
                <a:schemeClr val="dk1"/>
              </a:solidFill>
              <a:effectLst/>
              <a:latin typeface="+mn-lt"/>
              <a:ea typeface="+mn-ea"/>
              <a:cs typeface="+mn-cs"/>
            </a:rPr>
            <a:t>児童書の購入及び図書館リニューアルのために王寺町立図書館基金を約</a:t>
          </a:r>
          <a:r>
            <a:rPr kumimoji="1" lang="en-US" altLang="ja-JP" sz="1300">
              <a:solidFill>
                <a:schemeClr val="dk1"/>
              </a:solidFill>
              <a:effectLst/>
              <a:latin typeface="+mn-lt"/>
              <a:ea typeface="+mn-ea"/>
              <a:cs typeface="+mn-cs"/>
            </a:rPr>
            <a:t>1</a:t>
          </a:r>
          <a:r>
            <a:rPr kumimoji="1" lang="ja-JP" altLang="en-US" sz="1300">
              <a:solidFill>
                <a:schemeClr val="dk1"/>
              </a:solidFill>
              <a:effectLst/>
              <a:latin typeface="+mn-lt"/>
              <a:ea typeface="+mn-ea"/>
              <a:cs typeface="+mn-cs"/>
            </a:rPr>
            <a:t>千２百万円取崩、</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文化財修復</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のため文化財保護基金を約１千</a:t>
          </a:r>
          <a:r>
            <a:rPr kumimoji="1" lang="ja-JP" altLang="en-US" sz="1300">
              <a:solidFill>
                <a:schemeClr val="dk1"/>
              </a:solidFill>
              <a:effectLst/>
              <a:latin typeface="+mn-lt"/>
              <a:ea typeface="+mn-ea"/>
              <a:cs typeface="+mn-cs"/>
            </a:rPr>
            <a:t>５百万円を</a:t>
          </a:r>
          <a:r>
            <a:rPr kumimoji="1" lang="ja-JP" altLang="ja-JP" sz="1300">
              <a:solidFill>
                <a:schemeClr val="dk1"/>
              </a:solidFill>
              <a:effectLst/>
              <a:latin typeface="+mn-lt"/>
              <a:ea typeface="+mn-ea"/>
              <a:cs typeface="+mn-cs"/>
            </a:rPr>
            <a:t>取崩した一方、</a:t>
          </a:r>
          <a:endParaRPr lang="ja-JP" altLang="ja-JP" sz="1300">
            <a:effectLst/>
          </a:endParaRPr>
        </a:p>
        <a:p>
          <a:r>
            <a:rPr kumimoji="1" lang="ja-JP" altLang="ja-JP" sz="1300">
              <a:solidFill>
                <a:schemeClr val="dk1"/>
              </a:solidFill>
              <a:effectLst/>
              <a:latin typeface="+mn-lt"/>
              <a:ea typeface="+mn-ea"/>
              <a:cs typeface="+mn-cs"/>
            </a:rPr>
            <a:t>　ふるさと納税による寄附により文化財保護基金を約</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千</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百万円積立した。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文化財保護基金：ふるさと納税の推進により基金の積立を行う</a:t>
          </a:r>
          <a:endParaRPr lang="ja-JP" altLang="ja-JP" sz="1300">
            <a:effectLst/>
          </a:endParaRPr>
        </a:p>
        <a:p>
          <a:r>
            <a:rPr kumimoji="1" lang="ja-JP" altLang="ja-JP" sz="1300">
              <a:solidFill>
                <a:schemeClr val="dk1"/>
              </a:solidFill>
              <a:effectLst/>
              <a:latin typeface="+mn-lt"/>
              <a:ea typeface="+mn-ea"/>
              <a:cs typeface="+mn-cs"/>
            </a:rPr>
            <a:t>　全ての基金：有利な基金運用を行うことで、基金の積立を行う</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繰越金等の余剰金による積立（約５億</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千万円）の増額となった。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短期的には増加傾向にあるが、施設の老朽化等に伴う資金需要に伴い、中長期的には減少していく見込み。</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基金運用収入分の積立を行った。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起債額及び借入利率の増加による公債費の負担増に備え、積極的な基金運用を行い、積立額の増加を図る。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奈良県王寺町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24,193
23,975
7.01
13,807,531
13,432,616
321,509
5,452,082
7,953,594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ea"/>
              <a:ea typeface="+mn-ea"/>
              <a:cs typeface="+mn-cs"/>
            </a:rPr>
            <a:t>令和２年度</a:t>
          </a:r>
          <a:r>
            <a:rPr kumimoji="1" lang="ja-JP" altLang="ja-JP" sz="1100">
              <a:solidFill>
                <a:sysClr val="windowText" lastClr="000000"/>
              </a:solidFill>
              <a:effectLst/>
              <a:latin typeface="+mn-ea"/>
              <a:ea typeface="+mn-ea"/>
              <a:cs typeface="+mn-cs"/>
            </a:rPr>
            <a:t>の有形固定資産減価償却率は、</a:t>
          </a:r>
          <a:r>
            <a:rPr kumimoji="1" lang="en-US" altLang="ja-JP" sz="1100">
              <a:solidFill>
                <a:sysClr val="windowText" lastClr="000000"/>
              </a:solidFill>
              <a:effectLst/>
              <a:latin typeface="+mn-ea"/>
              <a:ea typeface="+mn-ea"/>
              <a:cs typeface="+mn-cs"/>
            </a:rPr>
            <a:t>62.4</a:t>
          </a:r>
          <a:r>
            <a:rPr kumimoji="1" lang="ja-JP" altLang="ja-JP" sz="1100">
              <a:solidFill>
                <a:sysClr val="windowText" lastClr="000000"/>
              </a:solidFill>
              <a:effectLst/>
              <a:latin typeface="+mn-ea"/>
              <a:ea typeface="+mn-ea"/>
              <a:cs typeface="+mn-cs"/>
            </a:rPr>
            <a:t>％で前年度から</a:t>
          </a:r>
          <a:r>
            <a:rPr kumimoji="1" lang="en-US" altLang="ja-JP" sz="1100">
              <a:solidFill>
                <a:sysClr val="windowText" lastClr="000000"/>
              </a:solidFill>
              <a:effectLst/>
              <a:latin typeface="+mn-ea"/>
              <a:ea typeface="+mn-ea"/>
              <a:cs typeface="+mn-cs"/>
            </a:rPr>
            <a:t>1.8</a:t>
          </a:r>
          <a:r>
            <a:rPr kumimoji="1" lang="ja-JP" altLang="ja-JP" sz="1100">
              <a:solidFill>
                <a:sysClr val="windowText" lastClr="000000"/>
              </a:solidFill>
              <a:effectLst/>
              <a:latin typeface="+mn-ea"/>
              <a:ea typeface="+mn-ea"/>
              <a:cs typeface="+mn-cs"/>
            </a:rPr>
            <a:t>ポイント</a:t>
          </a:r>
          <a:r>
            <a:rPr kumimoji="1" lang="ja-JP" altLang="en-US" sz="1100">
              <a:solidFill>
                <a:sysClr val="windowText" lastClr="000000"/>
              </a:solidFill>
              <a:effectLst/>
              <a:latin typeface="+mn-ea"/>
              <a:ea typeface="+mn-ea"/>
              <a:cs typeface="+mn-cs"/>
            </a:rPr>
            <a:t>増加</a:t>
          </a:r>
          <a:r>
            <a:rPr kumimoji="1" lang="ja-JP" altLang="ja-JP" sz="1100">
              <a:solidFill>
                <a:sysClr val="windowText" lastClr="000000"/>
              </a:solidFill>
              <a:effectLst/>
              <a:latin typeface="+mn-ea"/>
              <a:ea typeface="+mn-ea"/>
              <a:cs typeface="+mn-cs"/>
            </a:rPr>
            <a:t>している。減価償却額が新規取得額を上回ったため、資産が減少しており老朽化が進んでいるといえるが、平成</a:t>
          </a:r>
          <a:r>
            <a:rPr kumimoji="1" lang="en-US" altLang="ja-JP" sz="1100">
              <a:solidFill>
                <a:sysClr val="windowText" lastClr="000000"/>
              </a:solidFill>
              <a:effectLst/>
              <a:latin typeface="+mn-ea"/>
              <a:ea typeface="+mn-ea"/>
              <a:cs typeface="+mn-cs"/>
            </a:rPr>
            <a:t>29</a:t>
          </a:r>
          <a:r>
            <a:rPr kumimoji="1" lang="ja-JP" altLang="ja-JP" sz="1100">
              <a:solidFill>
                <a:sysClr val="windowText" lastClr="000000"/>
              </a:solidFill>
              <a:effectLst/>
              <a:latin typeface="+mn-ea"/>
              <a:ea typeface="+mn-ea"/>
              <a:cs typeface="+mn-cs"/>
            </a:rPr>
            <a:t>年</a:t>
          </a:r>
          <a:r>
            <a:rPr kumimoji="1" lang="en-US" altLang="ja-JP" sz="1100">
              <a:solidFill>
                <a:sysClr val="windowText" lastClr="000000"/>
              </a:solidFill>
              <a:effectLst/>
              <a:latin typeface="+mn-ea"/>
              <a:ea typeface="+mn-ea"/>
              <a:cs typeface="+mn-cs"/>
            </a:rPr>
            <a:t>3</a:t>
          </a:r>
          <a:r>
            <a:rPr kumimoji="1" lang="ja-JP" altLang="ja-JP" sz="1100">
              <a:solidFill>
                <a:sysClr val="windowText" lastClr="000000"/>
              </a:solidFill>
              <a:effectLst/>
              <a:latin typeface="+mn-ea"/>
              <a:ea typeface="+mn-ea"/>
              <a:cs typeface="+mn-cs"/>
            </a:rPr>
            <a:t>月に策定した王寺町公共施設等総合管理計画に基づき、点検・修繕等予防保全に努め、機能的な改善を図ることにより長寿命化を推進するなど公共施設の適正管理に努める。</a:t>
          </a:r>
          <a:endParaRPr lang="ja-JP" altLang="ja-JP">
            <a:solidFill>
              <a:sysClr val="windowText" lastClr="000000"/>
            </a:solidFill>
            <a:effectLst/>
            <a:latin typeface="+mn-ea"/>
            <a:ea typeface="+mn-ea"/>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D00-00004C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D00-00004E000000}"/>
            </a:ext>
          </a:extLst>
        </xdr:cNvPr>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D00-000050000000}"/>
            </a:ext>
          </a:extLst>
        </xdr:cNvPr>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81" name="直線コネクタ 80">
          <a:extLst>
            <a:ext uri="{FF2B5EF4-FFF2-40B4-BE49-F238E27FC236}">
              <a16:creationId xmlns:a16="http://schemas.microsoft.com/office/drawing/2014/main" id="{00000000-0008-0000-0D00-000051000000}"/>
            </a:ext>
          </a:extLst>
        </xdr:cNvPr>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149968</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D00-000052000000}"/>
            </a:ext>
          </a:extLst>
        </xdr:cNvPr>
        <xdr:cNvSpPr txBox="1"/>
      </xdr:nvSpPr>
      <xdr:spPr>
        <a:xfrm>
          <a:off x="4813300" y="5722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6" name="フローチャート: 判断 85">
          <a:extLst>
            <a:ext uri="{FF2B5EF4-FFF2-40B4-BE49-F238E27FC236}">
              <a16:creationId xmlns:a16="http://schemas.microsoft.com/office/drawing/2014/main" id="{00000000-0008-0000-0D00-000056000000}"/>
            </a:ext>
          </a:extLst>
        </xdr:cNvPr>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87" name="フローチャート: 判断 86">
          <a:extLst>
            <a:ext uri="{FF2B5EF4-FFF2-40B4-BE49-F238E27FC236}">
              <a16:creationId xmlns:a16="http://schemas.microsoft.com/office/drawing/2014/main" id="{00000000-0008-0000-0D00-000057000000}"/>
            </a:ext>
          </a:extLst>
        </xdr:cNvPr>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D00-00005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D00-00005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157933</xdr:rowOff>
    </xdr:from>
    <xdr:to>
      <xdr:col>23</xdr:col>
      <xdr:colOff>136525</xdr:colOff>
      <xdr:row>30</xdr:row>
      <xdr:rowOff>88083</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711700" y="590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136360</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D00-00005E000000}"/>
            </a:ext>
          </a:extLst>
        </xdr:cNvPr>
        <xdr:cNvSpPr txBox="1"/>
      </xdr:nvSpPr>
      <xdr:spPr>
        <a:xfrm>
          <a:off x="4813300" y="5879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102417</xdr:rowOff>
    </xdr:from>
    <xdr:to>
      <xdr:col>19</xdr:col>
      <xdr:colOff>187325</xdr:colOff>
      <xdr:row>30</xdr:row>
      <xdr:rowOff>32567</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4000500" y="58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153217</xdr:rowOff>
    </xdr:from>
    <xdr:to>
      <xdr:col>23</xdr:col>
      <xdr:colOff>85725</xdr:colOff>
      <xdr:row>30</xdr:row>
      <xdr:rowOff>37283</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4051300" y="5896792"/>
          <a:ext cx="711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68489</xdr:rowOff>
    </xdr:from>
    <xdr:to>
      <xdr:col>15</xdr:col>
      <xdr:colOff>187325</xdr:colOff>
      <xdr:row>29</xdr:row>
      <xdr:rowOff>170089</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3238500" y="5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119289</xdr:rowOff>
    </xdr:from>
    <xdr:to>
      <xdr:col>19</xdr:col>
      <xdr:colOff>136525</xdr:colOff>
      <xdr:row>29</xdr:row>
      <xdr:rowOff>153217</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3289300" y="5862864"/>
          <a:ext cx="762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99332</xdr:rowOff>
    </xdr:from>
    <xdr:to>
      <xdr:col>11</xdr:col>
      <xdr:colOff>187325</xdr:colOff>
      <xdr:row>30</xdr:row>
      <xdr:rowOff>29482</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2476500" y="584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119289</xdr:rowOff>
    </xdr:from>
    <xdr:to>
      <xdr:col>15</xdr:col>
      <xdr:colOff>136525</xdr:colOff>
      <xdr:row>29</xdr:row>
      <xdr:rowOff>150132</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flipV="1">
          <a:off x="2527300" y="5862864"/>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46899</xdr:rowOff>
    </xdr:from>
    <xdr:to>
      <xdr:col>7</xdr:col>
      <xdr:colOff>187325</xdr:colOff>
      <xdr:row>29</xdr:row>
      <xdr:rowOff>148499</xdr:rowOff>
    </xdr:to>
    <xdr:sp macro="" textlink="">
      <xdr:nvSpPr>
        <xdr:cNvPr id="101" name="楕円 100">
          <a:extLst>
            <a:ext uri="{FF2B5EF4-FFF2-40B4-BE49-F238E27FC236}">
              <a16:creationId xmlns:a16="http://schemas.microsoft.com/office/drawing/2014/main" id="{00000000-0008-0000-0D00-000065000000}"/>
            </a:ext>
          </a:extLst>
        </xdr:cNvPr>
        <xdr:cNvSpPr/>
      </xdr:nvSpPr>
      <xdr:spPr>
        <a:xfrm>
          <a:off x="1714500" y="579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97699</xdr:rowOff>
    </xdr:from>
    <xdr:to>
      <xdr:col>11</xdr:col>
      <xdr:colOff>136525</xdr:colOff>
      <xdr:row>29</xdr:row>
      <xdr:rowOff>150132</xdr:rowOff>
    </xdr:to>
    <xdr:cxnSp macro="">
      <xdr:nvCxnSpPr>
        <xdr:cNvPr id="102" name="直線コネクタ 101">
          <a:extLst>
            <a:ext uri="{FF2B5EF4-FFF2-40B4-BE49-F238E27FC236}">
              <a16:creationId xmlns:a16="http://schemas.microsoft.com/office/drawing/2014/main" id="{00000000-0008-0000-0D00-000066000000}"/>
            </a:ext>
          </a:extLst>
        </xdr:cNvPr>
        <xdr:cNvCxnSpPr/>
      </xdr:nvCxnSpPr>
      <xdr:spPr>
        <a:xfrm>
          <a:off x="1765300" y="5841274"/>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103" name="n_1aveValue有形固定資産減価償却率">
          <a:extLst>
            <a:ext uri="{FF2B5EF4-FFF2-40B4-BE49-F238E27FC236}">
              <a16:creationId xmlns:a16="http://schemas.microsoft.com/office/drawing/2014/main" id="{00000000-0008-0000-0D00-000067000000}"/>
            </a:ext>
          </a:extLst>
        </xdr:cNvPr>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104" name="n_2aveValue有形固定資産減価償却率">
          <a:extLst>
            <a:ext uri="{FF2B5EF4-FFF2-40B4-BE49-F238E27FC236}">
              <a16:creationId xmlns:a16="http://schemas.microsoft.com/office/drawing/2014/main" id="{00000000-0008-0000-0D00-000068000000}"/>
            </a:ext>
          </a:extLst>
        </xdr:cNvPr>
        <xdr:cNvSpPr txBox="1"/>
      </xdr:nvSpPr>
      <xdr:spPr>
        <a:xfrm>
          <a:off x="3086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105" name="n_3aveValue有形固定資産減価償却率">
          <a:extLst>
            <a:ext uri="{FF2B5EF4-FFF2-40B4-BE49-F238E27FC236}">
              <a16:creationId xmlns:a16="http://schemas.microsoft.com/office/drawing/2014/main" id="{00000000-0008-0000-0D00-000069000000}"/>
            </a:ext>
          </a:extLst>
        </xdr:cNvPr>
        <xdr:cNvSpPr txBox="1"/>
      </xdr:nvSpPr>
      <xdr:spPr>
        <a:xfrm>
          <a:off x="2324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106" name="n_4aveValue有形固定資産減価償却率">
          <a:extLst>
            <a:ext uri="{FF2B5EF4-FFF2-40B4-BE49-F238E27FC236}">
              <a16:creationId xmlns:a16="http://schemas.microsoft.com/office/drawing/2014/main" id="{00000000-0008-0000-0D00-00006A000000}"/>
            </a:ext>
          </a:extLst>
        </xdr:cNvPr>
        <xdr:cNvSpPr txBox="1"/>
      </xdr:nvSpPr>
      <xdr:spPr>
        <a:xfrm>
          <a:off x="1562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23694</xdr:rowOff>
    </xdr:from>
    <xdr:ext cx="405111" cy="259045"/>
    <xdr:sp macro="" textlink="">
      <xdr:nvSpPr>
        <xdr:cNvPr id="107" name="n_1mainValue有形固定資産減価償却率">
          <a:extLst>
            <a:ext uri="{FF2B5EF4-FFF2-40B4-BE49-F238E27FC236}">
              <a16:creationId xmlns:a16="http://schemas.microsoft.com/office/drawing/2014/main" id="{00000000-0008-0000-0D00-00006B000000}"/>
            </a:ext>
          </a:extLst>
        </xdr:cNvPr>
        <xdr:cNvSpPr txBox="1"/>
      </xdr:nvSpPr>
      <xdr:spPr>
        <a:xfrm>
          <a:off x="3836044" y="5938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161216</xdr:rowOff>
    </xdr:from>
    <xdr:ext cx="405111" cy="259045"/>
    <xdr:sp macro="" textlink="">
      <xdr:nvSpPr>
        <xdr:cNvPr id="108" name="n_2mainValue有形固定資産減価償却率">
          <a:extLst>
            <a:ext uri="{FF2B5EF4-FFF2-40B4-BE49-F238E27FC236}">
              <a16:creationId xmlns:a16="http://schemas.microsoft.com/office/drawing/2014/main" id="{00000000-0008-0000-0D00-00006C000000}"/>
            </a:ext>
          </a:extLst>
        </xdr:cNvPr>
        <xdr:cNvSpPr txBox="1"/>
      </xdr:nvSpPr>
      <xdr:spPr>
        <a:xfrm>
          <a:off x="3086744" y="590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20609</xdr:rowOff>
    </xdr:from>
    <xdr:ext cx="405111" cy="259045"/>
    <xdr:sp macro="" textlink="">
      <xdr:nvSpPr>
        <xdr:cNvPr id="109" name="n_3mainValue有形固定資産減価償却率">
          <a:extLst>
            <a:ext uri="{FF2B5EF4-FFF2-40B4-BE49-F238E27FC236}">
              <a16:creationId xmlns:a16="http://schemas.microsoft.com/office/drawing/2014/main" id="{00000000-0008-0000-0D00-00006D000000}"/>
            </a:ext>
          </a:extLst>
        </xdr:cNvPr>
        <xdr:cNvSpPr txBox="1"/>
      </xdr:nvSpPr>
      <xdr:spPr>
        <a:xfrm>
          <a:off x="2324744" y="5935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139626</xdr:rowOff>
    </xdr:from>
    <xdr:ext cx="405111" cy="259045"/>
    <xdr:sp macro="" textlink="">
      <xdr:nvSpPr>
        <xdr:cNvPr id="110" name="n_4mainValue有形固定資産減価償却率">
          <a:extLst>
            <a:ext uri="{FF2B5EF4-FFF2-40B4-BE49-F238E27FC236}">
              <a16:creationId xmlns:a16="http://schemas.microsoft.com/office/drawing/2014/main" id="{00000000-0008-0000-0D00-00006E000000}"/>
            </a:ext>
          </a:extLst>
        </xdr:cNvPr>
        <xdr:cNvSpPr txBox="1"/>
      </xdr:nvSpPr>
      <xdr:spPr>
        <a:xfrm>
          <a:off x="1562744" y="5883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[ 274.6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D00-00007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D00-00007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ea"/>
              <a:ea typeface="+mn-ea"/>
              <a:cs typeface="+mn-cs"/>
            </a:rPr>
            <a:t>令和２年度</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274.6</a:t>
          </a:r>
          <a:r>
            <a:rPr kumimoji="1" lang="ja-JP" altLang="ja-JP" sz="1100">
              <a:solidFill>
                <a:sysClr val="windowText" lastClr="000000"/>
              </a:solidFill>
              <a:effectLst/>
              <a:latin typeface="+mn-ea"/>
              <a:ea typeface="+mn-ea"/>
              <a:cs typeface="+mn-cs"/>
            </a:rPr>
            <a:t>％で</a:t>
          </a:r>
          <a:r>
            <a:rPr kumimoji="1" lang="ja-JP" altLang="en-US" sz="1100">
              <a:solidFill>
                <a:sysClr val="windowText" lastClr="000000"/>
              </a:solidFill>
              <a:effectLst/>
              <a:latin typeface="+mn-ea"/>
              <a:ea typeface="+mn-ea"/>
              <a:cs typeface="+mn-cs"/>
            </a:rPr>
            <a:t>前年度から</a:t>
          </a:r>
          <a:r>
            <a:rPr kumimoji="1" lang="en-US" altLang="ja-JP" sz="1100">
              <a:solidFill>
                <a:sysClr val="windowText" lastClr="000000"/>
              </a:solidFill>
              <a:effectLst/>
              <a:latin typeface="+mn-ea"/>
              <a:ea typeface="+mn-ea"/>
              <a:cs typeface="+mn-cs"/>
            </a:rPr>
            <a:t>20.7</a:t>
          </a:r>
          <a:r>
            <a:rPr kumimoji="1" lang="ja-JP" altLang="en-US" sz="1100">
              <a:solidFill>
                <a:sysClr val="windowText" lastClr="000000"/>
              </a:solidFill>
              <a:effectLst/>
              <a:latin typeface="+mn-ea"/>
              <a:ea typeface="+mn-ea"/>
              <a:cs typeface="+mn-cs"/>
            </a:rPr>
            <a:t>ポイント減少し、</a:t>
          </a:r>
          <a:r>
            <a:rPr kumimoji="1" lang="ja-JP" altLang="ja-JP" sz="1100">
              <a:solidFill>
                <a:sysClr val="windowText" lastClr="000000"/>
              </a:solidFill>
              <a:effectLst/>
              <a:latin typeface="+mn-ea"/>
              <a:ea typeface="+mn-ea"/>
              <a:cs typeface="+mn-cs"/>
            </a:rPr>
            <a:t>類似団体内平均</a:t>
          </a:r>
          <a:r>
            <a:rPr kumimoji="1" lang="ja-JP" altLang="ja-JP" sz="1100" u="none">
              <a:solidFill>
                <a:sysClr val="windowText" lastClr="000000"/>
              </a:solidFill>
              <a:effectLst/>
              <a:latin typeface="+mn-ea"/>
              <a:ea typeface="+mn-ea"/>
              <a:cs typeface="+mn-cs"/>
            </a:rPr>
            <a:t>や奈良県平均</a:t>
          </a:r>
          <a:r>
            <a:rPr kumimoji="1" lang="ja-JP" altLang="ja-JP" sz="1100">
              <a:solidFill>
                <a:sysClr val="windowText" lastClr="000000"/>
              </a:solidFill>
              <a:effectLst/>
              <a:latin typeface="+mn-ea"/>
              <a:ea typeface="+mn-ea"/>
              <a:cs typeface="+mn-cs"/>
            </a:rPr>
            <a:t>よりも低い比率となっている。引き続き、事業の計画的な執行により、地方債の新規発行を極力抑制するとともに、事務事業の</a:t>
          </a:r>
          <a:r>
            <a:rPr kumimoji="1" lang="ja-JP" altLang="en-US" sz="1100">
              <a:solidFill>
                <a:sysClr val="windowText" lastClr="000000"/>
              </a:solidFill>
              <a:effectLst/>
              <a:latin typeface="+mn-ea"/>
              <a:ea typeface="+mn-ea"/>
              <a:cs typeface="+mn-cs"/>
            </a:rPr>
            <a:t>選択や計画的な執行を行い、比率が上昇しないように</a:t>
          </a:r>
          <a:r>
            <a:rPr kumimoji="1" lang="ja-JP" altLang="ja-JP" sz="1100">
              <a:solidFill>
                <a:sysClr val="windowText" lastClr="000000"/>
              </a:solidFill>
              <a:effectLst/>
              <a:latin typeface="+mn-ea"/>
              <a:ea typeface="+mn-ea"/>
              <a:cs typeface="+mn-cs"/>
            </a:rPr>
            <a:t>努める。</a:t>
          </a:r>
          <a:endParaRPr lang="ja-JP" altLang="ja-JP">
            <a:solidFill>
              <a:sysClr val="windowText" lastClr="000000"/>
            </a:solidFill>
            <a:effectLst/>
            <a:latin typeface="+mn-ea"/>
            <a:ea typeface="+mn-ea"/>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D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38" name="債務償還比率最小値テキスト">
          <a:extLst>
            <a:ext uri="{FF2B5EF4-FFF2-40B4-BE49-F238E27FC236}">
              <a16:creationId xmlns:a16="http://schemas.microsoft.com/office/drawing/2014/main" id="{00000000-0008-0000-0D00-00008A000000}"/>
            </a:ext>
          </a:extLst>
        </xdr:cNvPr>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0" name="債務償還比率最大値テキスト">
          <a:extLst>
            <a:ext uri="{FF2B5EF4-FFF2-40B4-BE49-F238E27FC236}">
              <a16:creationId xmlns:a16="http://schemas.microsoft.com/office/drawing/2014/main" id="{00000000-0008-0000-0D00-00008C000000}"/>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49359</xdr:rowOff>
    </xdr:from>
    <xdr:ext cx="469744" cy="259045"/>
    <xdr:sp macro="" textlink="">
      <xdr:nvSpPr>
        <xdr:cNvPr id="142" name="債務償還比率平均値テキスト">
          <a:extLst>
            <a:ext uri="{FF2B5EF4-FFF2-40B4-BE49-F238E27FC236}">
              <a16:creationId xmlns:a16="http://schemas.microsoft.com/office/drawing/2014/main" id="{00000000-0008-0000-0D00-00008E000000}"/>
            </a:ext>
          </a:extLst>
        </xdr:cNvPr>
        <xdr:cNvSpPr txBox="1"/>
      </xdr:nvSpPr>
      <xdr:spPr>
        <a:xfrm>
          <a:off x="14846300" y="579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170469</xdr:rowOff>
    </xdr:from>
    <xdr:to>
      <xdr:col>76</xdr:col>
      <xdr:colOff>73025</xdr:colOff>
      <xdr:row>28</xdr:row>
      <xdr:rowOff>100619</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4744700" y="55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21896</xdr:rowOff>
    </xdr:from>
    <xdr:ext cx="469744" cy="259045"/>
    <xdr:sp macro="" textlink="">
      <xdr:nvSpPr>
        <xdr:cNvPr id="154" name="債務償還比率該当値テキスト">
          <a:extLst>
            <a:ext uri="{FF2B5EF4-FFF2-40B4-BE49-F238E27FC236}">
              <a16:creationId xmlns:a16="http://schemas.microsoft.com/office/drawing/2014/main" id="{00000000-0008-0000-0D00-00009A000000}"/>
            </a:ext>
          </a:extLst>
        </xdr:cNvPr>
        <xdr:cNvSpPr txBox="1"/>
      </xdr:nvSpPr>
      <xdr:spPr>
        <a:xfrm>
          <a:off x="14846300" y="542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152593</xdr:rowOff>
    </xdr:from>
    <xdr:to>
      <xdr:col>72</xdr:col>
      <xdr:colOff>123825</xdr:colOff>
      <xdr:row>28</xdr:row>
      <xdr:rowOff>82743</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4033500" y="555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31943</xdr:rowOff>
    </xdr:from>
    <xdr:to>
      <xdr:col>76</xdr:col>
      <xdr:colOff>22225</xdr:colOff>
      <xdr:row>28</xdr:row>
      <xdr:rowOff>49819</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a:off x="14084300" y="5604068"/>
          <a:ext cx="711200" cy="1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15342</xdr:rowOff>
    </xdr:from>
    <xdr:to>
      <xdr:col>68</xdr:col>
      <xdr:colOff>123825</xdr:colOff>
      <xdr:row>28</xdr:row>
      <xdr:rowOff>116942</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3271500" y="558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31943</xdr:rowOff>
    </xdr:from>
    <xdr:to>
      <xdr:col>72</xdr:col>
      <xdr:colOff>73025</xdr:colOff>
      <xdr:row>28</xdr:row>
      <xdr:rowOff>66142</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3322300" y="5604068"/>
          <a:ext cx="762000" cy="3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52736</xdr:rowOff>
    </xdr:from>
    <xdr:to>
      <xdr:col>64</xdr:col>
      <xdr:colOff>123825</xdr:colOff>
      <xdr:row>28</xdr:row>
      <xdr:rowOff>154336</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2509500" y="562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66142</xdr:rowOff>
    </xdr:from>
    <xdr:to>
      <xdr:col>68</xdr:col>
      <xdr:colOff>73025</xdr:colOff>
      <xdr:row>28</xdr:row>
      <xdr:rowOff>103536</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flipV="1">
          <a:off x="12560300" y="5638267"/>
          <a:ext cx="762000" cy="3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61026</xdr:rowOff>
    </xdr:from>
    <xdr:to>
      <xdr:col>60</xdr:col>
      <xdr:colOff>123825</xdr:colOff>
      <xdr:row>28</xdr:row>
      <xdr:rowOff>162626</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1747500" y="563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103536</xdr:rowOff>
    </xdr:from>
    <xdr:to>
      <xdr:col>64</xdr:col>
      <xdr:colOff>73025</xdr:colOff>
      <xdr:row>28</xdr:row>
      <xdr:rowOff>111826</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flipV="1">
          <a:off x="11798300" y="5675661"/>
          <a:ext cx="762000" cy="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34698</xdr:rowOff>
    </xdr:from>
    <xdr:ext cx="469744" cy="259045"/>
    <xdr:sp macro="" textlink="">
      <xdr:nvSpPr>
        <xdr:cNvPr id="163" name="n_1aveValue債務償還比率">
          <a:extLst>
            <a:ext uri="{FF2B5EF4-FFF2-40B4-BE49-F238E27FC236}">
              <a16:creationId xmlns:a16="http://schemas.microsoft.com/office/drawing/2014/main" id="{00000000-0008-0000-0D00-0000A3000000}"/>
            </a:ext>
          </a:extLst>
        </xdr:cNvPr>
        <xdr:cNvSpPr txBox="1"/>
      </xdr:nvSpPr>
      <xdr:spPr>
        <a:xfrm>
          <a:off x="13836727" y="594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22694</xdr:rowOff>
    </xdr:from>
    <xdr:ext cx="469744" cy="259045"/>
    <xdr:sp macro="" textlink="">
      <xdr:nvSpPr>
        <xdr:cNvPr id="164" name="n_2aveValue債務償還比率">
          <a:extLst>
            <a:ext uri="{FF2B5EF4-FFF2-40B4-BE49-F238E27FC236}">
              <a16:creationId xmlns:a16="http://schemas.microsoft.com/office/drawing/2014/main" id="{00000000-0008-0000-0D00-0000A4000000}"/>
            </a:ext>
          </a:extLst>
        </xdr:cNvPr>
        <xdr:cNvSpPr txBox="1"/>
      </xdr:nvSpPr>
      <xdr:spPr>
        <a:xfrm>
          <a:off x="13087427" y="59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22694</xdr:rowOff>
    </xdr:from>
    <xdr:ext cx="469744" cy="259045"/>
    <xdr:sp macro="" textlink="">
      <xdr:nvSpPr>
        <xdr:cNvPr id="165" name="n_3aveValue債務償還比率">
          <a:extLst>
            <a:ext uri="{FF2B5EF4-FFF2-40B4-BE49-F238E27FC236}">
              <a16:creationId xmlns:a16="http://schemas.microsoft.com/office/drawing/2014/main" id="{00000000-0008-0000-0D00-0000A5000000}"/>
            </a:ext>
          </a:extLst>
        </xdr:cNvPr>
        <xdr:cNvSpPr txBox="1"/>
      </xdr:nvSpPr>
      <xdr:spPr>
        <a:xfrm>
          <a:off x="12325427" y="59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37462</xdr:rowOff>
    </xdr:from>
    <xdr:ext cx="469744" cy="259045"/>
    <xdr:sp macro="" textlink="">
      <xdr:nvSpPr>
        <xdr:cNvPr id="166" name="n_4aveValue債務償還比率">
          <a:extLst>
            <a:ext uri="{FF2B5EF4-FFF2-40B4-BE49-F238E27FC236}">
              <a16:creationId xmlns:a16="http://schemas.microsoft.com/office/drawing/2014/main" id="{00000000-0008-0000-0D00-0000A6000000}"/>
            </a:ext>
          </a:extLst>
        </xdr:cNvPr>
        <xdr:cNvSpPr txBox="1"/>
      </xdr:nvSpPr>
      <xdr:spPr>
        <a:xfrm>
          <a:off x="11563427" y="595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99270</xdr:rowOff>
    </xdr:from>
    <xdr:ext cx="469744" cy="259045"/>
    <xdr:sp macro="" textlink="">
      <xdr:nvSpPr>
        <xdr:cNvPr id="167" name="n_1mainValue債務償還比率">
          <a:extLst>
            <a:ext uri="{FF2B5EF4-FFF2-40B4-BE49-F238E27FC236}">
              <a16:creationId xmlns:a16="http://schemas.microsoft.com/office/drawing/2014/main" id="{00000000-0008-0000-0D00-0000A7000000}"/>
            </a:ext>
          </a:extLst>
        </xdr:cNvPr>
        <xdr:cNvSpPr txBox="1"/>
      </xdr:nvSpPr>
      <xdr:spPr>
        <a:xfrm>
          <a:off x="13836727" y="532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133469</xdr:rowOff>
    </xdr:from>
    <xdr:ext cx="469744" cy="259045"/>
    <xdr:sp macro="" textlink="">
      <xdr:nvSpPr>
        <xdr:cNvPr id="168" name="n_2mainValue債務償還比率">
          <a:extLst>
            <a:ext uri="{FF2B5EF4-FFF2-40B4-BE49-F238E27FC236}">
              <a16:creationId xmlns:a16="http://schemas.microsoft.com/office/drawing/2014/main" id="{00000000-0008-0000-0D00-0000A8000000}"/>
            </a:ext>
          </a:extLst>
        </xdr:cNvPr>
        <xdr:cNvSpPr txBox="1"/>
      </xdr:nvSpPr>
      <xdr:spPr>
        <a:xfrm>
          <a:off x="13087427" y="536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170863</xdr:rowOff>
    </xdr:from>
    <xdr:ext cx="469744" cy="259045"/>
    <xdr:sp macro="" textlink="">
      <xdr:nvSpPr>
        <xdr:cNvPr id="169" name="n_3mainValue債務償還比率">
          <a:extLst>
            <a:ext uri="{FF2B5EF4-FFF2-40B4-BE49-F238E27FC236}">
              <a16:creationId xmlns:a16="http://schemas.microsoft.com/office/drawing/2014/main" id="{00000000-0008-0000-0D00-0000A9000000}"/>
            </a:ext>
          </a:extLst>
        </xdr:cNvPr>
        <xdr:cNvSpPr txBox="1"/>
      </xdr:nvSpPr>
      <xdr:spPr>
        <a:xfrm>
          <a:off x="12325427" y="5400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7703</xdr:rowOff>
    </xdr:from>
    <xdr:ext cx="469744" cy="259045"/>
    <xdr:sp macro="" textlink="">
      <xdr:nvSpPr>
        <xdr:cNvPr id="170" name="n_4mainValue債務償還比率">
          <a:extLst>
            <a:ext uri="{FF2B5EF4-FFF2-40B4-BE49-F238E27FC236}">
              <a16:creationId xmlns:a16="http://schemas.microsoft.com/office/drawing/2014/main" id="{00000000-0008-0000-0D00-0000AA000000}"/>
            </a:ext>
          </a:extLst>
        </xdr:cNvPr>
        <xdr:cNvSpPr txBox="1"/>
      </xdr:nvSpPr>
      <xdr:spPr>
        <a:xfrm>
          <a:off x="11563427" y="540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D00-0000A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D00-0000A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D00-0000A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D00-0000A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奈良県王寺町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24,193
23,975
7.01
13,807,531
13,432,616
321,509
5,452,082
7,953,594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158767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93980</xdr:rowOff>
    </xdr:from>
    <xdr:to>
      <xdr:col>20</xdr:col>
      <xdr:colOff>38100</xdr:colOff>
      <xdr:row>38</xdr:row>
      <xdr:rowOff>24130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144780</xdr:rowOff>
    </xdr:from>
    <xdr:to>
      <xdr:col>24</xdr:col>
      <xdr:colOff>63500</xdr:colOff>
      <xdr:row>38</xdr:row>
      <xdr:rowOff>15240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4884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50165</xdr:rowOff>
    </xdr:from>
    <xdr:to>
      <xdr:col>15</xdr:col>
      <xdr:colOff>101600</xdr:colOff>
      <xdr:row>37</xdr:row>
      <xdr:rowOff>151765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100965</xdr:rowOff>
    </xdr:from>
    <xdr:to>
      <xdr:col>19</xdr:col>
      <xdr:colOff>177800</xdr:colOff>
      <xdr:row>37</xdr:row>
      <xdr:rowOff>144780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44461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xdr:rowOff>
    </xdr:from>
    <xdr:to>
      <xdr:col>10</xdr:col>
      <xdr:colOff>165100</xdr:colOff>
      <xdr:row>37</xdr:row>
      <xdr:rowOff>109855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59055</xdr:rowOff>
    </xdr:from>
    <xdr:to>
      <xdr:col>15</xdr:col>
      <xdr:colOff>50800</xdr:colOff>
      <xdr:row>37</xdr:row>
      <xdr:rowOff>100965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4027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143510</xdr:rowOff>
    </xdr:from>
    <xdr:to>
      <xdr:col>6</xdr:col>
      <xdr:colOff>38100</xdr:colOff>
      <xdr:row>37</xdr:row>
      <xdr:rowOff>73660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22860</xdr:rowOff>
    </xdr:from>
    <xdr:to>
      <xdr:col>10</xdr:col>
      <xdr:colOff>114300</xdr:colOff>
      <xdr:row>37</xdr:row>
      <xdr:rowOff>59055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3665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40657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168292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5033</xdr:rowOff>
    </xdr:from>
    <xdr:ext cx="469744"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691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145186</xdr:rowOff>
    </xdr:from>
    <xdr:to>
      <xdr:col>55</xdr:col>
      <xdr:colOff>50800</xdr:colOff>
      <xdr:row>41</xdr:row>
      <xdr:rowOff>75336</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700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60113</xdr:rowOff>
    </xdr:from>
    <xdr:ext cx="469744"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91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145034</xdr:rowOff>
    </xdr:from>
    <xdr:to>
      <xdr:col>50</xdr:col>
      <xdr:colOff>165100</xdr:colOff>
      <xdr:row>41</xdr:row>
      <xdr:rowOff>75184</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700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24384</xdr:rowOff>
    </xdr:from>
    <xdr:to>
      <xdr:col>55</xdr:col>
      <xdr:colOff>0</xdr:colOff>
      <xdr:row>41</xdr:row>
      <xdr:rowOff>24536</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9639300" y="7053834"/>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145224</xdr:rowOff>
    </xdr:from>
    <xdr:to>
      <xdr:col>46</xdr:col>
      <xdr:colOff>38100</xdr:colOff>
      <xdr:row>41</xdr:row>
      <xdr:rowOff>75374</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700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24384</xdr:rowOff>
    </xdr:from>
    <xdr:to>
      <xdr:col>50</xdr:col>
      <xdr:colOff>114300</xdr:colOff>
      <xdr:row>41</xdr:row>
      <xdr:rowOff>24574</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7053834"/>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143814</xdr:rowOff>
    </xdr:from>
    <xdr:to>
      <xdr:col>41</xdr:col>
      <xdr:colOff>101600</xdr:colOff>
      <xdr:row>41</xdr:row>
      <xdr:rowOff>73964</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700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23164</xdr:rowOff>
    </xdr:from>
    <xdr:to>
      <xdr:col>45</xdr:col>
      <xdr:colOff>177800</xdr:colOff>
      <xdr:row>41</xdr:row>
      <xdr:rowOff>24574</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7861300" y="7052614"/>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140767</xdr:rowOff>
    </xdr:from>
    <xdr:to>
      <xdr:col>36</xdr:col>
      <xdr:colOff>165100</xdr:colOff>
      <xdr:row>41</xdr:row>
      <xdr:rowOff>70917</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99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20117</xdr:rowOff>
    </xdr:from>
    <xdr:to>
      <xdr:col>41</xdr:col>
      <xdr:colOff>50800</xdr:colOff>
      <xdr:row>41</xdr:row>
      <xdr:rowOff>23164</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6972300" y="7049567"/>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626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66311</xdr:rowOff>
    </xdr:from>
    <xdr:ext cx="469744"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91727" y="709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66501</xdr:rowOff>
    </xdr:from>
    <xdr:ext cx="469744"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515427" y="709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65091</xdr:rowOff>
    </xdr:from>
    <xdr:ext cx="469744"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626427" y="709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62044</xdr:rowOff>
    </xdr:from>
    <xdr:ext cx="469744"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37427" y="709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56969</xdr:rowOff>
    </xdr:from>
    <xdr:to>
      <xdr:col>24</xdr:col>
      <xdr:colOff>114300</xdr:colOff>
      <xdr:row>58</xdr:row>
      <xdr:rowOff>158569</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79846</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985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29210</xdr:rowOff>
    </xdr:from>
    <xdr:to>
      <xdr:col>20</xdr:col>
      <xdr:colOff>38100</xdr:colOff>
      <xdr:row>58</xdr:row>
      <xdr:rowOff>130810</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80010</xdr:rowOff>
    </xdr:from>
    <xdr:to>
      <xdr:col>24</xdr:col>
      <xdr:colOff>63500</xdr:colOff>
      <xdr:row>58</xdr:row>
      <xdr:rowOff>107769</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02411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1451</xdr:rowOff>
    </xdr:from>
    <xdr:to>
      <xdr:col>15</xdr:col>
      <xdr:colOff>101600</xdr:colOff>
      <xdr:row>58</xdr:row>
      <xdr:rowOff>103051</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99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52251</xdr:rowOff>
    </xdr:from>
    <xdr:to>
      <xdr:col>19</xdr:col>
      <xdr:colOff>177800</xdr:colOff>
      <xdr:row>58</xdr:row>
      <xdr:rowOff>80010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999635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145143</xdr:rowOff>
    </xdr:from>
    <xdr:to>
      <xdr:col>10</xdr:col>
      <xdr:colOff>165100</xdr:colOff>
      <xdr:row>58</xdr:row>
      <xdr:rowOff>75293</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99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24493</xdr:rowOff>
    </xdr:from>
    <xdr:to>
      <xdr:col>15</xdr:col>
      <xdr:colOff>50800</xdr:colOff>
      <xdr:row>58</xdr:row>
      <xdr:rowOff>52251</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996859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117384</xdr:rowOff>
    </xdr:from>
    <xdr:to>
      <xdr:col>6</xdr:col>
      <xdr:colOff>38100</xdr:colOff>
      <xdr:row>58</xdr:row>
      <xdr:rowOff>47534</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989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168184</xdr:rowOff>
    </xdr:from>
    <xdr:to>
      <xdr:col>10</xdr:col>
      <xdr:colOff>114300</xdr:colOff>
      <xdr:row>58</xdr:row>
      <xdr:rowOff>24493</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99408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14168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162758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136633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149696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147337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119578</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972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91820</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969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64061</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966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49564</xdr:rowOff>
    </xdr:from>
    <xdr:to>
      <xdr:col>55</xdr:col>
      <xdr:colOff>50800</xdr:colOff>
      <xdr:row>63</xdr:row>
      <xdr:rowOff>151164</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10426700" y="1085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27991</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10515600" y="10829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49582</xdr:rowOff>
    </xdr:from>
    <xdr:to>
      <xdr:col>50</xdr:col>
      <xdr:colOff>165100</xdr:colOff>
      <xdr:row>63</xdr:row>
      <xdr:rowOff>151182</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588500" y="1085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100364</xdr:rowOff>
    </xdr:from>
    <xdr:to>
      <xdr:col>55</xdr:col>
      <xdr:colOff>0</xdr:colOff>
      <xdr:row>63</xdr:row>
      <xdr:rowOff>100382</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9639300" y="10901714"/>
          <a:ext cx="8382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49746</xdr:rowOff>
    </xdr:from>
    <xdr:to>
      <xdr:col>46</xdr:col>
      <xdr:colOff>38100</xdr:colOff>
      <xdr:row>63</xdr:row>
      <xdr:rowOff>151346</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699500" y="1085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100382</xdr:rowOff>
    </xdr:from>
    <xdr:to>
      <xdr:col>50</xdr:col>
      <xdr:colOff>114300</xdr:colOff>
      <xdr:row>63</xdr:row>
      <xdr:rowOff>100546</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750300" y="10901732"/>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48626</xdr:rowOff>
    </xdr:from>
    <xdr:to>
      <xdr:col>41</xdr:col>
      <xdr:colOff>101600</xdr:colOff>
      <xdr:row>63</xdr:row>
      <xdr:rowOff>150226</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810500" y="108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99426</xdr:rowOff>
    </xdr:from>
    <xdr:to>
      <xdr:col>45</xdr:col>
      <xdr:colOff>177800</xdr:colOff>
      <xdr:row>63</xdr:row>
      <xdr:rowOff>100546</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7861300" y="10900776"/>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46195</xdr:rowOff>
    </xdr:from>
    <xdr:to>
      <xdr:col>36</xdr:col>
      <xdr:colOff>165100</xdr:colOff>
      <xdr:row>63</xdr:row>
      <xdr:rowOff>147795</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921500" y="1084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96995</xdr:rowOff>
    </xdr:from>
    <xdr:to>
      <xdr:col>41</xdr:col>
      <xdr:colOff>50800</xdr:colOff>
      <xdr:row>63</xdr:row>
      <xdr:rowOff>99426</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6972300" y="10898345"/>
          <a:ext cx="889000" cy="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142309</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327095" y="1094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142473</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50795" y="10943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141353</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61795" y="109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138922</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672795" y="10940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E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00000000-0008-0000-0E00-000022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00000000-0008-0000-0E00-000024010000}"/>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62428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E00-000026010000}"/>
            </a:ext>
          </a:extLst>
        </xdr:cNvPr>
        <xdr:cNvSpPr txBox="1"/>
      </xdr:nvSpPr>
      <xdr:spPr>
        <a:xfrm>
          <a:off x="4673600" y="1412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160382</xdr:rowOff>
    </xdr:from>
    <xdr:to>
      <xdr:col>24</xdr:col>
      <xdr:colOff>114300</xdr:colOff>
      <xdr:row>84</xdr:row>
      <xdr:rowOff>90532</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4584700"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138809</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E00-000032010000}"/>
            </a:ext>
          </a:extLst>
        </xdr:cNvPr>
        <xdr:cNvSpPr txBox="1"/>
      </xdr:nvSpPr>
      <xdr:spPr>
        <a:xfrm>
          <a:off x="4673600"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158750</xdr:rowOff>
    </xdr:from>
    <xdr:to>
      <xdr:col>20</xdr:col>
      <xdr:colOff>38100</xdr:colOff>
      <xdr:row>84</xdr:row>
      <xdr:rowOff>88900</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3746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38100</xdr:rowOff>
    </xdr:from>
    <xdr:to>
      <xdr:col>24</xdr:col>
      <xdr:colOff>63500</xdr:colOff>
      <xdr:row>84</xdr:row>
      <xdr:rowOff>39732</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3797300" y="14439900"/>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124461</xdr:rowOff>
    </xdr:from>
    <xdr:to>
      <xdr:col>15</xdr:col>
      <xdr:colOff>101600</xdr:colOff>
      <xdr:row>84</xdr:row>
      <xdr:rowOff>54611</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2857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3811</xdr:rowOff>
    </xdr:from>
    <xdr:to>
      <xdr:col>19</xdr:col>
      <xdr:colOff>177800</xdr:colOff>
      <xdr:row>84</xdr:row>
      <xdr:rowOff>38100</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908300" y="144056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91802</xdr:rowOff>
    </xdr:from>
    <xdr:to>
      <xdr:col>10</xdr:col>
      <xdr:colOff>165100</xdr:colOff>
      <xdr:row>84</xdr:row>
      <xdr:rowOff>21952</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968500" y="1432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142602</xdr:rowOff>
    </xdr:from>
    <xdr:to>
      <xdr:col>15</xdr:col>
      <xdr:colOff>50800</xdr:colOff>
      <xdr:row>84</xdr:row>
      <xdr:rowOff>3811</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2019300" y="1437295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57513</xdr:rowOff>
    </xdr:from>
    <xdr:to>
      <xdr:col>6</xdr:col>
      <xdr:colOff>38100</xdr:colOff>
      <xdr:row>83</xdr:row>
      <xdr:rowOff>159113</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0795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108313</xdr:rowOff>
    </xdr:from>
    <xdr:to>
      <xdr:col>10</xdr:col>
      <xdr:colOff>114300</xdr:colOff>
      <xdr:row>83</xdr:row>
      <xdr:rowOff>142602</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1130300" y="1433866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162577</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E00-00003B010000}"/>
            </a:ext>
          </a:extLst>
        </xdr:cNvPr>
        <xdr:cNvSpPr txBox="1"/>
      </xdr:nvSpPr>
      <xdr:spPr>
        <a:xfrm>
          <a:off x="35820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154413</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E00-00003C010000}"/>
            </a:ext>
          </a:extLst>
        </xdr:cNvPr>
        <xdr:cNvSpPr txBox="1"/>
      </xdr:nvSpPr>
      <xdr:spPr>
        <a:xfrm>
          <a:off x="2705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E00-00003D010000}"/>
            </a:ext>
          </a:extLst>
        </xdr:cNvPr>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129920</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E00-00003E010000}"/>
            </a:ext>
          </a:extLst>
        </xdr:cNvPr>
        <xdr:cNvSpPr txBox="1"/>
      </xdr:nvSpPr>
      <xdr:spPr>
        <a:xfrm>
          <a:off x="927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80027</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E00-00003F010000}"/>
            </a:ext>
          </a:extLst>
        </xdr:cNvPr>
        <xdr:cNvSpPr txBox="1"/>
      </xdr:nvSpPr>
      <xdr:spPr>
        <a:xfrm>
          <a:off x="35820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45738</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E00-000040010000}"/>
            </a:ext>
          </a:extLst>
        </xdr:cNvPr>
        <xdr:cNvSpPr txBox="1"/>
      </xdr:nvSpPr>
      <xdr:spPr>
        <a:xfrm>
          <a:off x="2705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13079</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E00-000041010000}"/>
            </a:ext>
          </a:extLst>
        </xdr:cNvPr>
        <xdr:cNvSpPr txBox="1"/>
      </xdr:nvSpPr>
      <xdr:spPr>
        <a:xfrm>
          <a:off x="1816744" y="1441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150240</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E00-000042010000}"/>
            </a:ext>
          </a:extLst>
        </xdr:cNvPr>
        <xdr:cNvSpPr txBox="1"/>
      </xdr:nvSpPr>
      <xdr:spPr>
        <a:xfrm>
          <a:off x="927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E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E00-000059010000}"/>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a:extLst>
            <a:ext uri="{FF2B5EF4-FFF2-40B4-BE49-F238E27FC236}">
              <a16:creationId xmlns:a16="http://schemas.microsoft.com/office/drawing/2014/main" id="{00000000-0008-0000-0E00-00005B010000}"/>
            </a:ext>
          </a:extLst>
        </xdr:cNvPr>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11219</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E00-00005D010000}"/>
            </a:ext>
          </a:extLst>
        </xdr:cNvPr>
        <xdr:cNvSpPr txBox="1"/>
      </xdr:nvSpPr>
      <xdr:spPr>
        <a:xfrm>
          <a:off x="10515600" y="1458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150749</xdr:rowOff>
    </xdr:from>
    <xdr:to>
      <xdr:col>55</xdr:col>
      <xdr:colOff>50800</xdr:colOff>
      <xdr:row>85</xdr:row>
      <xdr:rowOff>80899</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10426700" y="1455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2176</xdr:rowOff>
    </xdr:from>
    <xdr:ext cx="469744" cy="259045"/>
    <xdr:sp macro="" textlink="">
      <xdr:nvSpPr>
        <xdr:cNvPr id="361" name="【公営住宅】&#10;一人当たり面積該当値テキスト">
          <a:extLst>
            <a:ext uri="{FF2B5EF4-FFF2-40B4-BE49-F238E27FC236}">
              <a16:creationId xmlns:a16="http://schemas.microsoft.com/office/drawing/2014/main" id="{00000000-0008-0000-0E00-000069010000}"/>
            </a:ext>
          </a:extLst>
        </xdr:cNvPr>
        <xdr:cNvSpPr txBox="1"/>
      </xdr:nvSpPr>
      <xdr:spPr>
        <a:xfrm>
          <a:off x="10515600" y="1440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150749</xdr:rowOff>
    </xdr:from>
    <xdr:to>
      <xdr:col>50</xdr:col>
      <xdr:colOff>165100</xdr:colOff>
      <xdr:row>85</xdr:row>
      <xdr:rowOff>80899</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9588500" y="1455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30099</xdr:rowOff>
    </xdr:from>
    <xdr:to>
      <xdr:col>55</xdr:col>
      <xdr:colOff>0</xdr:colOff>
      <xdr:row>85</xdr:row>
      <xdr:rowOff>30099</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9639300" y="146033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150977</xdr:rowOff>
    </xdr:from>
    <xdr:to>
      <xdr:col>46</xdr:col>
      <xdr:colOff>38100</xdr:colOff>
      <xdr:row>85</xdr:row>
      <xdr:rowOff>81127</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8699500" y="1455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30099</xdr:rowOff>
    </xdr:from>
    <xdr:to>
      <xdr:col>50</xdr:col>
      <xdr:colOff>114300</xdr:colOff>
      <xdr:row>85</xdr:row>
      <xdr:rowOff>30327</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8750300" y="14603349"/>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149606</xdr:rowOff>
    </xdr:from>
    <xdr:to>
      <xdr:col>41</xdr:col>
      <xdr:colOff>101600</xdr:colOff>
      <xdr:row>85</xdr:row>
      <xdr:rowOff>79756</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7810500" y="145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28956</xdr:rowOff>
    </xdr:from>
    <xdr:to>
      <xdr:col>45</xdr:col>
      <xdr:colOff>177800</xdr:colOff>
      <xdr:row>85</xdr:row>
      <xdr:rowOff>30327</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7861300" y="14602206"/>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146634</xdr:rowOff>
    </xdr:from>
    <xdr:to>
      <xdr:col>36</xdr:col>
      <xdr:colOff>165100</xdr:colOff>
      <xdr:row>85</xdr:row>
      <xdr:rowOff>76784</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6921500" y="1454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25984</xdr:rowOff>
    </xdr:from>
    <xdr:to>
      <xdr:col>41</xdr:col>
      <xdr:colOff>50800</xdr:colOff>
      <xdr:row>85</xdr:row>
      <xdr:rowOff>28956</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6972300" y="14599234"/>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113174</xdr:rowOff>
    </xdr:from>
    <xdr:ext cx="469744" cy="259045"/>
    <xdr:sp macro="" textlink="">
      <xdr:nvSpPr>
        <xdr:cNvPr id="370" name="n_1aveValue【公営住宅】&#10;一人当たり面積">
          <a:extLst>
            <a:ext uri="{FF2B5EF4-FFF2-40B4-BE49-F238E27FC236}">
              <a16:creationId xmlns:a16="http://schemas.microsoft.com/office/drawing/2014/main" id="{00000000-0008-0000-0E00-000072010000}"/>
            </a:ext>
          </a:extLst>
        </xdr:cNvPr>
        <xdr:cNvSpPr txBox="1"/>
      </xdr:nvSpPr>
      <xdr:spPr>
        <a:xfrm>
          <a:off x="9391727" y="14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113403</xdr:rowOff>
    </xdr:from>
    <xdr:ext cx="469744" cy="259045"/>
    <xdr:sp macro="" textlink="">
      <xdr:nvSpPr>
        <xdr:cNvPr id="371" name="n_2aveValue【公営住宅】&#10;一人当たり面積">
          <a:extLst>
            <a:ext uri="{FF2B5EF4-FFF2-40B4-BE49-F238E27FC236}">
              <a16:creationId xmlns:a16="http://schemas.microsoft.com/office/drawing/2014/main" id="{00000000-0008-0000-0E00-000073010000}"/>
            </a:ext>
          </a:extLst>
        </xdr:cNvPr>
        <xdr:cNvSpPr txBox="1"/>
      </xdr:nvSpPr>
      <xdr:spPr>
        <a:xfrm>
          <a:off x="8515427" y="1468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127804</xdr:rowOff>
    </xdr:from>
    <xdr:ext cx="469744" cy="259045"/>
    <xdr:sp macro="" textlink="">
      <xdr:nvSpPr>
        <xdr:cNvPr id="372" name="n_3aveValue【公営住宅】&#10;一人当たり面積">
          <a:extLst>
            <a:ext uri="{FF2B5EF4-FFF2-40B4-BE49-F238E27FC236}">
              <a16:creationId xmlns:a16="http://schemas.microsoft.com/office/drawing/2014/main" id="{00000000-0008-0000-0E00-000074010000}"/>
            </a:ext>
          </a:extLst>
        </xdr:cNvPr>
        <xdr:cNvSpPr txBox="1"/>
      </xdr:nvSpPr>
      <xdr:spPr>
        <a:xfrm>
          <a:off x="76264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110202</xdr:rowOff>
    </xdr:from>
    <xdr:ext cx="469744" cy="259045"/>
    <xdr:sp macro="" textlink="">
      <xdr:nvSpPr>
        <xdr:cNvPr id="373" name="n_4aveValue【公営住宅】&#10;一人当たり面積">
          <a:extLst>
            <a:ext uri="{FF2B5EF4-FFF2-40B4-BE49-F238E27FC236}">
              <a16:creationId xmlns:a16="http://schemas.microsoft.com/office/drawing/2014/main" id="{00000000-0008-0000-0E00-000075010000}"/>
            </a:ext>
          </a:extLst>
        </xdr:cNvPr>
        <xdr:cNvSpPr txBox="1"/>
      </xdr:nvSpPr>
      <xdr:spPr>
        <a:xfrm>
          <a:off x="6737427" y="1468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97426</xdr:rowOff>
    </xdr:from>
    <xdr:ext cx="469744" cy="259045"/>
    <xdr:sp macro="" textlink="">
      <xdr:nvSpPr>
        <xdr:cNvPr id="374" name="n_1mainValue【公営住宅】&#10;一人当たり面積">
          <a:extLst>
            <a:ext uri="{FF2B5EF4-FFF2-40B4-BE49-F238E27FC236}">
              <a16:creationId xmlns:a16="http://schemas.microsoft.com/office/drawing/2014/main" id="{00000000-0008-0000-0E00-000076010000}"/>
            </a:ext>
          </a:extLst>
        </xdr:cNvPr>
        <xdr:cNvSpPr txBox="1"/>
      </xdr:nvSpPr>
      <xdr:spPr>
        <a:xfrm>
          <a:off x="9391727" y="1432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97654</xdr:rowOff>
    </xdr:from>
    <xdr:ext cx="469744" cy="259045"/>
    <xdr:sp macro="" textlink="">
      <xdr:nvSpPr>
        <xdr:cNvPr id="375" name="n_2mainValue【公営住宅】&#10;一人当たり面積">
          <a:extLst>
            <a:ext uri="{FF2B5EF4-FFF2-40B4-BE49-F238E27FC236}">
              <a16:creationId xmlns:a16="http://schemas.microsoft.com/office/drawing/2014/main" id="{00000000-0008-0000-0E00-000077010000}"/>
            </a:ext>
          </a:extLst>
        </xdr:cNvPr>
        <xdr:cNvSpPr txBox="1"/>
      </xdr:nvSpPr>
      <xdr:spPr>
        <a:xfrm>
          <a:off x="8515427" y="143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96283</xdr:rowOff>
    </xdr:from>
    <xdr:ext cx="469744" cy="259045"/>
    <xdr:sp macro="" textlink="">
      <xdr:nvSpPr>
        <xdr:cNvPr id="376" name="n_3mainValue【公営住宅】&#10;一人当たり面積">
          <a:extLst>
            <a:ext uri="{FF2B5EF4-FFF2-40B4-BE49-F238E27FC236}">
              <a16:creationId xmlns:a16="http://schemas.microsoft.com/office/drawing/2014/main" id="{00000000-0008-0000-0E00-000078010000}"/>
            </a:ext>
          </a:extLst>
        </xdr:cNvPr>
        <xdr:cNvSpPr txBox="1"/>
      </xdr:nvSpPr>
      <xdr:spPr>
        <a:xfrm>
          <a:off x="7626427" y="1432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93311</xdr:rowOff>
    </xdr:from>
    <xdr:ext cx="469744" cy="259045"/>
    <xdr:sp macro="" textlink="">
      <xdr:nvSpPr>
        <xdr:cNvPr id="377" name="n_4mainValue【公営住宅】&#10;一人当たり面積">
          <a:extLst>
            <a:ext uri="{FF2B5EF4-FFF2-40B4-BE49-F238E27FC236}">
              <a16:creationId xmlns:a16="http://schemas.microsoft.com/office/drawing/2014/main" id="{00000000-0008-0000-0E00-000079010000}"/>
            </a:ext>
          </a:extLst>
        </xdr:cNvPr>
        <xdr:cNvSpPr txBox="1"/>
      </xdr:nvSpPr>
      <xdr:spPr>
        <a:xfrm>
          <a:off x="6737427" y="1432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E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E00-0000A3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E00-0000A5010000}"/>
            </a:ext>
          </a:extLst>
        </xdr:cNvPr>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145432</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E00-0000A7010000}"/>
            </a:ext>
          </a:extLst>
        </xdr:cNvPr>
        <xdr:cNvSpPr txBox="1"/>
      </xdr:nvSpPr>
      <xdr:spPr>
        <a:xfrm>
          <a:off x="16357600" y="614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6268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95267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E00-0000B3010000}"/>
            </a:ext>
          </a:extLst>
        </xdr:cNvPr>
        <xdr:cNvSpPr txBox="1"/>
      </xdr:nvSpPr>
      <xdr:spPr>
        <a:xfrm>
          <a:off x="16357600"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82550</xdr:rowOff>
    </xdr:from>
    <xdr:to>
      <xdr:col>81</xdr:col>
      <xdr:colOff>101600</xdr:colOff>
      <xdr:row>38</xdr:row>
      <xdr:rowOff>12700</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543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133350</xdr:rowOff>
    </xdr:from>
    <xdr:to>
      <xdr:col>85</xdr:col>
      <xdr:colOff>127000</xdr:colOff>
      <xdr:row>37</xdr:row>
      <xdr:rowOff>167640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5481300" y="64770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48260</xdr:rowOff>
    </xdr:from>
    <xdr:to>
      <xdr:col>76</xdr:col>
      <xdr:colOff>165100</xdr:colOff>
      <xdr:row>37</xdr:row>
      <xdr:rowOff>149860</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4541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99060</xdr:rowOff>
    </xdr:from>
    <xdr:to>
      <xdr:col>81</xdr:col>
      <xdr:colOff>50800</xdr:colOff>
      <xdr:row>37</xdr:row>
      <xdr:rowOff>133350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4592300" y="64427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3652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64770</xdr:rowOff>
    </xdr:from>
    <xdr:to>
      <xdr:col>76</xdr:col>
      <xdr:colOff>114300</xdr:colOff>
      <xdr:row>37</xdr:row>
      <xdr:rowOff>99060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3703300" y="64084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149225</xdr:rowOff>
    </xdr:from>
    <xdr:to>
      <xdr:col>67</xdr:col>
      <xdr:colOff>101600</xdr:colOff>
      <xdr:row>37</xdr:row>
      <xdr:rowOff>79375</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2763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28575</xdr:rowOff>
    </xdr:from>
    <xdr:to>
      <xdr:col>71</xdr:col>
      <xdr:colOff>177800</xdr:colOff>
      <xdr:row>37</xdr:row>
      <xdr:rowOff>64770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2814300" y="63722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69232</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5266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3827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5266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140987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4389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106697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3500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95902</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2611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E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E00-0000DA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E00-0000DC010000}"/>
            </a:ext>
          </a:extLst>
        </xdr:cNvPr>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118127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E00-0000DE010000}"/>
            </a:ext>
          </a:extLst>
        </xdr:cNvPr>
        <xdr:cNvSpPr txBox="1"/>
      </xdr:nvSpPr>
      <xdr:spPr>
        <a:xfrm>
          <a:off x="22199600" y="680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221107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146575</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E00-0000EA010000}"/>
            </a:ext>
          </a:extLst>
        </xdr:cNvPr>
        <xdr:cNvSpPr txBox="1"/>
      </xdr:nvSpPr>
      <xdr:spPr>
        <a:xfrm>
          <a:off x="22199600" y="66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123698</xdr:rowOff>
    </xdr:from>
    <xdr:to>
      <xdr:col>112</xdr:col>
      <xdr:colOff>38100</xdr:colOff>
      <xdr:row>40</xdr:row>
      <xdr:rowOff>53848</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212725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3048</xdr:rowOff>
    </xdr:from>
    <xdr:to>
      <xdr:col>116</xdr:col>
      <xdr:colOff>63500</xdr:colOff>
      <xdr:row>40</xdr:row>
      <xdr:rowOff>3048</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21323300" y="68610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123698</xdr:rowOff>
    </xdr:from>
    <xdr:to>
      <xdr:col>107</xdr:col>
      <xdr:colOff>101600</xdr:colOff>
      <xdr:row>40</xdr:row>
      <xdr:rowOff>53848</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03835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3048</xdr:rowOff>
    </xdr:from>
    <xdr:to>
      <xdr:col>111</xdr:col>
      <xdr:colOff>177800</xdr:colOff>
      <xdr:row>40</xdr:row>
      <xdr:rowOff>3048</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20434300" y="6861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121412</xdr:rowOff>
    </xdr:from>
    <xdr:to>
      <xdr:col>102</xdr:col>
      <xdr:colOff>165100</xdr:colOff>
      <xdr:row>40</xdr:row>
      <xdr:rowOff>51562</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19494500" y="680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762</xdr:rowOff>
    </xdr:from>
    <xdr:to>
      <xdr:col>107</xdr:col>
      <xdr:colOff>50800</xdr:colOff>
      <xdr:row>40</xdr:row>
      <xdr:rowOff>3048</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9545300" y="685876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116840</xdr:rowOff>
    </xdr:from>
    <xdr:to>
      <xdr:col>98</xdr:col>
      <xdr:colOff>38100</xdr:colOff>
      <xdr:row>40</xdr:row>
      <xdr:rowOff>46990</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18605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167640</xdr:rowOff>
    </xdr:from>
    <xdr:to>
      <xdr:col>102</xdr:col>
      <xdr:colOff>114300</xdr:colOff>
      <xdr:row>40</xdr:row>
      <xdr:rowOff>762</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8656300" y="685419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68089</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210757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40657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8421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44975</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1075727"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70375</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0199427" y="658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68089</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93104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38117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421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00000000-0008-0000-0E00-00001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0000000-0008-0000-0E00-000014020000}"/>
            </a:ext>
          </a:extLst>
        </xdr:cNvPr>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00000000-0008-0000-0E00-000016020000}"/>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00000000-0008-0000-0E00-000018020000}"/>
            </a:ext>
          </a:extLst>
        </xdr:cNvPr>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143510</xdr:rowOff>
    </xdr:from>
    <xdr:to>
      <xdr:col>85</xdr:col>
      <xdr:colOff>177800</xdr:colOff>
      <xdr:row>63</xdr:row>
      <xdr:rowOff>73660</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6268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58437</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00000000-0008-0000-0E00-000024020000}"/>
            </a:ext>
          </a:extLst>
        </xdr:cNvPr>
        <xdr:cNvSpPr txBox="1"/>
      </xdr:nvSpPr>
      <xdr:spPr>
        <a:xfrm>
          <a:off x="16357600" y="1068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118745</xdr:rowOff>
    </xdr:from>
    <xdr:to>
      <xdr:col>81</xdr:col>
      <xdr:colOff>101600</xdr:colOff>
      <xdr:row>63</xdr:row>
      <xdr:rowOff>48895</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5430500" y="10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169545</xdr:rowOff>
    </xdr:from>
    <xdr:to>
      <xdr:col>85</xdr:col>
      <xdr:colOff>127000</xdr:colOff>
      <xdr:row>63</xdr:row>
      <xdr:rowOff>22860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5481300" y="1079944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90170</xdr:rowOff>
    </xdr:from>
    <xdr:to>
      <xdr:col>76</xdr:col>
      <xdr:colOff>165100</xdr:colOff>
      <xdr:row>63</xdr:row>
      <xdr:rowOff>20320</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4541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140970</xdr:rowOff>
    </xdr:from>
    <xdr:to>
      <xdr:col>81</xdr:col>
      <xdr:colOff>50800</xdr:colOff>
      <xdr:row>62</xdr:row>
      <xdr:rowOff>169545</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4592300" y="107708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59690</xdr:rowOff>
    </xdr:from>
    <xdr:to>
      <xdr:col>72</xdr:col>
      <xdr:colOff>38100</xdr:colOff>
      <xdr:row>62</xdr:row>
      <xdr:rowOff>161290</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3652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110490</xdr:rowOff>
    </xdr:from>
    <xdr:to>
      <xdr:col>76</xdr:col>
      <xdr:colOff>114300</xdr:colOff>
      <xdr:row>62</xdr:row>
      <xdr:rowOff>140970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3703300" y="107403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29210</xdr:rowOff>
    </xdr:from>
    <xdr:to>
      <xdr:col>67</xdr:col>
      <xdr:colOff>101600</xdr:colOff>
      <xdr:row>62</xdr:row>
      <xdr:rowOff>130810</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2763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80010</xdr:rowOff>
    </xdr:from>
    <xdr:to>
      <xdr:col>71</xdr:col>
      <xdr:colOff>177800</xdr:colOff>
      <xdr:row>62</xdr:row>
      <xdr:rowOff>110490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2814300" y="107099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557" name="n_1aveValue【学校施設】&#10;有形固定資産減価償却率">
          <a:extLst>
            <a:ext uri="{FF2B5EF4-FFF2-40B4-BE49-F238E27FC236}">
              <a16:creationId xmlns:a16="http://schemas.microsoft.com/office/drawing/2014/main" id="{00000000-0008-0000-0E00-00002D020000}"/>
            </a:ext>
          </a:extLst>
        </xdr:cNvPr>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558" name="n_2aveValue【学校施設】&#10;有形固定資産減価償却率">
          <a:extLst>
            <a:ext uri="{FF2B5EF4-FFF2-40B4-BE49-F238E27FC236}">
              <a16:creationId xmlns:a16="http://schemas.microsoft.com/office/drawing/2014/main" id="{00000000-0008-0000-0E00-00002E020000}"/>
            </a:ext>
          </a:extLst>
        </xdr:cNvPr>
        <xdr:cNvSpPr txBox="1"/>
      </xdr:nvSpPr>
      <xdr:spPr>
        <a:xfrm>
          <a:off x="14389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559" name="n_3aveValue【学校施設】&#10;有形固定資産減価償却率">
          <a:extLst>
            <a:ext uri="{FF2B5EF4-FFF2-40B4-BE49-F238E27FC236}">
              <a16:creationId xmlns:a16="http://schemas.microsoft.com/office/drawing/2014/main" id="{00000000-0008-0000-0E00-00002F020000}"/>
            </a:ext>
          </a:extLst>
        </xdr:cNvPr>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560" name="n_4aveValue【学校施設】&#10;有形固定資産減価償却率">
          <a:extLst>
            <a:ext uri="{FF2B5EF4-FFF2-40B4-BE49-F238E27FC236}">
              <a16:creationId xmlns:a16="http://schemas.microsoft.com/office/drawing/2014/main" id="{00000000-0008-0000-0E00-000030020000}"/>
            </a:ext>
          </a:extLst>
        </xdr:cNvPr>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40022</xdr:rowOff>
    </xdr:from>
    <xdr:ext cx="405111" cy="259045"/>
    <xdr:sp macro="" textlink="">
      <xdr:nvSpPr>
        <xdr:cNvPr id="561" name="n_1mainValue【学校施設】&#10;有形固定資産減価償却率">
          <a:extLst>
            <a:ext uri="{FF2B5EF4-FFF2-40B4-BE49-F238E27FC236}">
              <a16:creationId xmlns:a16="http://schemas.microsoft.com/office/drawing/2014/main" id="{00000000-0008-0000-0E00-000031020000}"/>
            </a:ext>
          </a:extLst>
        </xdr:cNvPr>
        <xdr:cNvSpPr txBox="1"/>
      </xdr:nvSpPr>
      <xdr:spPr>
        <a:xfrm>
          <a:off x="15266044"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11447</xdr:rowOff>
    </xdr:from>
    <xdr:ext cx="405111" cy="259045"/>
    <xdr:sp macro="" textlink="">
      <xdr:nvSpPr>
        <xdr:cNvPr id="562" name="n_2mainValue【学校施設】&#10;有形固定資産減価償却率">
          <a:extLst>
            <a:ext uri="{FF2B5EF4-FFF2-40B4-BE49-F238E27FC236}">
              <a16:creationId xmlns:a16="http://schemas.microsoft.com/office/drawing/2014/main" id="{00000000-0008-0000-0E00-000032020000}"/>
            </a:ext>
          </a:extLst>
        </xdr:cNvPr>
        <xdr:cNvSpPr txBox="1"/>
      </xdr:nvSpPr>
      <xdr:spPr>
        <a:xfrm>
          <a:off x="14389744" y="1081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152417</xdr:rowOff>
    </xdr:from>
    <xdr:ext cx="405111" cy="259045"/>
    <xdr:sp macro="" textlink="">
      <xdr:nvSpPr>
        <xdr:cNvPr id="563" name="n_3mainValue【学校施設】&#10;有形固定資産減価償却率">
          <a:extLst>
            <a:ext uri="{FF2B5EF4-FFF2-40B4-BE49-F238E27FC236}">
              <a16:creationId xmlns:a16="http://schemas.microsoft.com/office/drawing/2014/main" id="{00000000-0008-0000-0E00-000033020000}"/>
            </a:ext>
          </a:extLst>
        </xdr:cNvPr>
        <xdr:cNvSpPr txBox="1"/>
      </xdr:nvSpPr>
      <xdr:spPr>
        <a:xfrm>
          <a:off x="13500744"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121937</xdr:rowOff>
    </xdr:from>
    <xdr:ext cx="405111" cy="259045"/>
    <xdr:sp macro="" textlink="">
      <xdr:nvSpPr>
        <xdr:cNvPr id="564" name="n_4mainValue【学校施設】&#10;有形固定資産減価償却率">
          <a:extLst>
            <a:ext uri="{FF2B5EF4-FFF2-40B4-BE49-F238E27FC236}">
              <a16:creationId xmlns:a16="http://schemas.microsoft.com/office/drawing/2014/main" id="{00000000-0008-0000-0E00-000034020000}"/>
            </a:ext>
          </a:extLst>
        </xdr:cNvPr>
        <xdr:cNvSpPr txBox="1"/>
      </xdr:nvSpPr>
      <xdr:spPr>
        <a:xfrm>
          <a:off x="12611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E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E00-00004E020000}"/>
            </a:ext>
          </a:extLst>
        </xdr:cNvPr>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E00-000050020000}"/>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16273</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E00-000052020000}"/>
            </a:ext>
          </a:extLst>
        </xdr:cNvPr>
        <xdr:cNvSpPr txBox="1"/>
      </xdr:nvSpPr>
      <xdr:spPr>
        <a:xfrm>
          <a:off x="22199600" y="1047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65786</xdr:rowOff>
    </xdr:from>
    <xdr:to>
      <xdr:col>116</xdr:col>
      <xdr:colOff>114300</xdr:colOff>
      <xdr:row>62</xdr:row>
      <xdr:rowOff>167386</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2110700" y="106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44213</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E00-00005E020000}"/>
            </a:ext>
          </a:extLst>
        </xdr:cNvPr>
        <xdr:cNvSpPr txBox="1"/>
      </xdr:nvSpPr>
      <xdr:spPr>
        <a:xfrm>
          <a:off x="22199600" y="1067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61214</xdr:rowOff>
    </xdr:from>
    <xdr:to>
      <xdr:col>112</xdr:col>
      <xdr:colOff>38100</xdr:colOff>
      <xdr:row>62</xdr:row>
      <xdr:rowOff>162814</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12725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112014</xdr:rowOff>
    </xdr:from>
    <xdr:to>
      <xdr:col>116</xdr:col>
      <xdr:colOff>63500</xdr:colOff>
      <xdr:row>62</xdr:row>
      <xdr:rowOff>116586</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21323300" y="1074191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62738</xdr:rowOff>
    </xdr:from>
    <xdr:to>
      <xdr:col>107</xdr:col>
      <xdr:colOff>101600</xdr:colOff>
      <xdr:row>62</xdr:row>
      <xdr:rowOff>164338</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0383500" y="1069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112014</xdr:rowOff>
    </xdr:from>
    <xdr:to>
      <xdr:col>111</xdr:col>
      <xdr:colOff>177800</xdr:colOff>
      <xdr:row>62</xdr:row>
      <xdr:rowOff>113538</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20434300" y="1074191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9494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105156</xdr:rowOff>
    </xdr:from>
    <xdr:to>
      <xdr:col>107</xdr:col>
      <xdr:colOff>50800</xdr:colOff>
      <xdr:row>62</xdr:row>
      <xdr:rowOff>113538</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9545300" y="10735056"/>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36830</xdr:rowOff>
    </xdr:from>
    <xdr:to>
      <xdr:col>98</xdr:col>
      <xdr:colOff>38100</xdr:colOff>
      <xdr:row>62</xdr:row>
      <xdr:rowOff>138430</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8605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87630</xdr:rowOff>
    </xdr:from>
    <xdr:to>
      <xdr:col>102</xdr:col>
      <xdr:colOff>114300</xdr:colOff>
      <xdr:row>62</xdr:row>
      <xdr:rowOff>105156</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8656300" y="10717530"/>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88663</xdr:rowOff>
    </xdr:from>
    <xdr:ext cx="469744" cy="259045"/>
    <xdr:sp macro="" textlink="">
      <xdr:nvSpPr>
        <xdr:cNvPr id="615" name="n_1aveValue【学校施設】&#10;一人当たり面積">
          <a:extLst>
            <a:ext uri="{FF2B5EF4-FFF2-40B4-BE49-F238E27FC236}">
              <a16:creationId xmlns:a16="http://schemas.microsoft.com/office/drawing/2014/main" id="{00000000-0008-0000-0E00-000067020000}"/>
            </a:ext>
          </a:extLst>
        </xdr:cNvPr>
        <xdr:cNvSpPr txBox="1"/>
      </xdr:nvSpPr>
      <xdr:spPr>
        <a:xfrm>
          <a:off x="21075727" y="103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16" name="n_2aveValue【学校施設】&#10;一人当たり面積">
          <a:extLst>
            <a:ext uri="{FF2B5EF4-FFF2-40B4-BE49-F238E27FC236}">
              <a16:creationId xmlns:a16="http://schemas.microsoft.com/office/drawing/2014/main" id="{00000000-0008-0000-0E00-000068020000}"/>
            </a:ext>
          </a:extLst>
        </xdr:cNvPr>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617" name="n_3aveValue【学校施設】&#10;一人当たり面積">
          <a:extLst>
            <a:ext uri="{FF2B5EF4-FFF2-40B4-BE49-F238E27FC236}">
              <a16:creationId xmlns:a16="http://schemas.microsoft.com/office/drawing/2014/main" id="{00000000-0008-0000-0E00-000069020000}"/>
            </a:ext>
          </a:extLst>
        </xdr:cNvPr>
        <xdr:cNvSpPr txBox="1"/>
      </xdr:nvSpPr>
      <xdr:spPr>
        <a:xfrm>
          <a:off x="19310427" y="104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129049</xdr:rowOff>
    </xdr:from>
    <xdr:ext cx="469744" cy="259045"/>
    <xdr:sp macro="" textlink="">
      <xdr:nvSpPr>
        <xdr:cNvPr id="618" name="n_4aveValue【学校施設】&#10;一人当たり面積">
          <a:extLst>
            <a:ext uri="{FF2B5EF4-FFF2-40B4-BE49-F238E27FC236}">
              <a16:creationId xmlns:a16="http://schemas.microsoft.com/office/drawing/2014/main" id="{00000000-0008-0000-0E00-00006A020000}"/>
            </a:ext>
          </a:extLst>
        </xdr:cNvPr>
        <xdr:cNvSpPr txBox="1"/>
      </xdr:nvSpPr>
      <xdr:spPr>
        <a:xfrm>
          <a:off x="18421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153941</xdr:rowOff>
    </xdr:from>
    <xdr:ext cx="469744" cy="259045"/>
    <xdr:sp macro="" textlink="">
      <xdr:nvSpPr>
        <xdr:cNvPr id="619" name="n_1mainValue【学校施設】&#10;一人当たり面積">
          <a:extLst>
            <a:ext uri="{FF2B5EF4-FFF2-40B4-BE49-F238E27FC236}">
              <a16:creationId xmlns:a16="http://schemas.microsoft.com/office/drawing/2014/main" id="{00000000-0008-0000-0E00-00006B020000}"/>
            </a:ext>
          </a:extLst>
        </xdr:cNvPr>
        <xdr:cNvSpPr txBox="1"/>
      </xdr:nvSpPr>
      <xdr:spPr>
        <a:xfrm>
          <a:off x="21075727" y="1078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155465</xdr:rowOff>
    </xdr:from>
    <xdr:ext cx="469744" cy="259045"/>
    <xdr:sp macro="" textlink="">
      <xdr:nvSpPr>
        <xdr:cNvPr id="620" name="n_2mainValue【学校施設】&#10;一人当たり面積">
          <a:extLst>
            <a:ext uri="{FF2B5EF4-FFF2-40B4-BE49-F238E27FC236}">
              <a16:creationId xmlns:a16="http://schemas.microsoft.com/office/drawing/2014/main" id="{00000000-0008-0000-0E00-00006C020000}"/>
            </a:ext>
          </a:extLst>
        </xdr:cNvPr>
        <xdr:cNvSpPr txBox="1"/>
      </xdr:nvSpPr>
      <xdr:spPr>
        <a:xfrm>
          <a:off x="20199427" y="1078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147083</xdr:rowOff>
    </xdr:from>
    <xdr:ext cx="469744" cy="259045"/>
    <xdr:sp macro="" textlink="">
      <xdr:nvSpPr>
        <xdr:cNvPr id="621" name="n_3mainValue【学校施設】&#10;一人当たり面積">
          <a:extLst>
            <a:ext uri="{FF2B5EF4-FFF2-40B4-BE49-F238E27FC236}">
              <a16:creationId xmlns:a16="http://schemas.microsoft.com/office/drawing/2014/main" id="{00000000-0008-0000-0E00-00006D020000}"/>
            </a:ext>
          </a:extLst>
        </xdr:cNvPr>
        <xdr:cNvSpPr txBox="1"/>
      </xdr:nvSpPr>
      <xdr:spPr>
        <a:xfrm>
          <a:off x="19310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129557</xdr:rowOff>
    </xdr:from>
    <xdr:ext cx="469744" cy="259045"/>
    <xdr:sp macro="" textlink="">
      <xdr:nvSpPr>
        <xdr:cNvPr id="622" name="n_4mainValue【学校施設】&#10;一人当たり面積">
          <a:extLst>
            <a:ext uri="{FF2B5EF4-FFF2-40B4-BE49-F238E27FC236}">
              <a16:creationId xmlns:a16="http://schemas.microsoft.com/office/drawing/2014/main" id="{00000000-0008-0000-0E00-00006E020000}"/>
            </a:ext>
          </a:extLst>
        </xdr:cNvPr>
        <xdr:cNvSpPr txBox="1"/>
      </xdr:nvSpPr>
      <xdr:spPr>
        <a:xfrm>
          <a:off x="18421427"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a:extLst>
            <a:ext uri="{FF2B5EF4-FFF2-40B4-BE49-F238E27FC236}">
              <a16:creationId xmlns:a16="http://schemas.microsoft.com/office/drawing/2014/main" id="{00000000-0008-0000-0E00-00009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5" name="【公民館】&#10;有形固定資産減価償却率最小値テキスト">
          <a:extLst>
            <a:ext uri="{FF2B5EF4-FFF2-40B4-BE49-F238E27FC236}">
              <a16:creationId xmlns:a16="http://schemas.microsoft.com/office/drawing/2014/main" id="{00000000-0008-0000-0E00-000099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667" name="【公民館】&#10;有形固定資産減価償却率最大値テキスト">
          <a:extLst>
            <a:ext uri="{FF2B5EF4-FFF2-40B4-BE49-F238E27FC236}">
              <a16:creationId xmlns:a16="http://schemas.microsoft.com/office/drawing/2014/main" id="{00000000-0008-0000-0E00-00009B020000}"/>
            </a:ext>
          </a:extLst>
        </xdr:cNvPr>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110326</xdr:rowOff>
    </xdr:from>
    <xdr:ext cx="405111" cy="259045"/>
    <xdr:sp macro="" textlink="">
      <xdr:nvSpPr>
        <xdr:cNvPr id="669" name="【公民館】&#10;有形固定資産減価償却率平均値テキスト">
          <a:extLst>
            <a:ext uri="{FF2B5EF4-FFF2-40B4-BE49-F238E27FC236}">
              <a16:creationId xmlns:a16="http://schemas.microsoft.com/office/drawing/2014/main" id="{00000000-0008-0000-0E00-00009D020000}"/>
            </a:ext>
          </a:extLst>
        </xdr:cNvPr>
        <xdr:cNvSpPr txBox="1"/>
      </xdr:nvSpPr>
      <xdr:spPr>
        <a:xfrm>
          <a:off x="16357600" y="1794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670" name="フローチャート: 判断 669">
          <a:extLst>
            <a:ext uri="{FF2B5EF4-FFF2-40B4-BE49-F238E27FC236}">
              <a16:creationId xmlns:a16="http://schemas.microsoft.com/office/drawing/2014/main" id="{00000000-0008-0000-0E00-00009E020000}"/>
            </a:ext>
          </a:extLst>
        </xdr:cNvPr>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671" name="フローチャート: 判断 670">
          <a:extLst>
            <a:ext uri="{FF2B5EF4-FFF2-40B4-BE49-F238E27FC236}">
              <a16:creationId xmlns:a16="http://schemas.microsoft.com/office/drawing/2014/main" id="{00000000-0008-0000-0E00-00009F020000}"/>
            </a:ext>
          </a:extLst>
        </xdr:cNvPr>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672" name="フローチャート: 判断 671">
          <a:extLst>
            <a:ext uri="{FF2B5EF4-FFF2-40B4-BE49-F238E27FC236}">
              <a16:creationId xmlns:a16="http://schemas.microsoft.com/office/drawing/2014/main" id="{00000000-0008-0000-0E00-0000A0020000}"/>
            </a:ext>
          </a:extLst>
        </xdr:cNvPr>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673" name="フローチャート: 判断 672">
          <a:extLst>
            <a:ext uri="{FF2B5EF4-FFF2-40B4-BE49-F238E27FC236}">
              <a16:creationId xmlns:a16="http://schemas.microsoft.com/office/drawing/2014/main" id="{00000000-0008-0000-0E00-0000A1020000}"/>
            </a:ext>
          </a:extLst>
        </xdr:cNvPr>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13970</xdr:rowOff>
    </xdr:from>
    <xdr:to>
      <xdr:col>85</xdr:col>
      <xdr:colOff>177800</xdr:colOff>
      <xdr:row>108</xdr:row>
      <xdr:rowOff>115570</xdr:rowOff>
    </xdr:to>
    <xdr:sp macro="" textlink="">
      <xdr:nvSpPr>
        <xdr:cNvPr id="680" name="楕円 679">
          <a:extLst>
            <a:ext uri="{FF2B5EF4-FFF2-40B4-BE49-F238E27FC236}">
              <a16:creationId xmlns:a16="http://schemas.microsoft.com/office/drawing/2014/main" id="{00000000-0008-0000-0E00-0000A8020000}"/>
            </a:ext>
          </a:extLst>
        </xdr:cNvPr>
        <xdr:cNvSpPr/>
      </xdr:nvSpPr>
      <xdr:spPr>
        <a:xfrm>
          <a:off x="162687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163847</xdr:rowOff>
    </xdr:from>
    <xdr:ext cx="405111" cy="259045"/>
    <xdr:sp macro="" textlink="">
      <xdr:nvSpPr>
        <xdr:cNvPr id="681" name="【公民館】&#10;有形固定資産減価償却率該当値テキスト">
          <a:extLst>
            <a:ext uri="{FF2B5EF4-FFF2-40B4-BE49-F238E27FC236}">
              <a16:creationId xmlns:a16="http://schemas.microsoft.com/office/drawing/2014/main" id="{00000000-0008-0000-0E00-0000A9020000}"/>
            </a:ext>
          </a:extLst>
        </xdr:cNvPr>
        <xdr:cNvSpPr txBox="1"/>
      </xdr:nvSpPr>
      <xdr:spPr>
        <a:xfrm>
          <a:off x="16357600"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152763</xdr:rowOff>
    </xdr:from>
    <xdr:to>
      <xdr:col>81</xdr:col>
      <xdr:colOff>101600</xdr:colOff>
      <xdr:row>108</xdr:row>
      <xdr:rowOff>82913</xdr:rowOff>
    </xdr:to>
    <xdr:sp macro="" textlink="">
      <xdr:nvSpPr>
        <xdr:cNvPr id="682" name="楕円 681">
          <a:extLst>
            <a:ext uri="{FF2B5EF4-FFF2-40B4-BE49-F238E27FC236}">
              <a16:creationId xmlns:a16="http://schemas.microsoft.com/office/drawing/2014/main" id="{00000000-0008-0000-0E00-0000AA020000}"/>
            </a:ext>
          </a:extLst>
        </xdr:cNvPr>
        <xdr:cNvSpPr/>
      </xdr:nvSpPr>
      <xdr:spPr>
        <a:xfrm>
          <a:off x="15430500" y="1849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32113</xdr:rowOff>
    </xdr:from>
    <xdr:to>
      <xdr:col>85</xdr:col>
      <xdr:colOff>127000</xdr:colOff>
      <xdr:row>108</xdr:row>
      <xdr:rowOff>64770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5481300" y="1854871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58057</xdr:rowOff>
    </xdr:from>
    <xdr:to>
      <xdr:col>76</xdr:col>
      <xdr:colOff>165100</xdr:colOff>
      <xdr:row>107</xdr:row>
      <xdr:rowOff>159657</xdr:rowOff>
    </xdr:to>
    <xdr:sp macro="" textlink="">
      <xdr:nvSpPr>
        <xdr:cNvPr id="684" name="楕円 683">
          <a:extLst>
            <a:ext uri="{FF2B5EF4-FFF2-40B4-BE49-F238E27FC236}">
              <a16:creationId xmlns:a16="http://schemas.microsoft.com/office/drawing/2014/main" id="{00000000-0008-0000-0E00-0000AC020000}"/>
            </a:ext>
          </a:extLst>
        </xdr:cNvPr>
        <xdr:cNvSpPr/>
      </xdr:nvSpPr>
      <xdr:spPr>
        <a:xfrm>
          <a:off x="14541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108857</xdr:rowOff>
    </xdr:from>
    <xdr:to>
      <xdr:col>81</xdr:col>
      <xdr:colOff>50800</xdr:colOff>
      <xdr:row>108</xdr:row>
      <xdr:rowOff>32113</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4592300" y="18454007"/>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30299</xdr:rowOff>
    </xdr:from>
    <xdr:to>
      <xdr:col>72</xdr:col>
      <xdr:colOff>38100</xdr:colOff>
      <xdr:row>107</xdr:row>
      <xdr:rowOff>131899</xdr:rowOff>
    </xdr:to>
    <xdr:sp macro="" textlink="">
      <xdr:nvSpPr>
        <xdr:cNvPr id="686" name="楕円 685">
          <a:extLst>
            <a:ext uri="{FF2B5EF4-FFF2-40B4-BE49-F238E27FC236}">
              <a16:creationId xmlns:a16="http://schemas.microsoft.com/office/drawing/2014/main" id="{00000000-0008-0000-0E00-0000AE020000}"/>
            </a:ext>
          </a:extLst>
        </xdr:cNvPr>
        <xdr:cNvSpPr/>
      </xdr:nvSpPr>
      <xdr:spPr>
        <a:xfrm>
          <a:off x="13652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81099</xdr:rowOff>
    </xdr:from>
    <xdr:to>
      <xdr:col>76</xdr:col>
      <xdr:colOff>114300</xdr:colOff>
      <xdr:row>107</xdr:row>
      <xdr:rowOff>108857</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3703300" y="1842624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169092</xdr:rowOff>
    </xdr:from>
    <xdr:to>
      <xdr:col>67</xdr:col>
      <xdr:colOff>101600</xdr:colOff>
      <xdr:row>107</xdr:row>
      <xdr:rowOff>99242</xdr:rowOff>
    </xdr:to>
    <xdr:sp macro="" textlink="">
      <xdr:nvSpPr>
        <xdr:cNvPr id="688" name="楕円 687">
          <a:extLst>
            <a:ext uri="{FF2B5EF4-FFF2-40B4-BE49-F238E27FC236}">
              <a16:creationId xmlns:a16="http://schemas.microsoft.com/office/drawing/2014/main" id="{00000000-0008-0000-0E00-0000B0020000}"/>
            </a:ext>
          </a:extLst>
        </xdr:cNvPr>
        <xdr:cNvSpPr/>
      </xdr:nvSpPr>
      <xdr:spPr>
        <a:xfrm>
          <a:off x="12763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48442</xdr:rowOff>
    </xdr:from>
    <xdr:to>
      <xdr:col>71</xdr:col>
      <xdr:colOff>177800</xdr:colOff>
      <xdr:row>107</xdr:row>
      <xdr:rowOff>81099</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2814300" y="183935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24328</xdr:rowOff>
    </xdr:from>
    <xdr:ext cx="405111" cy="259045"/>
    <xdr:sp macro="" textlink="">
      <xdr:nvSpPr>
        <xdr:cNvPr id="690" name="n_1aveValue【公民館】&#10;有形固定資産減価償却率">
          <a:extLst>
            <a:ext uri="{FF2B5EF4-FFF2-40B4-BE49-F238E27FC236}">
              <a16:creationId xmlns:a16="http://schemas.microsoft.com/office/drawing/2014/main" id="{00000000-0008-0000-0E00-0000B2020000}"/>
            </a:ext>
          </a:extLst>
        </xdr:cNvPr>
        <xdr:cNvSpPr txBox="1"/>
      </xdr:nvSpPr>
      <xdr:spPr>
        <a:xfrm>
          <a:off x="152660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17797</xdr:rowOff>
    </xdr:from>
    <xdr:ext cx="405111" cy="259045"/>
    <xdr:sp macro="" textlink="">
      <xdr:nvSpPr>
        <xdr:cNvPr id="691" name="n_2aveValue【公民館】&#10;有形固定資産減価償却率">
          <a:extLst>
            <a:ext uri="{FF2B5EF4-FFF2-40B4-BE49-F238E27FC236}">
              <a16:creationId xmlns:a16="http://schemas.microsoft.com/office/drawing/2014/main" id="{00000000-0008-0000-0E00-0000B3020000}"/>
            </a:ext>
          </a:extLst>
        </xdr:cNvPr>
        <xdr:cNvSpPr txBox="1"/>
      </xdr:nvSpPr>
      <xdr:spPr>
        <a:xfrm>
          <a:off x="14389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171285</xdr:rowOff>
    </xdr:from>
    <xdr:ext cx="405111" cy="259045"/>
    <xdr:sp macro="" textlink="">
      <xdr:nvSpPr>
        <xdr:cNvPr id="692" name="n_3aveValue【公民館】&#10;有形固定資産減価償却率">
          <a:extLst>
            <a:ext uri="{FF2B5EF4-FFF2-40B4-BE49-F238E27FC236}">
              <a16:creationId xmlns:a16="http://schemas.microsoft.com/office/drawing/2014/main" id="{00000000-0008-0000-0E00-0000B4020000}"/>
            </a:ext>
          </a:extLst>
        </xdr:cNvPr>
        <xdr:cNvSpPr txBox="1"/>
      </xdr:nvSpPr>
      <xdr:spPr>
        <a:xfrm>
          <a:off x="13500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693" name="n_4aveValue【公民館】&#10;有形固定資産減価償却率">
          <a:extLst>
            <a:ext uri="{FF2B5EF4-FFF2-40B4-BE49-F238E27FC236}">
              <a16:creationId xmlns:a16="http://schemas.microsoft.com/office/drawing/2014/main" id="{00000000-0008-0000-0E00-0000B5020000}"/>
            </a:ext>
          </a:extLst>
        </xdr:cNvPr>
        <xdr:cNvSpPr txBox="1"/>
      </xdr:nvSpPr>
      <xdr:spPr>
        <a:xfrm>
          <a:off x="12611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74040</xdr:rowOff>
    </xdr:from>
    <xdr:ext cx="405111" cy="259045"/>
    <xdr:sp macro="" textlink="">
      <xdr:nvSpPr>
        <xdr:cNvPr id="694" name="n_1mainValue【公民館】&#10;有形固定資産減価償却率">
          <a:extLst>
            <a:ext uri="{FF2B5EF4-FFF2-40B4-BE49-F238E27FC236}">
              <a16:creationId xmlns:a16="http://schemas.microsoft.com/office/drawing/2014/main" id="{00000000-0008-0000-0E00-0000B6020000}"/>
            </a:ext>
          </a:extLst>
        </xdr:cNvPr>
        <xdr:cNvSpPr txBox="1"/>
      </xdr:nvSpPr>
      <xdr:spPr>
        <a:xfrm>
          <a:off x="15266044" y="1859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150784</xdr:rowOff>
    </xdr:from>
    <xdr:ext cx="405111" cy="259045"/>
    <xdr:sp macro="" textlink="">
      <xdr:nvSpPr>
        <xdr:cNvPr id="695" name="n_2mainValue【公民館】&#10;有形固定資産減価償却率">
          <a:extLst>
            <a:ext uri="{FF2B5EF4-FFF2-40B4-BE49-F238E27FC236}">
              <a16:creationId xmlns:a16="http://schemas.microsoft.com/office/drawing/2014/main" id="{00000000-0008-0000-0E00-0000B7020000}"/>
            </a:ext>
          </a:extLst>
        </xdr:cNvPr>
        <xdr:cNvSpPr txBox="1"/>
      </xdr:nvSpPr>
      <xdr:spPr>
        <a:xfrm>
          <a:off x="14389744" y="1849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123026</xdr:rowOff>
    </xdr:from>
    <xdr:ext cx="405111" cy="259045"/>
    <xdr:sp macro="" textlink="">
      <xdr:nvSpPr>
        <xdr:cNvPr id="696" name="n_3mainValue【公民館】&#10;有形固定資産減価償却率">
          <a:extLst>
            <a:ext uri="{FF2B5EF4-FFF2-40B4-BE49-F238E27FC236}">
              <a16:creationId xmlns:a16="http://schemas.microsoft.com/office/drawing/2014/main" id="{00000000-0008-0000-0E00-0000B8020000}"/>
            </a:ext>
          </a:extLst>
        </xdr:cNvPr>
        <xdr:cNvSpPr txBox="1"/>
      </xdr:nvSpPr>
      <xdr:spPr>
        <a:xfrm>
          <a:off x="13500744" y="1846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90369</xdr:rowOff>
    </xdr:from>
    <xdr:ext cx="405111" cy="259045"/>
    <xdr:sp macro="" textlink="">
      <xdr:nvSpPr>
        <xdr:cNvPr id="697" name="n_4mainValue【公民館】&#10;有形固定資産減価償却率">
          <a:extLst>
            <a:ext uri="{FF2B5EF4-FFF2-40B4-BE49-F238E27FC236}">
              <a16:creationId xmlns:a16="http://schemas.microsoft.com/office/drawing/2014/main" id="{00000000-0008-0000-0E00-0000B9020000}"/>
            </a:ext>
          </a:extLst>
        </xdr:cNvPr>
        <xdr:cNvSpPr txBox="1"/>
      </xdr:nvSpPr>
      <xdr:spPr>
        <a:xfrm>
          <a:off x="12611744" y="1843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a:extLst>
            <a:ext uri="{FF2B5EF4-FFF2-40B4-BE49-F238E27FC236}">
              <a16:creationId xmlns:a16="http://schemas.microsoft.com/office/drawing/2014/main" id="{00000000-0008-0000-0E00-0000D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4" name="【公民館】&#10;一人当たり面積最小値テキスト">
          <a:extLst>
            <a:ext uri="{FF2B5EF4-FFF2-40B4-BE49-F238E27FC236}">
              <a16:creationId xmlns:a16="http://schemas.microsoft.com/office/drawing/2014/main" id="{00000000-0008-0000-0E00-0000D4020000}"/>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726" name="【公民館】&#10;一人当たり面積最大値テキスト">
          <a:extLst>
            <a:ext uri="{FF2B5EF4-FFF2-40B4-BE49-F238E27FC236}">
              <a16:creationId xmlns:a16="http://schemas.microsoft.com/office/drawing/2014/main" id="{00000000-0008-0000-0E00-0000D6020000}"/>
            </a:ext>
          </a:extLst>
        </xdr:cNvPr>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123389</xdr:rowOff>
    </xdr:from>
    <xdr:ext cx="469744" cy="259045"/>
    <xdr:sp macro="" textlink="">
      <xdr:nvSpPr>
        <xdr:cNvPr id="728" name="【公民館】&#10;一人当たり面積平均値テキスト">
          <a:extLst>
            <a:ext uri="{FF2B5EF4-FFF2-40B4-BE49-F238E27FC236}">
              <a16:creationId xmlns:a16="http://schemas.microsoft.com/office/drawing/2014/main" id="{00000000-0008-0000-0E00-0000D8020000}"/>
            </a:ext>
          </a:extLst>
        </xdr:cNvPr>
        <xdr:cNvSpPr txBox="1"/>
      </xdr:nvSpPr>
      <xdr:spPr>
        <a:xfrm>
          <a:off x="22199600" y="18125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729" name="フローチャート: 判断 728">
          <a:extLst>
            <a:ext uri="{FF2B5EF4-FFF2-40B4-BE49-F238E27FC236}">
              <a16:creationId xmlns:a16="http://schemas.microsoft.com/office/drawing/2014/main" id="{00000000-0008-0000-0E00-0000D9020000}"/>
            </a:ext>
          </a:extLst>
        </xdr:cNvPr>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730" name="フローチャート: 判断 729">
          <a:extLst>
            <a:ext uri="{FF2B5EF4-FFF2-40B4-BE49-F238E27FC236}">
              <a16:creationId xmlns:a16="http://schemas.microsoft.com/office/drawing/2014/main" id="{00000000-0008-0000-0E00-0000DA020000}"/>
            </a:ext>
          </a:extLst>
        </xdr:cNvPr>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731" name="フローチャート: 判断 730">
          <a:extLst>
            <a:ext uri="{FF2B5EF4-FFF2-40B4-BE49-F238E27FC236}">
              <a16:creationId xmlns:a16="http://schemas.microsoft.com/office/drawing/2014/main" id="{00000000-0008-0000-0E00-0000DB020000}"/>
            </a:ext>
          </a:extLst>
        </xdr:cNvPr>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32" name="フローチャート: 判断 731">
          <a:extLst>
            <a:ext uri="{FF2B5EF4-FFF2-40B4-BE49-F238E27FC236}">
              <a16:creationId xmlns:a16="http://schemas.microsoft.com/office/drawing/2014/main" id="{00000000-0008-0000-0E00-0000DC020000}"/>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733" name="フローチャート: 判断 732">
          <a:extLst>
            <a:ext uri="{FF2B5EF4-FFF2-40B4-BE49-F238E27FC236}">
              <a16:creationId xmlns:a16="http://schemas.microsoft.com/office/drawing/2014/main" id="{00000000-0008-0000-0E00-0000DD020000}"/>
            </a:ext>
          </a:extLst>
        </xdr:cNvPr>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125005</xdr:rowOff>
    </xdr:from>
    <xdr:to>
      <xdr:col>116</xdr:col>
      <xdr:colOff>114300</xdr:colOff>
      <xdr:row>108</xdr:row>
      <xdr:rowOff>55155</xdr:rowOff>
    </xdr:to>
    <xdr:sp macro="" textlink="">
      <xdr:nvSpPr>
        <xdr:cNvPr id="739" name="楕円 738">
          <a:extLst>
            <a:ext uri="{FF2B5EF4-FFF2-40B4-BE49-F238E27FC236}">
              <a16:creationId xmlns:a16="http://schemas.microsoft.com/office/drawing/2014/main" id="{00000000-0008-0000-0E00-0000E3020000}"/>
            </a:ext>
          </a:extLst>
        </xdr:cNvPr>
        <xdr:cNvSpPr/>
      </xdr:nvSpPr>
      <xdr:spPr>
        <a:xfrm>
          <a:off x="221107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103432</xdr:rowOff>
    </xdr:from>
    <xdr:ext cx="469744" cy="259045"/>
    <xdr:sp macro="" textlink="">
      <xdr:nvSpPr>
        <xdr:cNvPr id="740" name="【公民館】&#10;一人当たり面積該当値テキスト">
          <a:extLst>
            <a:ext uri="{FF2B5EF4-FFF2-40B4-BE49-F238E27FC236}">
              <a16:creationId xmlns:a16="http://schemas.microsoft.com/office/drawing/2014/main" id="{00000000-0008-0000-0E00-0000E4020000}"/>
            </a:ext>
          </a:extLst>
        </xdr:cNvPr>
        <xdr:cNvSpPr txBox="1"/>
      </xdr:nvSpPr>
      <xdr:spPr>
        <a:xfrm>
          <a:off x="22199600"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125005</xdr:rowOff>
    </xdr:from>
    <xdr:to>
      <xdr:col>112</xdr:col>
      <xdr:colOff>38100</xdr:colOff>
      <xdr:row>108</xdr:row>
      <xdr:rowOff>55155</xdr:rowOff>
    </xdr:to>
    <xdr:sp macro="" textlink="">
      <xdr:nvSpPr>
        <xdr:cNvPr id="741" name="楕円 740">
          <a:extLst>
            <a:ext uri="{FF2B5EF4-FFF2-40B4-BE49-F238E27FC236}">
              <a16:creationId xmlns:a16="http://schemas.microsoft.com/office/drawing/2014/main" id="{00000000-0008-0000-0E00-0000E5020000}"/>
            </a:ext>
          </a:extLst>
        </xdr:cNvPr>
        <xdr:cNvSpPr/>
      </xdr:nvSpPr>
      <xdr:spPr>
        <a:xfrm>
          <a:off x="21272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4355</xdr:rowOff>
    </xdr:from>
    <xdr:to>
      <xdr:col>116</xdr:col>
      <xdr:colOff>63500</xdr:colOff>
      <xdr:row>108</xdr:row>
      <xdr:rowOff>4355</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a:off x="21323300" y="185209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152763</xdr:rowOff>
    </xdr:from>
    <xdr:to>
      <xdr:col>107</xdr:col>
      <xdr:colOff>101600</xdr:colOff>
      <xdr:row>107</xdr:row>
      <xdr:rowOff>82913</xdr:rowOff>
    </xdr:to>
    <xdr:sp macro="" textlink="">
      <xdr:nvSpPr>
        <xdr:cNvPr id="743" name="楕円 742">
          <a:extLst>
            <a:ext uri="{FF2B5EF4-FFF2-40B4-BE49-F238E27FC236}">
              <a16:creationId xmlns:a16="http://schemas.microsoft.com/office/drawing/2014/main" id="{00000000-0008-0000-0E00-0000E7020000}"/>
            </a:ext>
          </a:extLst>
        </xdr:cNvPr>
        <xdr:cNvSpPr/>
      </xdr:nvSpPr>
      <xdr:spPr>
        <a:xfrm>
          <a:off x="20383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32113</xdr:rowOff>
    </xdr:from>
    <xdr:to>
      <xdr:col>111</xdr:col>
      <xdr:colOff>177800</xdr:colOff>
      <xdr:row>108</xdr:row>
      <xdr:rowOff>4355</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a:off x="20434300" y="18377263"/>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149498</xdr:rowOff>
    </xdr:from>
    <xdr:to>
      <xdr:col>102</xdr:col>
      <xdr:colOff>165100</xdr:colOff>
      <xdr:row>107</xdr:row>
      <xdr:rowOff>79648</xdr:rowOff>
    </xdr:to>
    <xdr:sp macro="" textlink="">
      <xdr:nvSpPr>
        <xdr:cNvPr id="745" name="楕円 744">
          <a:extLst>
            <a:ext uri="{FF2B5EF4-FFF2-40B4-BE49-F238E27FC236}">
              <a16:creationId xmlns:a16="http://schemas.microsoft.com/office/drawing/2014/main" id="{00000000-0008-0000-0E00-0000E9020000}"/>
            </a:ext>
          </a:extLst>
        </xdr:cNvPr>
        <xdr:cNvSpPr/>
      </xdr:nvSpPr>
      <xdr:spPr>
        <a:xfrm>
          <a:off x="19494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28848</xdr:rowOff>
    </xdr:from>
    <xdr:to>
      <xdr:col>107</xdr:col>
      <xdr:colOff>50800</xdr:colOff>
      <xdr:row>107</xdr:row>
      <xdr:rowOff>32113</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9545300" y="183739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142966</xdr:rowOff>
    </xdr:from>
    <xdr:to>
      <xdr:col>98</xdr:col>
      <xdr:colOff>38100</xdr:colOff>
      <xdr:row>107</xdr:row>
      <xdr:rowOff>73116</xdr:rowOff>
    </xdr:to>
    <xdr:sp macro="" textlink="">
      <xdr:nvSpPr>
        <xdr:cNvPr id="747" name="楕円 746">
          <a:extLst>
            <a:ext uri="{FF2B5EF4-FFF2-40B4-BE49-F238E27FC236}">
              <a16:creationId xmlns:a16="http://schemas.microsoft.com/office/drawing/2014/main" id="{00000000-0008-0000-0E00-0000EB020000}"/>
            </a:ext>
          </a:extLst>
        </xdr:cNvPr>
        <xdr:cNvSpPr/>
      </xdr:nvSpPr>
      <xdr:spPr>
        <a:xfrm>
          <a:off x="18605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22316</xdr:rowOff>
    </xdr:from>
    <xdr:to>
      <xdr:col>102</xdr:col>
      <xdr:colOff>114300</xdr:colOff>
      <xdr:row>107</xdr:row>
      <xdr:rowOff>28848</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8656300" y="1836746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749" name="n_1aveValue【公民館】&#10;一人当たり面積">
          <a:extLst>
            <a:ext uri="{FF2B5EF4-FFF2-40B4-BE49-F238E27FC236}">
              <a16:creationId xmlns:a16="http://schemas.microsoft.com/office/drawing/2014/main" id="{00000000-0008-0000-0E00-0000ED020000}"/>
            </a:ext>
          </a:extLst>
        </xdr:cNvPr>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53720</xdr:rowOff>
    </xdr:from>
    <xdr:ext cx="469744" cy="259045"/>
    <xdr:sp macro="" textlink="">
      <xdr:nvSpPr>
        <xdr:cNvPr id="750" name="n_2aveValue【公民館】&#10;一人当たり面積">
          <a:extLst>
            <a:ext uri="{FF2B5EF4-FFF2-40B4-BE49-F238E27FC236}">
              <a16:creationId xmlns:a16="http://schemas.microsoft.com/office/drawing/2014/main" id="{00000000-0008-0000-0E00-0000EE020000}"/>
            </a:ext>
          </a:extLst>
        </xdr:cNvPr>
        <xdr:cNvSpPr txBox="1"/>
      </xdr:nvSpPr>
      <xdr:spPr>
        <a:xfrm>
          <a:off x="20199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751" name="n_3aveValue【公民館】&#10;一人当たり面積">
          <a:extLst>
            <a:ext uri="{FF2B5EF4-FFF2-40B4-BE49-F238E27FC236}">
              <a16:creationId xmlns:a16="http://schemas.microsoft.com/office/drawing/2014/main" id="{00000000-0008-0000-0E00-0000EF020000}"/>
            </a:ext>
          </a:extLst>
        </xdr:cNvPr>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30859</xdr:rowOff>
    </xdr:from>
    <xdr:ext cx="469744" cy="259045"/>
    <xdr:sp macro="" textlink="">
      <xdr:nvSpPr>
        <xdr:cNvPr id="752" name="n_4aveValue【公民館】&#10;一人当たり面積">
          <a:extLst>
            <a:ext uri="{FF2B5EF4-FFF2-40B4-BE49-F238E27FC236}">
              <a16:creationId xmlns:a16="http://schemas.microsoft.com/office/drawing/2014/main" id="{00000000-0008-0000-0E00-0000F0020000}"/>
            </a:ext>
          </a:extLst>
        </xdr:cNvPr>
        <xdr:cNvSpPr txBox="1"/>
      </xdr:nvSpPr>
      <xdr:spPr>
        <a:xfrm>
          <a:off x="18421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46282</xdr:rowOff>
    </xdr:from>
    <xdr:ext cx="469744" cy="259045"/>
    <xdr:sp macro="" textlink="">
      <xdr:nvSpPr>
        <xdr:cNvPr id="753" name="n_1mainValue【公民館】&#10;一人当たり面積">
          <a:extLst>
            <a:ext uri="{FF2B5EF4-FFF2-40B4-BE49-F238E27FC236}">
              <a16:creationId xmlns:a16="http://schemas.microsoft.com/office/drawing/2014/main" id="{00000000-0008-0000-0E00-0000F1020000}"/>
            </a:ext>
          </a:extLst>
        </xdr:cNvPr>
        <xdr:cNvSpPr txBox="1"/>
      </xdr:nvSpPr>
      <xdr:spPr>
        <a:xfrm>
          <a:off x="21075727" y="1856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74040</xdr:rowOff>
    </xdr:from>
    <xdr:ext cx="469744" cy="259045"/>
    <xdr:sp macro="" textlink="">
      <xdr:nvSpPr>
        <xdr:cNvPr id="754" name="n_2mainValue【公民館】&#10;一人当たり面積">
          <a:extLst>
            <a:ext uri="{FF2B5EF4-FFF2-40B4-BE49-F238E27FC236}">
              <a16:creationId xmlns:a16="http://schemas.microsoft.com/office/drawing/2014/main" id="{00000000-0008-0000-0E00-0000F2020000}"/>
            </a:ext>
          </a:extLst>
        </xdr:cNvPr>
        <xdr:cNvSpPr txBox="1"/>
      </xdr:nvSpPr>
      <xdr:spPr>
        <a:xfrm>
          <a:off x="20199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70775</xdr:rowOff>
    </xdr:from>
    <xdr:ext cx="469744" cy="259045"/>
    <xdr:sp macro="" textlink="">
      <xdr:nvSpPr>
        <xdr:cNvPr id="755" name="n_3mainValue【公民館】&#10;一人当たり面積">
          <a:extLst>
            <a:ext uri="{FF2B5EF4-FFF2-40B4-BE49-F238E27FC236}">
              <a16:creationId xmlns:a16="http://schemas.microsoft.com/office/drawing/2014/main" id="{00000000-0008-0000-0E00-0000F3020000}"/>
            </a:ext>
          </a:extLst>
        </xdr:cNvPr>
        <xdr:cNvSpPr txBox="1"/>
      </xdr:nvSpPr>
      <xdr:spPr>
        <a:xfrm>
          <a:off x="19310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64243</xdr:rowOff>
    </xdr:from>
    <xdr:ext cx="469744" cy="259045"/>
    <xdr:sp macro="" textlink="">
      <xdr:nvSpPr>
        <xdr:cNvPr id="756" name="n_4mainValue【公民館】&#10;一人当たり面積">
          <a:extLst>
            <a:ext uri="{FF2B5EF4-FFF2-40B4-BE49-F238E27FC236}">
              <a16:creationId xmlns:a16="http://schemas.microsoft.com/office/drawing/2014/main" id="{00000000-0008-0000-0E00-0000F4020000}"/>
            </a:ext>
          </a:extLst>
        </xdr:cNvPr>
        <xdr:cNvSpPr txBox="1"/>
      </xdr:nvSpPr>
      <xdr:spPr>
        <a:xfrm>
          <a:off x="18421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a:extLst>
            <a:ext uri="{FF2B5EF4-FFF2-40B4-BE49-F238E27FC236}">
              <a16:creationId xmlns:a16="http://schemas.microsoft.com/office/drawing/2014/main" id="{00000000-0008-0000-0E00-0000F5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a:extLst>
            <a:ext uri="{FF2B5EF4-FFF2-40B4-BE49-F238E27FC236}">
              <a16:creationId xmlns:a16="http://schemas.microsoft.com/office/drawing/2014/main" id="{00000000-0008-0000-0E00-0000F6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類似団体内平均と比較して特に有形固定資産減価償却率が高くなっている施設類型は、</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学校施設</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公民館</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であり、特に低くなっている施設は、</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橋りょう・トンネル</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である。</a:t>
          </a:r>
          <a:endParaRPr kumimoji="1" lang="en-US" altLang="ja-JP" sz="1100">
            <a:solidFill>
              <a:schemeClr val="dk1"/>
            </a:solidFill>
            <a:effectLst/>
            <a:latin typeface="+mn-ea"/>
            <a:ea typeface="+mn-ea"/>
            <a:cs typeface="+mn-cs"/>
          </a:endParaRPr>
        </a:p>
        <a:p>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学校施設</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について、王寺小学校、王寺北小学校、王寺中学校の</a:t>
          </a:r>
          <a:r>
            <a:rPr kumimoji="1" lang="en-US" altLang="ja-JP" sz="1100">
              <a:solidFill>
                <a:schemeClr val="dk1"/>
              </a:solidFill>
              <a:effectLst/>
              <a:latin typeface="+mn-ea"/>
              <a:ea typeface="+mn-ea"/>
              <a:cs typeface="+mn-cs"/>
            </a:rPr>
            <a:t>3</a:t>
          </a:r>
          <a:r>
            <a:rPr kumimoji="1" lang="ja-JP" altLang="ja-JP" sz="1100">
              <a:solidFill>
                <a:schemeClr val="dk1"/>
              </a:solidFill>
              <a:effectLst/>
              <a:latin typeface="+mn-ea"/>
              <a:ea typeface="+mn-ea"/>
              <a:cs typeface="+mn-cs"/>
            </a:rPr>
            <a:t>校については、いすれも有形固定資産減価償却率は</a:t>
          </a:r>
          <a:r>
            <a:rPr kumimoji="1" lang="en-US" altLang="ja-JP" sz="1100">
              <a:solidFill>
                <a:schemeClr val="dk1"/>
              </a:solidFill>
              <a:effectLst/>
              <a:latin typeface="+mn-ea"/>
              <a:ea typeface="+mn-ea"/>
              <a:cs typeface="+mn-cs"/>
            </a:rPr>
            <a:t>90</a:t>
          </a:r>
          <a:r>
            <a:rPr kumimoji="1" lang="ja-JP" altLang="ja-JP" sz="1100">
              <a:solidFill>
                <a:schemeClr val="dk1"/>
              </a:solidFill>
              <a:effectLst/>
              <a:latin typeface="+mn-ea"/>
              <a:ea typeface="+mn-ea"/>
              <a:cs typeface="+mn-cs"/>
            </a:rPr>
            <a:t>％を超えており老朽化が進んでいるが、この</a:t>
          </a:r>
          <a:r>
            <a:rPr kumimoji="1" lang="en-US" altLang="ja-JP" sz="1100">
              <a:solidFill>
                <a:schemeClr val="dk1"/>
              </a:solidFill>
              <a:effectLst/>
              <a:latin typeface="+mn-ea"/>
              <a:ea typeface="+mn-ea"/>
              <a:cs typeface="+mn-cs"/>
            </a:rPr>
            <a:t>3</a:t>
          </a:r>
          <a:r>
            <a:rPr kumimoji="1" lang="ja-JP" altLang="ja-JP" sz="1100">
              <a:solidFill>
                <a:schemeClr val="dk1"/>
              </a:solidFill>
              <a:effectLst/>
              <a:latin typeface="+mn-ea"/>
              <a:ea typeface="+mn-ea"/>
              <a:cs typeface="+mn-cs"/>
            </a:rPr>
            <a:t>校を統合して施設一体型の義務教育学校とし</a:t>
          </a:r>
          <a:r>
            <a:rPr kumimoji="1" lang="ja-JP" altLang="en-US" sz="1100">
              <a:solidFill>
                <a:schemeClr val="dk1"/>
              </a:solidFill>
              <a:effectLst/>
              <a:latin typeface="+mn-ea"/>
              <a:ea typeface="+mn-ea"/>
              <a:cs typeface="+mn-cs"/>
            </a:rPr>
            <a:t>て整備し、令和４年度に開校。また</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公民館</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について、</a:t>
          </a:r>
          <a:r>
            <a:rPr kumimoji="1" lang="ja-JP" altLang="en-US" sz="1100">
              <a:solidFill>
                <a:schemeClr val="dk1"/>
              </a:solidFill>
              <a:effectLst/>
              <a:latin typeface="+mn-ea"/>
              <a:ea typeface="+mn-ea"/>
              <a:cs typeface="+mn-cs"/>
            </a:rPr>
            <a:t>中央公民館は、</a:t>
          </a:r>
          <a:r>
            <a:rPr kumimoji="1" lang="ja-JP" altLang="ja-JP" sz="1100">
              <a:solidFill>
                <a:schemeClr val="dk1"/>
              </a:solidFill>
              <a:effectLst/>
              <a:latin typeface="+mn-ea"/>
              <a:ea typeface="+mn-ea"/>
              <a:cs typeface="+mn-cs"/>
            </a:rPr>
            <a:t>取得から４６年が経過し老朽化が進んでいる</a:t>
          </a:r>
          <a:r>
            <a:rPr kumimoji="1" lang="ja-JP" altLang="en-US"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橋りょう・トンネル</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について、町内に橋が</a:t>
          </a:r>
          <a:r>
            <a:rPr kumimoji="1" lang="en-US" altLang="ja-JP" sz="1100">
              <a:solidFill>
                <a:schemeClr val="dk1"/>
              </a:solidFill>
              <a:effectLst/>
              <a:latin typeface="+mn-ea"/>
              <a:ea typeface="+mn-ea"/>
              <a:cs typeface="+mn-cs"/>
            </a:rPr>
            <a:t>21</a:t>
          </a:r>
          <a:r>
            <a:rPr kumimoji="1" lang="ja-JP" altLang="ja-JP" sz="1100">
              <a:solidFill>
                <a:schemeClr val="dk1"/>
              </a:solidFill>
              <a:effectLst/>
              <a:latin typeface="+mn-ea"/>
              <a:ea typeface="+mn-ea"/>
              <a:cs typeface="+mn-cs"/>
            </a:rPr>
            <a:t>橋あるが、その内</a:t>
          </a:r>
          <a:r>
            <a:rPr kumimoji="1" lang="en-US" altLang="ja-JP" sz="1100">
              <a:solidFill>
                <a:schemeClr val="dk1"/>
              </a:solidFill>
              <a:effectLst/>
              <a:latin typeface="+mn-ea"/>
              <a:ea typeface="+mn-ea"/>
              <a:cs typeface="+mn-cs"/>
            </a:rPr>
            <a:t>18</a:t>
          </a:r>
          <a:r>
            <a:rPr kumimoji="1" lang="ja-JP" altLang="ja-JP" sz="1100">
              <a:solidFill>
                <a:schemeClr val="dk1"/>
              </a:solidFill>
              <a:effectLst/>
              <a:latin typeface="+mn-ea"/>
              <a:ea typeface="+mn-ea"/>
              <a:cs typeface="+mn-cs"/>
            </a:rPr>
            <a:t>橋は取得から</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年以上が経過し老朽化が進んでいる。しかし、平成</a:t>
          </a:r>
          <a:r>
            <a:rPr kumimoji="1" lang="en-US" altLang="ja-JP" sz="1100">
              <a:solidFill>
                <a:schemeClr val="dk1"/>
              </a:solidFill>
              <a:effectLst/>
              <a:latin typeface="+mn-ea"/>
              <a:ea typeface="+mn-ea"/>
              <a:cs typeface="+mn-cs"/>
            </a:rPr>
            <a:t>20</a:t>
          </a:r>
          <a:r>
            <a:rPr kumimoji="1" lang="ja-JP" altLang="ja-JP" sz="1100">
              <a:solidFill>
                <a:schemeClr val="dk1"/>
              </a:solidFill>
              <a:effectLst/>
              <a:latin typeface="+mn-ea"/>
              <a:ea typeface="+mn-ea"/>
              <a:cs typeface="+mn-cs"/>
            </a:rPr>
            <a:t>年度に取得した王寺大橋と平成</a:t>
          </a:r>
          <a:r>
            <a:rPr kumimoji="1" lang="en-US" altLang="ja-JP" sz="1100">
              <a:solidFill>
                <a:schemeClr val="dk1"/>
              </a:solidFill>
              <a:effectLst/>
              <a:latin typeface="+mn-ea"/>
              <a:ea typeface="+mn-ea"/>
              <a:cs typeface="+mn-cs"/>
            </a:rPr>
            <a:t>22</a:t>
          </a:r>
          <a:r>
            <a:rPr kumimoji="1" lang="ja-JP" altLang="ja-JP" sz="1100">
              <a:solidFill>
                <a:schemeClr val="dk1"/>
              </a:solidFill>
              <a:effectLst/>
              <a:latin typeface="+mn-ea"/>
              <a:ea typeface="+mn-ea"/>
              <a:cs typeface="+mn-cs"/>
            </a:rPr>
            <a:t>年度に取得した南元町新橋の取得原価が相対的に大きく、また経過年数が短いためこの施設類型全体としての有形固定資産減価償却率は低くなっている。</a:t>
          </a:r>
          <a:r>
            <a:rPr kumimoji="1" lang="ja-JP" altLang="en-US" sz="1100">
              <a:latin typeface="+mn-ea"/>
              <a:ea typeface="+mn-ea"/>
            </a:rPr>
            <a:t>各施設の整備については、長寿命化による利用可能期間の延伸や施設の統廃合を検討するなど、財政負担を勘案しつつ効率的に進める。</a:t>
          </a:r>
          <a:endParaRPr kumimoji="1" lang="en-US" altLang="ja-JP" sz="1100">
            <a:latin typeface="+mn-ea"/>
            <a:ea typeface="+mn-ea"/>
          </a:endParaRPr>
        </a:p>
        <a:p>
          <a:endParaRPr kumimoji="1" lang="ja-JP" altLang="en-US" sz="1100">
            <a:latin typeface="+mn-ea"/>
            <a:ea typeface="+mn-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奈良県王寺町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24,193
23,975
7.01
13,807,531
13,432,616
321,509
5,452,082
7,953,594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F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F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F00-00004D000000}"/>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F00-00004F000000}"/>
            </a:ext>
          </a:extLst>
        </xdr:cNvPr>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84" name="フローチャート: 判断 83">
          <a:extLst>
            <a:ext uri="{FF2B5EF4-FFF2-40B4-BE49-F238E27FC236}">
              <a16:creationId xmlns:a16="http://schemas.microsoft.com/office/drawing/2014/main" id="{00000000-0008-0000-0F00-000054000000}"/>
            </a:ext>
          </a:extLst>
        </xdr:cNvPr>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43906</xdr:rowOff>
    </xdr:from>
    <xdr:to>
      <xdr:col>24</xdr:col>
      <xdr:colOff>114300</xdr:colOff>
      <xdr:row>61</xdr:row>
      <xdr:rowOff>145506</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5847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22333</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673600"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7983</xdr:rowOff>
    </xdr:from>
    <xdr:to>
      <xdr:col>20</xdr:col>
      <xdr:colOff>38100</xdr:colOff>
      <xdr:row>61</xdr:row>
      <xdr:rowOff>109583</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746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58783</xdr:rowOff>
    </xdr:from>
    <xdr:to>
      <xdr:col>24</xdr:col>
      <xdr:colOff>63500</xdr:colOff>
      <xdr:row>61</xdr:row>
      <xdr:rowOff>94706</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3797300" y="1051723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17780</xdr:rowOff>
    </xdr:from>
    <xdr:to>
      <xdr:col>15</xdr:col>
      <xdr:colOff>101600</xdr:colOff>
      <xdr:row>61</xdr:row>
      <xdr:rowOff>119380</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2857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58783</xdr:rowOff>
    </xdr:from>
    <xdr:to>
      <xdr:col>19</xdr:col>
      <xdr:colOff>177800</xdr:colOff>
      <xdr:row>61</xdr:row>
      <xdr:rowOff>68580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flipV="1">
          <a:off x="2908300" y="1051723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153307</xdr:rowOff>
    </xdr:from>
    <xdr:to>
      <xdr:col>10</xdr:col>
      <xdr:colOff>165100</xdr:colOff>
      <xdr:row>61</xdr:row>
      <xdr:rowOff>83457</xdr:rowOff>
    </xdr:to>
    <xdr:sp macro="" textlink="">
      <xdr:nvSpPr>
        <xdr:cNvPr id="96" name="楕円 95">
          <a:extLst>
            <a:ext uri="{FF2B5EF4-FFF2-40B4-BE49-F238E27FC236}">
              <a16:creationId xmlns:a16="http://schemas.microsoft.com/office/drawing/2014/main" id="{00000000-0008-0000-0F00-000060000000}"/>
            </a:ext>
          </a:extLst>
        </xdr:cNvPr>
        <xdr:cNvSpPr/>
      </xdr:nvSpPr>
      <xdr:spPr>
        <a:xfrm>
          <a:off x="1968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32657</xdr:rowOff>
    </xdr:from>
    <xdr:to>
      <xdr:col>15</xdr:col>
      <xdr:colOff>50800</xdr:colOff>
      <xdr:row>61</xdr:row>
      <xdr:rowOff>68580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2019300" y="1049110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117384</xdr:rowOff>
    </xdr:from>
    <xdr:to>
      <xdr:col>6</xdr:col>
      <xdr:colOff>38100</xdr:colOff>
      <xdr:row>61</xdr:row>
      <xdr:rowOff>47534</xdr:rowOff>
    </xdr:to>
    <xdr:sp macro="" textlink="">
      <xdr:nvSpPr>
        <xdr:cNvPr id="98" name="楕円 97">
          <a:extLst>
            <a:ext uri="{FF2B5EF4-FFF2-40B4-BE49-F238E27FC236}">
              <a16:creationId xmlns:a16="http://schemas.microsoft.com/office/drawing/2014/main" id="{00000000-0008-0000-0F00-000062000000}"/>
            </a:ext>
          </a:extLst>
        </xdr:cNvPr>
        <xdr:cNvSpPr/>
      </xdr:nvSpPr>
      <xdr:spPr>
        <a:xfrm>
          <a:off x="1079500" y="104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168184</xdr:rowOff>
    </xdr:from>
    <xdr:to>
      <xdr:col>10</xdr:col>
      <xdr:colOff>114300</xdr:colOff>
      <xdr:row>61</xdr:row>
      <xdr:rowOff>32657</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1130300" y="104551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100710</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35820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110507</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F00-000069000000}"/>
            </a:ext>
          </a:extLst>
        </xdr:cNvPr>
        <xdr:cNvSpPr txBox="1"/>
      </xdr:nvSpPr>
      <xdr:spPr>
        <a:xfrm>
          <a:off x="2705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74584</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F00-00006A000000}"/>
            </a:ext>
          </a:extLst>
        </xdr:cNvPr>
        <xdr:cNvSpPr txBox="1"/>
      </xdr:nvSpPr>
      <xdr:spPr>
        <a:xfrm>
          <a:off x="18167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38661</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F00-00006B000000}"/>
            </a:ext>
          </a:extLst>
        </xdr:cNvPr>
        <xdr:cNvSpPr txBox="1"/>
      </xdr:nvSpPr>
      <xdr:spPr>
        <a:xfrm>
          <a:off x="927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F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F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00000000-0008-0000-0F00-00008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132" name="【体育館・プール】&#10;一人当たり面積最小値テキスト">
          <a:extLst>
            <a:ext uri="{FF2B5EF4-FFF2-40B4-BE49-F238E27FC236}">
              <a16:creationId xmlns:a16="http://schemas.microsoft.com/office/drawing/2014/main" id="{00000000-0008-0000-0F00-000084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134" name="【体育館・プール】&#10;一人当たり面積最大値テキスト">
          <a:extLst>
            <a:ext uri="{FF2B5EF4-FFF2-40B4-BE49-F238E27FC236}">
              <a16:creationId xmlns:a16="http://schemas.microsoft.com/office/drawing/2014/main" id="{00000000-0008-0000-0F00-000086000000}"/>
            </a:ext>
          </a:extLst>
        </xdr:cNvPr>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40022</xdr:rowOff>
    </xdr:from>
    <xdr:ext cx="469744" cy="259045"/>
    <xdr:sp macro="" textlink="">
      <xdr:nvSpPr>
        <xdr:cNvPr id="136" name="【体育館・プール】&#10;一人当たり面積平均値テキスト">
          <a:extLst>
            <a:ext uri="{FF2B5EF4-FFF2-40B4-BE49-F238E27FC236}">
              <a16:creationId xmlns:a16="http://schemas.microsoft.com/office/drawing/2014/main" id="{00000000-0008-0000-0F00-000088000000}"/>
            </a:ext>
          </a:extLst>
        </xdr:cNvPr>
        <xdr:cNvSpPr txBox="1"/>
      </xdr:nvSpPr>
      <xdr:spPr>
        <a:xfrm>
          <a:off x="10515600" y="1066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138" name="フローチャート: 判断 137">
          <a:extLst>
            <a:ext uri="{FF2B5EF4-FFF2-40B4-BE49-F238E27FC236}">
              <a16:creationId xmlns:a16="http://schemas.microsoft.com/office/drawing/2014/main" id="{00000000-0008-0000-0F00-00008A000000}"/>
            </a:ext>
          </a:extLst>
        </xdr:cNvPr>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139" name="フローチャート: 判断 138">
          <a:extLst>
            <a:ext uri="{FF2B5EF4-FFF2-40B4-BE49-F238E27FC236}">
              <a16:creationId xmlns:a16="http://schemas.microsoft.com/office/drawing/2014/main" id="{00000000-0008-0000-0F00-00008B000000}"/>
            </a:ext>
          </a:extLst>
        </xdr:cNvPr>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140" name="フローチャート: 判断 139">
          <a:extLst>
            <a:ext uri="{FF2B5EF4-FFF2-40B4-BE49-F238E27FC236}">
              <a16:creationId xmlns:a16="http://schemas.microsoft.com/office/drawing/2014/main" id="{00000000-0008-0000-0F00-00008C000000}"/>
            </a:ext>
          </a:extLst>
        </xdr:cNvPr>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141" name="フローチャート: 判断 140">
          <a:extLst>
            <a:ext uri="{FF2B5EF4-FFF2-40B4-BE49-F238E27FC236}">
              <a16:creationId xmlns:a16="http://schemas.microsoft.com/office/drawing/2014/main" id="{00000000-0008-0000-0F00-00008D000000}"/>
            </a:ext>
          </a:extLst>
        </xdr:cNvPr>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147" name="楕円 146">
          <a:extLst>
            <a:ext uri="{FF2B5EF4-FFF2-40B4-BE49-F238E27FC236}">
              <a16:creationId xmlns:a16="http://schemas.microsoft.com/office/drawing/2014/main" id="{00000000-0008-0000-0F00-000093000000}"/>
            </a:ext>
          </a:extLst>
        </xdr:cNvPr>
        <xdr:cNvSpPr/>
      </xdr:nvSpPr>
      <xdr:spPr>
        <a:xfrm>
          <a:off x="104267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36847</xdr:rowOff>
    </xdr:from>
    <xdr:ext cx="469744" cy="259045"/>
    <xdr:sp macro="" textlink="">
      <xdr:nvSpPr>
        <xdr:cNvPr id="148" name="【体育館・プール】&#10;一人当たり面積該当値テキスト">
          <a:extLst>
            <a:ext uri="{FF2B5EF4-FFF2-40B4-BE49-F238E27FC236}">
              <a16:creationId xmlns:a16="http://schemas.microsoft.com/office/drawing/2014/main" id="{00000000-0008-0000-0F00-000094000000}"/>
            </a:ext>
          </a:extLst>
        </xdr:cNvPr>
        <xdr:cNvSpPr txBox="1"/>
      </xdr:nvSpPr>
      <xdr:spPr>
        <a:xfrm>
          <a:off x="10515600"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13970</xdr:rowOff>
    </xdr:from>
    <xdr:to>
      <xdr:col>50</xdr:col>
      <xdr:colOff>165100</xdr:colOff>
      <xdr:row>62</xdr:row>
      <xdr:rowOff>115570</xdr:rowOff>
    </xdr:to>
    <xdr:sp macro="" textlink="">
      <xdr:nvSpPr>
        <xdr:cNvPr id="149" name="楕円 148">
          <a:extLst>
            <a:ext uri="{FF2B5EF4-FFF2-40B4-BE49-F238E27FC236}">
              <a16:creationId xmlns:a16="http://schemas.microsoft.com/office/drawing/2014/main" id="{00000000-0008-0000-0F00-000095000000}"/>
            </a:ext>
          </a:extLst>
        </xdr:cNvPr>
        <xdr:cNvSpPr/>
      </xdr:nvSpPr>
      <xdr:spPr>
        <a:xfrm>
          <a:off x="9588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64770</xdr:rowOff>
    </xdr:from>
    <xdr:to>
      <xdr:col>55</xdr:col>
      <xdr:colOff>0</xdr:colOff>
      <xdr:row>62</xdr:row>
      <xdr:rowOff>64770</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9639300" y="106946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109220</xdr:rowOff>
    </xdr:from>
    <xdr:to>
      <xdr:col>46</xdr:col>
      <xdr:colOff>38100</xdr:colOff>
      <xdr:row>62</xdr:row>
      <xdr:rowOff>39370</xdr:rowOff>
    </xdr:to>
    <xdr:sp macro="" textlink="">
      <xdr:nvSpPr>
        <xdr:cNvPr id="151" name="楕円 150">
          <a:extLst>
            <a:ext uri="{FF2B5EF4-FFF2-40B4-BE49-F238E27FC236}">
              <a16:creationId xmlns:a16="http://schemas.microsoft.com/office/drawing/2014/main" id="{00000000-0008-0000-0F00-000097000000}"/>
            </a:ext>
          </a:extLst>
        </xdr:cNvPr>
        <xdr:cNvSpPr/>
      </xdr:nvSpPr>
      <xdr:spPr>
        <a:xfrm>
          <a:off x="8699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160020</xdr:rowOff>
    </xdr:from>
    <xdr:to>
      <xdr:col>50</xdr:col>
      <xdr:colOff>114300</xdr:colOff>
      <xdr:row>62</xdr:row>
      <xdr:rowOff>64770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8750300" y="106184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105410</xdr:rowOff>
    </xdr:from>
    <xdr:to>
      <xdr:col>41</xdr:col>
      <xdr:colOff>101600</xdr:colOff>
      <xdr:row>62</xdr:row>
      <xdr:rowOff>35560</xdr:rowOff>
    </xdr:to>
    <xdr:sp macro="" textlink="">
      <xdr:nvSpPr>
        <xdr:cNvPr id="153" name="楕円 152">
          <a:extLst>
            <a:ext uri="{FF2B5EF4-FFF2-40B4-BE49-F238E27FC236}">
              <a16:creationId xmlns:a16="http://schemas.microsoft.com/office/drawing/2014/main" id="{00000000-0008-0000-0F00-000099000000}"/>
            </a:ext>
          </a:extLst>
        </xdr:cNvPr>
        <xdr:cNvSpPr/>
      </xdr:nvSpPr>
      <xdr:spPr>
        <a:xfrm>
          <a:off x="7810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156210</xdr:rowOff>
    </xdr:from>
    <xdr:to>
      <xdr:col>45</xdr:col>
      <xdr:colOff>177800</xdr:colOff>
      <xdr:row>61</xdr:row>
      <xdr:rowOff>160020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861300" y="106146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97790</xdr:rowOff>
    </xdr:from>
    <xdr:to>
      <xdr:col>36</xdr:col>
      <xdr:colOff>165100</xdr:colOff>
      <xdr:row>62</xdr:row>
      <xdr:rowOff>27940</xdr:rowOff>
    </xdr:to>
    <xdr:sp macro="" textlink="">
      <xdr:nvSpPr>
        <xdr:cNvPr id="155" name="楕円 154">
          <a:extLst>
            <a:ext uri="{FF2B5EF4-FFF2-40B4-BE49-F238E27FC236}">
              <a16:creationId xmlns:a16="http://schemas.microsoft.com/office/drawing/2014/main" id="{00000000-0008-0000-0F00-00009B000000}"/>
            </a:ext>
          </a:extLst>
        </xdr:cNvPr>
        <xdr:cNvSpPr/>
      </xdr:nvSpPr>
      <xdr:spPr>
        <a:xfrm>
          <a:off x="6921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148590</xdr:rowOff>
    </xdr:from>
    <xdr:to>
      <xdr:col>41</xdr:col>
      <xdr:colOff>50800</xdr:colOff>
      <xdr:row>61</xdr:row>
      <xdr:rowOff>156210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6972300" y="10607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146702</xdr:rowOff>
    </xdr:from>
    <xdr:ext cx="469744" cy="259045"/>
    <xdr:sp macro="" textlink="">
      <xdr:nvSpPr>
        <xdr:cNvPr id="157" name="n_1aveValue【体育館・プール】&#10;一人当たり面積">
          <a:extLst>
            <a:ext uri="{FF2B5EF4-FFF2-40B4-BE49-F238E27FC236}">
              <a16:creationId xmlns:a16="http://schemas.microsoft.com/office/drawing/2014/main" id="{00000000-0008-0000-0F00-00009D000000}"/>
            </a:ext>
          </a:extLst>
        </xdr:cNvPr>
        <xdr:cNvSpPr txBox="1"/>
      </xdr:nvSpPr>
      <xdr:spPr>
        <a:xfrm>
          <a:off x="93917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139082</xdr:rowOff>
    </xdr:from>
    <xdr:ext cx="469744" cy="259045"/>
    <xdr:sp macro="" textlink="">
      <xdr:nvSpPr>
        <xdr:cNvPr id="158" name="n_2aveValue【体育館・プール】&#10;一人当たり面積">
          <a:extLst>
            <a:ext uri="{FF2B5EF4-FFF2-40B4-BE49-F238E27FC236}">
              <a16:creationId xmlns:a16="http://schemas.microsoft.com/office/drawing/2014/main" id="{00000000-0008-0000-0F00-00009E000000}"/>
            </a:ext>
          </a:extLst>
        </xdr:cNvPr>
        <xdr:cNvSpPr txBox="1"/>
      </xdr:nvSpPr>
      <xdr:spPr>
        <a:xfrm>
          <a:off x="8515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150512</xdr:rowOff>
    </xdr:from>
    <xdr:ext cx="469744" cy="259045"/>
    <xdr:sp macro="" textlink="">
      <xdr:nvSpPr>
        <xdr:cNvPr id="159" name="n_3aveValue【体育館・プール】&#10;一人当たり面積">
          <a:extLst>
            <a:ext uri="{FF2B5EF4-FFF2-40B4-BE49-F238E27FC236}">
              <a16:creationId xmlns:a16="http://schemas.microsoft.com/office/drawing/2014/main" id="{00000000-0008-0000-0F00-00009F000000}"/>
            </a:ext>
          </a:extLst>
        </xdr:cNvPr>
        <xdr:cNvSpPr txBox="1"/>
      </xdr:nvSpPr>
      <xdr:spPr>
        <a:xfrm>
          <a:off x="7626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160" name="n_4aveValue【体育館・プール】&#10;一人当たり面積">
          <a:extLst>
            <a:ext uri="{FF2B5EF4-FFF2-40B4-BE49-F238E27FC236}">
              <a16:creationId xmlns:a16="http://schemas.microsoft.com/office/drawing/2014/main" id="{00000000-0008-0000-0F00-0000A0000000}"/>
            </a:ext>
          </a:extLst>
        </xdr:cNvPr>
        <xdr:cNvSpPr txBox="1"/>
      </xdr:nvSpPr>
      <xdr:spPr>
        <a:xfrm>
          <a:off x="6737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132097</xdr:rowOff>
    </xdr:from>
    <xdr:ext cx="469744" cy="259045"/>
    <xdr:sp macro="" textlink="">
      <xdr:nvSpPr>
        <xdr:cNvPr id="161" name="n_1mainValue【体育館・プール】&#10;一人当たり面積">
          <a:extLst>
            <a:ext uri="{FF2B5EF4-FFF2-40B4-BE49-F238E27FC236}">
              <a16:creationId xmlns:a16="http://schemas.microsoft.com/office/drawing/2014/main" id="{00000000-0008-0000-0F00-0000A1000000}"/>
            </a:ext>
          </a:extLst>
        </xdr:cNvPr>
        <xdr:cNvSpPr txBox="1"/>
      </xdr:nvSpPr>
      <xdr:spPr>
        <a:xfrm>
          <a:off x="9391727" y="1041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55897</xdr:rowOff>
    </xdr:from>
    <xdr:ext cx="469744" cy="259045"/>
    <xdr:sp macro="" textlink="">
      <xdr:nvSpPr>
        <xdr:cNvPr id="162" name="n_2mainValue【体育館・プール】&#10;一人当たり面積">
          <a:extLst>
            <a:ext uri="{FF2B5EF4-FFF2-40B4-BE49-F238E27FC236}">
              <a16:creationId xmlns:a16="http://schemas.microsoft.com/office/drawing/2014/main" id="{00000000-0008-0000-0F00-0000A2000000}"/>
            </a:ext>
          </a:extLst>
        </xdr:cNvPr>
        <xdr:cNvSpPr txBox="1"/>
      </xdr:nvSpPr>
      <xdr:spPr>
        <a:xfrm>
          <a:off x="8515427"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52087</xdr:rowOff>
    </xdr:from>
    <xdr:ext cx="469744" cy="259045"/>
    <xdr:sp macro="" textlink="">
      <xdr:nvSpPr>
        <xdr:cNvPr id="163" name="n_3mainValue【体育館・プール】&#10;一人当たり面積">
          <a:extLst>
            <a:ext uri="{FF2B5EF4-FFF2-40B4-BE49-F238E27FC236}">
              <a16:creationId xmlns:a16="http://schemas.microsoft.com/office/drawing/2014/main" id="{00000000-0008-0000-0F00-0000A3000000}"/>
            </a:ext>
          </a:extLst>
        </xdr:cNvPr>
        <xdr:cNvSpPr txBox="1"/>
      </xdr:nvSpPr>
      <xdr:spPr>
        <a:xfrm>
          <a:off x="7626427" y="1033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44467</xdr:rowOff>
    </xdr:from>
    <xdr:ext cx="469744" cy="259045"/>
    <xdr:sp macro="" textlink="">
      <xdr:nvSpPr>
        <xdr:cNvPr id="164" name="n_4mainValue【体育館・プール】&#10;一人当たり面積">
          <a:extLst>
            <a:ext uri="{FF2B5EF4-FFF2-40B4-BE49-F238E27FC236}">
              <a16:creationId xmlns:a16="http://schemas.microsoft.com/office/drawing/2014/main" id="{00000000-0008-0000-0F00-0000A4000000}"/>
            </a:ext>
          </a:extLst>
        </xdr:cNvPr>
        <xdr:cNvSpPr txBox="1"/>
      </xdr:nvSpPr>
      <xdr:spPr>
        <a:xfrm>
          <a:off x="6737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id="{00000000-0008-0000-0F00-0000BD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1" name="【福祉施設】&#10;有形固定資産減価償却率最小値テキスト">
          <a:extLst>
            <a:ext uri="{FF2B5EF4-FFF2-40B4-BE49-F238E27FC236}">
              <a16:creationId xmlns:a16="http://schemas.microsoft.com/office/drawing/2014/main" id="{00000000-0008-0000-0F00-0000BF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193" name="【福祉施設】&#10;有形固定資産減価償却率最大値テキスト">
          <a:extLst>
            <a:ext uri="{FF2B5EF4-FFF2-40B4-BE49-F238E27FC236}">
              <a16:creationId xmlns:a16="http://schemas.microsoft.com/office/drawing/2014/main" id="{00000000-0008-0000-0F00-0000C1000000}"/>
            </a:ext>
          </a:extLst>
        </xdr:cNvPr>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148970</xdr:rowOff>
    </xdr:from>
    <xdr:ext cx="405111" cy="259045"/>
    <xdr:sp macro="" textlink="">
      <xdr:nvSpPr>
        <xdr:cNvPr id="195" name="【福祉施設】&#10;有形固定資産減価償却率平均値テキスト">
          <a:extLst>
            <a:ext uri="{FF2B5EF4-FFF2-40B4-BE49-F238E27FC236}">
              <a16:creationId xmlns:a16="http://schemas.microsoft.com/office/drawing/2014/main" id="{00000000-0008-0000-0F00-0000C3000000}"/>
            </a:ext>
          </a:extLst>
        </xdr:cNvPr>
        <xdr:cNvSpPr txBox="1"/>
      </xdr:nvSpPr>
      <xdr:spPr>
        <a:xfrm>
          <a:off x="4673600" y="1403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196" name="フローチャート: 判断 195">
          <a:extLst>
            <a:ext uri="{FF2B5EF4-FFF2-40B4-BE49-F238E27FC236}">
              <a16:creationId xmlns:a16="http://schemas.microsoft.com/office/drawing/2014/main" id="{00000000-0008-0000-0F00-0000C4000000}"/>
            </a:ext>
          </a:extLst>
        </xdr:cNvPr>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197" name="フローチャート: 判断 196">
          <a:extLst>
            <a:ext uri="{FF2B5EF4-FFF2-40B4-BE49-F238E27FC236}">
              <a16:creationId xmlns:a16="http://schemas.microsoft.com/office/drawing/2014/main" id="{00000000-0008-0000-0F00-0000C5000000}"/>
            </a:ext>
          </a:extLst>
        </xdr:cNvPr>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198" name="フローチャート: 判断 197">
          <a:extLst>
            <a:ext uri="{FF2B5EF4-FFF2-40B4-BE49-F238E27FC236}">
              <a16:creationId xmlns:a16="http://schemas.microsoft.com/office/drawing/2014/main" id="{00000000-0008-0000-0F00-0000C6000000}"/>
            </a:ext>
          </a:extLst>
        </xdr:cNvPr>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199" name="フローチャート: 判断 198">
          <a:extLst>
            <a:ext uri="{FF2B5EF4-FFF2-40B4-BE49-F238E27FC236}">
              <a16:creationId xmlns:a16="http://schemas.microsoft.com/office/drawing/2014/main" id="{00000000-0008-0000-0F00-0000C7000000}"/>
            </a:ext>
          </a:extLst>
        </xdr:cNvPr>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200" name="フローチャート: 判断 199">
          <a:extLst>
            <a:ext uri="{FF2B5EF4-FFF2-40B4-BE49-F238E27FC236}">
              <a16:creationId xmlns:a16="http://schemas.microsoft.com/office/drawing/2014/main" id="{00000000-0008-0000-0F00-0000C8000000}"/>
            </a:ext>
          </a:extLst>
        </xdr:cNvPr>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26488</xdr:rowOff>
    </xdr:from>
    <xdr:to>
      <xdr:col>24</xdr:col>
      <xdr:colOff>114300</xdr:colOff>
      <xdr:row>84</xdr:row>
      <xdr:rowOff>128088</xdr:rowOff>
    </xdr:to>
    <xdr:sp macro="" textlink="">
      <xdr:nvSpPr>
        <xdr:cNvPr id="206" name="楕円 205">
          <a:extLst>
            <a:ext uri="{FF2B5EF4-FFF2-40B4-BE49-F238E27FC236}">
              <a16:creationId xmlns:a16="http://schemas.microsoft.com/office/drawing/2014/main" id="{00000000-0008-0000-0F00-0000CE000000}"/>
            </a:ext>
          </a:extLst>
        </xdr:cNvPr>
        <xdr:cNvSpPr/>
      </xdr:nvSpPr>
      <xdr:spPr>
        <a:xfrm>
          <a:off x="45847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4915</xdr:rowOff>
    </xdr:from>
    <xdr:ext cx="405111" cy="259045"/>
    <xdr:sp macro="" textlink="">
      <xdr:nvSpPr>
        <xdr:cNvPr id="207" name="【福祉施設】&#10;有形固定資産減価償却率該当値テキスト">
          <a:extLst>
            <a:ext uri="{FF2B5EF4-FFF2-40B4-BE49-F238E27FC236}">
              <a16:creationId xmlns:a16="http://schemas.microsoft.com/office/drawing/2014/main" id="{00000000-0008-0000-0F00-0000CF000000}"/>
            </a:ext>
          </a:extLst>
        </xdr:cNvPr>
        <xdr:cNvSpPr txBox="1"/>
      </xdr:nvSpPr>
      <xdr:spPr>
        <a:xfrm>
          <a:off x="4673600"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163649</xdr:rowOff>
    </xdr:from>
    <xdr:to>
      <xdr:col>20</xdr:col>
      <xdr:colOff>38100</xdr:colOff>
      <xdr:row>84</xdr:row>
      <xdr:rowOff>93799</xdr:rowOff>
    </xdr:to>
    <xdr:sp macro="" textlink="">
      <xdr:nvSpPr>
        <xdr:cNvPr id="208" name="楕円 207">
          <a:extLst>
            <a:ext uri="{FF2B5EF4-FFF2-40B4-BE49-F238E27FC236}">
              <a16:creationId xmlns:a16="http://schemas.microsoft.com/office/drawing/2014/main" id="{00000000-0008-0000-0F00-0000D0000000}"/>
            </a:ext>
          </a:extLst>
        </xdr:cNvPr>
        <xdr:cNvSpPr/>
      </xdr:nvSpPr>
      <xdr:spPr>
        <a:xfrm>
          <a:off x="3746500" y="1439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42999</xdr:rowOff>
    </xdr:from>
    <xdr:to>
      <xdr:col>24</xdr:col>
      <xdr:colOff>63500</xdr:colOff>
      <xdr:row>84</xdr:row>
      <xdr:rowOff>77288</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3797300" y="1444479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130992</xdr:rowOff>
    </xdr:from>
    <xdr:to>
      <xdr:col>15</xdr:col>
      <xdr:colOff>101600</xdr:colOff>
      <xdr:row>84</xdr:row>
      <xdr:rowOff>61142</xdr:rowOff>
    </xdr:to>
    <xdr:sp macro="" textlink="">
      <xdr:nvSpPr>
        <xdr:cNvPr id="210" name="楕円 209">
          <a:extLst>
            <a:ext uri="{FF2B5EF4-FFF2-40B4-BE49-F238E27FC236}">
              <a16:creationId xmlns:a16="http://schemas.microsoft.com/office/drawing/2014/main" id="{00000000-0008-0000-0F00-0000D2000000}"/>
            </a:ext>
          </a:extLst>
        </xdr:cNvPr>
        <xdr:cNvSpPr/>
      </xdr:nvSpPr>
      <xdr:spPr>
        <a:xfrm>
          <a:off x="2857500" y="1436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10342</xdr:rowOff>
    </xdr:from>
    <xdr:to>
      <xdr:col>19</xdr:col>
      <xdr:colOff>177800</xdr:colOff>
      <xdr:row>84</xdr:row>
      <xdr:rowOff>42999</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2908300" y="144121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96701</xdr:rowOff>
    </xdr:from>
    <xdr:to>
      <xdr:col>10</xdr:col>
      <xdr:colOff>165100</xdr:colOff>
      <xdr:row>84</xdr:row>
      <xdr:rowOff>26851</xdr:rowOff>
    </xdr:to>
    <xdr:sp macro="" textlink="">
      <xdr:nvSpPr>
        <xdr:cNvPr id="212" name="楕円 211">
          <a:extLst>
            <a:ext uri="{FF2B5EF4-FFF2-40B4-BE49-F238E27FC236}">
              <a16:creationId xmlns:a16="http://schemas.microsoft.com/office/drawing/2014/main" id="{00000000-0008-0000-0F00-0000D4000000}"/>
            </a:ext>
          </a:extLst>
        </xdr:cNvPr>
        <xdr:cNvSpPr/>
      </xdr:nvSpPr>
      <xdr:spPr>
        <a:xfrm>
          <a:off x="1968500" y="143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147501</xdr:rowOff>
    </xdr:from>
    <xdr:to>
      <xdr:col>15</xdr:col>
      <xdr:colOff>50800</xdr:colOff>
      <xdr:row>84</xdr:row>
      <xdr:rowOff>10342</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2019300" y="1437785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62412</xdr:rowOff>
    </xdr:from>
    <xdr:to>
      <xdr:col>6</xdr:col>
      <xdr:colOff>38100</xdr:colOff>
      <xdr:row>83</xdr:row>
      <xdr:rowOff>164012</xdr:rowOff>
    </xdr:to>
    <xdr:sp macro="" textlink="">
      <xdr:nvSpPr>
        <xdr:cNvPr id="214" name="楕円 213">
          <a:extLst>
            <a:ext uri="{FF2B5EF4-FFF2-40B4-BE49-F238E27FC236}">
              <a16:creationId xmlns:a16="http://schemas.microsoft.com/office/drawing/2014/main" id="{00000000-0008-0000-0F00-0000D6000000}"/>
            </a:ext>
          </a:extLst>
        </xdr:cNvPr>
        <xdr:cNvSpPr/>
      </xdr:nvSpPr>
      <xdr:spPr>
        <a:xfrm>
          <a:off x="1079500" y="142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113212</xdr:rowOff>
    </xdr:from>
    <xdr:to>
      <xdr:col>10</xdr:col>
      <xdr:colOff>114300</xdr:colOff>
      <xdr:row>83</xdr:row>
      <xdr:rowOff>147501</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1130300" y="143435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61340</xdr:rowOff>
    </xdr:from>
    <xdr:ext cx="405111" cy="259045"/>
    <xdr:sp macro="" textlink="">
      <xdr:nvSpPr>
        <xdr:cNvPr id="216" name="n_1aveValue【福祉施設】&#10;有形固定資産減価償却率">
          <a:extLst>
            <a:ext uri="{FF2B5EF4-FFF2-40B4-BE49-F238E27FC236}">
              <a16:creationId xmlns:a16="http://schemas.microsoft.com/office/drawing/2014/main" id="{00000000-0008-0000-0F00-0000D8000000}"/>
            </a:ext>
          </a:extLst>
        </xdr:cNvPr>
        <xdr:cNvSpPr txBox="1"/>
      </xdr:nvSpPr>
      <xdr:spPr>
        <a:xfrm>
          <a:off x="35820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31948</xdr:rowOff>
    </xdr:from>
    <xdr:ext cx="405111" cy="259045"/>
    <xdr:sp macro="" textlink="">
      <xdr:nvSpPr>
        <xdr:cNvPr id="217" name="n_2aveValue【福祉施設】&#10;有形固定資産減価償却率">
          <a:extLst>
            <a:ext uri="{FF2B5EF4-FFF2-40B4-BE49-F238E27FC236}">
              <a16:creationId xmlns:a16="http://schemas.microsoft.com/office/drawing/2014/main" id="{00000000-0008-0000-0F00-0000D9000000}"/>
            </a:ext>
          </a:extLst>
        </xdr:cNvPr>
        <xdr:cNvSpPr txBox="1"/>
      </xdr:nvSpPr>
      <xdr:spPr>
        <a:xfrm>
          <a:off x="2705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136451</xdr:rowOff>
    </xdr:from>
    <xdr:ext cx="405111" cy="259045"/>
    <xdr:sp macro="" textlink="">
      <xdr:nvSpPr>
        <xdr:cNvPr id="218" name="n_3aveValue【福祉施設】&#10;有形固定資産減価償却率">
          <a:extLst>
            <a:ext uri="{FF2B5EF4-FFF2-40B4-BE49-F238E27FC236}">
              <a16:creationId xmlns:a16="http://schemas.microsoft.com/office/drawing/2014/main" id="{00000000-0008-0000-0F00-0000DA000000}"/>
            </a:ext>
          </a:extLst>
        </xdr:cNvPr>
        <xdr:cNvSpPr txBox="1"/>
      </xdr:nvSpPr>
      <xdr:spPr>
        <a:xfrm>
          <a:off x="1816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131553</xdr:rowOff>
    </xdr:from>
    <xdr:ext cx="405111" cy="259045"/>
    <xdr:sp macro="" textlink="">
      <xdr:nvSpPr>
        <xdr:cNvPr id="219" name="n_4aveValue【福祉施設】&#10;有形固定資産減価償却率">
          <a:extLst>
            <a:ext uri="{FF2B5EF4-FFF2-40B4-BE49-F238E27FC236}">
              <a16:creationId xmlns:a16="http://schemas.microsoft.com/office/drawing/2014/main" id="{00000000-0008-0000-0F00-0000DB000000}"/>
            </a:ext>
          </a:extLst>
        </xdr:cNvPr>
        <xdr:cNvSpPr txBox="1"/>
      </xdr:nvSpPr>
      <xdr:spPr>
        <a:xfrm>
          <a:off x="927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84926</xdr:rowOff>
    </xdr:from>
    <xdr:ext cx="405111" cy="259045"/>
    <xdr:sp macro="" textlink="">
      <xdr:nvSpPr>
        <xdr:cNvPr id="220" name="n_1mainValue【福祉施設】&#10;有形固定資産減価償却率">
          <a:extLst>
            <a:ext uri="{FF2B5EF4-FFF2-40B4-BE49-F238E27FC236}">
              <a16:creationId xmlns:a16="http://schemas.microsoft.com/office/drawing/2014/main" id="{00000000-0008-0000-0F00-0000DC000000}"/>
            </a:ext>
          </a:extLst>
        </xdr:cNvPr>
        <xdr:cNvSpPr txBox="1"/>
      </xdr:nvSpPr>
      <xdr:spPr>
        <a:xfrm>
          <a:off x="3582044" y="1448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52269</xdr:rowOff>
    </xdr:from>
    <xdr:ext cx="405111" cy="259045"/>
    <xdr:sp macro="" textlink="">
      <xdr:nvSpPr>
        <xdr:cNvPr id="221" name="n_2mainValue【福祉施設】&#10;有形固定資産減価償却率">
          <a:extLst>
            <a:ext uri="{FF2B5EF4-FFF2-40B4-BE49-F238E27FC236}">
              <a16:creationId xmlns:a16="http://schemas.microsoft.com/office/drawing/2014/main" id="{00000000-0008-0000-0F00-0000DD000000}"/>
            </a:ext>
          </a:extLst>
        </xdr:cNvPr>
        <xdr:cNvSpPr txBox="1"/>
      </xdr:nvSpPr>
      <xdr:spPr>
        <a:xfrm>
          <a:off x="2705744" y="1445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17978</xdr:rowOff>
    </xdr:from>
    <xdr:ext cx="405111" cy="259045"/>
    <xdr:sp macro="" textlink="">
      <xdr:nvSpPr>
        <xdr:cNvPr id="222" name="n_3mainValue【福祉施設】&#10;有形固定資産減価償却率">
          <a:extLst>
            <a:ext uri="{FF2B5EF4-FFF2-40B4-BE49-F238E27FC236}">
              <a16:creationId xmlns:a16="http://schemas.microsoft.com/office/drawing/2014/main" id="{00000000-0008-0000-0F00-0000DE000000}"/>
            </a:ext>
          </a:extLst>
        </xdr:cNvPr>
        <xdr:cNvSpPr txBox="1"/>
      </xdr:nvSpPr>
      <xdr:spPr>
        <a:xfrm>
          <a:off x="1816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155139</xdr:rowOff>
    </xdr:from>
    <xdr:ext cx="405111" cy="259045"/>
    <xdr:sp macro="" textlink="">
      <xdr:nvSpPr>
        <xdr:cNvPr id="223" name="n_4mainValue【福祉施設】&#10;有形固定資産減価償却率">
          <a:extLst>
            <a:ext uri="{FF2B5EF4-FFF2-40B4-BE49-F238E27FC236}">
              <a16:creationId xmlns:a16="http://schemas.microsoft.com/office/drawing/2014/main" id="{00000000-0008-0000-0F00-0000DF000000}"/>
            </a:ext>
          </a:extLst>
        </xdr:cNvPr>
        <xdr:cNvSpPr txBox="1"/>
      </xdr:nvSpPr>
      <xdr:spPr>
        <a:xfrm>
          <a:off x="927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00000000-0008-0000-0F00-0000F4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46" name="【福祉施設】&#10;一人当たり面積最小値テキスト">
          <a:extLst>
            <a:ext uri="{FF2B5EF4-FFF2-40B4-BE49-F238E27FC236}">
              <a16:creationId xmlns:a16="http://schemas.microsoft.com/office/drawing/2014/main" id="{00000000-0008-0000-0F00-0000F6000000}"/>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248" name="【福祉施設】&#10;一人当たり面積最大値テキスト">
          <a:extLst>
            <a:ext uri="{FF2B5EF4-FFF2-40B4-BE49-F238E27FC236}">
              <a16:creationId xmlns:a16="http://schemas.microsoft.com/office/drawing/2014/main" id="{00000000-0008-0000-0F00-0000F8000000}"/>
            </a:ext>
          </a:extLst>
        </xdr:cNvPr>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82314</xdr:rowOff>
    </xdr:from>
    <xdr:ext cx="469744" cy="259045"/>
    <xdr:sp macro="" textlink="">
      <xdr:nvSpPr>
        <xdr:cNvPr id="250" name="【福祉施設】&#10;一人当たり面積平均値テキスト">
          <a:extLst>
            <a:ext uri="{FF2B5EF4-FFF2-40B4-BE49-F238E27FC236}">
              <a16:creationId xmlns:a16="http://schemas.microsoft.com/office/drawing/2014/main" id="{00000000-0008-0000-0F00-0000FA000000}"/>
            </a:ext>
          </a:extLst>
        </xdr:cNvPr>
        <xdr:cNvSpPr txBox="1"/>
      </xdr:nvSpPr>
      <xdr:spPr>
        <a:xfrm>
          <a:off x="10515600" y="1431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251" name="フローチャート: 判断 250">
          <a:extLst>
            <a:ext uri="{FF2B5EF4-FFF2-40B4-BE49-F238E27FC236}">
              <a16:creationId xmlns:a16="http://schemas.microsoft.com/office/drawing/2014/main" id="{00000000-0008-0000-0F00-0000FB000000}"/>
            </a:ext>
          </a:extLst>
        </xdr:cNvPr>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252" name="フローチャート: 判断 251">
          <a:extLst>
            <a:ext uri="{FF2B5EF4-FFF2-40B4-BE49-F238E27FC236}">
              <a16:creationId xmlns:a16="http://schemas.microsoft.com/office/drawing/2014/main" id="{00000000-0008-0000-0F00-0000FC000000}"/>
            </a:ext>
          </a:extLst>
        </xdr:cNvPr>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253" name="フローチャート: 判断 252">
          <a:extLst>
            <a:ext uri="{FF2B5EF4-FFF2-40B4-BE49-F238E27FC236}">
              <a16:creationId xmlns:a16="http://schemas.microsoft.com/office/drawing/2014/main" id="{00000000-0008-0000-0F00-0000FD000000}"/>
            </a:ext>
          </a:extLst>
        </xdr:cNvPr>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254" name="フローチャート: 判断 253">
          <a:extLst>
            <a:ext uri="{FF2B5EF4-FFF2-40B4-BE49-F238E27FC236}">
              <a16:creationId xmlns:a16="http://schemas.microsoft.com/office/drawing/2014/main" id="{00000000-0008-0000-0F00-0000FE000000}"/>
            </a:ext>
          </a:extLst>
        </xdr:cNvPr>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255" name="フローチャート: 判断 254">
          <a:extLst>
            <a:ext uri="{FF2B5EF4-FFF2-40B4-BE49-F238E27FC236}">
              <a16:creationId xmlns:a16="http://schemas.microsoft.com/office/drawing/2014/main" id="{00000000-0008-0000-0F00-0000FF000000}"/>
            </a:ext>
          </a:extLst>
        </xdr:cNvPr>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101600</xdr:rowOff>
    </xdr:from>
    <xdr:to>
      <xdr:col>55</xdr:col>
      <xdr:colOff>50800</xdr:colOff>
      <xdr:row>81</xdr:row>
      <xdr:rowOff>31750</xdr:rowOff>
    </xdr:to>
    <xdr:sp macro="" textlink="">
      <xdr:nvSpPr>
        <xdr:cNvPr id="261" name="楕円 260">
          <a:extLst>
            <a:ext uri="{FF2B5EF4-FFF2-40B4-BE49-F238E27FC236}">
              <a16:creationId xmlns:a16="http://schemas.microsoft.com/office/drawing/2014/main" id="{00000000-0008-0000-0F00-000005010000}"/>
            </a:ext>
          </a:extLst>
        </xdr:cNvPr>
        <xdr:cNvSpPr/>
      </xdr:nvSpPr>
      <xdr:spPr>
        <a:xfrm>
          <a:off x="10426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124477</xdr:rowOff>
    </xdr:from>
    <xdr:ext cx="469744" cy="259045"/>
    <xdr:sp macro="" textlink="">
      <xdr:nvSpPr>
        <xdr:cNvPr id="262" name="【福祉施設】&#10;一人当たり面積該当値テキスト">
          <a:extLst>
            <a:ext uri="{FF2B5EF4-FFF2-40B4-BE49-F238E27FC236}">
              <a16:creationId xmlns:a16="http://schemas.microsoft.com/office/drawing/2014/main" id="{00000000-0008-0000-0F00-000006010000}"/>
            </a:ext>
          </a:extLst>
        </xdr:cNvPr>
        <xdr:cNvSpPr txBox="1"/>
      </xdr:nvSpPr>
      <xdr:spPr>
        <a:xfrm>
          <a:off x="10515600"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101600</xdr:rowOff>
    </xdr:from>
    <xdr:to>
      <xdr:col>50</xdr:col>
      <xdr:colOff>165100</xdr:colOff>
      <xdr:row>81</xdr:row>
      <xdr:rowOff>31750</xdr:rowOff>
    </xdr:to>
    <xdr:sp macro="" textlink="">
      <xdr:nvSpPr>
        <xdr:cNvPr id="263" name="楕円 262">
          <a:extLst>
            <a:ext uri="{FF2B5EF4-FFF2-40B4-BE49-F238E27FC236}">
              <a16:creationId xmlns:a16="http://schemas.microsoft.com/office/drawing/2014/main" id="{00000000-0008-0000-0F00-000007010000}"/>
            </a:ext>
          </a:extLst>
        </xdr:cNvPr>
        <xdr:cNvSpPr/>
      </xdr:nvSpPr>
      <xdr:spPr>
        <a:xfrm>
          <a:off x="9588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152400</xdr:rowOff>
    </xdr:from>
    <xdr:to>
      <xdr:col>55</xdr:col>
      <xdr:colOff>0</xdr:colOff>
      <xdr:row>80</xdr:row>
      <xdr:rowOff>152400</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9639300" y="13868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101600</xdr:rowOff>
    </xdr:from>
    <xdr:to>
      <xdr:col>46</xdr:col>
      <xdr:colOff>38100</xdr:colOff>
      <xdr:row>81</xdr:row>
      <xdr:rowOff>31750</xdr:rowOff>
    </xdr:to>
    <xdr:sp macro="" textlink="">
      <xdr:nvSpPr>
        <xdr:cNvPr id="265" name="楕円 264">
          <a:extLst>
            <a:ext uri="{FF2B5EF4-FFF2-40B4-BE49-F238E27FC236}">
              <a16:creationId xmlns:a16="http://schemas.microsoft.com/office/drawing/2014/main" id="{00000000-0008-0000-0F00-000009010000}"/>
            </a:ext>
          </a:extLst>
        </xdr:cNvPr>
        <xdr:cNvSpPr/>
      </xdr:nvSpPr>
      <xdr:spPr>
        <a:xfrm>
          <a:off x="8699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152400</xdr:rowOff>
    </xdr:from>
    <xdr:to>
      <xdr:col>50</xdr:col>
      <xdr:colOff>114300</xdr:colOff>
      <xdr:row>80</xdr:row>
      <xdr:rowOff>152400</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8750300" y="1386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97028</xdr:rowOff>
    </xdr:from>
    <xdr:to>
      <xdr:col>41</xdr:col>
      <xdr:colOff>101600</xdr:colOff>
      <xdr:row>81</xdr:row>
      <xdr:rowOff>27178</xdr:rowOff>
    </xdr:to>
    <xdr:sp macro="" textlink="">
      <xdr:nvSpPr>
        <xdr:cNvPr id="267" name="楕円 266">
          <a:extLst>
            <a:ext uri="{FF2B5EF4-FFF2-40B4-BE49-F238E27FC236}">
              <a16:creationId xmlns:a16="http://schemas.microsoft.com/office/drawing/2014/main" id="{00000000-0008-0000-0F00-00000B010000}"/>
            </a:ext>
          </a:extLst>
        </xdr:cNvPr>
        <xdr:cNvSpPr/>
      </xdr:nvSpPr>
      <xdr:spPr>
        <a:xfrm>
          <a:off x="7810500" y="1381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147828</xdr:rowOff>
    </xdr:from>
    <xdr:to>
      <xdr:col>45</xdr:col>
      <xdr:colOff>177800</xdr:colOff>
      <xdr:row>80</xdr:row>
      <xdr:rowOff>152400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7861300" y="138638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78739</xdr:rowOff>
    </xdr:from>
    <xdr:to>
      <xdr:col>36</xdr:col>
      <xdr:colOff>165100</xdr:colOff>
      <xdr:row>81</xdr:row>
      <xdr:rowOff>8889</xdr:rowOff>
    </xdr:to>
    <xdr:sp macro="" textlink="">
      <xdr:nvSpPr>
        <xdr:cNvPr id="269" name="楕円 268">
          <a:extLst>
            <a:ext uri="{FF2B5EF4-FFF2-40B4-BE49-F238E27FC236}">
              <a16:creationId xmlns:a16="http://schemas.microsoft.com/office/drawing/2014/main" id="{00000000-0008-0000-0F00-00000D010000}"/>
            </a:ext>
          </a:extLst>
        </xdr:cNvPr>
        <xdr:cNvSpPr/>
      </xdr:nvSpPr>
      <xdr:spPr>
        <a:xfrm>
          <a:off x="6921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129539</xdr:rowOff>
    </xdr:from>
    <xdr:to>
      <xdr:col>41</xdr:col>
      <xdr:colOff>50800</xdr:colOff>
      <xdr:row>80</xdr:row>
      <xdr:rowOff>147828</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6972300" y="138455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11447</xdr:rowOff>
    </xdr:from>
    <xdr:ext cx="469744" cy="259045"/>
    <xdr:sp macro="" textlink="">
      <xdr:nvSpPr>
        <xdr:cNvPr id="271" name="n_1aveValue【福祉施設】&#10;一人当たり面積">
          <a:extLst>
            <a:ext uri="{FF2B5EF4-FFF2-40B4-BE49-F238E27FC236}">
              <a16:creationId xmlns:a16="http://schemas.microsoft.com/office/drawing/2014/main" id="{00000000-0008-0000-0F00-00000F010000}"/>
            </a:ext>
          </a:extLst>
        </xdr:cNvPr>
        <xdr:cNvSpPr txBox="1"/>
      </xdr:nvSpPr>
      <xdr:spPr>
        <a:xfrm>
          <a:off x="9391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6875</xdr:rowOff>
    </xdr:from>
    <xdr:ext cx="469744" cy="259045"/>
    <xdr:sp macro="" textlink="">
      <xdr:nvSpPr>
        <xdr:cNvPr id="272" name="n_2aveValue【福祉施設】&#10;一人当たり面積">
          <a:extLst>
            <a:ext uri="{FF2B5EF4-FFF2-40B4-BE49-F238E27FC236}">
              <a16:creationId xmlns:a16="http://schemas.microsoft.com/office/drawing/2014/main" id="{00000000-0008-0000-0F00-000010010000}"/>
            </a:ext>
          </a:extLst>
        </xdr:cNvPr>
        <xdr:cNvSpPr txBox="1"/>
      </xdr:nvSpPr>
      <xdr:spPr>
        <a:xfrm>
          <a:off x="8515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155464</xdr:rowOff>
    </xdr:from>
    <xdr:ext cx="469744" cy="259045"/>
    <xdr:sp macro="" textlink="">
      <xdr:nvSpPr>
        <xdr:cNvPr id="273" name="n_3aveValue【福祉施設】&#10;一人当たり面積">
          <a:extLst>
            <a:ext uri="{FF2B5EF4-FFF2-40B4-BE49-F238E27FC236}">
              <a16:creationId xmlns:a16="http://schemas.microsoft.com/office/drawing/2014/main" id="{00000000-0008-0000-0F00-000011010000}"/>
            </a:ext>
          </a:extLst>
        </xdr:cNvPr>
        <xdr:cNvSpPr txBox="1"/>
      </xdr:nvSpPr>
      <xdr:spPr>
        <a:xfrm>
          <a:off x="76264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141749</xdr:rowOff>
    </xdr:from>
    <xdr:ext cx="469744" cy="259045"/>
    <xdr:sp macro="" textlink="">
      <xdr:nvSpPr>
        <xdr:cNvPr id="274" name="n_4aveValue【福祉施設】&#10;一人当たり面積">
          <a:extLst>
            <a:ext uri="{FF2B5EF4-FFF2-40B4-BE49-F238E27FC236}">
              <a16:creationId xmlns:a16="http://schemas.microsoft.com/office/drawing/2014/main" id="{00000000-0008-0000-0F00-000012010000}"/>
            </a:ext>
          </a:extLst>
        </xdr:cNvPr>
        <xdr:cNvSpPr txBox="1"/>
      </xdr:nvSpPr>
      <xdr:spPr>
        <a:xfrm>
          <a:off x="6737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48277</xdr:rowOff>
    </xdr:from>
    <xdr:ext cx="469744" cy="259045"/>
    <xdr:sp macro="" textlink="">
      <xdr:nvSpPr>
        <xdr:cNvPr id="275" name="n_1mainValue【福祉施設】&#10;一人当たり面積">
          <a:extLst>
            <a:ext uri="{FF2B5EF4-FFF2-40B4-BE49-F238E27FC236}">
              <a16:creationId xmlns:a16="http://schemas.microsoft.com/office/drawing/2014/main" id="{00000000-0008-0000-0F00-000013010000}"/>
            </a:ext>
          </a:extLst>
        </xdr:cNvPr>
        <xdr:cNvSpPr txBox="1"/>
      </xdr:nvSpPr>
      <xdr:spPr>
        <a:xfrm>
          <a:off x="93917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48277</xdr:rowOff>
    </xdr:from>
    <xdr:ext cx="469744" cy="259045"/>
    <xdr:sp macro="" textlink="">
      <xdr:nvSpPr>
        <xdr:cNvPr id="276" name="n_2mainValue【福祉施設】&#10;一人当たり面積">
          <a:extLst>
            <a:ext uri="{FF2B5EF4-FFF2-40B4-BE49-F238E27FC236}">
              <a16:creationId xmlns:a16="http://schemas.microsoft.com/office/drawing/2014/main" id="{00000000-0008-0000-0F00-000014010000}"/>
            </a:ext>
          </a:extLst>
        </xdr:cNvPr>
        <xdr:cNvSpPr txBox="1"/>
      </xdr:nvSpPr>
      <xdr:spPr>
        <a:xfrm>
          <a:off x="8515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43705</xdr:rowOff>
    </xdr:from>
    <xdr:ext cx="469744" cy="259045"/>
    <xdr:sp macro="" textlink="">
      <xdr:nvSpPr>
        <xdr:cNvPr id="277" name="n_3mainValue【福祉施設】&#10;一人当たり面積">
          <a:extLst>
            <a:ext uri="{FF2B5EF4-FFF2-40B4-BE49-F238E27FC236}">
              <a16:creationId xmlns:a16="http://schemas.microsoft.com/office/drawing/2014/main" id="{00000000-0008-0000-0F00-000015010000}"/>
            </a:ext>
          </a:extLst>
        </xdr:cNvPr>
        <xdr:cNvSpPr txBox="1"/>
      </xdr:nvSpPr>
      <xdr:spPr>
        <a:xfrm>
          <a:off x="7626427" y="135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25416</xdr:rowOff>
    </xdr:from>
    <xdr:ext cx="469744" cy="259045"/>
    <xdr:sp macro="" textlink="">
      <xdr:nvSpPr>
        <xdr:cNvPr id="278" name="n_4mainValue【福祉施設】&#10;一人当たり面積">
          <a:extLst>
            <a:ext uri="{FF2B5EF4-FFF2-40B4-BE49-F238E27FC236}">
              <a16:creationId xmlns:a16="http://schemas.microsoft.com/office/drawing/2014/main" id="{00000000-0008-0000-0F00-000016010000}"/>
            </a:ext>
          </a:extLst>
        </xdr:cNvPr>
        <xdr:cNvSpPr txBox="1"/>
      </xdr:nvSpPr>
      <xdr:spPr>
        <a:xfrm>
          <a:off x="6737427" y="1356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a:extLst>
            <a:ext uri="{FF2B5EF4-FFF2-40B4-BE49-F238E27FC236}">
              <a16:creationId xmlns:a16="http://schemas.microsoft.com/office/drawing/2014/main" id="{00000000-0008-0000-0F00-00002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5" name="【市民会館】&#10;有形固定資産減価償却率最小値テキスト">
          <a:extLst>
            <a:ext uri="{FF2B5EF4-FFF2-40B4-BE49-F238E27FC236}">
              <a16:creationId xmlns:a16="http://schemas.microsoft.com/office/drawing/2014/main" id="{00000000-0008-0000-0F00-000031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307" name="【市民会館】&#10;有形固定資産減価償却率最大値テキスト">
          <a:extLst>
            <a:ext uri="{FF2B5EF4-FFF2-40B4-BE49-F238E27FC236}">
              <a16:creationId xmlns:a16="http://schemas.microsoft.com/office/drawing/2014/main" id="{00000000-0008-0000-0F00-000033010000}"/>
            </a:ext>
          </a:extLst>
        </xdr:cNvPr>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83838</xdr:rowOff>
    </xdr:from>
    <xdr:ext cx="405111" cy="259045"/>
    <xdr:sp macro="" textlink="">
      <xdr:nvSpPr>
        <xdr:cNvPr id="309" name="【市民会館】&#10;有形固定資産減価償却率平均値テキスト">
          <a:extLst>
            <a:ext uri="{FF2B5EF4-FFF2-40B4-BE49-F238E27FC236}">
              <a16:creationId xmlns:a16="http://schemas.microsoft.com/office/drawing/2014/main" id="{00000000-0008-0000-0F00-000035010000}"/>
            </a:ext>
          </a:extLst>
        </xdr:cNvPr>
        <xdr:cNvSpPr txBox="1"/>
      </xdr:nvSpPr>
      <xdr:spPr>
        <a:xfrm>
          <a:off x="4673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310" name="フローチャート: 判断 309">
          <a:extLst>
            <a:ext uri="{FF2B5EF4-FFF2-40B4-BE49-F238E27FC236}">
              <a16:creationId xmlns:a16="http://schemas.microsoft.com/office/drawing/2014/main" id="{00000000-0008-0000-0F00-000036010000}"/>
            </a:ext>
          </a:extLst>
        </xdr:cNvPr>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11" name="フローチャート: 判断 310">
          <a:extLst>
            <a:ext uri="{FF2B5EF4-FFF2-40B4-BE49-F238E27FC236}">
              <a16:creationId xmlns:a16="http://schemas.microsoft.com/office/drawing/2014/main" id="{00000000-0008-0000-0F00-000037010000}"/>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313" name="フローチャート: 判断 312">
          <a:extLst>
            <a:ext uri="{FF2B5EF4-FFF2-40B4-BE49-F238E27FC236}">
              <a16:creationId xmlns:a16="http://schemas.microsoft.com/office/drawing/2014/main" id="{00000000-0008-0000-0F00-000039010000}"/>
            </a:ext>
          </a:extLst>
        </xdr:cNvPr>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314" name="フローチャート: 判断 313">
          <a:extLst>
            <a:ext uri="{FF2B5EF4-FFF2-40B4-BE49-F238E27FC236}">
              <a16:creationId xmlns:a16="http://schemas.microsoft.com/office/drawing/2014/main" id="{00000000-0008-0000-0F00-00003A010000}"/>
            </a:ext>
          </a:extLst>
        </xdr:cNvPr>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15602</xdr:rowOff>
    </xdr:from>
    <xdr:to>
      <xdr:col>24</xdr:col>
      <xdr:colOff>114300</xdr:colOff>
      <xdr:row>103</xdr:row>
      <xdr:rowOff>117202</xdr:rowOff>
    </xdr:to>
    <xdr:sp macro="" textlink="">
      <xdr:nvSpPr>
        <xdr:cNvPr id="320" name="楕円 319">
          <a:extLst>
            <a:ext uri="{FF2B5EF4-FFF2-40B4-BE49-F238E27FC236}">
              <a16:creationId xmlns:a16="http://schemas.microsoft.com/office/drawing/2014/main" id="{00000000-0008-0000-0F00-000040010000}"/>
            </a:ext>
          </a:extLst>
        </xdr:cNvPr>
        <xdr:cNvSpPr/>
      </xdr:nvSpPr>
      <xdr:spPr>
        <a:xfrm>
          <a:off x="4584700" y="1767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38479</xdr:rowOff>
    </xdr:from>
    <xdr:ext cx="405111" cy="259045"/>
    <xdr:sp macro="" textlink="">
      <xdr:nvSpPr>
        <xdr:cNvPr id="321" name="【市民会館】&#10;有形固定資産減価償却率該当値テキスト">
          <a:extLst>
            <a:ext uri="{FF2B5EF4-FFF2-40B4-BE49-F238E27FC236}">
              <a16:creationId xmlns:a16="http://schemas.microsoft.com/office/drawing/2014/main" id="{00000000-0008-0000-0F00-000041010000}"/>
            </a:ext>
          </a:extLst>
        </xdr:cNvPr>
        <xdr:cNvSpPr txBox="1"/>
      </xdr:nvSpPr>
      <xdr:spPr>
        <a:xfrm>
          <a:off x="4673600" y="175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152763</xdr:rowOff>
    </xdr:from>
    <xdr:to>
      <xdr:col>20</xdr:col>
      <xdr:colOff>38100</xdr:colOff>
      <xdr:row>103</xdr:row>
      <xdr:rowOff>82913</xdr:rowOff>
    </xdr:to>
    <xdr:sp macro="" textlink="">
      <xdr:nvSpPr>
        <xdr:cNvPr id="322" name="楕円 321">
          <a:extLst>
            <a:ext uri="{FF2B5EF4-FFF2-40B4-BE49-F238E27FC236}">
              <a16:creationId xmlns:a16="http://schemas.microsoft.com/office/drawing/2014/main" id="{00000000-0008-0000-0F00-000042010000}"/>
            </a:ext>
          </a:extLst>
        </xdr:cNvPr>
        <xdr:cNvSpPr/>
      </xdr:nvSpPr>
      <xdr:spPr>
        <a:xfrm>
          <a:off x="3746500" y="176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32113</xdr:rowOff>
    </xdr:from>
    <xdr:to>
      <xdr:col>24</xdr:col>
      <xdr:colOff>63500</xdr:colOff>
      <xdr:row>103</xdr:row>
      <xdr:rowOff>66402</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3797300" y="1769146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123371</xdr:rowOff>
    </xdr:from>
    <xdr:to>
      <xdr:col>15</xdr:col>
      <xdr:colOff>101600</xdr:colOff>
      <xdr:row>103</xdr:row>
      <xdr:rowOff>53521</xdr:rowOff>
    </xdr:to>
    <xdr:sp macro="" textlink="">
      <xdr:nvSpPr>
        <xdr:cNvPr id="324" name="楕円 323">
          <a:extLst>
            <a:ext uri="{FF2B5EF4-FFF2-40B4-BE49-F238E27FC236}">
              <a16:creationId xmlns:a16="http://schemas.microsoft.com/office/drawing/2014/main" id="{00000000-0008-0000-0F00-000044010000}"/>
            </a:ext>
          </a:extLst>
        </xdr:cNvPr>
        <xdr:cNvSpPr/>
      </xdr:nvSpPr>
      <xdr:spPr>
        <a:xfrm>
          <a:off x="28575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2721</xdr:rowOff>
    </xdr:from>
    <xdr:to>
      <xdr:col>19</xdr:col>
      <xdr:colOff>177800</xdr:colOff>
      <xdr:row>103</xdr:row>
      <xdr:rowOff>32113</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2908300" y="1766207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36830</xdr:rowOff>
    </xdr:from>
    <xdr:to>
      <xdr:col>10</xdr:col>
      <xdr:colOff>165100</xdr:colOff>
      <xdr:row>103</xdr:row>
      <xdr:rowOff>138430</xdr:rowOff>
    </xdr:to>
    <xdr:sp macro="" textlink="">
      <xdr:nvSpPr>
        <xdr:cNvPr id="326" name="楕円 325">
          <a:extLst>
            <a:ext uri="{FF2B5EF4-FFF2-40B4-BE49-F238E27FC236}">
              <a16:creationId xmlns:a16="http://schemas.microsoft.com/office/drawing/2014/main" id="{00000000-0008-0000-0F00-000046010000}"/>
            </a:ext>
          </a:extLst>
        </xdr:cNvPr>
        <xdr:cNvSpPr/>
      </xdr:nvSpPr>
      <xdr:spPr>
        <a:xfrm>
          <a:off x="1968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2721</xdr:rowOff>
    </xdr:from>
    <xdr:to>
      <xdr:col>15</xdr:col>
      <xdr:colOff>50800</xdr:colOff>
      <xdr:row>103</xdr:row>
      <xdr:rowOff>87630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flipV="1">
          <a:off x="2019300" y="1766207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2539</xdr:rowOff>
    </xdr:from>
    <xdr:to>
      <xdr:col>6</xdr:col>
      <xdr:colOff>38100</xdr:colOff>
      <xdr:row>103</xdr:row>
      <xdr:rowOff>104139</xdr:rowOff>
    </xdr:to>
    <xdr:sp macro="" textlink="">
      <xdr:nvSpPr>
        <xdr:cNvPr id="328" name="楕円 327">
          <a:extLst>
            <a:ext uri="{FF2B5EF4-FFF2-40B4-BE49-F238E27FC236}">
              <a16:creationId xmlns:a16="http://schemas.microsoft.com/office/drawing/2014/main" id="{00000000-0008-0000-0F00-000048010000}"/>
            </a:ext>
          </a:extLst>
        </xdr:cNvPr>
        <xdr:cNvSpPr/>
      </xdr:nvSpPr>
      <xdr:spPr>
        <a:xfrm>
          <a:off x="1079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53339</xdr:rowOff>
    </xdr:from>
    <xdr:to>
      <xdr:col>10</xdr:col>
      <xdr:colOff>114300</xdr:colOff>
      <xdr:row>103</xdr:row>
      <xdr:rowOff>87630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1130300" y="177126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330" name="n_1aveValue【市民会館】&#10;有形固定資産減価償却率">
          <a:extLst>
            <a:ext uri="{FF2B5EF4-FFF2-40B4-BE49-F238E27FC236}">
              <a16:creationId xmlns:a16="http://schemas.microsoft.com/office/drawing/2014/main" id="{00000000-0008-0000-0F00-00004A010000}"/>
            </a:ext>
          </a:extLst>
        </xdr:cNvPr>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149151</xdr:rowOff>
    </xdr:from>
    <xdr:ext cx="405111" cy="259045"/>
    <xdr:sp macro="" textlink="">
      <xdr:nvSpPr>
        <xdr:cNvPr id="331" name="n_2aveValue【市民会館】&#10;有形固定資産減価償却率">
          <a:extLst>
            <a:ext uri="{FF2B5EF4-FFF2-40B4-BE49-F238E27FC236}">
              <a16:creationId xmlns:a16="http://schemas.microsoft.com/office/drawing/2014/main" id="{00000000-0008-0000-0F00-00004B010000}"/>
            </a:ext>
          </a:extLst>
        </xdr:cNvPr>
        <xdr:cNvSpPr txBox="1"/>
      </xdr:nvSpPr>
      <xdr:spPr>
        <a:xfrm>
          <a:off x="2705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162214</xdr:rowOff>
    </xdr:from>
    <xdr:ext cx="405111" cy="259045"/>
    <xdr:sp macro="" textlink="">
      <xdr:nvSpPr>
        <xdr:cNvPr id="332" name="n_3aveValue【市民会館】&#10;有形固定資産減価償却率">
          <a:extLst>
            <a:ext uri="{FF2B5EF4-FFF2-40B4-BE49-F238E27FC236}">
              <a16:creationId xmlns:a16="http://schemas.microsoft.com/office/drawing/2014/main" id="{00000000-0008-0000-0F00-00004C010000}"/>
            </a:ext>
          </a:extLst>
        </xdr:cNvPr>
        <xdr:cNvSpPr txBox="1"/>
      </xdr:nvSpPr>
      <xdr:spPr>
        <a:xfrm>
          <a:off x="1816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142620</xdr:rowOff>
    </xdr:from>
    <xdr:ext cx="405111" cy="259045"/>
    <xdr:sp macro="" textlink="">
      <xdr:nvSpPr>
        <xdr:cNvPr id="333" name="n_4aveValue【市民会館】&#10;有形固定資産減価償却率">
          <a:extLst>
            <a:ext uri="{FF2B5EF4-FFF2-40B4-BE49-F238E27FC236}">
              <a16:creationId xmlns:a16="http://schemas.microsoft.com/office/drawing/2014/main" id="{00000000-0008-0000-0F00-00004D010000}"/>
            </a:ext>
          </a:extLst>
        </xdr:cNvPr>
        <xdr:cNvSpPr txBox="1"/>
      </xdr:nvSpPr>
      <xdr:spPr>
        <a:xfrm>
          <a:off x="927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99440</xdr:rowOff>
    </xdr:from>
    <xdr:ext cx="405111" cy="259045"/>
    <xdr:sp macro="" textlink="">
      <xdr:nvSpPr>
        <xdr:cNvPr id="334" name="n_1mainValue【市民会館】&#10;有形固定資産減価償却率">
          <a:extLst>
            <a:ext uri="{FF2B5EF4-FFF2-40B4-BE49-F238E27FC236}">
              <a16:creationId xmlns:a16="http://schemas.microsoft.com/office/drawing/2014/main" id="{00000000-0008-0000-0F00-00004E010000}"/>
            </a:ext>
          </a:extLst>
        </xdr:cNvPr>
        <xdr:cNvSpPr txBox="1"/>
      </xdr:nvSpPr>
      <xdr:spPr>
        <a:xfrm>
          <a:off x="3582044" y="1741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70048</xdr:rowOff>
    </xdr:from>
    <xdr:ext cx="405111" cy="259045"/>
    <xdr:sp macro="" textlink="">
      <xdr:nvSpPr>
        <xdr:cNvPr id="335" name="n_2mainValue【市民会館】&#10;有形固定資産減価償却率">
          <a:extLst>
            <a:ext uri="{FF2B5EF4-FFF2-40B4-BE49-F238E27FC236}">
              <a16:creationId xmlns:a16="http://schemas.microsoft.com/office/drawing/2014/main" id="{00000000-0008-0000-0F00-00004F010000}"/>
            </a:ext>
          </a:extLst>
        </xdr:cNvPr>
        <xdr:cNvSpPr txBox="1"/>
      </xdr:nvSpPr>
      <xdr:spPr>
        <a:xfrm>
          <a:off x="2705744" y="1738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154957</xdr:rowOff>
    </xdr:from>
    <xdr:ext cx="405111" cy="259045"/>
    <xdr:sp macro="" textlink="">
      <xdr:nvSpPr>
        <xdr:cNvPr id="336" name="n_3mainValue【市民会館】&#10;有形固定資産減価償却率">
          <a:extLst>
            <a:ext uri="{FF2B5EF4-FFF2-40B4-BE49-F238E27FC236}">
              <a16:creationId xmlns:a16="http://schemas.microsoft.com/office/drawing/2014/main" id="{00000000-0008-0000-0F00-000050010000}"/>
            </a:ext>
          </a:extLst>
        </xdr:cNvPr>
        <xdr:cNvSpPr txBox="1"/>
      </xdr:nvSpPr>
      <xdr:spPr>
        <a:xfrm>
          <a:off x="1816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120666</xdr:rowOff>
    </xdr:from>
    <xdr:ext cx="405111" cy="259045"/>
    <xdr:sp macro="" textlink="">
      <xdr:nvSpPr>
        <xdr:cNvPr id="337" name="n_4mainValue【市民会館】&#10;有形固定資産減価償却率">
          <a:extLst>
            <a:ext uri="{FF2B5EF4-FFF2-40B4-BE49-F238E27FC236}">
              <a16:creationId xmlns:a16="http://schemas.microsoft.com/office/drawing/2014/main" id="{00000000-0008-0000-0F00-000051010000}"/>
            </a:ext>
          </a:extLst>
        </xdr:cNvPr>
        <xdr:cNvSpPr txBox="1"/>
      </xdr:nvSpPr>
      <xdr:spPr>
        <a:xfrm>
          <a:off x="927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a:extLst>
            <a:ext uri="{FF2B5EF4-FFF2-40B4-BE49-F238E27FC236}">
              <a16:creationId xmlns:a16="http://schemas.microsoft.com/office/drawing/2014/main" id="{00000000-0008-0000-0F00-00006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60" name="【市民会館】&#10;一人当たり面積最小値テキスト">
          <a:extLst>
            <a:ext uri="{FF2B5EF4-FFF2-40B4-BE49-F238E27FC236}">
              <a16:creationId xmlns:a16="http://schemas.microsoft.com/office/drawing/2014/main" id="{00000000-0008-0000-0F00-000068010000}"/>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62" name="【市民会館】&#10;一人当たり面積最大値テキスト">
          <a:extLst>
            <a:ext uri="{FF2B5EF4-FFF2-40B4-BE49-F238E27FC236}">
              <a16:creationId xmlns:a16="http://schemas.microsoft.com/office/drawing/2014/main" id="{00000000-0008-0000-0F00-00006A010000}"/>
            </a:ext>
          </a:extLst>
        </xdr:cNvPr>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6114</xdr:rowOff>
    </xdr:from>
    <xdr:ext cx="469744" cy="259045"/>
    <xdr:sp macro="" textlink="">
      <xdr:nvSpPr>
        <xdr:cNvPr id="364" name="【市民会館】&#10;一人当たり面積平均値テキスト">
          <a:extLst>
            <a:ext uri="{FF2B5EF4-FFF2-40B4-BE49-F238E27FC236}">
              <a16:creationId xmlns:a16="http://schemas.microsoft.com/office/drawing/2014/main" id="{00000000-0008-0000-0F00-00006C010000}"/>
            </a:ext>
          </a:extLst>
        </xdr:cNvPr>
        <xdr:cNvSpPr txBox="1"/>
      </xdr:nvSpPr>
      <xdr:spPr>
        <a:xfrm>
          <a:off x="10515600" y="18179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365" name="フローチャート: 判断 364">
          <a:extLst>
            <a:ext uri="{FF2B5EF4-FFF2-40B4-BE49-F238E27FC236}">
              <a16:creationId xmlns:a16="http://schemas.microsoft.com/office/drawing/2014/main" id="{00000000-0008-0000-0F00-00006D010000}"/>
            </a:ext>
          </a:extLst>
        </xdr:cNvPr>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366" name="フローチャート: 判断 365">
          <a:extLst>
            <a:ext uri="{FF2B5EF4-FFF2-40B4-BE49-F238E27FC236}">
              <a16:creationId xmlns:a16="http://schemas.microsoft.com/office/drawing/2014/main" id="{00000000-0008-0000-0F00-00006E010000}"/>
            </a:ext>
          </a:extLst>
        </xdr:cNvPr>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367" name="フローチャート: 判断 366">
          <a:extLst>
            <a:ext uri="{FF2B5EF4-FFF2-40B4-BE49-F238E27FC236}">
              <a16:creationId xmlns:a16="http://schemas.microsoft.com/office/drawing/2014/main" id="{00000000-0008-0000-0F00-00006F010000}"/>
            </a:ext>
          </a:extLst>
        </xdr:cNvPr>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368" name="フローチャート: 判断 367">
          <a:extLst>
            <a:ext uri="{FF2B5EF4-FFF2-40B4-BE49-F238E27FC236}">
              <a16:creationId xmlns:a16="http://schemas.microsoft.com/office/drawing/2014/main" id="{00000000-0008-0000-0F00-000070010000}"/>
            </a:ext>
          </a:extLst>
        </xdr:cNvPr>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369" name="フローチャート: 判断 368">
          <a:extLst>
            <a:ext uri="{FF2B5EF4-FFF2-40B4-BE49-F238E27FC236}">
              <a16:creationId xmlns:a16="http://schemas.microsoft.com/office/drawing/2014/main" id="{00000000-0008-0000-0F00-000071010000}"/>
            </a:ext>
          </a:extLst>
        </xdr:cNvPr>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59689</xdr:rowOff>
    </xdr:from>
    <xdr:to>
      <xdr:col>55</xdr:col>
      <xdr:colOff>50800</xdr:colOff>
      <xdr:row>99</xdr:row>
      <xdr:rowOff>161289</xdr:rowOff>
    </xdr:to>
    <xdr:sp macro="" textlink="">
      <xdr:nvSpPr>
        <xdr:cNvPr id="375" name="楕円 374">
          <a:extLst>
            <a:ext uri="{FF2B5EF4-FFF2-40B4-BE49-F238E27FC236}">
              <a16:creationId xmlns:a16="http://schemas.microsoft.com/office/drawing/2014/main" id="{00000000-0008-0000-0F00-000077010000}"/>
            </a:ext>
          </a:extLst>
        </xdr:cNvPr>
        <xdr:cNvSpPr/>
      </xdr:nvSpPr>
      <xdr:spPr>
        <a:xfrm>
          <a:off x="10426700" y="170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12716</xdr:rowOff>
    </xdr:from>
    <xdr:ext cx="469744" cy="259045"/>
    <xdr:sp macro="" textlink="">
      <xdr:nvSpPr>
        <xdr:cNvPr id="376" name="【市民会館】&#10;一人当たり面積該当値テキスト">
          <a:extLst>
            <a:ext uri="{FF2B5EF4-FFF2-40B4-BE49-F238E27FC236}">
              <a16:creationId xmlns:a16="http://schemas.microsoft.com/office/drawing/2014/main" id="{00000000-0008-0000-0F00-000078010000}"/>
            </a:ext>
          </a:extLst>
        </xdr:cNvPr>
        <xdr:cNvSpPr txBox="1"/>
      </xdr:nvSpPr>
      <xdr:spPr>
        <a:xfrm>
          <a:off x="10515600" y="1698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59689</xdr:rowOff>
    </xdr:from>
    <xdr:to>
      <xdr:col>50</xdr:col>
      <xdr:colOff>165100</xdr:colOff>
      <xdr:row>99</xdr:row>
      <xdr:rowOff>161289</xdr:rowOff>
    </xdr:to>
    <xdr:sp macro="" textlink="">
      <xdr:nvSpPr>
        <xdr:cNvPr id="377" name="楕円 376">
          <a:extLst>
            <a:ext uri="{FF2B5EF4-FFF2-40B4-BE49-F238E27FC236}">
              <a16:creationId xmlns:a16="http://schemas.microsoft.com/office/drawing/2014/main" id="{00000000-0008-0000-0F00-000079010000}"/>
            </a:ext>
          </a:extLst>
        </xdr:cNvPr>
        <xdr:cNvSpPr/>
      </xdr:nvSpPr>
      <xdr:spPr>
        <a:xfrm>
          <a:off x="9588500" y="170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110489</xdr:rowOff>
    </xdr:from>
    <xdr:to>
      <xdr:col>55</xdr:col>
      <xdr:colOff>0</xdr:colOff>
      <xdr:row>99</xdr:row>
      <xdr:rowOff>110489</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9639300" y="17084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87122</xdr:rowOff>
    </xdr:from>
    <xdr:to>
      <xdr:col>46</xdr:col>
      <xdr:colOff>38100</xdr:colOff>
      <xdr:row>100</xdr:row>
      <xdr:rowOff>17272</xdr:rowOff>
    </xdr:to>
    <xdr:sp macro="" textlink="">
      <xdr:nvSpPr>
        <xdr:cNvPr id="379" name="楕円 378">
          <a:extLst>
            <a:ext uri="{FF2B5EF4-FFF2-40B4-BE49-F238E27FC236}">
              <a16:creationId xmlns:a16="http://schemas.microsoft.com/office/drawing/2014/main" id="{00000000-0008-0000-0F00-00007B010000}"/>
            </a:ext>
          </a:extLst>
        </xdr:cNvPr>
        <xdr:cNvSpPr/>
      </xdr:nvSpPr>
      <xdr:spPr>
        <a:xfrm>
          <a:off x="8699500" y="170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110489</xdr:rowOff>
    </xdr:from>
    <xdr:to>
      <xdr:col>50</xdr:col>
      <xdr:colOff>114300</xdr:colOff>
      <xdr:row>99</xdr:row>
      <xdr:rowOff>137922</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flipV="1">
          <a:off x="8750300" y="170840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107696</xdr:rowOff>
    </xdr:from>
    <xdr:to>
      <xdr:col>41</xdr:col>
      <xdr:colOff>101600</xdr:colOff>
      <xdr:row>102</xdr:row>
      <xdr:rowOff>37846</xdr:rowOff>
    </xdr:to>
    <xdr:sp macro="" textlink="">
      <xdr:nvSpPr>
        <xdr:cNvPr id="381" name="楕円 380">
          <a:extLst>
            <a:ext uri="{FF2B5EF4-FFF2-40B4-BE49-F238E27FC236}">
              <a16:creationId xmlns:a16="http://schemas.microsoft.com/office/drawing/2014/main" id="{00000000-0008-0000-0F00-00007D010000}"/>
            </a:ext>
          </a:extLst>
        </xdr:cNvPr>
        <xdr:cNvSpPr/>
      </xdr:nvSpPr>
      <xdr:spPr>
        <a:xfrm>
          <a:off x="7810500" y="1742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99</xdr:row>
      <xdr:rowOff>137922</xdr:rowOff>
    </xdr:from>
    <xdr:to>
      <xdr:col>45</xdr:col>
      <xdr:colOff>177800</xdr:colOff>
      <xdr:row>101</xdr:row>
      <xdr:rowOff>158496</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flipV="1">
          <a:off x="7861300" y="17111472"/>
          <a:ext cx="889000" cy="36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87122</xdr:rowOff>
    </xdr:from>
    <xdr:to>
      <xdr:col>36</xdr:col>
      <xdr:colOff>165100</xdr:colOff>
      <xdr:row>102</xdr:row>
      <xdr:rowOff>17272</xdr:rowOff>
    </xdr:to>
    <xdr:sp macro="" textlink="">
      <xdr:nvSpPr>
        <xdr:cNvPr id="383" name="楕円 382">
          <a:extLst>
            <a:ext uri="{FF2B5EF4-FFF2-40B4-BE49-F238E27FC236}">
              <a16:creationId xmlns:a16="http://schemas.microsoft.com/office/drawing/2014/main" id="{00000000-0008-0000-0F00-00007F010000}"/>
            </a:ext>
          </a:extLst>
        </xdr:cNvPr>
        <xdr:cNvSpPr/>
      </xdr:nvSpPr>
      <xdr:spPr>
        <a:xfrm>
          <a:off x="6921500" y="174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137922</xdr:rowOff>
    </xdr:from>
    <xdr:to>
      <xdr:col>41</xdr:col>
      <xdr:colOff>50800</xdr:colOff>
      <xdr:row>101</xdr:row>
      <xdr:rowOff>158496</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6972300" y="1745437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99840</xdr:rowOff>
    </xdr:from>
    <xdr:ext cx="469744" cy="259045"/>
    <xdr:sp macro="" textlink="">
      <xdr:nvSpPr>
        <xdr:cNvPr id="385" name="n_1aveValue【市民会館】&#10;一人当たり面積">
          <a:extLst>
            <a:ext uri="{FF2B5EF4-FFF2-40B4-BE49-F238E27FC236}">
              <a16:creationId xmlns:a16="http://schemas.microsoft.com/office/drawing/2014/main" id="{00000000-0008-0000-0F00-000081010000}"/>
            </a:ext>
          </a:extLst>
        </xdr:cNvPr>
        <xdr:cNvSpPr txBox="1"/>
      </xdr:nvSpPr>
      <xdr:spPr>
        <a:xfrm>
          <a:off x="93917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108983</xdr:rowOff>
    </xdr:from>
    <xdr:ext cx="469744" cy="259045"/>
    <xdr:sp macro="" textlink="">
      <xdr:nvSpPr>
        <xdr:cNvPr id="386" name="n_2aveValue【市民会館】&#10;一人当たり面積">
          <a:extLst>
            <a:ext uri="{FF2B5EF4-FFF2-40B4-BE49-F238E27FC236}">
              <a16:creationId xmlns:a16="http://schemas.microsoft.com/office/drawing/2014/main" id="{00000000-0008-0000-0F00-000082010000}"/>
            </a:ext>
          </a:extLst>
        </xdr:cNvPr>
        <xdr:cNvSpPr txBox="1"/>
      </xdr:nvSpPr>
      <xdr:spPr>
        <a:xfrm>
          <a:off x="8515427" y="1828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131842</xdr:rowOff>
    </xdr:from>
    <xdr:ext cx="469744" cy="259045"/>
    <xdr:sp macro="" textlink="">
      <xdr:nvSpPr>
        <xdr:cNvPr id="387" name="n_3aveValue【市民会館】&#10;一人当たり面積">
          <a:extLst>
            <a:ext uri="{FF2B5EF4-FFF2-40B4-BE49-F238E27FC236}">
              <a16:creationId xmlns:a16="http://schemas.microsoft.com/office/drawing/2014/main" id="{00000000-0008-0000-0F00-000083010000}"/>
            </a:ext>
          </a:extLst>
        </xdr:cNvPr>
        <xdr:cNvSpPr txBox="1"/>
      </xdr:nvSpPr>
      <xdr:spPr>
        <a:xfrm>
          <a:off x="7626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124985</xdr:rowOff>
    </xdr:from>
    <xdr:ext cx="469744" cy="259045"/>
    <xdr:sp macro="" textlink="">
      <xdr:nvSpPr>
        <xdr:cNvPr id="388" name="n_4aveValue【市民会館】&#10;一人当たり面積">
          <a:extLst>
            <a:ext uri="{FF2B5EF4-FFF2-40B4-BE49-F238E27FC236}">
              <a16:creationId xmlns:a16="http://schemas.microsoft.com/office/drawing/2014/main" id="{00000000-0008-0000-0F00-000084010000}"/>
            </a:ext>
          </a:extLst>
        </xdr:cNvPr>
        <xdr:cNvSpPr txBox="1"/>
      </xdr:nvSpPr>
      <xdr:spPr>
        <a:xfrm>
          <a:off x="6737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6366</xdr:rowOff>
    </xdr:from>
    <xdr:ext cx="469744" cy="259045"/>
    <xdr:sp macro="" textlink="">
      <xdr:nvSpPr>
        <xdr:cNvPr id="389" name="n_1mainValue【市民会館】&#10;一人当たり面積">
          <a:extLst>
            <a:ext uri="{FF2B5EF4-FFF2-40B4-BE49-F238E27FC236}">
              <a16:creationId xmlns:a16="http://schemas.microsoft.com/office/drawing/2014/main" id="{00000000-0008-0000-0F00-000085010000}"/>
            </a:ext>
          </a:extLst>
        </xdr:cNvPr>
        <xdr:cNvSpPr txBox="1"/>
      </xdr:nvSpPr>
      <xdr:spPr>
        <a:xfrm>
          <a:off x="9391727" y="1680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33799</xdr:rowOff>
    </xdr:from>
    <xdr:ext cx="469744" cy="259045"/>
    <xdr:sp macro="" textlink="">
      <xdr:nvSpPr>
        <xdr:cNvPr id="390" name="n_2mainValue【市民会館】&#10;一人当たり面積">
          <a:extLst>
            <a:ext uri="{FF2B5EF4-FFF2-40B4-BE49-F238E27FC236}">
              <a16:creationId xmlns:a16="http://schemas.microsoft.com/office/drawing/2014/main" id="{00000000-0008-0000-0F00-000086010000}"/>
            </a:ext>
          </a:extLst>
        </xdr:cNvPr>
        <xdr:cNvSpPr txBox="1"/>
      </xdr:nvSpPr>
      <xdr:spPr>
        <a:xfrm>
          <a:off x="8515427" y="1683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54373</xdr:rowOff>
    </xdr:from>
    <xdr:ext cx="469744" cy="259045"/>
    <xdr:sp macro="" textlink="">
      <xdr:nvSpPr>
        <xdr:cNvPr id="391" name="n_3mainValue【市民会館】&#10;一人当たり面積">
          <a:extLst>
            <a:ext uri="{FF2B5EF4-FFF2-40B4-BE49-F238E27FC236}">
              <a16:creationId xmlns:a16="http://schemas.microsoft.com/office/drawing/2014/main" id="{00000000-0008-0000-0F00-000087010000}"/>
            </a:ext>
          </a:extLst>
        </xdr:cNvPr>
        <xdr:cNvSpPr txBox="1"/>
      </xdr:nvSpPr>
      <xdr:spPr>
        <a:xfrm>
          <a:off x="7626427" y="1719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33799</xdr:rowOff>
    </xdr:from>
    <xdr:ext cx="469744" cy="259045"/>
    <xdr:sp macro="" textlink="">
      <xdr:nvSpPr>
        <xdr:cNvPr id="392" name="n_4mainValue【市民会館】&#10;一人当たり面積">
          <a:extLst>
            <a:ext uri="{FF2B5EF4-FFF2-40B4-BE49-F238E27FC236}">
              <a16:creationId xmlns:a16="http://schemas.microsoft.com/office/drawing/2014/main" id="{00000000-0008-0000-0F00-000088010000}"/>
            </a:ext>
          </a:extLst>
        </xdr:cNvPr>
        <xdr:cNvSpPr txBox="1"/>
      </xdr:nvSpPr>
      <xdr:spPr>
        <a:xfrm>
          <a:off x="6737427" y="1717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id="{00000000-0008-0000-0F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一般廃棄物処理施設】&#10;有形固定資産減価償却率最小値テキスト">
          <a:extLst>
            <a:ext uri="{FF2B5EF4-FFF2-40B4-BE49-F238E27FC236}">
              <a16:creationId xmlns:a16="http://schemas.microsoft.com/office/drawing/2014/main" id="{00000000-0008-0000-0F00-0000A3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421" name="【一般廃棄物処理施設】&#10;有形固定資産減価償却率最大値テキスト">
          <a:extLst>
            <a:ext uri="{FF2B5EF4-FFF2-40B4-BE49-F238E27FC236}">
              <a16:creationId xmlns:a16="http://schemas.microsoft.com/office/drawing/2014/main" id="{00000000-0008-0000-0F00-0000A5010000}"/>
            </a:ext>
          </a:extLst>
        </xdr:cNvPr>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156046</xdr:rowOff>
    </xdr:from>
    <xdr:ext cx="405111" cy="259045"/>
    <xdr:sp macro="" textlink="">
      <xdr:nvSpPr>
        <xdr:cNvPr id="423" name="【一般廃棄物処理施設】&#10;有形固定資産減価償却率平均値テキスト">
          <a:extLst>
            <a:ext uri="{FF2B5EF4-FFF2-40B4-BE49-F238E27FC236}">
              <a16:creationId xmlns:a16="http://schemas.microsoft.com/office/drawing/2014/main" id="{00000000-0008-0000-0F00-0000A7010000}"/>
            </a:ext>
          </a:extLst>
        </xdr:cNvPr>
        <xdr:cNvSpPr txBox="1"/>
      </xdr:nvSpPr>
      <xdr:spPr>
        <a:xfrm>
          <a:off x="16357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424" name="フローチャート: 判断 423">
          <a:extLst>
            <a:ext uri="{FF2B5EF4-FFF2-40B4-BE49-F238E27FC236}">
              <a16:creationId xmlns:a16="http://schemas.microsoft.com/office/drawing/2014/main" id="{00000000-0008-0000-0F00-0000A8010000}"/>
            </a:ext>
          </a:extLst>
        </xdr:cNvPr>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35197</xdr:rowOff>
    </xdr:from>
    <xdr:to>
      <xdr:col>85</xdr:col>
      <xdr:colOff>177800</xdr:colOff>
      <xdr:row>41</xdr:row>
      <xdr:rowOff>136797</xdr:rowOff>
    </xdr:to>
    <xdr:sp macro="" textlink="">
      <xdr:nvSpPr>
        <xdr:cNvPr id="434" name="楕円 433">
          <a:extLst>
            <a:ext uri="{FF2B5EF4-FFF2-40B4-BE49-F238E27FC236}">
              <a16:creationId xmlns:a16="http://schemas.microsoft.com/office/drawing/2014/main" id="{00000000-0008-0000-0F00-0000B2010000}"/>
            </a:ext>
          </a:extLst>
        </xdr:cNvPr>
        <xdr:cNvSpPr/>
      </xdr:nvSpPr>
      <xdr:spPr>
        <a:xfrm>
          <a:off x="16268700" y="70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13624</xdr:rowOff>
    </xdr:from>
    <xdr:ext cx="405111" cy="259045"/>
    <xdr:sp macro="" textlink="">
      <xdr:nvSpPr>
        <xdr:cNvPr id="435" name="【一般廃棄物処理施設】&#10;有形固定資産減価償却率該当値テキスト">
          <a:extLst>
            <a:ext uri="{FF2B5EF4-FFF2-40B4-BE49-F238E27FC236}">
              <a16:creationId xmlns:a16="http://schemas.microsoft.com/office/drawing/2014/main" id="{00000000-0008-0000-0F00-0000B3010000}"/>
            </a:ext>
          </a:extLst>
        </xdr:cNvPr>
        <xdr:cNvSpPr txBox="1"/>
      </xdr:nvSpPr>
      <xdr:spPr>
        <a:xfrm>
          <a:off x="16357600" y="704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10704</xdr:rowOff>
    </xdr:from>
    <xdr:to>
      <xdr:col>81</xdr:col>
      <xdr:colOff>101600</xdr:colOff>
      <xdr:row>41</xdr:row>
      <xdr:rowOff>112304</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15430500" y="704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61504</xdr:rowOff>
    </xdr:from>
    <xdr:to>
      <xdr:col>85</xdr:col>
      <xdr:colOff>127000</xdr:colOff>
      <xdr:row>41</xdr:row>
      <xdr:rowOff>85997</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5481300" y="709095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100512</xdr:rowOff>
    </xdr:from>
    <xdr:to>
      <xdr:col>76</xdr:col>
      <xdr:colOff>165100</xdr:colOff>
      <xdr:row>41</xdr:row>
      <xdr:rowOff>30662</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14541500" y="69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151312</xdr:rowOff>
    </xdr:from>
    <xdr:to>
      <xdr:col>81</xdr:col>
      <xdr:colOff>50800</xdr:colOff>
      <xdr:row>41</xdr:row>
      <xdr:rowOff>61504</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4592300" y="7009312"/>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13970</xdr:rowOff>
    </xdr:from>
    <xdr:to>
      <xdr:col>72</xdr:col>
      <xdr:colOff>38100</xdr:colOff>
      <xdr:row>40</xdr:row>
      <xdr:rowOff>115570</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13652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64770</xdr:rowOff>
    </xdr:from>
    <xdr:to>
      <xdr:col>76</xdr:col>
      <xdr:colOff>114300</xdr:colOff>
      <xdr:row>40</xdr:row>
      <xdr:rowOff>151312</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3703300" y="6922770"/>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102144</xdr:rowOff>
    </xdr:from>
    <xdr:to>
      <xdr:col>67</xdr:col>
      <xdr:colOff>101600</xdr:colOff>
      <xdr:row>40</xdr:row>
      <xdr:rowOff>32294</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12763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152944</xdr:rowOff>
    </xdr:from>
    <xdr:to>
      <xdr:col>71</xdr:col>
      <xdr:colOff>177800</xdr:colOff>
      <xdr:row>40</xdr:row>
      <xdr:rowOff>64770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2814300" y="6839494"/>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55353</xdr:rowOff>
    </xdr:from>
    <xdr:ext cx="405111" cy="259045"/>
    <xdr:sp macro="" textlink="">
      <xdr:nvSpPr>
        <xdr:cNvPr id="444" name="n_1aveValue【一般廃棄物処理施設】&#10;有形固定資産減価償却率">
          <a:extLst>
            <a:ext uri="{FF2B5EF4-FFF2-40B4-BE49-F238E27FC236}">
              <a16:creationId xmlns:a16="http://schemas.microsoft.com/office/drawing/2014/main" id="{00000000-0008-0000-0F00-0000BC010000}"/>
            </a:ext>
          </a:extLst>
        </xdr:cNvPr>
        <xdr:cNvSpPr txBox="1"/>
      </xdr:nvSpPr>
      <xdr:spPr>
        <a:xfrm>
          <a:off x="15266044" y="639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47188</xdr:rowOff>
    </xdr:from>
    <xdr:ext cx="405111" cy="259045"/>
    <xdr:sp macro="" textlink="">
      <xdr:nvSpPr>
        <xdr:cNvPr id="445" name="n_2aveValue【一般廃棄物処理施設】&#10;有形固定資産減価償却率">
          <a:extLst>
            <a:ext uri="{FF2B5EF4-FFF2-40B4-BE49-F238E27FC236}">
              <a16:creationId xmlns:a16="http://schemas.microsoft.com/office/drawing/2014/main" id="{00000000-0008-0000-0F00-0000BD010000}"/>
            </a:ext>
          </a:extLst>
        </xdr:cNvPr>
        <xdr:cNvSpPr txBox="1"/>
      </xdr:nvSpPr>
      <xdr:spPr>
        <a:xfrm>
          <a:off x="14389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25961</xdr:rowOff>
    </xdr:from>
    <xdr:ext cx="405111" cy="259045"/>
    <xdr:sp macro="" textlink="">
      <xdr:nvSpPr>
        <xdr:cNvPr id="446" name="n_3aveValue【一般廃棄物処理施設】&#10;有形固定資産減価償却率">
          <a:extLst>
            <a:ext uri="{FF2B5EF4-FFF2-40B4-BE49-F238E27FC236}">
              <a16:creationId xmlns:a16="http://schemas.microsoft.com/office/drawing/2014/main" id="{00000000-0008-0000-0F00-0000BE010000}"/>
            </a:ext>
          </a:extLst>
        </xdr:cNvPr>
        <xdr:cNvSpPr txBox="1"/>
      </xdr:nvSpPr>
      <xdr:spPr>
        <a:xfrm>
          <a:off x="13500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42290</xdr:rowOff>
    </xdr:from>
    <xdr:ext cx="405111" cy="259045"/>
    <xdr:sp macro="" textlink="">
      <xdr:nvSpPr>
        <xdr:cNvPr id="447" name="n_4aveValue【一般廃棄物処理施設】&#10;有形固定資産減価償却率">
          <a:extLst>
            <a:ext uri="{FF2B5EF4-FFF2-40B4-BE49-F238E27FC236}">
              <a16:creationId xmlns:a16="http://schemas.microsoft.com/office/drawing/2014/main" id="{00000000-0008-0000-0F00-0000BF010000}"/>
            </a:ext>
          </a:extLst>
        </xdr:cNvPr>
        <xdr:cNvSpPr txBox="1"/>
      </xdr:nvSpPr>
      <xdr:spPr>
        <a:xfrm>
          <a:off x="12611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103431</xdr:rowOff>
    </xdr:from>
    <xdr:ext cx="405111" cy="259045"/>
    <xdr:sp macro="" textlink="">
      <xdr:nvSpPr>
        <xdr:cNvPr id="448" name="n_1mainValue【一般廃棄物処理施設】&#10;有形固定資産減価償却率">
          <a:extLst>
            <a:ext uri="{FF2B5EF4-FFF2-40B4-BE49-F238E27FC236}">
              <a16:creationId xmlns:a16="http://schemas.microsoft.com/office/drawing/2014/main" id="{00000000-0008-0000-0F00-0000C0010000}"/>
            </a:ext>
          </a:extLst>
        </xdr:cNvPr>
        <xdr:cNvSpPr txBox="1"/>
      </xdr:nvSpPr>
      <xdr:spPr>
        <a:xfrm>
          <a:off x="15266044" y="713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21789</xdr:rowOff>
    </xdr:from>
    <xdr:ext cx="405111" cy="259045"/>
    <xdr:sp macro="" textlink="">
      <xdr:nvSpPr>
        <xdr:cNvPr id="449" name="n_2mainValue【一般廃棄物処理施設】&#10;有形固定資産減価償却率">
          <a:extLst>
            <a:ext uri="{FF2B5EF4-FFF2-40B4-BE49-F238E27FC236}">
              <a16:creationId xmlns:a16="http://schemas.microsoft.com/office/drawing/2014/main" id="{00000000-0008-0000-0F00-0000C1010000}"/>
            </a:ext>
          </a:extLst>
        </xdr:cNvPr>
        <xdr:cNvSpPr txBox="1"/>
      </xdr:nvSpPr>
      <xdr:spPr>
        <a:xfrm>
          <a:off x="14389744" y="705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106697</xdr:rowOff>
    </xdr:from>
    <xdr:ext cx="405111" cy="259045"/>
    <xdr:sp macro="" textlink="">
      <xdr:nvSpPr>
        <xdr:cNvPr id="450" name="n_3mainValue【一般廃棄物処理施設】&#10;有形固定資産減価償却率">
          <a:extLst>
            <a:ext uri="{FF2B5EF4-FFF2-40B4-BE49-F238E27FC236}">
              <a16:creationId xmlns:a16="http://schemas.microsoft.com/office/drawing/2014/main" id="{00000000-0008-0000-0F00-0000C2010000}"/>
            </a:ext>
          </a:extLst>
        </xdr:cNvPr>
        <xdr:cNvSpPr txBox="1"/>
      </xdr:nvSpPr>
      <xdr:spPr>
        <a:xfrm>
          <a:off x="13500744"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23421</xdr:rowOff>
    </xdr:from>
    <xdr:ext cx="405111" cy="259045"/>
    <xdr:sp macro="" textlink="">
      <xdr:nvSpPr>
        <xdr:cNvPr id="451" name="n_4mainValue【一般廃棄物処理施設】&#10;有形固定資産減価償却率">
          <a:extLst>
            <a:ext uri="{FF2B5EF4-FFF2-40B4-BE49-F238E27FC236}">
              <a16:creationId xmlns:a16="http://schemas.microsoft.com/office/drawing/2014/main" id="{00000000-0008-0000-0F00-0000C3010000}"/>
            </a:ext>
          </a:extLst>
        </xdr:cNvPr>
        <xdr:cNvSpPr txBox="1"/>
      </xdr:nvSpPr>
      <xdr:spPr>
        <a:xfrm>
          <a:off x="12611744"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一般廃棄物処理施設】&#10;一人当たり有形固定資産（償却資産）額グラフ枠">
          <a:extLst>
            <a:ext uri="{FF2B5EF4-FFF2-40B4-BE49-F238E27FC236}">
              <a16:creationId xmlns:a16="http://schemas.microsoft.com/office/drawing/2014/main" id="{00000000-0008-0000-0F00-0000D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72" name="【一般廃棄物処理施設】&#10;一人当たり有形固定資産（償却資産）額最小値テキスト">
          <a:extLst>
            <a:ext uri="{FF2B5EF4-FFF2-40B4-BE49-F238E27FC236}">
              <a16:creationId xmlns:a16="http://schemas.microsoft.com/office/drawing/2014/main" id="{00000000-0008-0000-0F00-0000D8010000}"/>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474" name="【一般廃棄物処理施設】&#10;一人当たり有形固定資産（償却資産）額最大値テキスト">
          <a:extLst>
            <a:ext uri="{FF2B5EF4-FFF2-40B4-BE49-F238E27FC236}">
              <a16:creationId xmlns:a16="http://schemas.microsoft.com/office/drawing/2014/main" id="{00000000-0008-0000-0F00-0000DA010000}"/>
            </a:ext>
          </a:extLst>
        </xdr:cNvPr>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53952</xdr:rowOff>
    </xdr:from>
    <xdr:ext cx="534377" cy="259045"/>
    <xdr:sp macro="" textlink="">
      <xdr:nvSpPr>
        <xdr:cNvPr id="476" name="【一般廃棄物処理施設】&#10;一人当たり有形固定資産（償却資産）額平均値テキスト">
          <a:extLst>
            <a:ext uri="{FF2B5EF4-FFF2-40B4-BE49-F238E27FC236}">
              <a16:creationId xmlns:a16="http://schemas.microsoft.com/office/drawing/2014/main" id="{00000000-0008-0000-0F00-0000DC010000}"/>
            </a:ext>
          </a:extLst>
        </xdr:cNvPr>
        <xdr:cNvSpPr txBox="1"/>
      </xdr:nvSpPr>
      <xdr:spPr>
        <a:xfrm>
          <a:off x="22199600" y="639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477" name="フローチャート: 判断 476">
          <a:extLst>
            <a:ext uri="{FF2B5EF4-FFF2-40B4-BE49-F238E27FC236}">
              <a16:creationId xmlns:a16="http://schemas.microsoft.com/office/drawing/2014/main" id="{00000000-0008-0000-0F00-0000DD010000}"/>
            </a:ext>
          </a:extLst>
        </xdr:cNvPr>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478" name="フローチャート: 判断 477">
          <a:extLst>
            <a:ext uri="{FF2B5EF4-FFF2-40B4-BE49-F238E27FC236}">
              <a16:creationId xmlns:a16="http://schemas.microsoft.com/office/drawing/2014/main" id="{00000000-0008-0000-0F00-0000DE010000}"/>
            </a:ext>
          </a:extLst>
        </xdr:cNvPr>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479" name="フローチャート: 判断 478">
          <a:extLst>
            <a:ext uri="{FF2B5EF4-FFF2-40B4-BE49-F238E27FC236}">
              <a16:creationId xmlns:a16="http://schemas.microsoft.com/office/drawing/2014/main" id="{00000000-0008-0000-0F00-0000DF010000}"/>
            </a:ext>
          </a:extLst>
        </xdr:cNvPr>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143146</xdr:rowOff>
    </xdr:from>
    <xdr:to>
      <xdr:col>116</xdr:col>
      <xdr:colOff>114300</xdr:colOff>
      <xdr:row>39</xdr:row>
      <xdr:rowOff>73296</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22110700" y="665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121573</xdr:rowOff>
    </xdr:from>
    <xdr:ext cx="534377" cy="259045"/>
    <xdr:sp macro="" textlink="">
      <xdr:nvSpPr>
        <xdr:cNvPr id="488" name="【一般廃棄物処理施設】&#10;一人当たり有形固定資産（償却資産）額該当値テキスト">
          <a:extLst>
            <a:ext uri="{FF2B5EF4-FFF2-40B4-BE49-F238E27FC236}">
              <a16:creationId xmlns:a16="http://schemas.microsoft.com/office/drawing/2014/main" id="{00000000-0008-0000-0F00-0000E8010000}"/>
            </a:ext>
          </a:extLst>
        </xdr:cNvPr>
        <xdr:cNvSpPr txBox="1"/>
      </xdr:nvSpPr>
      <xdr:spPr>
        <a:xfrm>
          <a:off x="22199600" y="663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123178</xdr:rowOff>
    </xdr:from>
    <xdr:to>
      <xdr:col>112</xdr:col>
      <xdr:colOff>38100</xdr:colOff>
      <xdr:row>39</xdr:row>
      <xdr:rowOff>53328</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21272500" y="66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2528</xdr:rowOff>
    </xdr:from>
    <xdr:to>
      <xdr:col>116</xdr:col>
      <xdr:colOff>63500</xdr:colOff>
      <xdr:row>39</xdr:row>
      <xdr:rowOff>22496</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21323300" y="6689078"/>
          <a:ext cx="838200" cy="1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104256</xdr:rowOff>
    </xdr:from>
    <xdr:to>
      <xdr:col>107</xdr:col>
      <xdr:colOff>101600</xdr:colOff>
      <xdr:row>39</xdr:row>
      <xdr:rowOff>34406</xdr:rowOff>
    </xdr:to>
    <xdr:sp macro="" textlink="">
      <xdr:nvSpPr>
        <xdr:cNvPr id="491" name="楕円 490">
          <a:extLst>
            <a:ext uri="{FF2B5EF4-FFF2-40B4-BE49-F238E27FC236}">
              <a16:creationId xmlns:a16="http://schemas.microsoft.com/office/drawing/2014/main" id="{00000000-0008-0000-0F00-0000EB010000}"/>
            </a:ext>
          </a:extLst>
        </xdr:cNvPr>
        <xdr:cNvSpPr/>
      </xdr:nvSpPr>
      <xdr:spPr>
        <a:xfrm>
          <a:off x="20383500" y="661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155056</xdr:rowOff>
    </xdr:from>
    <xdr:to>
      <xdr:col>111</xdr:col>
      <xdr:colOff>177800</xdr:colOff>
      <xdr:row>39</xdr:row>
      <xdr:rowOff>2528</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20434300" y="6670156"/>
          <a:ext cx="889000" cy="1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78966</xdr:rowOff>
    </xdr:from>
    <xdr:to>
      <xdr:col>102</xdr:col>
      <xdr:colOff>165100</xdr:colOff>
      <xdr:row>39</xdr:row>
      <xdr:rowOff>9116</xdr:rowOff>
    </xdr:to>
    <xdr:sp macro="" textlink="">
      <xdr:nvSpPr>
        <xdr:cNvPr id="493" name="楕円 492">
          <a:extLst>
            <a:ext uri="{FF2B5EF4-FFF2-40B4-BE49-F238E27FC236}">
              <a16:creationId xmlns:a16="http://schemas.microsoft.com/office/drawing/2014/main" id="{00000000-0008-0000-0F00-0000ED010000}"/>
            </a:ext>
          </a:extLst>
        </xdr:cNvPr>
        <xdr:cNvSpPr/>
      </xdr:nvSpPr>
      <xdr:spPr>
        <a:xfrm>
          <a:off x="19494500" y="65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129766</xdr:rowOff>
    </xdr:from>
    <xdr:to>
      <xdr:col>107</xdr:col>
      <xdr:colOff>50800</xdr:colOff>
      <xdr:row>38</xdr:row>
      <xdr:rowOff>155056</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9545300" y="6644866"/>
          <a:ext cx="889000" cy="2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56867</xdr:rowOff>
    </xdr:from>
    <xdr:to>
      <xdr:col>98</xdr:col>
      <xdr:colOff>38100</xdr:colOff>
      <xdr:row>38</xdr:row>
      <xdr:rowOff>158467</xdr:rowOff>
    </xdr:to>
    <xdr:sp macro="" textlink="">
      <xdr:nvSpPr>
        <xdr:cNvPr id="495" name="楕円 494">
          <a:extLst>
            <a:ext uri="{FF2B5EF4-FFF2-40B4-BE49-F238E27FC236}">
              <a16:creationId xmlns:a16="http://schemas.microsoft.com/office/drawing/2014/main" id="{00000000-0008-0000-0F00-0000EF010000}"/>
            </a:ext>
          </a:extLst>
        </xdr:cNvPr>
        <xdr:cNvSpPr/>
      </xdr:nvSpPr>
      <xdr:spPr>
        <a:xfrm>
          <a:off x="18605500" y="657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107667</xdr:rowOff>
    </xdr:from>
    <xdr:to>
      <xdr:col>102</xdr:col>
      <xdr:colOff>114300</xdr:colOff>
      <xdr:row>38</xdr:row>
      <xdr:rowOff>129766</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8656300" y="6622767"/>
          <a:ext cx="889000" cy="2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11202</xdr:rowOff>
    </xdr:from>
    <xdr:ext cx="534377" cy="259045"/>
    <xdr:sp macro="" textlink="">
      <xdr:nvSpPr>
        <xdr:cNvPr id="497" name="n_1aveValue【一般廃棄物処理施設】&#10;一人当たり有形固定資産（償却資産）額">
          <a:extLst>
            <a:ext uri="{FF2B5EF4-FFF2-40B4-BE49-F238E27FC236}">
              <a16:creationId xmlns:a16="http://schemas.microsoft.com/office/drawing/2014/main" id="{00000000-0008-0000-0F00-0000F1010000}"/>
            </a:ext>
          </a:extLst>
        </xdr:cNvPr>
        <xdr:cNvSpPr txBox="1"/>
      </xdr:nvSpPr>
      <xdr:spPr>
        <a:xfrm>
          <a:off x="21043411" y="635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16100</xdr:rowOff>
    </xdr:from>
    <xdr:ext cx="534377" cy="259045"/>
    <xdr:sp macro="" textlink="">
      <xdr:nvSpPr>
        <xdr:cNvPr id="498" name="n_2aveValue【一般廃棄物処理施設】&#10;一人当たり有形固定資産（償却資産）額">
          <a:extLst>
            <a:ext uri="{FF2B5EF4-FFF2-40B4-BE49-F238E27FC236}">
              <a16:creationId xmlns:a16="http://schemas.microsoft.com/office/drawing/2014/main" id="{00000000-0008-0000-0F00-0000F2010000}"/>
            </a:ext>
          </a:extLst>
        </xdr:cNvPr>
        <xdr:cNvSpPr txBox="1"/>
      </xdr:nvSpPr>
      <xdr:spPr>
        <a:xfrm>
          <a:off x="20167111" y="635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7650</xdr:rowOff>
    </xdr:from>
    <xdr:ext cx="534377" cy="259045"/>
    <xdr:sp macro="" textlink="">
      <xdr:nvSpPr>
        <xdr:cNvPr id="499" name="n_3aveValue【一般廃棄物処理施設】&#10;一人当たり有形固定資産（償却資産）額">
          <a:extLst>
            <a:ext uri="{FF2B5EF4-FFF2-40B4-BE49-F238E27FC236}">
              <a16:creationId xmlns:a16="http://schemas.microsoft.com/office/drawing/2014/main" id="{00000000-0008-0000-0F00-0000F3010000}"/>
            </a:ext>
          </a:extLst>
        </xdr:cNvPr>
        <xdr:cNvSpPr txBox="1"/>
      </xdr:nvSpPr>
      <xdr:spPr>
        <a:xfrm>
          <a:off x="19278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163733</xdr:rowOff>
    </xdr:from>
    <xdr:ext cx="534377" cy="259045"/>
    <xdr:sp macro="" textlink="">
      <xdr:nvSpPr>
        <xdr:cNvPr id="500" name="n_4aveValue【一般廃棄物処理施設】&#10;一人当たり有形固定資産（償却資産）額">
          <a:extLst>
            <a:ext uri="{FF2B5EF4-FFF2-40B4-BE49-F238E27FC236}">
              <a16:creationId xmlns:a16="http://schemas.microsoft.com/office/drawing/2014/main" id="{00000000-0008-0000-0F00-0000F4010000}"/>
            </a:ext>
          </a:extLst>
        </xdr:cNvPr>
        <xdr:cNvSpPr txBox="1"/>
      </xdr:nvSpPr>
      <xdr:spPr>
        <a:xfrm>
          <a:off x="18389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44455</xdr:rowOff>
    </xdr:from>
    <xdr:ext cx="534377" cy="259045"/>
    <xdr:sp macro="" textlink="">
      <xdr:nvSpPr>
        <xdr:cNvPr id="501" name="n_1mainValue【一般廃棄物処理施設】&#10;一人当たり有形固定資産（償却資産）額">
          <a:extLst>
            <a:ext uri="{FF2B5EF4-FFF2-40B4-BE49-F238E27FC236}">
              <a16:creationId xmlns:a16="http://schemas.microsoft.com/office/drawing/2014/main" id="{00000000-0008-0000-0F00-0000F5010000}"/>
            </a:ext>
          </a:extLst>
        </xdr:cNvPr>
        <xdr:cNvSpPr txBox="1"/>
      </xdr:nvSpPr>
      <xdr:spPr>
        <a:xfrm>
          <a:off x="21043411" y="673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25533</xdr:rowOff>
    </xdr:from>
    <xdr:ext cx="534377" cy="259045"/>
    <xdr:sp macro="" textlink="">
      <xdr:nvSpPr>
        <xdr:cNvPr id="502" name="n_2mainValue【一般廃棄物処理施設】&#10;一人当たり有形固定資産（償却資産）額">
          <a:extLst>
            <a:ext uri="{FF2B5EF4-FFF2-40B4-BE49-F238E27FC236}">
              <a16:creationId xmlns:a16="http://schemas.microsoft.com/office/drawing/2014/main" id="{00000000-0008-0000-0F00-0000F6010000}"/>
            </a:ext>
          </a:extLst>
        </xdr:cNvPr>
        <xdr:cNvSpPr txBox="1"/>
      </xdr:nvSpPr>
      <xdr:spPr>
        <a:xfrm>
          <a:off x="20167111" y="671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25644</xdr:rowOff>
    </xdr:from>
    <xdr:ext cx="534377" cy="259045"/>
    <xdr:sp macro="" textlink="">
      <xdr:nvSpPr>
        <xdr:cNvPr id="503" name="n_3mainValue【一般廃棄物処理施設】&#10;一人当たり有形固定資産（償却資産）額">
          <a:extLst>
            <a:ext uri="{FF2B5EF4-FFF2-40B4-BE49-F238E27FC236}">
              <a16:creationId xmlns:a16="http://schemas.microsoft.com/office/drawing/2014/main" id="{00000000-0008-0000-0F00-0000F7010000}"/>
            </a:ext>
          </a:extLst>
        </xdr:cNvPr>
        <xdr:cNvSpPr txBox="1"/>
      </xdr:nvSpPr>
      <xdr:spPr>
        <a:xfrm>
          <a:off x="19278111" y="636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3544</xdr:rowOff>
    </xdr:from>
    <xdr:ext cx="534377" cy="259045"/>
    <xdr:sp macro="" textlink="">
      <xdr:nvSpPr>
        <xdr:cNvPr id="504" name="n_4mainValue【一般廃棄物処理施設】&#10;一人当たり有形固定資産（償却資産）額">
          <a:extLst>
            <a:ext uri="{FF2B5EF4-FFF2-40B4-BE49-F238E27FC236}">
              <a16:creationId xmlns:a16="http://schemas.microsoft.com/office/drawing/2014/main" id="{00000000-0008-0000-0F00-0000F8010000}"/>
            </a:ext>
          </a:extLst>
        </xdr:cNvPr>
        <xdr:cNvSpPr txBox="1"/>
      </xdr:nvSpPr>
      <xdr:spPr>
        <a:xfrm>
          <a:off x="18389111" y="634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5" name="【消防施設】&#10;有形固定資産減価償却率グラフ枠">
          <a:extLst>
            <a:ext uri="{FF2B5EF4-FFF2-40B4-BE49-F238E27FC236}">
              <a16:creationId xmlns:a16="http://schemas.microsoft.com/office/drawing/2014/main" id="{00000000-0008-0000-0F00-00002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7" name="【消防施設】&#10;有形固定資産減価償却率最小値テキスト">
          <a:extLst>
            <a:ext uri="{FF2B5EF4-FFF2-40B4-BE49-F238E27FC236}">
              <a16:creationId xmlns:a16="http://schemas.microsoft.com/office/drawing/2014/main" id="{00000000-0008-0000-0F00-000023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549" name="【消防施設】&#10;有形固定資産減価償却率最大値テキスト">
          <a:extLst>
            <a:ext uri="{FF2B5EF4-FFF2-40B4-BE49-F238E27FC236}">
              <a16:creationId xmlns:a16="http://schemas.microsoft.com/office/drawing/2014/main" id="{00000000-0008-0000-0F00-000025020000}"/>
            </a:ext>
          </a:extLst>
        </xdr:cNvPr>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551" name="【消防施設】&#10;有形固定資産減価償却率平均値テキスト">
          <a:extLst>
            <a:ext uri="{FF2B5EF4-FFF2-40B4-BE49-F238E27FC236}">
              <a16:creationId xmlns:a16="http://schemas.microsoft.com/office/drawing/2014/main" id="{00000000-0008-0000-0F00-000027020000}"/>
            </a:ext>
          </a:extLst>
        </xdr:cNvPr>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552" name="フローチャート: 判断 551">
          <a:extLst>
            <a:ext uri="{FF2B5EF4-FFF2-40B4-BE49-F238E27FC236}">
              <a16:creationId xmlns:a16="http://schemas.microsoft.com/office/drawing/2014/main" id="{00000000-0008-0000-0F00-000028020000}"/>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553" name="フローチャート: 判断 552">
          <a:extLst>
            <a:ext uri="{FF2B5EF4-FFF2-40B4-BE49-F238E27FC236}">
              <a16:creationId xmlns:a16="http://schemas.microsoft.com/office/drawing/2014/main" id="{00000000-0008-0000-0F00-000029020000}"/>
            </a:ext>
          </a:extLst>
        </xdr:cNvPr>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554" name="フローチャート: 判断 553">
          <a:extLst>
            <a:ext uri="{FF2B5EF4-FFF2-40B4-BE49-F238E27FC236}">
              <a16:creationId xmlns:a16="http://schemas.microsoft.com/office/drawing/2014/main" id="{00000000-0008-0000-0F00-00002A020000}"/>
            </a:ext>
          </a:extLst>
        </xdr:cNvPr>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555" name="フローチャート: 判断 554">
          <a:extLst>
            <a:ext uri="{FF2B5EF4-FFF2-40B4-BE49-F238E27FC236}">
              <a16:creationId xmlns:a16="http://schemas.microsoft.com/office/drawing/2014/main" id="{00000000-0008-0000-0F00-00002B020000}"/>
            </a:ext>
          </a:extLst>
        </xdr:cNvPr>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556" name="フローチャート: 判断 555">
          <a:extLst>
            <a:ext uri="{FF2B5EF4-FFF2-40B4-BE49-F238E27FC236}">
              <a16:creationId xmlns:a16="http://schemas.microsoft.com/office/drawing/2014/main" id="{00000000-0008-0000-0F00-00002C020000}"/>
            </a:ext>
          </a:extLst>
        </xdr:cNvPr>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562" name="楕円 561">
          <a:extLst>
            <a:ext uri="{FF2B5EF4-FFF2-40B4-BE49-F238E27FC236}">
              <a16:creationId xmlns:a16="http://schemas.microsoft.com/office/drawing/2014/main" id="{00000000-0008-0000-0F00-000032020000}"/>
            </a:ext>
          </a:extLst>
        </xdr:cNvPr>
        <xdr:cNvSpPr/>
      </xdr:nvSpPr>
      <xdr:spPr>
        <a:xfrm>
          <a:off x="16268700" y="142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1650</xdr:rowOff>
    </xdr:from>
    <xdr:ext cx="405111" cy="259045"/>
    <xdr:sp macro="" textlink="">
      <xdr:nvSpPr>
        <xdr:cNvPr id="563" name="【消防施設】&#10;有形固定資産減価償却率該当値テキスト">
          <a:extLst>
            <a:ext uri="{FF2B5EF4-FFF2-40B4-BE49-F238E27FC236}">
              <a16:creationId xmlns:a16="http://schemas.microsoft.com/office/drawing/2014/main" id="{00000000-0008-0000-0F00-000033020000}"/>
            </a:ext>
          </a:extLst>
        </xdr:cNvPr>
        <xdr:cNvSpPr txBox="1"/>
      </xdr:nvSpPr>
      <xdr:spPr>
        <a:xfrm>
          <a:off x="16357600"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158750</xdr:rowOff>
    </xdr:from>
    <xdr:to>
      <xdr:col>81</xdr:col>
      <xdr:colOff>101600</xdr:colOff>
      <xdr:row>83</xdr:row>
      <xdr:rowOff>88900</xdr:rowOff>
    </xdr:to>
    <xdr:sp macro="" textlink="">
      <xdr:nvSpPr>
        <xdr:cNvPr id="564" name="楕円 563">
          <a:extLst>
            <a:ext uri="{FF2B5EF4-FFF2-40B4-BE49-F238E27FC236}">
              <a16:creationId xmlns:a16="http://schemas.microsoft.com/office/drawing/2014/main" id="{00000000-0008-0000-0F00-000034020000}"/>
            </a:ext>
          </a:extLst>
        </xdr:cNvPr>
        <xdr:cNvSpPr/>
      </xdr:nvSpPr>
      <xdr:spPr>
        <a:xfrm>
          <a:off x="15430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38100</xdr:rowOff>
    </xdr:from>
    <xdr:to>
      <xdr:col>85</xdr:col>
      <xdr:colOff>127000</xdr:colOff>
      <xdr:row>83</xdr:row>
      <xdr:rowOff>74023</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5481300" y="1426845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121194</xdr:rowOff>
    </xdr:from>
    <xdr:to>
      <xdr:col>76</xdr:col>
      <xdr:colOff>165100</xdr:colOff>
      <xdr:row>83</xdr:row>
      <xdr:rowOff>51344</xdr:rowOff>
    </xdr:to>
    <xdr:sp macro="" textlink="">
      <xdr:nvSpPr>
        <xdr:cNvPr id="566" name="楕円 565">
          <a:extLst>
            <a:ext uri="{FF2B5EF4-FFF2-40B4-BE49-F238E27FC236}">
              <a16:creationId xmlns:a16="http://schemas.microsoft.com/office/drawing/2014/main" id="{00000000-0008-0000-0F00-000036020000}"/>
            </a:ext>
          </a:extLst>
        </xdr:cNvPr>
        <xdr:cNvSpPr/>
      </xdr:nvSpPr>
      <xdr:spPr>
        <a:xfrm>
          <a:off x="14541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544</xdr:rowOff>
    </xdr:from>
    <xdr:to>
      <xdr:col>81</xdr:col>
      <xdr:colOff>50800</xdr:colOff>
      <xdr:row>83</xdr:row>
      <xdr:rowOff>38100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4592300" y="1423089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153851</xdr:rowOff>
    </xdr:from>
    <xdr:to>
      <xdr:col>72</xdr:col>
      <xdr:colOff>38100</xdr:colOff>
      <xdr:row>82</xdr:row>
      <xdr:rowOff>84001</xdr:rowOff>
    </xdr:to>
    <xdr:sp macro="" textlink="">
      <xdr:nvSpPr>
        <xdr:cNvPr id="568" name="楕円 567">
          <a:extLst>
            <a:ext uri="{FF2B5EF4-FFF2-40B4-BE49-F238E27FC236}">
              <a16:creationId xmlns:a16="http://schemas.microsoft.com/office/drawing/2014/main" id="{00000000-0008-0000-0F00-000038020000}"/>
            </a:ext>
          </a:extLst>
        </xdr:cNvPr>
        <xdr:cNvSpPr/>
      </xdr:nvSpPr>
      <xdr:spPr>
        <a:xfrm>
          <a:off x="13652500" y="140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33201</xdr:rowOff>
    </xdr:from>
    <xdr:to>
      <xdr:col>76</xdr:col>
      <xdr:colOff>114300</xdr:colOff>
      <xdr:row>83</xdr:row>
      <xdr:rowOff>544</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3703300" y="14092101"/>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23223</xdr:rowOff>
    </xdr:from>
    <xdr:to>
      <xdr:col>67</xdr:col>
      <xdr:colOff>101600</xdr:colOff>
      <xdr:row>82</xdr:row>
      <xdr:rowOff>124823</xdr:rowOff>
    </xdr:to>
    <xdr:sp macro="" textlink="">
      <xdr:nvSpPr>
        <xdr:cNvPr id="570" name="楕円 569">
          <a:extLst>
            <a:ext uri="{FF2B5EF4-FFF2-40B4-BE49-F238E27FC236}">
              <a16:creationId xmlns:a16="http://schemas.microsoft.com/office/drawing/2014/main" id="{00000000-0008-0000-0F00-00003A020000}"/>
            </a:ext>
          </a:extLst>
        </xdr:cNvPr>
        <xdr:cNvSpPr/>
      </xdr:nvSpPr>
      <xdr:spPr>
        <a:xfrm>
          <a:off x="127635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33201</xdr:rowOff>
    </xdr:from>
    <xdr:to>
      <xdr:col>71</xdr:col>
      <xdr:colOff>177800</xdr:colOff>
      <xdr:row>82</xdr:row>
      <xdr:rowOff>74023</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flipV="1">
          <a:off x="12814300" y="1409210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572" name="n_1aveValue【消防施設】&#10;有形固定資産減価償却率">
          <a:extLst>
            <a:ext uri="{FF2B5EF4-FFF2-40B4-BE49-F238E27FC236}">
              <a16:creationId xmlns:a16="http://schemas.microsoft.com/office/drawing/2014/main" id="{00000000-0008-0000-0F00-00003C020000}"/>
            </a:ext>
          </a:extLst>
        </xdr:cNvPr>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25416</xdr:rowOff>
    </xdr:from>
    <xdr:ext cx="405111" cy="259045"/>
    <xdr:sp macro="" textlink="">
      <xdr:nvSpPr>
        <xdr:cNvPr id="573" name="n_2aveValue【消防施設】&#10;有形固定資産減価償却率">
          <a:extLst>
            <a:ext uri="{FF2B5EF4-FFF2-40B4-BE49-F238E27FC236}">
              <a16:creationId xmlns:a16="http://schemas.microsoft.com/office/drawing/2014/main" id="{00000000-0008-0000-0F00-00003D020000}"/>
            </a:ext>
          </a:extLst>
        </xdr:cNvPr>
        <xdr:cNvSpPr txBox="1"/>
      </xdr:nvSpPr>
      <xdr:spPr>
        <a:xfrm>
          <a:off x="14389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106153</xdr:rowOff>
    </xdr:from>
    <xdr:ext cx="405111" cy="259045"/>
    <xdr:sp macro="" textlink="">
      <xdr:nvSpPr>
        <xdr:cNvPr id="574" name="n_3aveValue【消防施設】&#10;有形固定資産減価償却率">
          <a:extLst>
            <a:ext uri="{FF2B5EF4-FFF2-40B4-BE49-F238E27FC236}">
              <a16:creationId xmlns:a16="http://schemas.microsoft.com/office/drawing/2014/main" id="{00000000-0008-0000-0F00-00003E020000}"/>
            </a:ext>
          </a:extLst>
        </xdr:cNvPr>
        <xdr:cNvSpPr txBox="1"/>
      </xdr:nvSpPr>
      <xdr:spPr>
        <a:xfrm>
          <a:off x="13500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575" name="n_4aveValue【消防施設】&#10;有形固定資産減価償却率">
          <a:extLst>
            <a:ext uri="{FF2B5EF4-FFF2-40B4-BE49-F238E27FC236}">
              <a16:creationId xmlns:a16="http://schemas.microsoft.com/office/drawing/2014/main" id="{00000000-0008-0000-0F00-00003F020000}"/>
            </a:ext>
          </a:extLst>
        </xdr:cNvPr>
        <xdr:cNvSpPr txBox="1"/>
      </xdr:nvSpPr>
      <xdr:spPr>
        <a:xfrm>
          <a:off x="12611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80027</xdr:rowOff>
    </xdr:from>
    <xdr:ext cx="405111" cy="259045"/>
    <xdr:sp macro="" textlink="">
      <xdr:nvSpPr>
        <xdr:cNvPr id="576" name="n_1mainValue【消防施設】&#10;有形固定資産減価償却率">
          <a:extLst>
            <a:ext uri="{FF2B5EF4-FFF2-40B4-BE49-F238E27FC236}">
              <a16:creationId xmlns:a16="http://schemas.microsoft.com/office/drawing/2014/main" id="{00000000-0008-0000-0F00-000040020000}"/>
            </a:ext>
          </a:extLst>
        </xdr:cNvPr>
        <xdr:cNvSpPr txBox="1"/>
      </xdr:nvSpPr>
      <xdr:spPr>
        <a:xfrm>
          <a:off x="15266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42471</xdr:rowOff>
    </xdr:from>
    <xdr:ext cx="405111" cy="259045"/>
    <xdr:sp macro="" textlink="">
      <xdr:nvSpPr>
        <xdr:cNvPr id="577" name="n_2mainValue【消防施設】&#10;有形固定資産減価償却率">
          <a:extLst>
            <a:ext uri="{FF2B5EF4-FFF2-40B4-BE49-F238E27FC236}">
              <a16:creationId xmlns:a16="http://schemas.microsoft.com/office/drawing/2014/main" id="{00000000-0008-0000-0F00-000041020000}"/>
            </a:ext>
          </a:extLst>
        </xdr:cNvPr>
        <xdr:cNvSpPr txBox="1"/>
      </xdr:nvSpPr>
      <xdr:spPr>
        <a:xfrm>
          <a:off x="14389744"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100528</xdr:rowOff>
    </xdr:from>
    <xdr:ext cx="405111" cy="259045"/>
    <xdr:sp macro="" textlink="">
      <xdr:nvSpPr>
        <xdr:cNvPr id="578" name="n_3mainValue【消防施設】&#10;有形固定資産減価償却率">
          <a:extLst>
            <a:ext uri="{FF2B5EF4-FFF2-40B4-BE49-F238E27FC236}">
              <a16:creationId xmlns:a16="http://schemas.microsoft.com/office/drawing/2014/main" id="{00000000-0008-0000-0F00-000042020000}"/>
            </a:ext>
          </a:extLst>
        </xdr:cNvPr>
        <xdr:cNvSpPr txBox="1"/>
      </xdr:nvSpPr>
      <xdr:spPr>
        <a:xfrm>
          <a:off x="13500744" y="1381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115950</xdr:rowOff>
    </xdr:from>
    <xdr:ext cx="405111" cy="259045"/>
    <xdr:sp macro="" textlink="">
      <xdr:nvSpPr>
        <xdr:cNvPr id="579" name="n_4mainValue【消防施設】&#10;有形固定資産減価償却率">
          <a:extLst>
            <a:ext uri="{FF2B5EF4-FFF2-40B4-BE49-F238E27FC236}">
              <a16:creationId xmlns:a16="http://schemas.microsoft.com/office/drawing/2014/main" id="{00000000-0008-0000-0F00-000043020000}"/>
            </a:ext>
          </a:extLst>
        </xdr:cNvPr>
        <xdr:cNvSpPr txBox="1"/>
      </xdr:nvSpPr>
      <xdr:spPr>
        <a:xfrm>
          <a:off x="126117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0" name="【消防施設】&#10;一人当たり面積グラフ枠">
          <a:extLst>
            <a:ext uri="{FF2B5EF4-FFF2-40B4-BE49-F238E27FC236}">
              <a16:creationId xmlns:a16="http://schemas.microsoft.com/office/drawing/2014/main" id="{00000000-0008-0000-0F00-000058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02" name="【消防施設】&#10;一人当たり面積最小値テキスト">
          <a:extLst>
            <a:ext uri="{FF2B5EF4-FFF2-40B4-BE49-F238E27FC236}">
              <a16:creationId xmlns:a16="http://schemas.microsoft.com/office/drawing/2014/main" id="{00000000-0008-0000-0F00-00005A02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604" name="【消防施設】&#10;一人当たり面積最大値テキスト">
          <a:extLst>
            <a:ext uri="{FF2B5EF4-FFF2-40B4-BE49-F238E27FC236}">
              <a16:creationId xmlns:a16="http://schemas.microsoft.com/office/drawing/2014/main" id="{00000000-0008-0000-0F00-00005C020000}"/>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46753</xdr:rowOff>
    </xdr:from>
    <xdr:ext cx="469744" cy="259045"/>
    <xdr:sp macro="" textlink="">
      <xdr:nvSpPr>
        <xdr:cNvPr id="606" name="【消防施設】&#10;一人当たり面積平均値テキスト">
          <a:extLst>
            <a:ext uri="{FF2B5EF4-FFF2-40B4-BE49-F238E27FC236}">
              <a16:creationId xmlns:a16="http://schemas.microsoft.com/office/drawing/2014/main" id="{00000000-0008-0000-0F00-00005E020000}"/>
            </a:ext>
          </a:extLst>
        </xdr:cNvPr>
        <xdr:cNvSpPr txBox="1"/>
      </xdr:nvSpPr>
      <xdr:spPr>
        <a:xfrm>
          <a:off x="22199600" y="1427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607" name="フローチャート: 判断 606">
          <a:extLst>
            <a:ext uri="{FF2B5EF4-FFF2-40B4-BE49-F238E27FC236}">
              <a16:creationId xmlns:a16="http://schemas.microsoft.com/office/drawing/2014/main" id="{00000000-0008-0000-0F00-00005F020000}"/>
            </a:ext>
          </a:extLst>
        </xdr:cNvPr>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608" name="フローチャート: 判断 607">
          <a:extLst>
            <a:ext uri="{FF2B5EF4-FFF2-40B4-BE49-F238E27FC236}">
              <a16:creationId xmlns:a16="http://schemas.microsoft.com/office/drawing/2014/main" id="{00000000-0008-0000-0F00-000060020000}"/>
            </a:ext>
          </a:extLst>
        </xdr:cNvPr>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609" name="フローチャート: 判断 608">
          <a:extLst>
            <a:ext uri="{FF2B5EF4-FFF2-40B4-BE49-F238E27FC236}">
              <a16:creationId xmlns:a16="http://schemas.microsoft.com/office/drawing/2014/main" id="{00000000-0008-0000-0F00-000061020000}"/>
            </a:ext>
          </a:extLst>
        </xdr:cNvPr>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610" name="フローチャート: 判断 609">
          <a:extLst>
            <a:ext uri="{FF2B5EF4-FFF2-40B4-BE49-F238E27FC236}">
              <a16:creationId xmlns:a16="http://schemas.microsoft.com/office/drawing/2014/main" id="{00000000-0008-0000-0F00-000062020000}"/>
            </a:ext>
          </a:extLst>
        </xdr:cNvPr>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611" name="フローチャート: 判断 610">
          <a:extLst>
            <a:ext uri="{FF2B5EF4-FFF2-40B4-BE49-F238E27FC236}">
              <a16:creationId xmlns:a16="http://schemas.microsoft.com/office/drawing/2014/main" id="{00000000-0008-0000-0F00-000063020000}"/>
            </a:ext>
          </a:extLst>
        </xdr:cNvPr>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617" name="楕円 616">
          <a:extLst>
            <a:ext uri="{FF2B5EF4-FFF2-40B4-BE49-F238E27FC236}">
              <a16:creationId xmlns:a16="http://schemas.microsoft.com/office/drawing/2014/main" id="{00000000-0008-0000-0F00-000069020000}"/>
            </a:ext>
          </a:extLst>
        </xdr:cNvPr>
        <xdr:cNvSpPr/>
      </xdr:nvSpPr>
      <xdr:spPr>
        <a:xfrm>
          <a:off x="221107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25164</xdr:rowOff>
    </xdr:from>
    <xdr:ext cx="469744" cy="259045"/>
    <xdr:sp macro="" textlink="">
      <xdr:nvSpPr>
        <xdr:cNvPr id="618" name="【消防施設】&#10;一人当たり面積該当値テキスト">
          <a:extLst>
            <a:ext uri="{FF2B5EF4-FFF2-40B4-BE49-F238E27FC236}">
              <a16:creationId xmlns:a16="http://schemas.microsoft.com/office/drawing/2014/main" id="{00000000-0008-0000-0F00-00006A020000}"/>
            </a:ext>
          </a:extLst>
        </xdr:cNvPr>
        <xdr:cNvSpPr txBox="1"/>
      </xdr:nvSpPr>
      <xdr:spPr>
        <a:xfrm>
          <a:off x="22199600"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46737</xdr:rowOff>
    </xdr:from>
    <xdr:to>
      <xdr:col>112</xdr:col>
      <xdr:colOff>38100</xdr:colOff>
      <xdr:row>84</xdr:row>
      <xdr:rowOff>148337</xdr:rowOff>
    </xdr:to>
    <xdr:sp macro="" textlink="">
      <xdr:nvSpPr>
        <xdr:cNvPr id="619" name="楕円 618">
          <a:extLst>
            <a:ext uri="{FF2B5EF4-FFF2-40B4-BE49-F238E27FC236}">
              <a16:creationId xmlns:a16="http://schemas.microsoft.com/office/drawing/2014/main" id="{00000000-0008-0000-0F00-00006B020000}"/>
            </a:ext>
          </a:extLst>
        </xdr:cNvPr>
        <xdr:cNvSpPr/>
      </xdr:nvSpPr>
      <xdr:spPr>
        <a:xfrm>
          <a:off x="21272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97537</xdr:rowOff>
    </xdr:from>
    <xdr:to>
      <xdr:col>116</xdr:col>
      <xdr:colOff>63500</xdr:colOff>
      <xdr:row>84</xdr:row>
      <xdr:rowOff>97537</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21323300" y="144993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46737</xdr:rowOff>
    </xdr:from>
    <xdr:to>
      <xdr:col>107</xdr:col>
      <xdr:colOff>101600</xdr:colOff>
      <xdr:row>84</xdr:row>
      <xdr:rowOff>148337</xdr:rowOff>
    </xdr:to>
    <xdr:sp macro="" textlink="">
      <xdr:nvSpPr>
        <xdr:cNvPr id="621" name="楕円 620">
          <a:extLst>
            <a:ext uri="{FF2B5EF4-FFF2-40B4-BE49-F238E27FC236}">
              <a16:creationId xmlns:a16="http://schemas.microsoft.com/office/drawing/2014/main" id="{00000000-0008-0000-0F00-00006D020000}"/>
            </a:ext>
          </a:extLst>
        </xdr:cNvPr>
        <xdr:cNvSpPr/>
      </xdr:nvSpPr>
      <xdr:spPr>
        <a:xfrm>
          <a:off x="20383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97537</xdr:rowOff>
    </xdr:from>
    <xdr:to>
      <xdr:col>111</xdr:col>
      <xdr:colOff>177800</xdr:colOff>
      <xdr:row>84</xdr:row>
      <xdr:rowOff>97537</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20434300" y="14499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42163</xdr:rowOff>
    </xdr:from>
    <xdr:to>
      <xdr:col>102</xdr:col>
      <xdr:colOff>165100</xdr:colOff>
      <xdr:row>84</xdr:row>
      <xdr:rowOff>143763</xdr:rowOff>
    </xdr:to>
    <xdr:sp macro="" textlink="">
      <xdr:nvSpPr>
        <xdr:cNvPr id="623" name="楕円 622">
          <a:extLst>
            <a:ext uri="{FF2B5EF4-FFF2-40B4-BE49-F238E27FC236}">
              <a16:creationId xmlns:a16="http://schemas.microsoft.com/office/drawing/2014/main" id="{00000000-0008-0000-0F00-00006F020000}"/>
            </a:ext>
          </a:extLst>
        </xdr:cNvPr>
        <xdr:cNvSpPr/>
      </xdr:nvSpPr>
      <xdr:spPr>
        <a:xfrm>
          <a:off x="19494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92963</xdr:rowOff>
    </xdr:from>
    <xdr:to>
      <xdr:col>107</xdr:col>
      <xdr:colOff>50800</xdr:colOff>
      <xdr:row>84</xdr:row>
      <xdr:rowOff>97537</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9545300" y="144947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60452</xdr:rowOff>
    </xdr:from>
    <xdr:to>
      <xdr:col>98</xdr:col>
      <xdr:colOff>38100</xdr:colOff>
      <xdr:row>84</xdr:row>
      <xdr:rowOff>162052</xdr:rowOff>
    </xdr:to>
    <xdr:sp macro="" textlink="">
      <xdr:nvSpPr>
        <xdr:cNvPr id="625" name="楕円 624">
          <a:extLst>
            <a:ext uri="{FF2B5EF4-FFF2-40B4-BE49-F238E27FC236}">
              <a16:creationId xmlns:a16="http://schemas.microsoft.com/office/drawing/2014/main" id="{00000000-0008-0000-0F00-000071020000}"/>
            </a:ext>
          </a:extLst>
        </xdr:cNvPr>
        <xdr:cNvSpPr/>
      </xdr:nvSpPr>
      <xdr:spPr>
        <a:xfrm>
          <a:off x="18605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92963</xdr:rowOff>
    </xdr:from>
    <xdr:to>
      <xdr:col>102</xdr:col>
      <xdr:colOff>114300</xdr:colOff>
      <xdr:row>84</xdr:row>
      <xdr:rowOff>111252</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flipV="1">
          <a:off x="18656300" y="144947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137431</xdr:rowOff>
    </xdr:from>
    <xdr:ext cx="469744" cy="259045"/>
    <xdr:sp macro="" textlink="">
      <xdr:nvSpPr>
        <xdr:cNvPr id="627" name="n_1aveValue【消防施設】&#10;一人当たり面積">
          <a:extLst>
            <a:ext uri="{FF2B5EF4-FFF2-40B4-BE49-F238E27FC236}">
              <a16:creationId xmlns:a16="http://schemas.microsoft.com/office/drawing/2014/main" id="{00000000-0008-0000-0F00-000073020000}"/>
            </a:ext>
          </a:extLst>
        </xdr:cNvPr>
        <xdr:cNvSpPr txBox="1"/>
      </xdr:nvSpPr>
      <xdr:spPr>
        <a:xfrm>
          <a:off x="210757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628" name="n_2aveValue【消防施設】&#10;一人当たり面積">
          <a:extLst>
            <a:ext uri="{FF2B5EF4-FFF2-40B4-BE49-F238E27FC236}">
              <a16:creationId xmlns:a16="http://schemas.microsoft.com/office/drawing/2014/main" id="{00000000-0008-0000-0F00-000074020000}"/>
            </a:ext>
          </a:extLst>
        </xdr:cNvPr>
        <xdr:cNvSpPr txBox="1"/>
      </xdr:nvSpPr>
      <xdr:spPr>
        <a:xfrm>
          <a:off x="20199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629" name="n_3aveValue【消防施設】&#10;一人当たり面積">
          <a:extLst>
            <a:ext uri="{FF2B5EF4-FFF2-40B4-BE49-F238E27FC236}">
              <a16:creationId xmlns:a16="http://schemas.microsoft.com/office/drawing/2014/main" id="{00000000-0008-0000-0F00-000075020000}"/>
            </a:ext>
          </a:extLst>
        </xdr:cNvPr>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630" name="n_4aveValue【消防施設】&#10;一人当たり面積">
          <a:extLst>
            <a:ext uri="{FF2B5EF4-FFF2-40B4-BE49-F238E27FC236}">
              <a16:creationId xmlns:a16="http://schemas.microsoft.com/office/drawing/2014/main" id="{00000000-0008-0000-0F00-000076020000}"/>
            </a:ext>
          </a:extLst>
        </xdr:cNvPr>
        <xdr:cNvSpPr txBox="1"/>
      </xdr:nvSpPr>
      <xdr:spPr>
        <a:xfrm>
          <a:off x="18421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139464</xdr:rowOff>
    </xdr:from>
    <xdr:ext cx="469744" cy="259045"/>
    <xdr:sp macro="" textlink="">
      <xdr:nvSpPr>
        <xdr:cNvPr id="631" name="n_1mainValue【消防施設】&#10;一人当たり面積">
          <a:extLst>
            <a:ext uri="{FF2B5EF4-FFF2-40B4-BE49-F238E27FC236}">
              <a16:creationId xmlns:a16="http://schemas.microsoft.com/office/drawing/2014/main" id="{00000000-0008-0000-0F00-000077020000}"/>
            </a:ext>
          </a:extLst>
        </xdr:cNvPr>
        <xdr:cNvSpPr txBox="1"/>
      </xdr:nvSpPr>
      <xdr:spPr>
        <a:xfrm>
          <a:off x="210757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139464</xdr:rowOff>
    </xdr:from>
    <xdr:ext cx="469744" cy="259045"/>
    <xdr:sp macro="" textlink="">
      <xdr:nvSpPr>
        <xdr:cNvPr id="632" name="n_2mainValue【消防施設】&#10;一人当たり面積">
          <a:extLst>
            <a:ext uri="{FF2B5EF4-FFF2-40B4-BE49-F238E27FC236}">
              <a16:creationId xmlns:a16="http://schemas.microsoft.com/office/drawing/2014/main" id="{00000000-0008-0000-0F00-000078020000}"/>
            </a:ext>
          </a:extLst>
        </xdr:cNvPr>
        <xdr:cNvSpPr txBox="1"/>
      </xdr:nvSpPr>
      <xdr:spPr>
        <a:xfrm>
          <a:off x="20199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134890</xdr:rowOff>
    </xdr:from>
    <xdr:ext cx="469744" cy="259045"/>
    <xdr:sp macro="" textlink="">
      <xdr:nvSpPr>
        <xdr:cNvPr id="633" name="n_3mainValue【消防施設】&#10;一人当たり面積">
          <a:extLst>
            <a:ext uri="{FF2B5EF4-FFF2-40B4-BE49-F238E27FC236}">
              <a16:creationId xmlns:a16="http://schemas.microsoft.com/office/drawing/2014/main" id="{00000000-0008-0000-0F00-000079020000}"/>
            </a:ext>
          </a:extLst>
        </xdr:cNvPr>
        <xdr:cNvSpPr txBox="1"/>
      </xdr:nvSpPr>
      <xdr:spPr>
        <a:xfrm>
          <a:off x="19310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153179</xdr:rowOff>
    </xdr:from>
    <xdr:ext cx="469744" cy="259045"/>
    <xdr:sp macro="" textlink="">
      <xdr:nvSpPr>
        <xdr:cNvPr id="634" name="n_4mainValue【消防施設】&#10;一人当たり面積">
          <a:extLst>
            <a:ext uri="{FF2B5EF4-FFF2-40B4-BE49-F238E27FC236}">
              <a16:creationId xmlns:a16="http://schemas.microsoft.com/office/drawing/2014/main" id="{00000000-0008-0000-0F00-00007A020000}"/>
            </a:ext>
          </a:extLst>
        </xdr:cNvPr>
        <xdr:cNvSpPr txBox="1"/>
      </xdr:nvSpPr>
      <xdr:spPr>
        <a:xfrm>
          <a:off x="18421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a:extLst>
            <a:ext uri="{FF2B5EF4-FFF2-40B4-BE49-F238E27FC236}">
              <a16:creationId xmlns:a16="http://schemas.microsoft.com/office/drawing/2014/main" id="{00000000-0008-0000-0F00-00008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庁舎】&#10;有形固定資産減価償却率グラフ枠">
          <a:extLst>
            <a:ext uri="{FF2B5EF4-FFF2-40B4-BE49-F238E27FC236}">
              <a16:creationId xmlns:a16="http://schemas.microsoft.com/office/drawing/2014/main" id="{00000000-0008-0000-0F00-00009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59" name="【庁舎】&#10;有形固定資産減価償却率最小値テキスト">
          <a:extLst>
            <a:ext uri="{FF2B5EF4-FFF2-40B4-BE49-F238E27FC236}">
              <a16:creationId xmlns:a16="http://schemas.microsoft.com/office/drawing/2014/main" id="{00000000-0008-0000-0F00-000093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1" name="【庁舎】&#10;有形固定資産減価償却率最大値テキスト">
          <a:extLst>
            <a:ext uri="{FF2B5EF4-FFF2-40B4-BE49-F238E27FC236}">
              <a16:creationId xmlns:a16="http://schemas.microsoft.com/office/drawing/2014/main" id="{00000000-0008-0000-0F00-000095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663" name="【庁舎】&#10;有形固定資産減価償却率平均値テキスト">
          <a:extLst>
            <a:ext uri="{FF2B5EF4-FFF2-40B4-BE49-F238E27FC236}">
              <a16:creationId xmlns:a16="http://schemas.microsoft.com/office/drawing/2014/main" id="{00000000-0008-0000-0F00-000097020000}"/>
            </a:ext>
          </a:extLst>
        </xdr:cNvPr>
        <xdr:cNvSpPr txBox="1"/>
      </xdr:nvSpPr>
      <xdr:spPr>
        <a:xfrm>
          <a:off x="16357600" y="1763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664" name="フローチャート: 判断 663">
          <a:extLst>
            <a:ext uri="{FF2B5EF4-FFF2-40B4-BE49-F238E27FC236}">
              <a16:creationId xmlns:a16="http://schemas.microsoft.com/office/drawing/2014/main" id="{00000000-0008-0000-0F00-000098020000}"/>
            </a:ext>
          </a:extLst>
        </xdr:cNvPr>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665" name="フローチャート: 判断 664">
          <a:extLst>
            <a:ext uri="{FF2B5EF4-FFF2-40B4-BE49-F238E27FC236}">
              <a16:creationId xmlns:a16="http://schemas.microsoft.com/office/drawing/2014/main" id="{00000000-0008-0000-0F00-000099020000}"/>
            </a:ext>
          </a:extLst>
        </xdr:cNvPr>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666" name="フローチャート: 判断 665">
          <a:extLst>
            <a:ext uri="{FF2B5EF4-FFF2-40B4-BE49-F238E27FC236}">
              <a16:creationId xmlns:a16="http://schemas.microsoft.com/office/drawing/2014/main" id="{00000000-0008-0000-0F00-00009A020000}"/>
            </a:ext>
          </a:extLst>
        </xdr:cNvPr>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667" name="フローチャート: 判断 666">
          <a:extLst>
            <a:ext uri="{FF2B5EF4-FFF2-40B4-BE49-F238E27FC236}">
              <a16:creationId xmlns:a16="http://schemas.microsoft.com/office/drawing/2014/main" id="{00000000-0008-0000-0F00-00009B020000}"/>
            </a:ext>
          </a:extLst>
        </xdr:cNvPr>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668" name="フローチャート: 判断 667">
          <a:extLst>
            <a:ext uri="{FF2B5EF4-FFF2-40B4-BE49-F238E27FC236}">
              <a16:creationId xmlns:a16="http://schemas.microsoft.com/office/drawing/2014/main" id="{00000000-0008-0000-0F00-00009C020000}"/>
            </a:ext>
          </a:extLst>
        </xdr:cNvPr>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170180</xdr:rowOff>
    </xdr:from>
    <xdr:to>
      <xdr:col>85</xdr:col>
      <xdr:colOff>177800</xdr:colOff>
      <xdr:row>106</xdr:row>
      <xdr:rowOff>100330</xdr:rowOff>
    </xdr:to>
    <xdr:sp macro="" textlink="">
      <xdr:nvSpPr>
        <xdr:cNvPr id="674" name="楕円 673">
          <a:extLst>
            <a:ext uri="{FF2B5EF4-FFF2-40B4-BE49-F238E27FC236}">
              <a16:creationId xmlns:a16="http://schemas.microsoft.com/office/drawing/2014/main" id="{00000000-0008-0000-0F00-0000A2020000}"/>
            </a:ext>
          </a:extLst>
        </xdr:cNvPr>
        <xdr:cNvSpPr/>
      </xdr:nvSpPr>
      <xdr:spPr>
        <a:xfrm>
          <a:off x="162687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148607</xdr:rowOff>
    </xdr:from>
    <xdr:ext cx="405111" cy="259045"/>
    <xdr:sp macro="" textlink="">
      <xdr:nvSpPr>
        <xdr:cNvPr id="675" name="【庁舎】&#10;有形固定資産減価償却率該当値テキスト">
          <a:extLst>
            <a:ext uri="{FF2B5EF4-FFF2-40B4-BE49-F238E27FC236}">
              <a16:creationId xmlns:a16="http://schemas.microsoft.com/office/drawing/2014/main" id="{00000000-0008-0000-0F00-0000A3020000}"/>
            </a:ext>
          </a:extLst>
        </xdr:cNvPr>
        <xdr:cNvSpPr txBox="1"/>
      </xdr:nvSpPr>
      <xdr:spPr>
        <a:xfrm>
          <a:off x="16357600"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144780</xdr:rowOff>
    </xdr:from>
    <xdr:to>
      <xdr:col>81</xdr:col>
      <xdr:colOff>101600</xdr:colOff>
      <xdr:row>106</xdr:row>
      <xdr:rowOff>74930</xdr:rowOff>
    </xdr:to>
    <xdr:sp macro="" textlink="">
      <xdr:nvSpPr>
        <xdr:cNvPr id="676" name="楕円 675">
          <a:extLst>
            <a:ext uri="{FF2B5EF4-FFF2-40B4-BE49-F238E27FC236}">
              <a16:creationId xmlns:a16="http://schemas.microsoft.com/office/drawing/2014/main" id="{00000000-0008-0000-0F00-0000A4020000}"/>
            </a:ext>
          </a:extLst>
        </xdr:cNvPr>
        <xdr:cNvSpPr/>
      </xdr:nvSpPr>
      <xdr:spPr>
        <a:xfrm>
          <a:off x="15430500" y="1814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24130</xdr:rowOff>
    </xdr:from>
    <xdr:to>
      <xdr:col>85</xdr:col>
      <xdr:colOff>127000</xdr:colOff>
      <xdr:row>106</xdr:row>
      <xdr:rowOff>49530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5481300" y="1819783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119380</xdr:rowOff>
    </xdr:from>
    <xdr:to>
      <xdr:col>76</xdr:col>
      <xdr:colOff>165100</xdr:colOff>
      <xdr:row>106</xdr:row>
      <xdr:rowOff>49530</xdr:rowOff>
    </xdr:to>
    <xdr:sp macro="" textlink="">
      <xdr:nvSpPr>
        <xdr:cNvPr id="678" name="楕円 677">
          <a:extLst>
            <a:ext uri="{FF2B5EF4-FFF2-40B4-BE49-F238E27FC236}">
              <a16:creationId xmlns:a16="http://schemas.microsoft.com/office/drawing/2014/main" id="{00000000-0008-0000-0F00-0000A6020000}"/>
            </a:ext>
          </a:extLst>
        </xdr:cNvPr>
        <xdr:cNvSpPr/>
      </xdr:nvSpPr>
      <xdr:spPr>
        <a:xfrm>
          <a:off x="14541500" y="1812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170180</xdr:rowOff>
    </xdr:from>
    <xdr:to>
      <xdr:col>81</xdr:col>
      <xdr:colOff>50800</xdr:colOff>
      <xdr:row>106</xdr:row>
      <xdr:rowOff>24130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4592300" y="181724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93980</xdr:rowOff>
    </xdr:from>
    <xdr:to>
      <xdr:col>72</xdr:col>
      <xdr:colOff>38100</xdr:colOff>
      <xdr:row>106</xdr:row>
      <xdr:rowOff>24130</xdr:rowOff>
    </xdr:to>
    <xdr:sp macro="" textlink="">
      <xdr:nvSpPr>
        <xdr:cNvPr id="680" name="楕円 679">
          <a:extLst>
            <a:ext uri="{FF2B5EF4-FFF2-40B4-BE49-F238E27FC236}">
              <a16:creationId xmlns:a16="http://schemas.microsoft.com/office/drawing/2014/main" id="{00000000-0008-0000-0F00-0000A8020000}"/>
            </a:ext>
          </a:extLst>
        </xdr:cNvPr>
        <xdr:cNvSpPr/>
      </xdr:nvSpPr>
      <xdr:spPr>
        <a:xfrm>
          <a:off x="13652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144780</xdr:rowOff>
    </xdr:from>
    <xdr:to>
      <xdr:col>76</xdr:col>
      <xdr:colOff>114300</xdr:colOff>
      <xdr:row>105</xdr:row>
      <xdr:rowOff>170180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3703300" y="181470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68580</xdr:rowOff>
    </xdr:from>
    <xdr:to>
      <xdr:col>67</xdr:col>
      <xdr:colOff>101600</xdr:colOff>
      <xdr:row>105</xdr:row>
      <xdr:rowOff>170180</xdr:rowOff>
    </xdr:to>
    <xdr:sp macro="" textlink="">
      <xdr:nvSpPr>
        <xdr:cNvPr id="682" name="楕円 681">
          <a:extLst>
            <a:ext uri="{FF2B5EF4-FFF2-40B4-BE49-F238E27FC236}">
              <a16:creationId xmlns:a16="http://schemas.microsoft.com/office/drawing/2014/main" id="{00000000-0008-0000-0F00-0000AA020000}"/>
            </a:ext>
          </a:extLst>
        </xdr:cNvPr>
        <xdr:cNvSpPr/>
      </xdr:nvSpPr>
      <xdr:spPr>
        <a:xfrm>
          <a:off x="12763500" y="1807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119380</xdr:rowOff>
    </xdr:from>
    <xdr:to>
      <xdr:col>71</xdr:col>
      <xdr:colOff>177800</xdr:colOff>
      <xdr:row>105</xdr:row>
      <xdr:rowOff>144780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2814300" y="181216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684" name="n_1aveValue【庁舎】&#10;有形固定資産減価償却率">
          <a:extLst>
            <a:ext uri="{FF2B5EF4-FFF2-40B4-BE49-F238E27FC236}">
              <a16:creationId xmlns:a16="http://schemas.microsoft.com/office/drawing/2014/main" id="{00000000-0008-0000-0F00-0000AC020000}"/>
            </a:ext>
          </a:extLst>
        </xdr:cNvPr>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685" name="n_2aveValue【庁舎】&#10;有形固定資産減価償却率">
          <a:extLst>
            <a:ext uri="{FF2B5EF4-FFF2-40B4-BE49-F238E27FC236}">
              <a16:creationId xmlns:a16="http://schemas.microsoft.com/office/drawing/2014/main" id="{00000000-0008-0000-0F00-0000AD020000}"/>
            </a:ext>
          </a:extLst>
        </xdr:cNvPr>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686" name="n_3aveValue【庁舎】&#10;有形固定資産減価償却率">
          <a:extLst>
            <a:ext uri="{FF2B5EF4-FFF2-40B4-BE49-F238E27FC236}">
              <a16:creationId xmlns:a16="http://schemas.microsoft.com/office/drawing/2014/main" id="{00000000-0008-0000-0F00-0000AE020000}"/>
            </a:ext>
          </a:extLst>
        </xdr:cNvPr>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687" name="n_4aveValue【庁舎】&#10;有形固定資産減価償却率">
          <a:extLst>
            <a:ext uri="{FF2B5EF4-FFF2-40B4-BE49-F238E27FC236}">
              <a16:creationId xmlns:a16="http://schemas.microsoft.com/office/drawing/2014/main" id="{00000000-0008-0000-0F00-0000AF020000}"/>
            </a:ext>
          </a:extLst>
        </xdr:cNvPr>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66057</xdr:rowOff>
    </xdr:from>
    <xdr:ext cx="405111" cy="259045"/>
    <xdr:sp macro="" textlink="">
      <xdr:nvSpPr>
        <xdr:cNvPr id="688" name="n_1mainValue【庁舎】&#10;有形固定資産減価償却率">
          <a:extLst>
            <a:ext uri="{FF2B5EF4-FFF2-40B4-BE49-F238E27FC236}">
              <a16:creationId xmlns:a16="http://schemas.microsoft.com/office/drawing/2014/main" id="{00000000-0008-0000-0F00-0000B0020000}"/>
            </a:ext>
          </a:extLst>
        </xdr:cNvPr>
        <xdr:cNvSpPr txBox="1"/>
      </xdr:nvSpPr>
      <xdr:spPr>
        <a:xfrm>
          <a:off x="15266044" y="1823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40657</xdr:rowOff>
    </xdr:from>
    <xdr:ext cx="405111" cy="259045"/>
    <xdr:sp macro="" textlink="">
      <xdr:nvSpPr>
        <xdr:cNvPr id="689" name="n_2mainValue【庁舎】&#10;有形固定資産減価償却率">
          <a:extLst>
            <a:ext uri="{FF2B5EF4-FFF2-40B4-BE49-F238E27FC236}">
              <a16:creationId xmlns:a16="http://schemas.microsoft.com/office/drawing/2014/main" id="{00000000-0008-0000-0F00-0000B1020000}"/>
            </a:ext>
          </a:extLst>
        </xdr:cNvPr>
        <xdr:cNvSpPr txBox="1"/>
      </xdr:nvSpPr>
      <xdr:spPr>
        <a:xfrm>
          <a:off x="14389744" y="18214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15257</xdr:rowOff>
    </xdr:from>
    <xdr:ext cx="405111" cy="259045"/>
    <xdr:sp macro="" textlink="">
      <xdr:nvSpPr>
        <xdr:cNvPr id="690" name="n_3mainValue【庁舎】&#10;有形固定資産減価償却率">
          <a:extLst>
            <a:ext uri="{FF2B5EF4-FFF2-40B4-BE49-F238E27FC236}">
              <a16:creationId xmlns:a16="http://schemas.microsoft.com/office/drawing/2014/main" id="{00000000-0008-0000-0F00-0000B2020000}"/>
            </a:ext>
          </a:extLst>
        </xdr:cNvPr>
        <xdr:cNvSpPr txBox="1"/>
      </xdr:nvSpPr>
      <xdr:spPr>
        <a:xfrm>
          <a:off x="13500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161307</xdr:rowOff>
    </xdr:from>
    <xdr:ext cx="405111" cy="259045"/>
    <xdr:sp macro="" textlink="">
      <xdr:nvSpPr>
        <xdr:cNvPr id="691" name="n_4mainValue【庁舎】&#10;有形固定資産減価償却率">
          <a:extLst>
            <a:ext uri="{FF2B5EF4-FFF2-40B4-BE49-F238E27FC236}">
              <a16:creationId xmlns:a16="http://schemas.microsoft.com/office/drawing/2014/main" id="{00000000-0008-0000-0F00-0000B3020000}"/>
            </a:ext>
          </a:extLst>
        </xdr:cNvPr>
        <xdr:cNvSpPr txBox="1"/>
      </xdr:nvSpPr>
      <xdr:spPr>
        <a:xfrm>
          <a:off x="12611744" y="181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a:extLst>
            <a:ext uri="{FF2B5EF4-FFF2-40B4-BE49-F238E27FC236}">
              <a16:creationId xmlns:a16="http://schemas.microsoft.com/office/drawing/2014/main" id="{00000000-0008-0000-0F00-0000B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a:extLst>
            <a:ext uri="{FF2B5EF4-FFF2-40B4-BE49-F238E27FC236}">
              <a16:creationId xmlns:a16="http://schemas.microsoft.com/office/drawing/2014/main" id="{00000000-0008-0000-0F00-0000B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a:extLst>
            <a:ext uri="{FF2B5EF4-FFF2-40B4-BE49-F238E27FC236}">
              <a16:creationId xmlns:a16="http://schemas.microsoft.com/office/drawing/2014/main" id="{00000000-0008-0000-0F00-0000B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a:extLst>
            <a:ext uri="{FF2B5EF4-FFF2-40B4-BE49-F238E27FC236}">
              <a16:creationId xmlns:a16="http://schemas.microsoft.com/office/drawing/2014/main" id="{00000000-0008-0000-0F00-0000B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a:extLst>
            <a:ext uri="{FF2B5EF4-FFF2-40B4-BE49-F238E27FC236}">
              <a16:creationId xmlns:a16="http://schemas.microsoft.com/office/drawing/2014/main" id="{00000000-0008-0000-0F00-0000B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a:extLst>
            <a:ext uri="{FF2B5EF4-FFF2-40B4-BE49-F238E27FC236}">
              <a16:creationId xmlns:a16="http://schemas.microsoft.com/office/drawing/2014/main" id="{00000000-0008-0000-0F00-0000C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19" name="【庁舎】&#10;一人当たり面積最小値テキスト">
          <a:extLst>
            <a:ext uri="{FF2B5EF4-FFF2-40B4-BE49-F238E27FC236}">
              <a16:creationId xmlns:a16="http://schemas.microsoft.com/office/drawing/2014/main" id="{00000000-0008-0000-0F00-0000CF020000}"/>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21" name="【庁舎】&#10;一人当たり面積最大値テキスト">
          <a:extLst>
            <a:ext uri="{FF2B5EF4-FFF2-40B4-BE49-F238E27FC236}">
              <a16:creationId xmlns:a16="http://schemas.microsoft.com/office/drawing/2014/main" id="{00000000-0008-0000-0F00-0000D1020000}"/>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925</xdr:rowOff>
    </xdr:from>
    <xdr:ext cx="469744" cy="259045"/>
    <xdr:sp macro="" textlink="">
      <xdr:nvSpPr>
        <xdr:cNvPr id="723" name="【庁舎】&#10;一人当たり面積平均値テキスト">
          <a:extLst>
            <a:ext uri="{FF2B5EF4-FFF2-40B4-BE49-F238E27FC236}">
              <a16:creationId xmlns:a16="http://schemas.microsoft.com/office/drawing/2014/main" id="{00000000-0008-0000-0F00-0000D3020000}"/>
            </a:ext>
          </a:extLst>
        </xdr:cNvPr>
        <xdr:cNvSpPr txBox="1"/>
      </xdr:nvSpPr>
      <xdr:spPr>
        <a:xfrm>
          <a:off x="22199600" y="1817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724" name="フローチャート: 判断 723">
          <a:extLst>
            <a:ext uri="{FF2B5EF4-FFF2-40B4-BE49-F238E27FC236}">
              <a16:creationId xmlns:a16="http://schemas.microsoft.com/office/drawing/2014/main" id="{00000000-0008-0000-0F00-0000D4020000}"/>
            </a:ext>
          </a:extLst>
        </xdr:cNvPr>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25" name="フローチャート: 判断 724">
          <a:extLst>
            <a:ext uri="{FF2B5EF4-FFF2-40B4-BE49-F238E27FC236}">
              <a16:creationId xmlns:a16="http://schemas.microsoft.com/office/drawing/2014/main" id="{00000000-0008-0000-0F00-0000D5020000}"/>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26" name="フローチャート: 判断 725">
          <a:extLst>
            <a:ext uri="{FF2B5EF4-FFF2-40B4-BE49-F238E27FC236}">
              <a16:creationId xmlns:a16="http://schemas.microsoft.com/office/drawing/2014/main" id="{00000000-0008-0000-0F00-0000D6020000}"/>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727" name="フローチャート: 判断 726">
          <a:extLst>
            <a:ext uri="{FF2B5EF4-FFF2-40B4-BE49-F238E27FC236}">
              <a16:creationId xmlns:a16="http://schemas.microsoft.com/office/drawing/2014/main" id="{00000000-0008-0000-0F00-0000D7020000}"/>
            </a:ext>
          </a:extLst>
        </xdr:cNvPr>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728" name="フローチャート: 判断 727">
          <a:extLst>
            <a:ext uri="{FF2B5EF4-FFF2-40B4-BE49-F238E27FC236}">
              <a16:creationId xmlns:a16="http://schemas.microsoft.com/office/drawing/2014/main" id="{00000000-0008-0000-0F00-0000D8020000}"/>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15602</xdr:rowOff>
    </xdr:from>
    <xdr:to>
      <xdr:col>116</xdr:col>
      <xdr:colOff>114300</xdr:colOff>
      <xdr:row>108</xdr:row>
      <xdr:rowOff>117202</xdr:rowOff>
    </xdr:to>
    <xdr:sp macro="" textlink="">
      <xdr:nvSpPr>
        <xdr:cNvPr id="734" name="楕円 733">
          <a:extLst>
            <a:ext uri="{FF2B5EF4-FFF2-40B4-BE49-F238E27FC236}">
              <a16:creationId xmlns:a16="http://schemas.microsoft.com/office/drawing/2014/main" id="{00000000-0008-0000-0F00-0000DE020000}"/>
            </a:ext>
          </a:extLst>
        </xdr:cNvPr>
        <xdr:cNvSpPr/>
      </xdr:nvSpPr>
      <xdr:spPr>
        <a:xfrm>
          <a:off x="221107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101979</xdr:rowOff>
    </xdr:from>
    <xdr:ext cx="469744" cy="259045"/>
    <xdr:sp macro="" textlink="">
      <xdr:nvSpPr>
        <xdr:cNvPr id="735" name="【庁舎】&#10;一人当たり面積該当値テキスト">
          <a:extLst>
            <a:ext uri="{FF2B5EF4-FFF2-40B4-BE49-F238E27FC236}">
              <a16:creationId xmlns:a16="http://schemas.microsoft.com/office/drawing/2014/main" id="{00000000-0008-0000-0F00-0000DF020000}"/>
            </a:ext>
          </a:extLst>
        </xdr:cNvPr>
        <xdr:cNvSpPr txBox="1"/>
      </xdr:nvSpPr>
      <xdr:spPr>
        <a:xfrm>
          <a:off x="22199600" y="1844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15602</xdr:rowOff>
    </xdr:from>
    <xdr:to>
      <xdr:col>112</xdr:col>
      <xdr:colOff>38100</xdr:colOff>
      <xdr:row>108</xdr:row>
      <xdr:rowOff>117202</xdr:rowOff>
    </xdr:to>
    <xdr:sp macro="" textlink="">
      <xdr:nvSpPr>
        <xdr:cNvPr id="736" name="楕円 735">
          <a:extLst>
            <a:ext uri="{FF2B5EF4-FFF2-40B4-BE49-F238E27FC236}">
              <a16:creationId xmlns:a16="http://schemas.microsoft.com/office/drawing/2014/main" id="{00000000-0008-0000-0F00-0000E0020000}"/>
            </a:ext>
          </a:extLst>
        </xdr:cNvPr>
        <xdr:cNvSpPr/>
      </xdr:nvSpPr>
      <xdr:spPr>
        <a:xfrm>
          <a:off x="21272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66402</xdr:rowOff>
    </xdr:from>
    <xdr:to>
      <xdr:col>116</xdr:col>
      <xdr:colOff>63500</xdr:colOff>
      <xdr:row>108</xdr:row>
      <xdr:rowOff>66402</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21323300" y="185830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15602</xdr:rowOff>
    </xdr:from>
    <xdr:to>
      <xdr:col>107</xdr:col>
      <xdr:colOff>101600</xdr:colOff>
      <xdr:row>108</xdr:row>
      <xdr:rowOff>117202</xdr:rowOff>
    </xdr:to>
    <xdr:sp macro="" textlink="">
      <xdr:nvSpPr>
        <xdr:cNvPr id="738" name="楕円 737">
          <a:extLst>
            <a:ext uri="{FF2B5EF4-FFF2-40B4-BE49-F238E27FC236}">
              <a16:creationId xmlns:a16="http://schemas.microsoft.com/office/drawing/2014/main" id="{00000000-0008-0000-0F00-0000E2020000}"/>
            </a:ext>
          </a:extLst>
        </xdr:cNvPr>
        <xdr:cNvSpPr/>
      </xdr:nvSpPr>
      <xdr:spPr>
        <a:xfrm>
          <a:off x="20383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66402</xdr:rowOff>
    </xdr:from>
    <xdr:to>
      <xdr:col>111</xdr:col>
      <xdr:colOff>177800</xdr:colOff>
      <xdr:row>108</xdr:row>
      <xdr:rowOff>66402</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20434300" y="185830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12337</xdr:rowOff>
    </xdr:from>
    <xdr:to>
      <xdr:col>102</xdr:col>
      <xdr:colOff>165100</xdr:colOff>
      <xdr:row>108</xdr:row>
      <xdr:rowOff>113937</xdr:rowOff>
    </xdr:to>
    <xdr:sp macro="" textlink="">
      <xdr:nvSpPr>
        <xdr:cNvPr id="740" name="楕円 739">
          <a:extLst>
            <a:ext uri="{FF2B5EF4-FFF2-40B4-BE49-F238E27FC236}">
              <a16:creationId xmlns:a16="http://schemas.microsoft.com/office/drawing/2014/main" id="{00000000-0008-0000-0F00-0000E4020000}"/>
            </a:ext>
          </a:extLst>
        </xdr:cNvPr>
        <xdr:cNvSpPr/>
      </xdr:nvSpPr>
      <xdr:spPr>
        <a:xfrm>
          <a:off x="19494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63137</xdr:rowOff>
    </xdr:from>
    <xdr:to>
      <xdr:col>107</xdr:col>
      <xdr:colOff>50800</xdr:colOff>
      <xdr:row>108</xdr:row>
      <xdr:rowOff>66402</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9545300" y="185797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2539</xdr:rowOff>
    </xdr:from>
    <xdr:to>
      <xdr:col>98</xdr:col>
      <xdr:colOff>38100</xdr:colOff>
      <xdr:row>108</xdr:row>
      <xdr:rowOff>104139</xdr:rowOff>
    </xdr:to>
    <xdr:sp macro="" textlink="">
      <xdr:nvSpPr>
        <xdr:cNvPr id="742" name="楕円 741">
          <a:extLst>
            <a:ext uri="{FF2B5EF4-FFF2-40B4-BE49-F238E27FC236}">
              <a16:creationId xmlns:a16="http://schemas.microsoft.com/office/drawing/2014/main" id="{00000000-0008-0000-0F00-0000E6020000}"/>
            </a:ext>
          </a:extLst>
        </xdr:cNvPr>
        <xdr:cNvSpPr/>
      </xdr:nvSpPr>
      <xdr:spPr>
        <a:xfrm>
          <a:off x="18605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53339</xdr:rowOff>
    </xdr:from>
    <xdr:to>
      <xdr:col>102</xdr:col>
      <xdr:colOff>114300</xdr:colOff>
      <xdr:row>108</xdr:row>
      <xdr:rowOff>63137</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8656300" y="18569939"/>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744" name="n_1aveValue【庁舎】&#10;一人当たり面積">
          <a:extLst>
            <a:ext uri="{FF2B5EF4-FFF2-40B4-BE49-F238E27FC236}">
              <a16:creationId xmlns:a16="http://schemas.microsoft.com/office/drawing/2014/main" id="{00000000-0008-0000-0F00-0000E8020000}"/>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745" name="n_2aveValue【庁舎】&#10;一人当たり面積">
          <a:extLst>
            <a:ext uri="{FF2B5EF4-FFF2-40B4-BE49-F238E27FC236}">
              <a16:creationId xmlns:a16="http://schemas.microsoft.com/office/drawing/2014/main" id="{00000000-0008-0000-0F00-0000E9020000}"/>
            </a:ext>
          </a:extLst>
        </xdr:cNvPr>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115769</xdr:rowOff>
    </xdr:from>
    <xdr:ext cx="469744" cy="259045"/>
    <xdr:sp macro="" textlink="">
      <xdr:nvSpPr>
        <xdr:cNvPr id="746" name="n_3aveValue【庁舎】&#10;一人当たり面積">
          <a:extLst>
            <a:ext uri="{FF2B5EF4-FFF2-40B4-BE49-F238E27FC236}">
              <a16:creationId xmlns:a16="http://schemas.microsoft.com/office/drawing/2014/main" id="{00000000-0008-0000-0F00-0000EA020000}"/>
            </a:ext>
          </a:extLst>
        </xdr:cNvPr>
        <xdr:cNvSpPr txBox="1"/>
      </xdr:nvSpPr>
      <xdr:spPr>
        <a:xfrm>
          <a:off x="19310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747" name="n_4aveValue【庁舎】&#10;一人当たり面積">
          <a:extLst>
            <a:ext uri="{FF2B5EF4-FFF2-40B4-BE49-F238E27FC236}">
              <a16:creationId xmlns:a16="http://schemas.microsoft.com/office/drawing/2014/main" id="{00000000-0008-0000-0F00-0000EB020000}"/>
            </a:ext>
          </a:extLst>
        </xdr:cNvPr>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108329</xdr:rowOff>
    </xdr:from>
    <xdr:ext cx="469744" cy="259045"/>
    <xdr:sp macro="" textlink="">
      <xdr:nvSpPr>
        <xdr:cNvPr id="748" name="n_1mainValue【庁舎】&#10;一人当たり面積">
          <a:extLst>
            <a:ext uri="{FF2B5EF4-FFF2-40B4-BE49-F238E27FC236}">
              <a16:creationId xmlns:a16="http://schemas.microsoft.com/office/drawing/2014/main" id="{00000000-0008-0000-0F00-0000EC020000}"/>
            </a:ext>
          </a:extLst>
        </xdr:cNvPr>
        <xdr:cNvSpPr txBox="1"/>
      </xdr:nvSpPr>
      <xdr:spPr>
        <a:xfrm>
          <a:off x="210757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108329</xdr:rowOff>
    </xdr:from>
    <xdr:ext cx="469744" cy="259045"/>
    <xdr:sp macro="" textlink="">
      <xdr:nvSpPr>
        <xdr:cNvPr id="749" name="n_2mainValue【庁舎】&#10;一人当たり面積">
          <a:extLst>
            <a:ext uri="{FF2B5EF4-FFF2-40B4-BE49-F238E27FC236}">
              <a16:creationId xmlns:a16="http://schemas.microsoft.com/office/drawing/2014/main" id="{00000000-0008-0000-0F00-0000ED020000}"/>
            </a:ext>
          </a:extLst>
        </xdr:cNvPr>
        <xdr:cNvSpPr txBox="1"/>
      </xdr:nvSpPr>
      <xdr:spPr>
        <a:xfrm>
          <a:off x="201994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105064</xdr:rowOff>
    </xdr:from>
    <xdr:ext cx="469744" cy="259045"/>
    <xdr:sp macro="" textlink="">
      <xdr:nvSpPr>
        <xdr:cNvPr id="750" name="n_3mainValue【庁舎】&#10;一人当たり面積">
          <a:extLst>
            <a:ext uri="{FF2B5EF4-FFF2-40B4-BE49-F238E27FC236}">
              <a16:creationId xmlns:a16="http://schemas.microsoft.com/office/drawing/2014/main" id="{00000000-0008-0000-0F00-0000EE020000}"/>
            </a:ext>
          </a:extLst>
        </xdr:cNvPr>
        <xdr:cNvSpPr txBox="1"/>
      </xdr:nvSpPr>
      <xdr:spPr>
        <a:xfrm>
          <a:off x="19310427" y="1862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95266</xdr:rowOff>
    </xdr:from>
    <xdr:ext cx="469744" cy="259045"/>
    <xdr:sp macro="" textlink="">
      <xdr:nvSpPr>
        <xdr:cNvPr id="751" name="n_4mainValue【庁舎】&#10;一人当たり面積">
          <a:extLst>
            <a:ext uri="{FF2B5EF4-FFF2-40B4-BE49-F238E27FC236}">
              <a16:creationId xmlns:a16="http://schemas.microsoft.com/office/drawing/2014/main" id="{00000000-0008-0000-0F00-0000EF020000}"/>
            </a:ext>
          </a:extLst>
        </xdr:cNvPr>
        <xdr:cNvSpPr txBox="1"/>
      </xdr:nvSpPr>
      <xdr:spPr>
        <a:xfrm>
          <a:off x="18421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a:extLst>
            <a:ext uri="{FF2B5EF4-FFF2-40B4-BE49-F238E27FC236}">
              <a16:creationId xmlns:a16="http://schemas.microsoft.com/office/drawing/2014/main" id="{00000000-0008-0000-0F00-0000F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a:extLst>
            <a:ext uri="{FF2B5EF4-FFF2-40B4-BE49-F238E27FC236}">
              <a16:creationId xmlns:a16="http://schemas.microsoft.com/office/drawing/2014/main" id="{00000000-0008-0000-0F00-0000F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類似団体内平均と比較して特に有形固定資産減価償却率が高くなっている施設類型は、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であり、特に低くなっている施設は、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については、文化福祉センターに係る取得原価の割合が大きく、同施設に係る減価償却累計額の割合は施設類型内で</a:t>
          </a:r>
          <a:r>
            <a:rPr kumimoji="1" lang="en-US" altLang="ja-JP" sz="1100">
              <a:solidFill>
                <a:schemeClr val="dk1"/>
              </a:solidFill>
              <a:effectLst/>
              <a:latin typeface="+mn-lt"/>
              <a:ea typeface="+mn-ea"/>
              <a:cs typeface="+mn-cs"/>
            </a:rPr>
            <a:t> 84.1</a:t>
          </a:r>
          <a:r>
            <a:rPr kumimoji="1" lang="ja-JP" altLang="ja-JP" sz="1100">
              <a:solidFill>
                <a:schemeClr val="dk1"/>
              </a:solidFill>
              <a:effectLst/>
              <a:latin typeface="+mn-lt"/>
              <a:ea typeface="+mn-ea"/>
              <a:cs typeface="+mn-cs"/>
            </a:rPr>
            <a:t>％を占めているため、全体としての有形固定資産減価償却率は高くなっている。そのため当該施設に係る維持管理費の増加に留意する。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については、一部事務組合の香芝・王寺環境施設組合と奈良県葛城地区清掃事務組合の施設に係るものである。香芝・王寺環境施設組合については、特に老朽化が進んでいるため施設の更新を進められる。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については、取得後</a:t>
          </a:r>
          <a:r>
            <a:rPr kumimoji="1" lang="en-US" altLang="ja-JP" sz="1100">
              <a:solidFill>
                <a:schemeClr val="dk1"/>
              </a:solidFill>
              <a:effectLst/>
              <a:latin typeface="+mn-lt"/>
              <a:ea typeface="+mn-ea"/>
              <a:cs typeface="+mn-cs"/>
            </a:rPr>
            <a:t> 50</a:t>
          </a:r>
          <a:r>
            <a:rPr kumimoji="1" lang="ja-JP" altLang="ja-JP" sz="1100">
              <a:solidFill>
                <a:schemeClr val="dk1"/>
              </a:solidFill>
              <a:effectLst/>
              <a:latin typeface="+mn-lt"/>
              <a:ea typeface="+mn-ea"/>
              <a:cs typeface="+mn-cs"/>
            </a:rPr>
            <a:t>年が経過し老朽化が進んでいる。そのため維持管理に係る費用の増加には特に留意する。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については、やわらぎ会館の取得後の経過年数は</a:t>
          </a:r>
          <a:r>
            <a:rPr kumimoji="1" lang="en-US" altLang="ja-JP" sz="1100">
              <a:solidFill>
                <a:schemeClr val="dk1"/>
              </a:solidFill>
              <a:effectLst/>
              <a:latin typeface="+mn-lt"/>
              <a:ea typeface="+mn-ea"/>
              <a:cs typeface="+mn-cs"/>
            </a:rPr>
            <a:t> 26</a:t>
          </a:r>
          <a:r>
            <a:rPr kumimoji="1" lang="ja-JP" altLang="ja-JP" sz="1100">
              <a:solidFill>
                <a:schemeClr val="dk1"/>
              </a:solidFill>
              <a:effectLst/>
              <a:latin typeface="+mn-lt"/>
              <a:ea typeface="+mn-ea"/>
              <a:cs typeface="+mn-cs"/>
            </a:rPr>
            <a:t>年、地域交流センターの経過年数は</a:t>
          </a:r>
          <a:r>
            <a:rPr kumimoji="1" lang="en-US" altLang="ja-JP" sz="1100">
              <a:solidFill>
                <a:schemeClr val="dk1"/>
              </a:solidFill>
              <a:effectLst/>
              <a:latin typeface="+mn-lt"/>
              <a:ea typeface="+mn-ea"/>
              <a:cs typeface="+mn-cs"/>
            </a:rPr>
            <a:t> 16</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、防災コミュニティセンター（いずみスクエア）の経過年数は </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年と</a:t>
          </a:r>
          <a:r>
            <a:rPr kumimoji="1" lang="ja-JP" altLang="ja-JP" sz="1100">
              <a:solidFill>
                <a:schemeClr val="dk1"/>
              </a:solidFill>
              <a:effectLst/>
              <a:latin typeface="+mn-lt"/>
              <a:ea typeface="+mn-ea"/>
              <a:cs typeface="+mn-cs"/>
            </a:rPr>
            <a:t>相対的に短いため、有形固定資産減価償却率は低くなっているが、将来の更新費用に留意した行財政運営に努める。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奈良県王寺町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24,193
23,975
7.01
13,807,531
13,432,616
321,509
5,452,082
7,953,594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税収の徴収率向上等に取り組み、歳入（基準財政収入額）は増加しているものの、人口増等に伴う歳出（基準財政需要額）の増加により、財政力指数は</a:t>
          </a:r>
          <a:r>
            <a:rPr kumimoji="1" lang="en-US" altLang="ja-JP" sz="1100">
              <a:solidFill>
                <a:schemeClr val="dk1"/>
              </a:solidFill>
              <a:effectLst/>
              <a:latin typeface="+mn-lt"/>
              <a:ea typeface="+mn-ea"/>
              <a:cs typeface="+mn-cs"/>
            </a:rPr>
            <a:t>0.64</a:t>
          </a:r>
          <a:r>
            <a:rPr kumimoji="1" lang="ja-JP" altLang="ja-JP" sz="1100">
              <a:solidFill>
                <a:schemeClr val="dk1"/>
              </a:solidFill>
              <a:effectLst/>
              <a:latin typeface="+mn-lt"/>
              <a:ea typeface="+mn-ea"/>
              <a:cs typeface="+mn-cs"/>
            </a:rPr>
            <a:t>と類似団体平均を下回っている。引き続き、緊急に必要な事業を峻別し、投資的経費を抑制する等、歳出の徹底的な見直しを実施するとともに、滞納額の圧縮や更なる徴収業務の強化に取り組み、財政基盤の強化に努める</a:t>
          </a:r>
          <a:r>
            <a:rPr kumimoji="1" lang="ja-JP" altLang="ja-JP" sz="1100" b="0">
              <a:solidFill>
                <a:schemeClr val="dk1"/>
              </a:solidFill>
              <a:effectLst/>
              <a:latin typeface="+mn-lt"/>
              <a:ea typeface="+mn-ea"/>
              <a:cs typeface="+mn-cs"/>
            </a:rPr>
            <a:t>。</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119239</xdr:rowOff>
    </xdr:from>
    <xdr:to>
      <xdr:col>23</xdr:col>
      <xdr:colOff>133350</xdr:colOff>
      <xdr:row>42</xdr:row>
      <xdr:rowOff>132645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201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119239</xdr:rowOff>
    </xdr:from>
    <xdr:to>
      <xdr:col>19</xdr:col>
      <xdr:colOff>133350</xdr:colOff>
      <xdr:row>42</xdr:row>
      <xdr:rowOff>119239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119239</xdr:rowOff>
    </xdr:from>
    <xdr:to>
      <xdr:col>15</xdr:col>
      <xdr:colOff>82550</xdr:colOff>
      <xdr:row>42</xdr:row>
      <xdr:rowOff>119239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119239</xdr:rowOff>
    </xdr:from>
    <xdr:to>
      <xdr:col>11</xdr:col>
      <xdr:colOff>31750</xdr:colOff>
      <xdr:row>42</xdr:row>
      <xdr:rowOff>119239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68439</xdr:rowOff>
    </xdr:from>
    <xdr:to>
      <xdr:col>19</xdr:col>
      <xdr:colOff>184150</xdr:colOff>
      <xdr:row>42</xdr:row>
      <xdr:rowOff>170039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68439</xdr:rowOff>
    </xdr:from>
    <xdr:to>
      <xdr:col>15</xdr:col>
      <xdr:colOff>133350</xdr:colOff>
      <xdr:row>42</xdr:row>
      <xdr:rowOff>170039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68439</xdr:rowOff>
    </xdr:from>
    <xdr:to>
      <xdr:col>11</xdr:col>
      <xdr:colOff>82550</xdr:colOff>
      <xdr:row>42</xdr:row>
      <xdr:rowOff>170039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交付税</a:t>
          </a:r>
          <a:r>
            <a:rPr kumimoji="1" lang="ja-JP" altLang="ja-JP" sz="1100">
              <a:solidFill>
                <a:schemeClr val="dk1"/>
              </a:solidFill>
              <a:effectLst/>
              <a:latin typeface="+mn-lt"/>
              <a:ea typeface="+mn-ea"/>
              <a:cs typeface="+mn-cs"/>
            </a:rPr>
            <a:t>や交付金の増により歳入</a:t>
          </a:r>
          <a:r>
            <a:rPr kumimoji="1" lang="ja-JP" altLang="en-US" sz="1100">
              <a:solidFill>
                <a:schemeClr val="dk1"/>
              </a:solidFill>
              <a:effectLst/>
              <a:latin typeface="+mn-lt"/>
              <a:ea typeface="+mn-ea"/>
              <a:cs typeface="+mn-cs"/>
            </a:rPr>
            <a:t>全体として</a:t>
          </a:r>
          <a:r>
            <a:rPr kumimoji="1" lang="ja-JP" altLang="ja-JP" sz="1100">
              <a:solidFill>
                <a:schemeClr val="dk1"/>
              </a:solidFill>
              <a:effectLst/>
              <a:latin typeface="+mn-lt"/>
              <a:ea typeface="+mn-ea"/>
              <a:cs typeface="+mn-cs"/>
            </a:rPr>
            <a:t>は増えているものの</a:t>
          </a:r>
          <a:r>
            <a:rPr kumimoji="1" lang="ja-JP" altLang="en-US" sz="1100">
              <a:solidFill>
                <a:schemeClr val="dk1"/>
              </a:solidFill>
              <a:effectLst/>
              <a:latin typeface="+mn-lt"/>
              <a:ea typeface="+mn-ea"/>
              <a:cs typeface="+mn-cs"/>
            </a:rPr>
            <a:t>法人住民税の徴収猶予により地方税は減収となった。また、歳出も、人件費、繰出金及び</a:t>
          </a: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の増に伴い、</a:t>
          </a:r>
          <a:r>
            <a:rPr kumimoji="1" lang="ja-JP" altLang="ja-JP" sz="1100">
              <a:solidFill>
                <a:schemeClr val="dk1"/>
              </a:solidFill>
              <a:effectLst/>
              <a:latin typeface="+mn-lt"/>
              <a:ea typeface="+mn-ea"/>
              <a:cs typeface="+mn-cs"/>
            </a:rPr>
            <a:t>経常収支比率が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％悪化し、</a:t>
          </a:r>
          <a:r>
            <a:rPr kumimoji="1" lang="en-US" altLang="ja-JP" sz="1100">
              <a:solidFill>
                <a:schemeClr val="dk1"/>
              </a:solidFill>
              <a:effectLst/>
              <a:latin typeface="+mn-lt"/>
              <a:ea typeface="+mn-ea"/>
              <a:cs typeface="+mn-cs"/>
            </a:rPr>
            <a:t>98.0</a:t>
          </a:r>
          <a:r>
            <a:rPr kumimoji="1" lang="ja-JP" altLang="ja-JP" sz="1100">
              <a:solidFill>
                <a:schemeClr val="dk1"/>
              </a:solidFill>
              <a:effectLst/>
              <a:latin typeface="+mn-lt"/>
              <a:ea typeface="+mn-ea"/>
              <a:cs typeface="+mn-cs"/>
            </a:rPr>
            <a:t>％と類似団体平均を大きく</a:t>
          </a:r>
          <a:r>
            <a:rPr kumimoji="1" lang="ja-JP" altLang="en-US" sz="1100">
              <a:solidFill>
                <a:schemeClr val="dk1"/>
              </a:solidFill>
              <a:effectLst/>
              <a:latin typeface="+mn-lt"/>
              <a:ea typeface="+mn-ea"/>
              <a:cs typeface="+mn-cs"/>
            </a:rPr>
            <a:t>上回</a:t>
          </a:r>
          <a:r>
            <a:rPr kumimoji="1" lang="ja-JP" altLang="ja-JP" sz="1100">
              <a:solidFill>
                <a:schemeClr val="dk1"/>
              </a:solidFill>
              <a:effectLst/>
              <a:latin typeface="+mn-lt"/>
              <a:ea typeface="+mn-ea"/>
              <a:cs typeface="+mn-cs"/>
            </a:rPr>
            <a:t>っている。今後とも、事務事業の見直しを更に進めるとともに、全ての事務事業の優先度を厳しく点検し、優先度の低い事務事業について計画的に廃止・縮小を進め、経常経費の削減を図る。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73025</xdr:rowOff>
    </xdr:from>
    <xdr:to>
      <xdr:col>23</xdr:col>
      <xdr:colOff>133350</xdr:colOff>
      <xdr:row>65</xdr:row>
      <xdr:rowOff>133350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121727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167022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2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18732</xdr:rowOff>
    </xdr:from>
    <xdr:to>
      <xdr:col>19</xdr:col>
      <xdr:colOff>133350</xdr:colOff>
      <xdr:row>65</xdr:row>
      <xdr:rowOff>73025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1162982"/>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18732</xdr:rowOff>
    </xdr:from>
    <xdr:to>
      <xdr:col>15</xdr:col>
      <xdr:colOff>82550</xdr:colOff>
      <xdr:row>65</xdr:row>
      <xdr:rowOff>85090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1162982"/>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120984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79057</xdr:rowOff>
    </xdr:from>
    <xdr:to>
      <xdr:col>11</xdr:col>
      <xdr:colOff>31750</xdr:colOff>
      <xdr:row>65</xdr:row>
      <xdr:rowOff>85090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122330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82550</xdr:rowOff>
    </xdr:from>
    <xdr:to>
      <xdr:col>23</xdr:col>
      <xdr:colOff>184150</xdr:colOff>
      <xdr:row>66</xdr:row>
      <xdr:rowOff>12700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54627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22225</xdr:rowOff>
    </xdr:from>
    <xdr:to>
      <xdr:col>19</xdr:col>
      <xdr:colOff>184150</xdr:colOff>
      <xdr:row>65</xdr:row>
      <xdr:rowOff>123825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108602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25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139382</xdr:rowOff>
    </xdr:from>
    <xdr:to>
      <xdr:col>15</xdr:col>
      <xdr:colOff>133350</xdr:colOff>
      <xdr:row>65</xdr:row>
      <xdr:rowOff>69532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1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54309</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19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34290</xdr:rowOff>
    </xdr:from>
    <xdr:to>
      <xdr:col>11</xdr:col>
      <xdr:colOff>82550</xdr:colOff>
      <xdr:row>65</xdr:row>
      <xdr:rowOff>135890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120667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28257</xdr:rowOff>
    </xdr:from>
    <xdr:to>
      <xdr:col>7</xdr:col>
      <xdr:colOff>31750</xdr:colOff>
      <xdr:row>65</xdr:row>
      <xdr:rowOff>129857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17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114634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25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新規職員の採用や業務委託の増加により、人件費及び物件費の金額は増加傾向にあるが、類似団体平均より良好な値となっている。今後も、内部事務経費の削減に取り組み、物件費の抑制に努めることで、適正な水準を維持す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109175</xdr:rowOff>
    </xdr:from>
    <xdr:to>
      <xdr:col>23</xdr:col>
      <xdr:colOff>133350</xdr:colOff>
      <xdr:row>82</xdr:row>
      <xdr:rowOff>52825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96625"/>
          <a:ext cx="838200" cy="11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46758</xdr:rowOff>
    </xdr:from>
    <xdr:to>
      <xdr:col>19</xdr:col>
      <xdr:colOff>133350</xdr:colOff>
      <xdr:row>81</xdr:row>
      <xdr:rowOff>109175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34208"/>
          <a:ext cx="889000" cy="6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46758</xdr:rowOff>
    </xdr:from>
    <xdr:to>
      <xdr:col>15</xdr:col>
      <xdr:colOff>82550</xdr:colOff>
      <xdr:row>81</xdr:row>
      <xdr:rowOff>68831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934208"/>
          <a:ext cx="889000" cy="2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40416</xdr:rowOff>
    </xdr:from>
    <xdr:to>
      <xdr:col>11</xdr:col>
      <xdr:colOff>31750</xdr:colOff>
      <xdr:row>81</xdr:row>
      <xdr:rowOff>68831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27866"/>
          <a:ext cx="889000" cy="2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2025</xdr:rowOff>
    </xdr:from>
    <xdr:to>
      <xdr:col>23</xdr:col>
      <xdr:colOff>184150</xdr:colOff>
      <xdr:row>82</xdr:row>
      <xdr:rowOff>103625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6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18552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0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58375</xdr:rowOff>
    </xdr:from>
    <xdr:to>
      <xdr:col>19</xdr:col>
      <xdr:colOff>184150</xdr:colOff>
      <xdr:row>81</xdr:row>
      <xdr:rowOff>159975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170152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1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167408</xdr:rowOff>
    </xdr:from>
    <xdr:to>
      <xdr:col>15</xdr:col>
      <xdr:colOff>133350</xdr:colOff>
      <xdr:row>81</xdr:row>
      <xdr:rowOff>97558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107735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18031</xdr:rowOff>
    </xdr:from>
    <xdr:to>
      <xdr:col>11</xdr:col>
      <xdr:colOff>82550</xdr:colOff>
      <xdr:row>81</xdr:row>
      <xdr:rowOff>119631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0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129808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7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161066</xdr:rowOff>
    </xdr:from>
    <xdr:to>
      <xdr:col>7</xdr:col>
      <xdr:colOff>31750</xdr:colOff>
      <xdr:row>81</xdr:row>
      <xdr:rowOff>91216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7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101393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類似団体平均より低い給与水準となっている。今後も人事院勧告等の動向を注視しながら、適切な水準を維持する。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83</xdr:row>
      <xdr:rowOff>167821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32922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84</xdr:row>
      <xdr:rowOff>151493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398171"/>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166007</xdr:rowOff>
    </xdr:from>
    <xdr:to>
      <xdr:col>72</xdr:col>
      <xdr:colOff>203200</xdr:colOff>
      <xdr:row>84</xdr:row>
      <xdr:rowOff>151493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053457"/>
          <a:ext cx="889000" cy="49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97064</xdr:rowOff>
    </xdr:from>
    <xdr:to>
      <xdr:col>68</xdr:col>
      <xdr:colOff>152400</xdr:colOff>
      <xdr:row>81</xdr:row>
      <xdr:rowOff>166007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39845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117021</xdr:rowOff>
    </xdr:from>
    <xdr:to>
      <xdr:col>77</xdr:col>
      <xdr:colOff>95250</xdr:colOff>
      <xdr:row>84</xdr:row>
      <xdr:rowOff>47171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100693</xdr:rowOff>
    </xdr:from>
    <xdr:to>
      <xdr:col>73</xdr:col>
      <xdr:colOff>44450</xdr:colOff>
      <xdr:row>85</xdr:row>
      <xdr:rowOff>30843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41020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115207</xdr:rowOff>
    </xdr:from>
    <xdr:to>
      <xdr:col>68</xdr:col>
      <xdr:colOff>203200</xdr:colOff>
      <xdr:row>82</xdr:row>
      <xdr:rowOff>45357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55534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46264</xdr:rowOff>
    </xdr:from>
    <xdr:to>
      <xdr:col>64</xdr:col>
      <xdr:colOff>152400</xdr:colOff>
      <xdr:row>81</xdr:row>
      <xdr:rowOff>147864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158041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新たな行政課題の解決や行政サービスの拡充を考慮した新規職員の採用を実施しているが、類似団体平均</a:t>
          </a:r>
          <a:r>
            <a:rPr kumimoji="1" lang="ja-JP" altLang="en-US" sz="1100">
              <a:solidFill>
                <a:schemeClr val="dk1"/>
              </a:solidFill>
              <a:effectLst/>
              <a:latin typeface="+mn-lt"/>
              <a:ea typeface="+mn-ea"/>
              <a:cs typeface="+mn-cs"/>
            </a:rPr>
            <a:t>と同数</a:t>
          </a:r>
          <a:r>
            <a:rPr kumimoji="1" lang="ja-JP" altLang="ja-JP" sz="1100">
              <a:solidFill>
                <a:schemeClr val="dk1"/>
              </a:solidFill>
              <a:effectLst/>
              <a:latin typeface="+mn-lt"/>
              <a:ea typeface="+mn-ea"/>
              <a:cs typeface="+mn-cs"/>
            </a:rPr>
            <a:t>値</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。引き続き、組織改革等による効率的な体制を整え、適正な定員管理に努める。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46083</xdr:rowOff>
    </xdr:from>
    <xdr:to>
      <xdr:col>81</xdr:col>
      <xdr:colOff>44450</xdr:colOff>
      <xdr:row>60</xdr:row>
      <xdr:rowOff>75384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33083"/>
          <a:ext cx="8382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41111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5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46083</xdr:rowOff>
    </xdr:from>
    <xdr:to>
      <xdr:col>77</xdr:col>
      <xdr:colOff>44450</xdr:colOff>
      <xdr:row>60</xdr:row>
      <xdr:rowOff>52977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33308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18506</xdr:rowOff>
    </xdr:from>
    <xdr:to>
      <xdr:col>72</xdr:col>
      <xdr:colOff>203200</xdr:colOff>
      <xdr:row>60</xdr:row>
      <xdr:rowOff>52977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0550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18506</xdr:rowOff>
    </xdr:from>
    <xdr:to>
      <xdr:col>68</xdr:col>
      <xdr:colOff>152400</xdr:colOff>
      <xdr:row>60</xdr:row>
      <xdr:rowOff>20229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305506"/>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1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168111</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8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166733</xdr:rowOff>
    </xdr:from>
    <xdr:to>
      <xdr:col>77</xdr:col>
      <xdr:colOff>95250</xdr:colOff>
      <xdr:row>60</xdr:row>
      <xdr:rowOff>96883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107060</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51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2177</xdr:rowOff>
    </xdr:from>
    <xdr:to>
      <xdr:col>73</xdr:col>
      <xdr:colOff>44450</xdr:colOff>
      <xdr:row>60</xdr:row>
      <xdr:rowOff>103777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113954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139156</xdr:rowOff>
    </xdr:from>
    <xdr:to>
      <xdr:col>68</xdr:col>
      <xdr:colOff>203200</xdr:colOff>
      <xdr:row>60</xdr:row>
      <xdr:rowOff>69306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79483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140879</xdr:rowOff>
    </xdr:from>
    <xdr:to>
      <xdr:col>64</xdr:col>
      <xdr:colOff>152400</xdr:colOff>
      <xdr:row>60</xdr:row>
      <xdr:rowOff>71029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5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81206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2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大型の整備事業が集中したことにに伴う</a:t>
          </a:r>
          <a:r>
            <a:rPr kumimoji="1" lang="ja-JP" altLang="ja-JP" sz="1100">
              <a:solidFill>
                <a:schemeClr val="dk1"/>
              </a:solidFill>
              <a:effectLst/>
              <a:latin typeface="+mn-lt"/>
              <a:ea typeface="+mn-ea"/>
              <a:cs typeface="+mn-cs"/>
            </a:rPr>
            <a:t>公債費の増により、実質公債費比率は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％悪化しているが、類似団体平均より良好な値となっている。今後とも、緊急度・住民ニーズを的確に把握した事業の選択により、起債に大きく頼ることのない財政運営に努める。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110913</xdr:rowOff>
    </xdr:from>
    <xdr:to>
      <xdr:col>81</xdr:col>
      <xdr:colOff>44450</xdr:colOff>
      <xdr:row>41</xdr:row>
      <xdr:rowOff>19896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968913"/>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46567</xdr:rowOff>
    </xdr:from>
    <xdr:to>
      <xdr:col>77</xdr:col>
      <xdr:colOff>44450</xdr:colOff>
      <xdr:row>40</xdr:row>
      <xdr:rowOff>110913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90456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46567</xdr:rowOff>
    </xdr:from>
    <xdr:to>
      <xdr:col>72</xdr:col>
      <xdr:colOff>203200</xdr:colOff>
      <xdr:row>40</xdr:row>
      <xdr:rowOff>46567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38523</xdr:rowOff>
    </xdr:from>
    <xdr:to>
      <xdr:col>68</xdr:col>
      <xdr:colOff>152400</xdr:colOff>
      <xdr:row>40</xdr:row>
      <xdr:rowOff>46567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8965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157073</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84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60113</xdr:rowOff>
    </xdr:from>
    <xdr:to>
      <xdr:col>77</xdr:col>
      <xdr:colOff>95250</xdr:colOff>
      <xdr:row>40</xdr:row>
      <xdr:rowOff>161713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68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167217</xdr:rowOff>
    </xdr:from>
    <xdr:to>
      <xdr:col>73</xdr:col>
      <xdr:colOff>44450</xdr:colOff>
      <xdr:row>40</xdr:row>
      <xdr:rowOff>97367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107544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167217</xdr:rowOff>
    </xdr:from>
    <xdr:to>
      <xdr:col>68</xdr:col>
      <xdr:colOff>203200</xdr:colOff>
      <xdr:row>40</xdr:row>
      <xdr:rowOff>97367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107544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159173</xdr:rowOff>
    </xdr:from>
    <xdr:to>
      <xdr:col>64</xdr:col>
      <xdr:colOff>152400</xdr:colOff>
      <xdr:row>40</xdr:row>
      <xdr:rowOff>89323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99500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額である地方債の現在高が増加しているものの、充当可能財源である基金残高や交付税（基準財政需要額）算入見込額の増加により、将来負担比率は－％となっている。今後も公債費等の削減を中心とする事業実施の適正化を図り、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奈良県王寺町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24,193
23,975
7.01
13,807,531
13,432,616
321,509
5,452,082
7,953,594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高い割合となっている。</a:t>
          </a:r>
          <a:r>
            <a:rPr kumimoji="1" lang="ja-JP" altLang="en-US" sz="1100">
              <a:solidFill>
                <a:schemeClr val="dk1"/>
              </a:solidFill>
              <a:effectLst/>
              <a:latin typeface="+mn-lt"/>
              <a:ea typeface="+mn-ea"/>
              <a:cs typeface="+mn-cs"/>
            </a:rPr>
            <a:t>令和２年度より会計年度任用職員の給料（前年度までは物件費として計上）が主な要因である。加えて、</a:t>
          </a:r>
          <a:r>
            <a:rPr kumimoji="1" lang="ja-JP" altLang="ja-JP" sz="1100">
              <a:solidFill>
                <a:schemeClr val="dk1"/>
              </a:solidFill>
              <a:effectLst/>
              <a:latin typeface="+mn-lt"/>
              <a:ea typeface="+mn-ea"/>
              <a:cs typeface="+mn-cs"/>
            </a:rPr>
            <a:t>行政課題の解決や住民サービスの拡充等のため職員採用を実施しており、人件費の割合は増加傾向にあるが、業務の民間委託化を推進するなど、人件費の削減に努める。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a:extLst>
            <a:ext uri="{FF2B5EF4-FFF2-40B4-BE49-F238E27FC236}">
              <a16:creationId xmlns:a16="http://schemas.microsoft.com/office/drawing/2014/main" id="{00000000-0008-0000-0400-000038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a:extLst>
            <a:ext uri="{FF2B5EF4-FFF2-40B4-BE49-F238E27FC236}">
              <a16:creationId xmlns:a16="http://schemas.microsoft.com/office/drawing/2014/main" id="{00000000-0008-0000-0400-00003A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a:extLst>
            <a:ext uri="{FF2B5EF4-FFF2-40B4-BE49-F238E27FC236}">
              <a16:creationId xmlns:a16="http://schemas.microsoft.com/office/drawing/2014/main" id="{00000000-0008-0000-0400-00003C000000}"/>
            </a:ext>
          </a:extLst>
        </xdr:cNvPr>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xdr:rowOff>
    </xdr:from>
    <xdr:to>
      <xdr:col>24</xdr:col>
      <xdr:colOff>25400</xdr:colOff>
      <xdr:row>36</xdr:row>
      <xdr:rowOff>109855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3987800" y="6007735"/>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a:extLst>
            <a:ext uri="{FF2B5EF4-FFF2-40B4-BE49-F238E27FC236}">
              <a16:creationId xmlns:a16="http://schemas.microsoft.com/office/drawing/2014/main" id="{00000000-0008-0000-0400-00003F000000}"/>
            </a:ext>
          </a:extLst>
        </xdr:cNvPr>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a:extLst>
            <a:ext uri="{FF2B5EF4-FFF2-40B4-BE49-F238E27FC236}">
              <a16:creationId xmlns:a16="http://schemas.microsoft.com/office/drawing/2014/main" id="{00000000-0008-0000-0400-000040000000}"/>
            </a:ext>
          </a:extLst>
        </xdr:cNvPr>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1270</xdr:rowOff>
    </xdr:from>
    <xdr:to>
      <xdr:col>19</xdr:col>
      <xdr:colOff>187325</xdr:colOff>
      <xdr:row>35</xdr:row>
      <xdr:rowOff>6985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098800" y="60020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macro="" textlink="">
      <xdr:nvSpPr>
        <xdr:cNvPr id="67" name="テキスト ボックス 66">
          <a:extLst>
            <a:ext uri="{FF2B5EF4-FFF2-40B4-BE49-F238E27FC236}">
              <a16:creationId xmlns:a16="http://schemas.microsoft.com/office/drawing/2014/main" id="{00000000-0008-0000-0400-000043000000}"/>
            </a:ext>
          </a:extLst>
        </xdr:cNvPr>
        <xdr:cNvSpPr txBox="1"/>
      </xdr:nvSpPr>
      <xdr:spPr>
        <a:xfrm>
          <a:off x="3606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xdr:rowOff>
    </xdr:from>
    <xdr:to>
      <xdr:col>15</xdr:col>
      <xdr:colOff>98425</xdr:colOff>
      <xdr:row>35</xdr:row>
      <xdr:rowOff>1270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2209800" y="6002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1270</xdr:rowOff>
    </xdr:from>
    <xdr:to>
      <xdr:col>11</xdr:col>
      <xdr:colOff>9525</xdr:colOff>
      <xdr:row>35</xdr:row>
      <xdr:rowOff>6985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1320800" y="60020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56532</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828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48277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939800" y="604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59055</xdr:rowOff>
    </xdr:from>
    <xdr:to>
      <xdr:col>24</xdr:col>
      <xdr:colOff>76200</xdr:colOff>
      <xdr:row>36</xdr:row>
      <xdr:rowOff>160655</xdr:rowOff>
    </xdr:to>
    <xdr:sp macro="" textlink="">
      <xdr:nvSpPr>
        <xdr:cNvPr id="81" name="楕円 80">
          <a:extLst>
            <a:ext uri="{FF2B5EF4-FFF2-40B4-BE49-F238E27FC236}">
              <a16:creationId xmlns:a16="http://schemas.microsoft.com/office/drawing/2014/main" id="{00000000-0008-0000-0400-000051000000}"/>
            </a:ext>
          </a:extLst>
        </xdr:cNvPr>
        <xdr:cNvSpPr/>
      </xdr:nvSpPr>
      <xdr:spPr>
        <a:xfrm>
          <a:off x="4775200" y="62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31132</xdr:rowOff>
    </xdr:from>
    <xdr:ext cx="762000" cy="259045"/>
    <xdr:sp macro="" textlink="">
      <xdr:nvSpPr>
        <xdr:cNvPr id="82" name="人件費該当値テキスト">
          <a:extLst>
            <a:ext uri="{FF2B5EF4-FFF2-40B4-BE49-F238E27FC236}">
              <a16:creationId xmlns:a16="http://schemas.microsoft.com/office/drawing/2014/main" id="{00000000-0008-0000-0400-000052000000}"/>
            </a:ext>
          </a:extLst>
        </xdr:cNvPr>
        <xdr:cNvSpPr txBox="1"/>
      </xdr:nvSpPr>
      <xdr:spPr>
        <a:xfrm>
          <a:off x="4914900" y="620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127635</xdr:rowOff>
    </xdr:from>
    <xdr:to>
      <xdr:col>20</xdr:col>
      <xdr:colOff>38100</xdr:colOff>
      <xdr:row>35</xdr:row>
      <xdr:rowOff>57785</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3937000" y="59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42562</xdr:rowOff>
    </xdr:from>
    <xdr:ext cx="7366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3606800" y="6043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121920</xdr:rowOff>
    </xdr:from>
    <xdr:to>
      <xdr:col>15</xdr:col>
      <xdr:colOff>149225</xdr:colOff>
      <xdr:row>35</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048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121920</xdr:rowOff>
    </xdr:from>
    <xdr:to>
      <xdr:col>11</xdr:col>
      <xdr:colOff>60325</xdr:colOff>
      <xdr:row>35</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2159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36847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828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127635</xdr:rowOff>
    </xdr:from>
    <xdr:to>
      <xdr:col>6</xdr:col>
      <xdr:colOff>171450</xdr:colOff>
      <xdr:row>35</xdr:row>
      <xdr:rowOff>57785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1270000" y="59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67962</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939800" y="572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a:extLst>
            <a:ext uri="{FF2B5EF4-FFF2-40B4-BE49-F238E27FC236}">
              <a16:creationId xmlns:a16="http://schemas.microsoft.com/office/drawing/2014/main" id="{00000000-0008-0000-0400-00005B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令和２年度より会計年度任用職員の給料</a:t>
          </a:r>
          <a:r>
            <a:rPr kumimoji="1" lang="ja-JP" altLang="en-US" sz="1100">
              <a:solidFill>
                <a:schemeClr val="dk1"/>
              </a:solidFill>
              <a:effectLst/>
              <a:latin typeface="+mn-lt"/>
              <a:ea typeface="+mn-ea"/>
              <a:cs typeface="+mn-cs"/>
            </a:rPr>
            <a:t>（賃金）が今年度より人件費</a:t>
          </a:r>
          <a:r>
            <a:rPr kumimoji="1" lang="ja-JP" altLang="ja-JP" sz="1100">
              <a:solidFill>
                <a:schemeClr val="dk1"/>
              </a:solidFill>
              <a:effectLst/>
              <a:latin typeface="+mn-lt"/>
              <a:ea typeface="+mn-ea"/>
              <a:cs typeface="+mn-cs"/>
            </a:rPr>
            <a:t>として計上</a:t>
          </a:r>
          <a:r>
            <a:rPr kumimoji="1" lang="ja-JP" altLang="en-US" sz="1100">
              <a:solidFill>
                <a:schemeClr val="dk1"/>
              </a:solidFill>
              <a:effectLst/>
              <a:latin typeface="+mn-lt"/>
              <a:ea typeface="+mn-ea"/>
              <a:cs typeface="+mn-cs"/>
            </a:rPr>
            <a:t>されたことによる影響が大きく、</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％改善され、類似団体平均より</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割合となっている。引き続き内部事務経費の削減に取り組み、類似団体平均を下回る水準となるよう努める。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a:extLst>
            <a:ext uri="{FF2B5EF4-FFF2-40B4-BE49-F238E27FC236}">
              <a16:creationId xmlns:a16="http://schemas.microsoft.com/office/drawing/2014/main" id="{00000000-0008-0000-0400-000067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18</xdr:row>
      <xdr:rowOff>134620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91592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134620</xdr:rowOff>
    </xdr:from>
    <xdr:to>
      <xdr:col>78</xdr:col>
      <xdr:colOff>69850</xdr:colOff>
      <xdr:row>18</xdr:row>
      <xdr:rowOff>142240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3220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119380</xdr:rowOff>
    </xdr:from>
    <xdr:to>
      <xdr:col>73</xdr:col>
      <xdr:colOff>180975</xdr:colOff>
      <xdr:row>18</xdr:row>
      <xdr:rowOff>142240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3205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127017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66040</xdr:rowOff>
    </xdr:from>
    <xdr:to>
      <xdr:col>69</xdr:col>
      <xdr:colOff>92075</xdr:colOff>
      <xdr:row>18</xdr:row>
      <xdr:rowOff>119380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3152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96537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138447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83820</xdr:rowOff>
    </xdr:from>
    <xdr:to>
      <xdr:col>78</xdr:col>
      <xdr:colOff>120650</xdr:colOff>
      <xdr:row>19</xdr:row>
      <xdr:rowOff>13970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170197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25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91440</xdr:rowOff>
    </xdr:from>
    <xdr:to>
      <xdr:col>74</xdr:col>
      <xdr:colOff>31750</xdr:colOff>
      <xdr:row>19</xdr:row>
      <xdr:rowOff>21590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6367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68580</xdr:rowOff>
    </xdr:from>
    <xdr:to>
      <xdr:col>69</xdr:col>
      <xdr:colOff>142875</xdr:colOff>
      <xdr:row>18</xdr:row>
      <xdr:rowOff>170180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154957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xdr:rowOff>
    </xdr:from>
    <xdr:to>
      <xdr:col>65</xdr:col>
      <xdr:colOff>53975</xdr:colOff>
      <xdr:row>18</xdr:row>
      <xdr:rowOff>116840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101617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扶助費の割合は前年度より</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しており、類似団体平均より低い割合となっている。今後も急激な増加とならないよう注視しながら、適正な水準の維持に努める。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1815</xdr:rowOff>
    </xdr:from>
    <xdr:to>
      <xdr:col>24</xdr:col>
      <xdr:colOff>25400</xdr:colOff>
      <xdr:row>56</xdr:row>
      <xdr:rowOff>56243</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030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1815</xdr:rowOff>
    </xdr:from>
    <xdr:to>
      <xdr:col>19</xdr:col>
      <xdr:colOff>187325</xdr:colOff>
      <xdr:row>56</xdr:row>
      <xdr:rowOff>78015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6030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67128</xdr:rowOff>
    </xdr:from>
    <xdr:to>
      <xdr:col>15</xdr:col>
      <xdr:colOff>98425</xdr:colOff>
      <xdr:row>56</xdr:row>
      <xdr:rowOff>78015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668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162378</xdr:rowOff>
    </xdr:from>
    <xdr:to>
      <xdr:col>11</xdr:col>
      <xdr:colOff>9525</xdr:colOff>
      <xdr:row>56</xdr:row>
      <xdr:rowOff>67128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921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5443</xdr:rowOff>
    </xdr:from>
    <xdr:to>
      <xdr:col>24</xdr:col>
      <xdr:colOff>76200</xdr:colOff>
      <xdr:row>56</xdr:row>
      <xdr:rowOff>107043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21970</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122465</xdr:rowOff>
    </xdr:from>
    <xdr:to>
      <xdr:col>20</xdr:col>
      <xdr:colOff>38100</xdr:colOff>
      <xdr:row>56</xdr:row>
      <xdr:rowOff>52615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62792</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3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16328</xdr:rowOff>
    </xdr:from>
    <xdr:to>
      <xdr:col>11</xdr:col>
      <xdr:colOff>60325</xdr:colOff>
      <xdr:row>56</xdr:row>
      <xdr:rowOff>117928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128105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５年間とも、類似団体平均を大きく上回る結果が続いている。主な要因としては、他会計への繰出金が影響しており、特に割合の高い下水道事業については、経費削減をするとともに、独立採算制の原則に立ち返った適正な料金設定により、税収を主な財源とする普通会計の負担額を減らしていくよう務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81280</xdr:rowOff>
    </xdr:from>
    <xdr:to>
      <xdr:col>82</xdr:col>
      <xdr:colOff>107950</xdr:colOff>
      <xdr:row>58</xdr:row>
      <xdr:rowOff>134620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100253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35560</xdr:rowOff>
    </xdr:from>
    <xdr:to>
      <xdr:col>78</xdr:col>
      <xdr:colOff>69850</xdr:colOff>
      <xdr:row>58</xdr:row>
      <xdr:rowOff>81280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979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58</xdr:row>
      <xdr:rowOff>142240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9796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142240</xdr:rowOff>
    </xdr:from>
    <xdr:to>
      <xdr:col>69</xdr:col>
      <xdr:colOff>92075</xdr:colOff>
      <xdr:row>59</xdr:row>
      <xdr:rowOff>16510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1008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83820</xdr:rowOff>
    </xdr:from>
    <xdr:to>
      <xdr:col>82</xdr:col>
      <xdr:colOff>158750</xdr:colOff>
      <xdr:row>59</xdr:row>
      <xdr:rowOff>13970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55897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156210</xdr:rowOff>
    </xdr:from>
    <xdr:to>
      <xdr:col>74</xdr:col>
      <xdr:colOff>31750</xdr:colOff>
      <xdr:row>58</xdr:row>
      <xdr:rowOff>86360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71137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91440</xdr:rowOff>
    </xdr:from>
    <xdr:to>
      <xdr:col>69</xdr:col>
      <xdr:colOff>142875</xdr:colOff>
      <xdr:row>59</xdr:row>
      <xdr:rowOff>21590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6367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137160</xdr:rowOff>
    </xdr:from>
    <xdr:to>
      <xdr:col>65</xdr:col>
      <xdr:colOff>53975</xdr:colOff>
      <xdr:row>59</xdr:row>
      <xdr:rowOff>67310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52087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％改善され、類似団体平均より低い割合となっている。</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類似団体の中でも老人福祉施設、休日診療、火葬場、ごみ処理、し尿処理、広域消防など</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一部事務組合に対する負担金の割合が多い</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今後も、分担金や補助金の基準を見直すなど、</a:t>
          </a:r>
          <a:r>
            <a:rPr kumimoji="1" lang="ja-JP" altLang="en-US" sz="1100">
              <a:solidFill>
                <a:schemeClr val="dk1"/>
              </a:solidFill>
              <a:effectLst/>
              <a:latin typeface="+mn-lt"/>
              <a:ea typeface="+mn-ea"/>
              <a:cs typeface="+mn-cs"/>
            </a:rPr>
            <a:t>更なる</a:t>
          </a:r>
          <a:r>
            <a:rPr kumimoji="1" lang="ja-JP" altLang="ja-JP" sz="1100">
              <a:solidFill>
                <a:schemeClr val="dk1"/>
              </a:solidFill>
              <a:effectLst/>
              <a:latin typeface="+mn-lt"/>
              <a:ea typeface="+mn-ea"/>
              <a:cs typeface="+mn-cs"/>
            </a:rPr>
            <a:t>数値の改善に努める。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46990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3540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60706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3906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37</xdr:row>
      <xdr:rowOff>115570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4043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37</xdr:row>
      <xdr:rowOff>156718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4592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147591</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xdr:rowOff>
    </xdr:from>
    <xdr:to>
      <xdr:col>74</xdr:col>
      <xdr:colOff>31750</xdr:colOff>
      <xdr:row>37</xdr:row>
      <xdr:rowOff>111506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105918</xdr:rowOff>
    </xdr:from>
    <xdr:to>
      <xdr:col>65</xdr:col>
      <xdr:colOff>53975</xdr:colOff>
      <xdr:row>38</xdr:row>
      <xdr:rowOff>36068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20845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大型の整備事業が集中したことなどから、類似団体平均より高い割合となっている。地方債残高が増加した影響で、地方債の元利償還金が膨らんでいる。今後とも、緊急度・住民ニーズを的確に把握した事業の選択により、起債に大きく頼ることのない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97282</xdr:rowOff>
    </xdr:from>
    <xdr:to>
      <xdr:col>24</xdr:col>
      <xdr:colOff>25400</xdr:colOff>
      <xdr:row>77</xdr:row>
      <xdr:rowOff>106426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2989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129303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88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106426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24863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168148</xdr:rowOff>
    </xdr:from>
    <xdr:to>
      <xdr:col>15</xdr:col>
      <xdr:colOff>98425</xdr:colOff>
      <xdr:row>77</xdr:row>
      <xdr:rowOff>46989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1983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154432</xdr:rowOff>
    </xdr:from>
    <xdr:to>
      <xdr:col>11</xdr:col>
      <xdr:colOff>9525</xdr:colOff>
      <xdr:row>76</xdr:row>
      <xdr:rowOff>168148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184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18559</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55626</xdr:rowOff>
    </xdr:from>
    <xdr:to>
      <xdr:col>20</xdr:col>
      <xdr:colOff>38100</xdr:colOff>
      <xdr:row>77</xdr:row>
      <xdr:rowOff>157226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117348</xdr:rowOff>
    </xdr:from>
    <xdr:to>
      <xdr:col>11</xdr:col>
      <xdr:colOff>60325</xdr:colOff>
      <xdr:row>77</xdr:row>
      <xdr:rowOff>47498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103632</xdr:rowOff>
    </xdr:from>
    <xdr:to>
      <xdr:col>6</xdr:col>
      <xdr:colOff>171450</xdr:colOff>
      <xdr:row>77</xdr:row>
      <xdr:rowOff>33782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43959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増加しており</a:t>
          </a:r>
          <a:r>
            <a:rPr kumimoji="1" lang="ja-JP" altLang="ja-JP" sz="1100">
              <a:solidFill>
                <a:schemeClr val="dk1"/>
              </a:solidFill>
              <a:effectLst/>
              <a:latin typeface="+mn-lt"/>
              <a:ea typeface="+mn-ea"/>
              <a:cs typeface="+mn-cs"/>
            </a:rPr>
            <a:t>、類似団体平均を大きく上回っている。住民サービスを低下させることなく、類似団体平均に近づけていくため、経常経費の削減に努める。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10413</xdr:rowOff>
    </xdr:from>
    <xdr:to>
      <xdr:col>82</xdr:col>
      <xdr:colOff>107950</xdr:colOff>
      <xdr:row>79</xdr:row>
      <xdr:rowOff>65278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554963"/>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10413</xdr:rowOff>
    </xdr:from>
    <xdr:to>
      <xdr:col>78</xdr:col>
      <xdr:colOff>69850</xdr:colOff>
      <xdr:row>79</xdr:row>
      <xdr:rowOff>28702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5549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28702</xdr:rowOff>
    </xdr:from>
    <xdr:to>
      <xdr:col>73</xdr:col>
      <xdr:colOff>180975</xdr:colOff>
      <xdr:row>79</xdr:row>
      <xdr:rowOff>129287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573252"/>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129287</xdr:rowOff>
    </xdr:from>
    <xdr:to>
      <xdr:col>69</xdr:col>
      <xdr:colOff>92075</xdr:colOff>
      <xdr:row>79</xdr:row>
      <xdr:rowOff>138430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6738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14478</xdr:rowOff>
    </xdr:from>
    <xdr:to>
      <xdr:col>82</xdr:col>
      <xdr:colOff>158750</xdr:colOff>
      <xdr:row>79</xdr:row>
      <xdr:rowOff>116078</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158005</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131063</xdr:rowOff>
    </xdr:from>
    <xdr:to>
      <xdr:col>78</xdr:col>
      <xdr:colOff>120650</xdr:colOff>
      <xdr:row>79</xdr:row>
      <xdr:rowOff>61213</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45990</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59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149352</xdr:rowOff>
    </xdr:from>
    <xdr:to>
      <xdr:col>74</xdr:col>
      <xdr:colOff>31750</xdr:colOff>
      <xdr:row>79</xdr:row>
      <xdr:rowOff>79502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64279</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78487</xdr:rowOff>
    </xdr:from>
    <xdr:to>
      <xdr:col>69</xdr:col>
      <xdr:colOff>142875</xdr:colOff>
      <xdr:row>80</xdr:row>
      <xdr:rowOff>8637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164864</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87630</xdr:rowOff>
    </xdr:from>
    <xdr:to>
      <xdr:col>65</xdr:col>
      <xdr:colOff>53975</xdr:colOff>
      <xdr:row>80</xdr:row>
      <xdr:rowOff>17780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2557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奈良県王寺町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62595</xdr:rowOff>
    </xdr:from>
    <xdr:to>
      <xdr:col>29</xdr:col>
      <xdr:colOff>127000</xdr:colOff>
      <xdr:row>17</xdr:row>
      <xdr:rowOff>102632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24870"/>
          <a:ext cx="647700" cy="40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58232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20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102632</xdr:rowOff>
    </xdr:from>
    <xdr:to>
      <xdr:col>26</xdr:col>
      <xdr:colOff>50800</xdr:colOff>
      <xdr:row>17</xdr:row>
      <xdr:rowOff>134326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64907"/>
          <a:ext cx="698500" cy="31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17345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51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134326</xdr:rowOff>
    </xdr:from>
    <xdr:to>
      <xdr:col>22</xdr:col>
      <xdr:colOff>114300</xdr:colOff>
      <xdr:row>17</xdr:row>
      <xdr:rowOff>155912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96601"/>
          <a:ext cx="698500" cy="21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155912</xdr:rowOff>
    </xdr:from>
    <xdr:to>
      <xdr:col>18</xdr:col>
      <xdr:colOff>177800</xdr:colOff>
      <xdr:row>17</xdr:row>
      <xdr:rowOff>170886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18187"/>
          <a:ext cx="698500" cy="14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45512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11795</xdr:rowOff>
    </xdr:from>
    <xdr:to>
      <xdr:col>29</xdr:col>
      <xdr:colOff>177800</xdr:colOff>
      <xdr:row>17</xdr:row>
      <xdr:rowOff>113395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74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28322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1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51832</xdr:rowOff>
    </xdr:from>
    <xdr:to>
      <xdr:col>26</xdr:col>
      <xdr:colOff>101600</xdr:colOff>
      <xdr:row>17</xdr:row>
      <xdr:rowOff>153432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14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163609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82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83526</xdr:rowOff>
    </xdr:from>
    <xdr:to>
      <xdr:col>22</xdr:col>
      <xdr:colOff>165100</xdr:colOff>
      <xdr:row>18</xdr:row>
      <xdr:rowOff>13676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45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23853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14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105112</xdr:rowOff>
    </xdr:from>
    <xdr:to>
      <xdr:col>19</xdr:col>
      <xdr:colOff>38100</xdr:colOff>
      <xdr:row>18</xdr:row>
      <xdr:rowOff>35262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67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45439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3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120086</xdr:rowOff>
    </xdr:from>
    <xdr:to>
      <xdr:col>15</xdr:col>
      <xdr:colOff>101600</xdr:colOff>
      <xdr:row>18</xdr:row>
      <xdr:rowOff>50236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82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60413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5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189930</xdr:rowOff>
    </xdr:from>
    <xdr:to>
      <xdr:col>29</xdr:col>
      <xdr:colOff>127000</xdr:colOff>
      <xdr:row>35</xdr:row>
      <xdr:rowOff>311644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800280"/>
          <a:ext cx="647700" cy="121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180473</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90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311644</xdr:rowOff>
    </xdr:from>
    <xdr:to>
      <xdr:col>26</xdr:col>
      <xdr:colOff>50800</xdr:colOff>
      <xdr:row>36</xdr:row>
      <xdr:rowOff>106590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921994"/>
          <a:ext cx="698500" cy="137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52183</xdr:rowOff>
    </xdr:from>
    <xdr:to>
      <xdr:col>22</xdr:col>
      <xdr:colOff>114300</xdr:colOff>
      <xdr:row>36</xdr:row>
      <xdr:rowOff>106590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005433"/>
          <a:ext cx="698500" cy="54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52183</xdr:rowOff>
    </xdr:from>
    <xdr:to>
      <xdr:col>18</xdr:col>
      <xdr:colOff>177800</xdr:colOff>
      <xdr:row>36</xdr:row>
      <xdr:rowOff>112304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005433"/>
          <a:ext cx="698500" cy="60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139130</xdr:rowOff>
    </xdr:from>
    <xdr:to>
      <xdr:col>29</xdr:col>
      <xdr:colOff>177800</xdr:colOff>
      <xdr:row>35</xdr:row>
      <xdr:rowOff>240730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749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327107</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59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260844</xdr:rowOff>
    </xdr:from>
    <xdr:to>
      <xdr:col>26</xdr:col>
      <xdr:colOff>101600</xdr:colOff>
      <xdr:row>36</xdr:row>
      <xdr:rowOff>19544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71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4321</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57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55790</xdr:rowOff>
    </xdr:from>
    <xdr:to>
      <xdr:col>22</xdr:col>
      <xdr:colOff>165100</xdr:colOff>
      <xdr:row>36</xdr:row>
      <xdr:rowOff>157390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009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142167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9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1383</xdr:rowOff>
    </xdr:from>
    <xdr:to>
      <xdr:col>19</xdr:col>
      <xdr:colOff>38100</xdr:colOff>
      <xdr:row>36</xdr:row>
      <xdr:rowOff>102983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54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87760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4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61504</xdr:rowOff>
    </xdr:from>
    <xdr:to>
      <xdr:col>15</xdr:col>
      <xdr:colOff>101600</xdr:colOff>
      <xdr:row>36</xdr:row>
      <xdr:rowOff>163104</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14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147881</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10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奈良県王寺町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24,193
23,975
7.01
13,807,531
13,432,616
321,509
5,452,082
7,953,594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168751</xdr:rowOff>
    </xdr:from>
    <xdr:to>
      <xdr:col>24</xdr:col>
      <xdr:colOff>63500</xdr:colOff>
      <xdr:row>37</xdr:row>
      <xdr:rowOff>104705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69501"/>
          <a:ext cx="838200" cy="27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104705</xdr:rowOff>
    </xdr:from>
    <xdr:to>
      <xdr:col>19</xdr:col>
      <xdr:colOff>177800</xdr:colOff>
      <xdr:row>37</xdr:row>
      <xdr:rowOff>124079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48355"/>
          <a:ext cx="889000" cy="1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124079</xdr:rowOff>
    </xdr:from>
    <xdr:to>
      <xdr:col>15</xdr:col>
      <xdr:colOff>50800</xdr:colOff>
      <xdr:row>37</xdr:row>
      <xdr:rowOff>128746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67729"/>
          <a:ext cx="889000" cy="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110858</xdr:rowOff>
    </xdr:from>
    <xdr:to>
      <xdr:col>10</xdr:col>
      <xdr:colOff>114300</xdr:colOff>
      <xdr:row>37</xdr:row>
      <xdr:rowOff>128746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54508"/>
          <a:ext cx="889000" cy="1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117951</xdr:rowOff>
    </xdr:from>
    <xdr:to>
      <xdr:col>24</xdr:col>
      <xdr:colOff>114300</xdr:colOff>
      <xdr:row>36</xdr:row>
      <xdr:rowOff>48101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1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140828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7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53905</xdr:rowOff>
    </xdr:from>
    <xdr:to>
      <xdr:col>20</xdr:col>
      <xdr:colOff>38100</xdr:colOff>
      <xdr:row>37</xdr:row>
      <xdr:rowOff>155505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9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146632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9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73279</xdr:rowOff>
    </xdr:from>
    <xdr:to>
      <xdr:col>15</xdr:col>
      <xdr:colOff>101600</xdr:colOff>
      <xdr:row>38</xdr:row>
      <xdr:rowOff>3429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1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166006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77946</xdr:rowOff>
    </xdr:from>
    <xdr:to>
      <xdr:col>10</xdr:col>
      <xdr:colOff>165100</xdr:colOff>
      <xdr:row>38</xdr:row>
      <xdr:rowOff>8096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2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170673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60058</xdr:rowOff>
    </xdr:from>
    <xdr:to>
      <xdr:col>6</xdr:col>
      <xdr:colOff>38100</xdr:colOff>
      <xdr:row>37</xdr:row>
      <xdr:rowOff>161658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0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152785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9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103581</xdr:rowOff>
    </xdr:from>
    <xdr:to>
      <xdr:col>24</xdr:col>
      <xdr:colOff>63500</xdr:colOff>
      <xdr:row>57</xdr:row>
      <xdr:rowOff>146476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876231"/>
          <a:ext cx="838200" cy="4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3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103581</xdr:rowOff>
    </xdr:from>
    <xdr:to>
      <xdr:col>19</xdr:col>
      <xdr:colOff>177800</xdr:colOff>
      <xdr:row>57</xdr:row>
      <xdr:rowOff>170757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76231"/>
          <a:ext cx="889000" cy="6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132662</xdr:rowOff>
    </xdr:from>
    <xdr:to>
      <xdr:col>15</xdr:col>
      <xdr:colOff>50800</xdr:colOff>
      <xdr:row>57</xdr:row>
      <xdr:rowOff>170757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905312"/>
          <a:ext cx="889000" cy="3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132662</xdr:rowOff>
    </xdr:from>
    <xdr:to>
      <xdr:col>10</xdr:col>
      <xdr:colOff>114300</xdr:colOff>
      <xdr:row>58</xdr:row>
      <xdr:rowOff>5120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05312"/>
          <a:ext cx="889000" cy="4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17639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95676</xdr:rowOff>
    </xdr:from>
    <xdr:to>
      <xdr:col>24</xdr:col>
      <xdr:colOff>114300</xdr:colOff>
      <xdr:row>58</xdr:row>
      <xdr:rowOff>25826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6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74103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4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52781</xdr:rowOff>
    </xdr:from>
    <xdr:to>
      <xdr:col>20</xdr:col>
      <xdr:colOff>38100</xdr:colOff>
      <xdr:row>57</xdr:row>
      <xdr:rowOff>154381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2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145508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1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119957</xdr:rowOff>
    </xdr:from>
    <xdr:to>
      <xdr:col>15</xdr:col>
      <xdr:colOff>101600</xdr:colOff>
      <xdr:row>58</xdr:row>
      <xdr:rowOff>50107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9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41234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8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81862</xdr:rowOff>
    </xdr:from>
    <xdr:to>
      <xdr:col>10</xdr:col>
      <xdr:colOff>165100</xdr:colOff>
      <xdr:row>58</xdr:row>
      <xdr:rowOff>12012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5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28539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62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125770</xdr:rowOff>
    </xdr:from>
    <xdr:to>
      <xdr:col>6</xdr:col>
      <xdr:colOff>38100</xdr:colOff>
      <xdr:row>58</xdr:row>
      <xdr:rowOff>55920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47047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9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136443</xdr:rowOff>
    </xdr:from>
    <xdr:to>
      <xdr:col>24</xdr:col>
      <xdr:colOff>63500</xdr:colOff>
      <xdr:row>77</xdr:row>
      <xdr:rowOff>151588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38093"/>
          <a:ext cx="8382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131071</xdr:rowOff>
    </xdr:from>
    <xdr:to>
      <xdr:col>19</xdr:col>
      <xdr:colOff>177800</xdr:colOff>
      <xdr:row>77</xdr:row>
      <xdr:rowOff>136443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32721"/>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124040</xdr:rowOff>
    </xdr:from>
    <xdr:to>
      <xdr:col>15</xdr:col>
      <xdr:colOff>50800</xdr:colOff>
      <xdr:row>77</xdr:row>
      <xdr:rowOff>131071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25690"/>
          <a:ext cx="889000" cy="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103296</xdr:rowOff>
    </xdr:from>
    <xdr:to>
      <xdr:col>10</xdr:col>
      <xdr:colOff>114300</xdr:colOff>
      <xdr:row>77</xdr:row>
      <xdr:rowOff>124040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04946"/>
          <a:ext cx="889000" cy="2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100788</xdr:rowOff>
    </xdr:from>
    <xdr:to>
      <xdr:col>24</xdr:col>
      <xdr:colOff>114300</xdr:colOff>
      <xdr:row>78</xdr:row>
      <xdr:rowOff>30938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0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15715</xdr:rowOff>
    </xdr:from>
    <xdr:ext cx="378565"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17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85643</xdr:rowOff>
    </xdr:from>
    <xdr:to>
      <xdr:col>20</xdr:col>
      <xdr:colOff>38100</xdr:colOff>
      <xdr:row>78</xdr:row>
      <xdr:rowOff>15793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8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6920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80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80271</xdr:rowOff>
    </xdr:from>
    <xdr:to>
      <xdr:col>15</xdr:col>
      <xdr:colOff>101600</xdr:colOff>
      <xdr:row>78</xdr:row>
      <xdr:rowOff>10421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8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1548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7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73240</xdr:rowOff>
    </xdr:from>
    <xdr:to>
      <xdr:col>10</xdr:col>
      <xdr:colOff>165100</xdr:colOff>
      <xdr:row>78</xdr:row>
      <xdr:rowOff>3390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7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165967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36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52496</xdr:rowOff>
    </xdr:from>
    <xdr:to>
      <xdr:col>6</xdr:col>
      <xdr:colOff>38100</xdr:colOff>
      <xdr:row>77</xdr:row>
      <xdr:rowOff>154096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5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145223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4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112007</xdr:rowOff>
    </xdr:from>
    <xdr:to>
      <xdr:col>24</xdr:col>
      <xdr:colOff>63500</xdr:colOff>
      <xdr:row>96</xdr:row>
      <xdr:rowOff>137658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71207"/>
          <a:ext cx="838200" cy="2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137658</xdr:rowOff>
    </xdr:from>
    <xdr:to>
      <xdr:col>19</xdr:col>
      <xdr:colOff>177800</xdr:colOff>
      <xdr:row>96</xdr:row>
      <xdr:rowOff>162919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96858"/>
          <a:ext cx="8890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162919</xdr:rowOff>
    </xdr:from>
    <xdr:to>
      <xdr:col>15</xdr:col>
      <xdr:colOff>50800</xdr:colOff>
      <xdr:row>97</xdr:row>
      <xdr:rowOff>20828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22119"/>
          <a:ext cx="889000" cy="2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20828</xdr:rowOff>
    </xdr:from>
    <xdr:to>
      <xdr:col>10</xdr:col>
      <xdr:colOff>114300</xdr:colOff>
      <xdr:row>97</xdr:row>
      <xdr:rowOff>65421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51478"/>
          <a:ext cx="889000" cy="4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61207</xdr:rowOff>
    </xdr:from>
    <xdr:to>
      <xdr:col>24</xdr:col>
      <xdr:colOff>114300</xdr:colOff>
      <xdr:row>96</xdr:row>
      <xdr:rowOff>162807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2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39634</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9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86858</xdr:rowOff>
    </xdr:from>
    <xdr:to>
      <xdr:col>20</xdr:col>
      <xdr:colOff>38100</xdr:colOff>
      <xdr:row>97</xdr:row>
      <xdr:rowOff>17008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4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8135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63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112119</xdr:rowOff>
    </xdr:from>
    <xdr:to>
      <xdr:col>15</xdr:col>
      <xdr:colOff>101600</xdr:colOff>
      <xdr:row>97</xdr:row>
      <xdr:rowOff>42269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7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33396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66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141478</xdr:rowOff>
    </xdr:from>
    <xdr:to>
      <xdr:col>10</xdr:col>
      <xdr:colOff>165100</xdr:colOff>
      <xdr:row>97</xdr:row>
      <xdr:rowOff>71628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0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62755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69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14621</xdr:rowOff>
    </xdr:from>
    <xdr:to>
      <xdr:col>6</xdr:col>
      <xdr:colOff>38100</xdr:colOff>
      <xdr:row>97</xdr:row>
      <xdr:rowOff>116221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4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107348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3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114572</xdr:rowOff>
    </xdr:from>
    <xdr:to>
      <xdr:col>55</xdr:col>
      <xdr:colOff>0</xdr:colOff>
      <xdr:row>37</xdr:row>
      <xdr:rowOff>129601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943872"/>
          <a:ext cx="838200" cy="52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47608</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876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129601</xdr:rowOff>
    </xdr:from>
    <xdr:to>
      <xdr:col>50</xdr:col>
      <xdr:colOff>114300</xdr:colOff>
      <xdr:row>37</xdr:row>
      <xdr:rowOff>134451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473251"/>
          <a:ext cx="889000" cy="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123995</xdr:rowOff>
    </xdr:from>
    <xdr:to>
      <xdr:col>45</xdr:col>
      <xdr:colOff>177800</xdr:colOff>
      <xdr:row>37</xdr:row>
      <xdr:rowOff>134451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467645"/>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120237</xdr:rowOff>
    </xdr:from>
    <xdr:to>
      <xdr:col>41</xdr:col>
      <xdr:colOff>50800</xdr:colOff>
      <xdr:row>37</xdr:row>
      <xdr:rowOff>123995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463887"/>
          <a:ext cx="889000" cy="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63772</xdr:rowOff>
    </xdr:from>
    <xdr:to>
      <xdr:col>55</xdr:col>
      <xdr:colOff>50800</xdr:colOff>
      <xdr:row>34</xdr:row>
      <xdr:rowOff>165372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89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86649</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744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78801</xdr:rowOff>
    </xdr:from>
    <xdr:to>
      <xdr:col>50</xdr:col>
      <xdr:colOff>165100</xdr:colOff>
      <xdr:row>38</xdr:row>
      <xdr:rowOff>8951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2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51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83651</xdr:rowOff>
    </xdr:from>
    <xdr:to>
      <xdr:col>46</xdr:col>
      <xdr:colOff>38100</xdr:colOff>
      <xdr:row>38</xdr:row>
      <xdr:rowOff>13801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2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4928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52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73195</xdr:rowOff>
    </xdr:from>
    <xdr:to>
      <xdr:col>41</xdr:col>
      <xdr:colOff>101600</xdr:colOff>
      <xdr:row>38</xdr:row>
      <xdr:rowOff>3346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168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165923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69437</xdr:rowOff>
    </xdr:from>
    <xdr:to>
      <xdr:col>36</xdr:col>
      <xdr:colOff>165100</xdr:colOff>
      <xdr:row>37</xdr:row>
      <xdr:rowOff>171037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162164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0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15881</xdr:rowOff>
    </xdr:from>
    <xdr:to>
      <xdr:col>55</xdr:col>
      <xdr:colOff>0</xdr:colOff>
      <xdr:row>55</xdr:row>
      <xdr:rowOff>162331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274181"/>
          <a:ext cx="838200" cy="31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105567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3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54414</xdr:rowOff>
    </xdr:from>
    <xdr:to>
      <xdr:col>50</xdr:col>
      <xdr:colOff>114300</xdr:colOff>
      <xdr:row>55</xdr:row>
      <xdr:rowOff>162331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484164"/>
          <a:ext cx="889000" cy="10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55769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65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54414</xdr:rowOff>
    </xdr:from>
    <xdr:to>
      <xdr:col>45</xdr:col>
      <xdr:colOff>177800</xdr:colOff>
      <xdr:row>56</xdr:row>
      <xdr:rowOff>30173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484164"/>
          <a:ext cx="889000" cy="14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91220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69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30173</xdr:rowOff>
    </xdr:from>
    <xdr:to>
      <xdr:col>41</xdr:col>
      <xdr:colOff>50800</xdr:colOff>
      <xdr:row>57</xdr:row>
      <xdr:rowOff>112633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631373"/>
          <a:ext cx="889000" cy="25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136531</xdr:rowOff>
    </xdr:from>
    <xdr:to>
      <xdr:col>55</xdr:col>
      <xdr:colOff>50800</xdr:colOff>
      <xdr:row>54</xdr:row>
      <xdr:rowOff>66681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22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159408</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07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111531</xdr:rowOff>
    </xdr:from>
    <xdr:to>
      <xdr:col>50</xdr:col>
      <xdr:colOff>165100</xdr:colOff>
      <xdr:row>56</xdr:row>
      <xdr:rowOff>41681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54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58208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3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3614</xdr:rowOff>
    </xdr:from>
    <xdr:to>
      <xdr:col>46</xdr:col>
      <xdr:colOff>38100</xdr:colOff>
      <xdr:row>55</xdr:row>
      <xdr:rowOff>105214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43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121741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20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150823</xdr:rowOff>
    </xdr:from>
    <xdr:to>
      <xdr:col>41</xdr:col>
      <xdr:colOff>101600</xdr:colOff>
      <xdr:row>56</xdr:row>
      <xdr:rowOff>80973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58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72100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67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61833</xdr:rowOff>
    </xdr:from>
    <xdr:to>
      <xdr:col>36</xdr:col>
      <xdr:colOff>165100</xdr:colOff>
      <xdr:row>57</xdr:row>
      <xdr:rowOff>163433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83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154560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92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118342</xdr:rowOff>
    </xdr:from>
    <xdr:to>
      <xdr:col>55</xdr:col>
      <xdr:colOff>0</xdr:colOff>
      <xdr:row>79</xdr:row>
      <xdr:rowOff>72475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491442"/>
          <a:ext cx="838200" cy="12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144125</xdr:rowOff>
    </xdr:from>
    <xdr:to>
      <xdr:col>50</xdr:col>
      <xdr:colOff>114300</xdr:colOff>
      <xdr:row>78</xdr:row>
      <xdr:rowOff>118342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002875"/>
          <a:ext cx="889000" cy="48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144125</xdr:rowOff>
    </xdr:from>
    <xdr:to>
      <xdr:col>45</xdr:col>
      <xdr:colOff>177800</xdr:colOff>
      <xdr:row>77</xdr:row>
      <xdr:rowOff>91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002875"/>
          <a:ext cx="889000" cy="19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59081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4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91</xdr:rowOff>
    </xdr:from>
    <xdr:to>
      <xdr:col>41</xdr:col>
      <xdr:colOff>50800</xdr:colOff>
      <xdr:row>79</xdr:row>
      <xdr:rowOff>3601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201741"/>
          <a:ext cx="889000" cy="34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59293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21675</xdr:rowOff>
    </xdr:from>
    <xdr:to>
      <xdr:col>55</xdr:col>
      <xdr:colOff>50800</xdr:colOff>
      <xdr:row>79</xdr:row>
      <xdr:rowOff>123275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6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108052</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8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67542</xdr:rowOff>
    </xdr:from>
    <xdr:to>
      <xdr:col>50</xdr:col>
      <xdr:colOff>165100</xdr:colOff>
      <xdr:row>78</xdr:row>
      <xdr:rowOff>169142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4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160269</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53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93325</xdr:rowOff>
    </xdr:from>
    <xdr:to>
      <xdr:col>46</xdr:col>
      <xdr:colOff>38100</xdr:colOff>
      <xdr:row>76</xdr:row>
      <xdr:rowOff>23475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29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40002</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72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120741</xdr:rowOff>
    </xdr:from>
    <xdr:to>
      <xdr:col>41</xdr:col>
      <xdr:colOff>101600</xdr:colOff>
      <xdr:row>77</xdr:row>
      <xdr:rowOff>50891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15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67418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92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124251</xdr:rowOff>
    </xdr:from>
    <xdr:to>
      <xdr:col>36</xdr:col>
      <xdr:colOff>165100</xdr:colOff>
      <xdr:row>79</xdr:row>
      <xdr:rowOff>54401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9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45528</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59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19393</xdr:rowOff>
    </xdr:from>
    <xdr:to>
      <xdr:col>55</xdr:col>
      <xdr:colOff>0</xdr:colOff>
      <xdr:row>96</xdr:row>
      <xdr:rowOff>84976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5964243"/>
          <a:ext cx="838200" cy="57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116197</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575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84976</xdr:rowOff>
    </xdr:from>
    <xdr:to>
      <xdr:col>50</xdr:col>
      <xdr:colOff>114300</xdr:colOff>
      <xdr:row>97</xdr:row>
      <xdr:rowOff>112776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544176"/>
          <a:ext cx="889000" cy="19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56863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6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112776</xdr:rowOff>
    </xdr:from>
    <xdr:to>
      <xdr:col>45</xdr:col>
      <xdr:colOff>177800</xdr:colOff>
      <xdr:row>97</xdr:row>
      <xdr:rowOff>115519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74342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115519</xdr:rowOff>
    </xdr:from>
    <xdr:to>
      <xdr:col>41</xdr:col>
      <xdr:colOff>50800</xdr:colOff>
      <xdr:row>98</xdr:row>
      <xdr:rowOff>22492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746169"/>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140043</xdr:rowOff>
    </xdr:from>
    <xdr:to>
      <xdr:col>55</xdr:col>
      <xdr:colOff>50800</xdr:colOff>
      <xdr:row>93</xdr:row>
      <xdr:rowOff>70193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591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162920</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576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34176</xdr:rowOff>
    </xdr:from>
    <xdr:to>
      <xdr:col>50</xdr:col>
      <xdr:colOff>165100</xdr:colOff>
      <xdr:row>96</xdr:row>
      <xdr:rowOff>135776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49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152303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26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61976</xdr:rowOff>
    </xdr:from>
    <xdr:to>
      <xdr:col>46</xdr:col>
      <xdr:colOff>38100</xdr:colOff>
      <xdr:row>97</xdr:row>
      <xdr:rowOff>163576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69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154703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78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64719</xdr:rowOff>
    </xdr:from>
    <xdr:to>
      <xdr:col>41</xdr:col>
      <xdr:colOff>101600</xdr:colOff>
      <xdr:row>97</xdr:row>
      <xdr:rowOff>166319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9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157446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78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143142</xdr:rowOff>
    </xdr:from>
    <xdr:to>
      <xdr:col>36</xdr:col>
      <xdr:colOff>165100</xdr:colOff>
      <xdr:row>98</xdr:row>
      <xdr:rowOff>73292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77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64419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86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44305</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30855"/>
          <a:ext cx="889000" cy="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44305</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730855"/>
          <a:ext cx="889000" cy="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52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164955</xdr:rowOff>
    </xdr:from>
    <xdr:to>
      <xdr:col>72</xdr:col>
      <xdr:colOff>38100</xdr:colOff>
      <xdr:row>39</xdr:row>
      <xdr:rowOff>95105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86232</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46333" y="67727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146901</xdr:rowOff>
    </xdr:from>
    <xdr:to>
      <xdr:col>85</xdr:col>
      <xdr:colOff>127000</xdr:colOff>
      <xdr:row>75</xdr:row>
      <xdr:rowOff>156012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005651"/>
          <a:ext cx="8382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31126</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61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156012</xdr:rowOff>
    </xdr:from>
    <xdr:to>
      <xdr:col>81</xdr:col>
      <xdr:colOff>50800</xdr:colOff>
      <xdr:row>76</xdr:row>
      <xdr:rowOff>36863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014762"/>
          <a:ext cx="889000" cy="5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138030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36863</xdr:rowOff>
    </xdr:from>
    <xdr:to>
      <xdr:col>76</xdr:col>
      <xdr:colOff>114300</xdr:colOff>
      <xdr:row>76</xdr:row>
      <xdr:rowOff>80607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067063"/>
          <a:ext cx="889000" cy="4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130503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80607</xdr:rowOff>
    </xdr:from>
    <xdr:to>
      <xdr:col>71</xdr:col>
      <xdr:colOff>177800</xdr:colOff>
      <xdr:row>76</xdr:row>
      <xdr:rowOff>80738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110807"/>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134013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136789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96101</xdr:rowOff>
    </xdr:from>
    <xdr:to>
      <xdr:col>85</xdr:col>
      <xdr:colOff>177800</xdr:colOff>
      <xdr:row>76</xdr:row>
      <xdr:rowOff>26251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9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118978</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80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105212</xdr:rowOff>
    </xdr:from>
    <xdr:to>
      <xdr:col>81</xdr:col>
      <xdr:colOff>101600</xdr:colOff>
      <xdr:row>76</xdr:row>
      <xdr:rowOff>35362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96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51889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73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157513</xdr:rowOff>
    </xdr:from>
    <xdr:to>
      <xdr:col>76</xdr:col>
      <xdr:colOff>165100</xdr:colOff>
      <xdr:row>76</xdr:row>
      <xdr:rowOff>87663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01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104190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79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29807</xdr:rowOff>
    </xdr:from>
    <xdr:to>
      <xdr:col>72</xdr:col>
      <xdr:colOff>38100</xdr:colOff>
      <xdr:row>76</xdr:row>
      <xdr:rowOff>131407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0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147934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83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29938</xdr:rowOff>
    </xdr:from>
    <xdr:to>
      <xdr:col>67</xdr:col>
      <xdr:colOff>101600</xdr:colOff>
      <xdr:row>76</xdr:row>
      <xdr:rowOff>131538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06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148065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83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76095</xdr:rowOff>
    </xdr:from>
    <xdr:to>
      <xdr:col>85</xdr:col>
      <xdr:colOff>127000</xdr:colOff>
      <xdr:row>97</xdr:row>
      <xdr:rowOff>101177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706745"/>
          <a:ext cx="838200" cy="2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85506</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71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101177</xdr:rowOff>
    </xdr:from>
    <xdr:to>
      <xdr:col>81</xdr:col>
      <xdr:colOff>50800</xdr:colOff>
      <xdr:row>97</xdr:row>
      <xdr:rowOff>135686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731827"/>
          <a:ext cx="889000" cy="3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68178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8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110541</xdr:rowOff>
    </xdr:from>
    <xdr:to>
      <xdr:col>76</xdr:col>
      <xdr:colOff>114300</xdr:colOff>
      <xdr:row>97</xdr:row>
      <xdr:rowOff>135686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741191"/>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101259</xdr:rowOff>
    </xdr:from>
    <xdr:to>
      <xdr:col>71</xdr:col>
      <xdr:colOff>177800</xdr:colOff>
      <xdr:row>97</xdr:row>
      <xdr:rowOff>110541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731909"/>
          <a:ext cx="889000" cy="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34034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8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53227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8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25295</xdr:rowOff>
    </xdr:from>
    <xdr:to>
      <xdr:col>85</xdr:col>
      <xdr:colOff>177800</xdr:colOff>
      <xdr:row>97</xdr:row>
      <xdr:rowOff>126895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65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48172</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50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50377</xdr:rowOff>
    </xdr:from>
    <xdr:to>
      <xdr:col>81</xdr:col>
      <xdr:colOff>101600</xdr:colOff>
      <xdr:row>97</xdr:row>
      <xdr:rowOff>151977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68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168504</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45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84886</xdr:rowOff>
    </xdr:from>
    <xdr:to>
      <xdr:col>76</xdr:col>
      <xdr:colOff>165100</xdr:colOff>
      <xdr:row>98</xdr:row>
      <xdr:rowOff>15036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71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6163</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80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59741</xdr:rowOff>
    </xdr:from>
    <xdr:to>
      <xdr:col>72</xdr:col>
      <xdr:colOff>38100</xdr:colOff>
      <xdr:row>97</xdr:row>
      <xdr:rowOff>161341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69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6418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46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50459</xdr:rowOff>
    </xdr:from>
    <xdr:to>
      <xdr:col>67</xdr:col>
      <xdr:colOff>101600</xdr:colOff>
      <xdr:row>97</xdr:row>
      <xdr:rowOff>152059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68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168586</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45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44297</xdr:rowOff>
    </xdr:from>
    <xdr:to>
      <xdr:col>107</xdr:col>
      <xdr:colOff>50800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5984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42469</xdr:rowOff>
    </xdr:from>
    <xdr:to>
      <xdr:col>102</xdr:col>
      <xdr:colOff>114300</xdr:colOff>
      <xdr:row>59</xdr:row>
      <xdr:rowOff>44297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158019"/>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164947</xdr:rowOff>
    </xdr:from>
    <xdr:to>
      <xdr:col>102</xdr:col>
      <xdr:colOff>165100</xdr:colOff>
      <xdr:row>59</xdr:row>
      <xdr:rowOff>95097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86224</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420650" y="1020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163119</xdr:rowOff>
    </xdr:from>
    <xdr:to>
      <xdr:col>98</xdr:col>
      <xdr:colOff>38100</xdr:colOff>
      <xdr:row>59</xdr:row>
      <xdr:rowOff>93269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0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84396</xdr:rowOff>
    </xdr:from>
    <xdr:ext cx="313932"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99333" y="101999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28211</xdr:rowOff>
    </xdr:from>
    <xdr:to>
      <xdr:col>116</xdr:col>
      <xdr:colOff>63500</xdr:colOff>
      <xdr:row>75</xdr:row>
      <xdr:rowOff>93317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886961"/>
          <a:ext cx="838200" cy="6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14521</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044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93317</xdr:rowOff>
    </xdr:from>
    <xdr:to>
      <xdr:col>111</xdr:col>
      <xdr:colOff>177800</xdr:colOff>
      <xdr:row>75</xdr:row>
      <xdr:rowOff>151701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952067"/>
          <a:ext cx="889000" cy="5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90964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83921</xdr:rowOff>
    </xdr:from>
    <xdr:to>
      <xdr:col>107</xdr:col>
      <xdr:colOff>50800</xdr:colOff>
      <xdr:row>75</xdr:row>
      <xdr:rowOff>151701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942671"/>
          <a:ext cx="889000" cy="6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59715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58410</xdr:rowOff>
    </xdr:from>
    <xdr:to>
      <xdr:col>102</xdr:col>
      <xdr:colOff>114300</xdr:colOff>
      <xdr:row>75</xdr:row>
      <xdr:rowOff>83921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2917160"/>
          <a:ext cx="889000" cy="2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19893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20441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148861</xdr:rowOff>
    </xdr:from>
    <xdr:to>
      <xdr:col>116</xdr:col>
      <xdr:colOff>114300</xdr:colOff>
      <xdr:row>75</xdr:row>
      <xdr:rowOff>79011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8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288</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6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42517</xdr:rowOff>
    </xdr:from>
    <xdr:to>
      <xdr:col>112</xdr:col>
      <xdr:colOff>38100</xdr:colOff>
      <xdr:row>75</xdr:row>
      <xdr:rowOff>144117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90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160644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67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100902</xdr:rowOff>
    </xdr:from>
    <xdr:to>
      <xdr:col>107</xdr:col>
      <xdr:colOff>101600</xdr:colOff>
      <xdr:row>76</xdr:row>
      <xdr:rowOff>31052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95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47579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7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33121</xdr:rowOff>
    </xdr:from>
    <xdr:to>
      <xdr:col>102</xdr:col>
      <xdr:colOff>165100</xdr:colOff>
      <xdr:row>75</xdr:row>
      <xdr:rowOff>134721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89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151248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7610</xdr:rowOff>
    </xdr:from>
    <xdr:to>
      <xdr:col>98</xdr:col>
      <xdr:colOff>38100</xdr:colOff>
      <xdr:row>75</xdr:row>
      <xdr:rowOff>109210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86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125737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4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繰出金については、類似団体平均に近づいたものの、依然として高い水準となっている。</a:t>
          </a:r>
          <a:endParaRPr lang="ja-JP" altLang="ja-JP" sz="1300">
            <a:effectLst/>
          </a:endParaRPr>
        </a:p>
        <a:p>
          <a:r>
            <a:rPr kumimoji="1" lang="ja-JP" altLang="ja-JP" sz="1300">
              <a:solidFill>
                <a:schemeClr val="dk1"/>
              </a:solidFill>
              <a:effectLst/>
              <a:latin typeface="+mn-lt"/>
              <a:ea typeface="+mn-ea"/>
              <a:cs typeface="+mn-cs"/>
            </a:rPr>
            <a:t>特に割合の高い下水道事業への繰出金については、経費削減をするとともに、独立採算制の原則に立ち返った適正な料金設定により、歳出額の削減に努める。</a:t>
          </a:r>
          <a:endParaRPr lang="ja-JP" altLang="ja-JP" sz="1300">
            <a:effectLst/>
          </a:endParaRPr>
        </a:p>
        <a:p>
          <a:r>
            <a:rPr kumimoji="1" lang="ja-JP" altLang="ja-JP" sz="1300">
              <a:solidFill>
                <a:schemeClr val="dk1"/>
              </a:solidFill>
              <a:effectLst/>
              <a:latin typeface="+mn-lt"/>
              <a:ea typeface="+mn-ea"/>
              <a:cs typeface="+mn-cs"/>
            </a:rPr>
            <a:t>　普通建設事業費については、義務教育学校整備事業等</a:t>
          </a:r>
          <a:r>
            <a:rPr kumimoji="1" lang="ja-JP" altLang="en-US" sz="1300">
              <a:solidFill>
                <a:schemeClr val="dk1"/>
              </a:solidFill>
              <a:effectLst/>
              <a:latin typeface="+mn-lt"/>
              <a:ea typeface="+mn-ea"/>
              <a:cs typeface="+mn-cs"/>
            </a:rPr>
            <a:t>大型事業</a:t>
          </a:r>
          <a:r>
            <a:rPr kumimoji="1" lang="ja-JP" altLang="ja-JP" sz="1300">
              <a:solidFill>
                <a:schemeClr val="dk1"/>
              </a:solidFill>
              <a:effectLst/>
              <a:latin typeface="+mn-lt"/>
              <a:ea typeface="+mn-ea"/>
              <a:cs typeface="+mn-cs"/>
            </a:rPr>
            <a:t>の実施に伴い、住民一人当たりのコストが大きく増加した。</a:t>
          </a:r>
          <a:r>
            <a:rPr kumimoji="1" lang="ja-JP" altLang="en-US" sz="1300">
              <a:solidFill>
                <a:schemeClr val="dk1"/>
              </a:solidFill>
              <a:effectLst/>
              <a:latin typeface="+mn-lt"/>
              <a:ea typeface="+mn-ea"/>
              <a:cs typeface="+mn-cs"/>
            </a:rPr>
            <a:t>また、普通建設事業費の増加に併せて公債費も年々増加している。</a:t>
          </a:r>
          <a:endParaRPr lang="ja-JP" altLang="ja-JP" sz="1300">
            <a:effectLst/>
          </a:endParaRPr>
        </a:p>
        <a:p>
          <a:r>
            <a:rPr kumimoji="1" lang="ja-JP" altLang="ja-JP" sz="1300">
              <a:solidFill>
                <a:schemeClr val="dk1"/>
              </a:solidFill>
              <a:effectLst/>
              <a:latin typeface="+mn-lt"/>
              <a:ea typeface="+mn-ea"/>
              <a:cs typeface="+mn-cs"/>
            </a:rPr>
            <a:t>今後、老朽化した施設の更新等が本格化していくことが予想されるため、公共施設等総合管理計画などに基づき、急激な増加とならないよう計画的かつ効率的に事業を実施する。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奈良県王寺町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24,193
23,975
7.01
13,807,531
13,432,616
321,509
5,452,082
7,953,594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135509</xdr:rowOff>
    </xdr:from>
    <xdr:to>
      <xdr:col>24</xdr:col>
      <xdr:colOff>63500</xdr:colOff>
      <xdr:row>34</xdr:row>
      <xdr:rowOff>110363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93359"/>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101219</xdr:rowOff>
    </xdr:from>
    <xdr:to>
      <xdr:col>19</xdr:col>
      <xdr:colOff>177800</xdr:colOff>
      <xdr:row>34</xdr:row>
      <xdr:rowOff>110363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3051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56261</xdr:rowOff>
    </xdr:from>
    <xdr:to>
      <xdr:col>15</xdr:col>
      <xdr:colOff>50800</xdr:colOff>
      <xdr:row>34</xdr:row>
      <xdr:rowOff>101219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85561"/>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171323</xdr:rowOff>
    </xdr:from>
    <xdr:to>
      <xdr:col>10</xdr:col>
      <xdr:colOff>114300</xdr:colOff>
      <xdr:row>34</xdr:row>
      <xdr:rowOff>56261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29173"/>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84709</xdr:rowOff>
    </xdr:from>
    <xdr:to>
      <xdr:col>24</xdr:col>
      <xdr:colOff>114300</xdr:colOff>
      <xdr:row>34</xdr:row>
      <xdr:rowOff>14859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4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107586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9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59563</xdr:rowOff>
    </xdr:from>
    <xdr:to>
      <xdr:col>20</xdr:col>
      <xdr:colOff>38100</xdr:colOff>
      <xdr:row>34</xdr:row>
      <xdr:rowOff>161163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8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6240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64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50419</xdr:rowOff>
    </xdr:from>
    <xdr:to>
      <xdr:col>15</xdr:col>
      <xdr:colOff>101600</xdr:colOff>
      <xdr:row>34</xdr:row>
      <xdr:rowOff>152019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168546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5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5461</xdr:rowOff>
    </xdr:from>
    <xdr:to>
      <xdr:col>10</xdr:col>
      <xdr:colOff>165100</xdr:colOff>
      <xdr:row>34</xdr:row>
      <xdr:rowOff>107061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3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123588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0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120523</xdr:rowOff>
    </xdr:from>
    <xdr:to>
      <xdr:col>6</xdr:col>
      <xdr:colOff>38100</xdr:colOff>
      <xdr:row>34</xdr:row>
      <xdr:rowOff>50673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7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67200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5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119675</xdr:rowOff>
    </xdr:from>
    <xdr:to>
      <xdr:col>24</xdr:col>
      <xdr:colOff>63500</xdr:colOff>
      <xdr:row>57</xdr:row>
      <xdr:rowOff>169552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549425"/>
          <a:ext cx="838200" cy="39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169552</xdr:rowOff>
    </xdr:from>
    <xdr:to>
      <xdr:col>19</xdr:col>
      <xdr:colOff>177800</xdr:colOff>
      <xdr:row>58</xdr:row>
      <xdr:rowOff>12000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42202"/>
          <a:ext cx="889000" cy="1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51786</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160434</xdr:rowOff>
    </xdr:from>
    <xdr:to>
      <xdr:col>15</xdr:col>
      <xdr:colOff>50800</xdr:colOff>
      <xdr:row>58</xdr:row>
      <xdr:rowOff>12000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33084"/>
          <a:ext cx="889000" cy="2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152627</xdr:rowOff>
    </xdr:from>
    <xdr:to>
      <xdr:col>10</xdr:col>
      <xdr:colOff>114300</xdr:colOff>
      <xdr:row>57</xdr:row>
      <xdr:rowOff>160434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25277"/>
          <a:ext cx="889000" cy="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40051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52715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99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68875</xdr:rowOff>
    </xdr:from>
    <xdr:to>
      <xdr:col>24</xdr:col>
      <xdr:colOff>114300</xdr:colOff>
      <xdr:row>55</xdr:row>
      <xdr:rowOff>170475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4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46064</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118752</xdr:rowOff>
    </xdr:from>
    <xdr:to>
      <xdr:col>20</xdr:col>
      <xdr:colOff>38100</xdr:colOff>
      <xdr:row>58</xdr:row>
      <xdr:rowOff>48902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65429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66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132650</xdr:rowOff>
    </xdr:from>
    <xdr:to>
      <xdr:col>15</xdr:col>
      <xdr:colOff>101600</xdr:colOff>
      <xdr:row>58</xdr:row>
      <xdr:rowOff>62800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0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53927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9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109634</xdr:rowOff>
    </xdr:from>
    <xdr:to>
      <xdr:col>10</xdr:col>
      <xdr:colOff>165100</xdr:colOff>
      <xdr:row>58</xdr:row>
      <xdr:rowOff>39784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8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56311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6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101827</xdr:rowOff>
    </xdr:from>
    <xdr:to>
      <xdr:col>6</xdr:col>
      <xdr:colOff>38100</xdr:colOff>
      <xdr:row>58</xdr:row>
      <xdr:rowOff>31977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7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48504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64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55586</xdr:rowOff>
    </xdr:from>
    <xdr:to>
      <xdr:col>24</xdr:col>
      <xdr:colOff>63500</xdr:colOff>
      <xdr:row>77</xdr:row>
      <xdr:rowOff>133496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57236"/>
          <a:ext cx="838200" cy="7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90223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48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133496</xdr:rowOff>
    </xdr:from>
    <xdr:to>
      <xdr:col>19</xdr:col>
      <xdr:colOff>177800</xdr:colOff>
      <xdr:row>77</xdr:row>
      <xdr:rowOff>158869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35146"/>
          <a:ext cx="889000" cy="2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77389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158869</xdr:rowOff>
    </xdr:from>
    <xdr:to>
      <xdr:col>15</xdr:col>
      <xdr:colOff>50800</xdr:colOff>
      <xdr:row>78</xdr:row>
      <xdr:rowOff>43013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60519"/>
          <a:ext cx="889000" cy="5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141321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43013</xdr:rowOff>
    </xdr:from>
    <xdr:to>
      <xdr:col>10</xdr:col>
      <xdr:colOff>114300</xdr:colOff>
      <xdr:row>78</xdr:row>
      <xdr:rowOff>74506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16113"/>
          <a:ext cx="889000" cy="3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133276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161275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4786</xdr:rowOff>
    </xdr:from>
    <xdr:to>
      <xdr:col>24</xdr:col>
      <xdr:colOff>114300</xdr:colOff>
      <xdr:row>77</xdr:row>
      <xdr:rowOff>106386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0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154663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8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82696</xdr:rowOff>
    </xdr:from>
    <xdr:to>
      <xdr:col>20</xdr:col>
      <xdr:colOff>38100</xdr:colOff>
      <xdr:row>78</xdr:row>
      <xdr:rowOff>12846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8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3973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7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108069</xdr:rowOff>
    </xdr:from>
    <xdr:to>
      <xdr:col>15</xdr:col>
      <xdr:colOff>101600</xdr:colOff>
      <xdr:row>78</xdr:row>
      <xdr:rowOff>38219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0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29346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02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163663</xdr:rowOff>
    </xdr:from>
    <xdr:to>
      <xdr:col>10</xdr:col>
      <xdr:colOff>165100</xdr:colOff>
      <xdr:row>78</xdr:row>
      <xdr:rowOff>93813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6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84940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58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23706</xdr:rowOff>
    </xdr:from>
    <xdr:to>
      <xdr:col>6</xdr:col>
      <xdr:colOff>38100</xdr:colOff>
      <xdr:row>78</xdr:row>
      <xdr:rowOff>125306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9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116433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8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152997</xdr:rowOff>
    </xdr:from>
    <xdr:to>
      <xdr:col>24</xdr:col>
      <xdr:colOff>63500</xdr:colOff>
      <xdr:row>97</xdr:row>
      <xdr:rowOff>44362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12197"/>
          <a:ext cx="838200" cy="6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44362</xdr:rowOff>
    </xdr:from>
    <xdr:to>
      <xdr:col>19</xdr:col>
      <xdr:colOff>177800</xdr:colOff>
      <xdr:row>97</xdr:row>
      <xdr:rowOff>50343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75012"/>
          <a:ext cx="8890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33998</xdr:rowOff>
    </xdr:from>
    <xdr:to>
      <xdr:col>15</xdr:col>
      <xdr:colOff>50800</xdr:colOff>
      <xdr:row>97</xdr:row>
      <xdr:rowOff>50343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664648"/>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8941</xdr:rowOff>
    </xdr:from>
    <xdr:to>
      <xdr:col>10</xdr:col>
      <xdr:colOff>114300</xdr:colOff>
      <xdr:row>97</xdr:row>
      <xdr:rowOff>33998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639591"/>
          <a:ext cx="889000" cy="2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102197</xdr:rowOff>
    </xdr:from>
    <xdr:to>
      <xdr:col>24</xdr:col>
      <xdr:colOff>114300</xdr:colOff>
      <xdr:row>97</xdr:row>
      <xdr:rowOff>32347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6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80624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3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165012</xdr:rowOff>
    </xdr:from>
    <xdr:to>
      <xdr:col>20</xdr:col>
      <xdr:colOff>38100</xdr:colOff>
      <xdr:row>97</xdr:row>
      <xdr:rowOff>95162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2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86289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1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170993</xdr:rowOff>
    </xdr:from>
    <xdr:to>
      <xdr:col>15</xdr:col>
      <xdr:colOff>101600</xdr:colOff>
      <xdr:row>97</xdr:row>
      <xdr:rowOff>101143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3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92270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2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154648</xdr:rowOff>
    </xdr:from>
    <xdr:to>
      <xdr:col>10</xdr:col>
      <xdr:colOff>165100</xdr:colOff>
      <xdr:row>97</xdr:row>
      <xdr:rowOff>84798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1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75925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0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129591</xdr:rowOff>
    </xdr:from>
    <xdr:to>
      <xdr:col>6</xdr:col>
      <xdr:colOff>38100</xdr:colOff>
      <xdr:row>97</xdr:row>
      <xdr:rowOff>59741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8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50868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8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137033</xdr:rowOff>
    </xdr:from>
    <xdr:to>
      <xdr:col>55</xdr:col>
      <xdr:colOff>0</xdr:colOff>
      <xdr:row>38</xdr:row>
      <xdr:rowOff>146939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52133"/>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111887</xdr:rowOff>
    </xdr:from>
    <xdr:to>
      <xdr:col>50</xdr:col>
      <xdr:colOff>114300</xdr:colOff>
      <xdr:row>38</xdr:row>
      <xdr:rowOff>146939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26987"/>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141224</xdr:rowOff>
    </xdr:from>
    <xdr:to>
      <xdr:col>45</xdr:col>
      <xdr:colOff>177800</xdr:colOff>
      <xdr:row>38</xdr:row>
      <xdr:rowOff>111887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5284724"/>
          <a:ext cx="889000" cy="134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141224</xdr:rowOff>
    </xdr:from>
    <xdr:to>
      <xdr:col>41</xdr:col>
      <xdr:colOff>50800</xdr:colOff>
      <xdr:row>39</xdr:row>
      <xdr:rowOff>32639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5284724"/>
          <a:ext cx="889000" cy="143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76852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86233</xdr:rowOff>
    </xdr:from>
    <xdr:to>
      <xdr:col>55</xdr:col>
      <xdr:colOff>50800</xdr:colOff>
      <xdr:row>39</xdr:row>
      <xdr:rowOff>16383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0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1160</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16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96139</xdr:rowOff>
    </xdr:from>
    <xdr:to>
      <xdr:col>50</xdr:col>
      <xdr:colOff>165100</xdr:colOff>
      <xdr:row>39</xdr:row>
      <xdr:rowOff>26289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1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17416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03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61087</xdr:rowOff>
    </xdr:from>
    <xdr:to>
      <xdr:col>46</xdr:col>
      <xdr:colOff>38100</xdr:colOff>
      <xdr:row>38</xdr:row>
      <xdr:rowOff>162687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153814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68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90424</xdr:rowOff>
    </xdr:from>
    <xdr:to>
      <xdr:col>41</xdr:col>
      <xdr:colOff>101600</xdr:colOff>
      <xdr:row>31</xdr:row>
      <xdr:rowOff>20574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52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37101</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500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153289</xdr:rowOff>
    </xdr:from>
    <xdr:to>
      <xdr:col>36</xdr:col>
      <xdr:colOff>165100</xdr:colOff>
      <xdr:row>39</xdr:row>
      <xdr:rowOff>83439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74566</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15333" y="67611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8941</xdr:rowOff>
    </xdr:from>
    <xdr:to>
      <xdr:col>55</xdr:col>
      <xdr:colOff>0</xdr:colOff>
      <xdr:row>59</xdr:row>
      <xdr:rowOff>22637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124491"/>
          <a:ext cx="838200" cy="1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170999</xdr:rowOff>
    </xdr:from>
    <xdr:to>
      <xdr:col>50</xdr:col>
      <xdr:colOff>114300</xdr:colOff>
      <xdr:row>59</xdr:row>
      <xdr:rowOff>8941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115099"/>
          <a:ext cx="889000" cy="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170999</xdr:rowOff>
    </xdr:from>
    <xdr:to>
      <xdr:col>45</xdr:col>
      <xdr:colOff>177800</xdr:colOff>
      <xdr:row>59</xdr:row>
      <xdr:rowOff>14236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115099"/>
          <a:ext cx="889000" cy="1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13722</xdr:rowOff>
    </xdr:from>
    <xdr:to>
      <xdr:col>41</xdr:col>
      <xdr:colOff>50800</xdr:colOff>
      <xdr:row>59</xdr:row>
      <xdr:rowOff>14236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129272"/>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143287</xdr:rowOff>
    </xdr:from>
    <xdr:to>
      <xdr:col>55</xdr:col>
      <xdr:colOff>50800</xdr:colOff>
      <xdr:row>59</xdr:row>
      <xdr:rowOff>73437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8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58214</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1000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129591</xdr:rowOff>
    </xdr:from>
    <xdr:to>
      <xdr:col>50</xdr:col>
      <xdr:colOff>165100</xdr:colOff>
      <xdr:row>59</xdr:row>
      <xdr:rowOff>59741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7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50868</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16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120199</xdr:rowOff>
    </xdr:from>
    <xdr:to>
      <xdr:col>46</xdr:col>
      <xdr:colOff>38100</xdr:colOff>
      <xdr:row>59</xdr:row>
      <xdr:rowOff>50349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6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41476</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15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134886</xdr:rowOff>
    </xdr:from>
    <xdr:to>
      <xdr:col>41</xdr:col>
      <xdr:colOff>101600</xdr:colOff>
      <xdr:row>59</xdr:row>
      <xdr:rowOff>65036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7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56163</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17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134372</xdr:rowOff>
    </xdr:from>
    <xdr:to>
      <xdr:col>36</xdr:col>
      <xdr:colOff>165100</xdr:colOff>
      <xdr:row>59</xdr:row>
      <xdr:rowOff>64522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7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55649</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17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171286</xdr:rowOff>
    </xdr:from>
    <xdr:to>
      <xdr:col>55</xdr:col>
      <xdr:colOff>0</xdr:colOff>
      <xdr:row>78</xdr:row>
      <xdr:rowOff>62871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201486"/>
          <a:ext cx="838200" cy="23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102207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0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51460</xdr:rowOff>
    </xdr:from>
    <xdr:to>
      <xdr:col>50</xdr:col>
      <xdr:colOff>114300</xdr:colOff>
      <xdr:row>78</xdr:row>
      <xdr:rowOff>62871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24560"/>
          <a:ext cx="889000" cy="1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127068</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50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51460</xdr:rowOff>
    </xdr:from>
    <xdr:to>
      <xdr:col>45</xdr:col>
      <xdr:colOff>177800</xdr:colOff>
      <xdr:row>78</xdr:row>
      <xdr:rowOff>69710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24560"/>
          <a:ext cx="8890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129240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50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30829</xdr:rowOff>
    </xdr:from>
    <xdr:to>
      <xdr:col>41</xdr:col>
      <xdr:colOff>50800</xdr:colOff>
      <xdr:row>78</xdr:row>
      <xdr:rowOff>69710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03929"/>
          <a:ext cx="889000" cy="3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141603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5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141298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51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120486</xdr:rowOff>
    </xdr:from>
    <xdr:to>
      <xdr:col>55</xdr:col>
      <xdr:colOff>50800</xdr:colOff>
      <xdr:row>77</xdr:row>
      <xdr:rowOff>50636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15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143363</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0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12071</xdr:rowOff>
    </xdr:from>
    <xdr:to>
      <xdr:col>50</xdr:col>
      <xdr:colOff>165100</xdr:colOff>
      <xdr:row>78</xdr:row>
      <xdr:rowOff>113671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8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130198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16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660</xdr:rowOff>
    </xdr:from>
    <xdr:to>
      <xdr:col>46</xdr:col>
      <xdr:colOff>38100</xdr:colOff>
      <xdr:row>78</xdr:row>
      <xdr:rowOff>102260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7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118787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14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18910</xdr:rowOff>
    </xdr:from>
    <xdr:to>
      <xdr:col>41</xdr:col>
      <xdr:colOff>101600</xdr:colOff>
      <xdr:row>78</xdr:row>
      <xdr:rowOff>120510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9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137037</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16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151479</xdr:rowOff>
    </xdr:from>
    <xdr:to>
      <xdr:col>36</xdr:col>
      <xdr:colOff>165100</xdr:colOff>
      <xdr:row>78</xdr:row>
      <xdr:rowOff>81629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5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98156</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12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164497</xdr:rowOff>
    </xdr:from>
    <xdr:to>
      <xdr:col>55</xdr:col>
      <xdr:colOff>0</xdr:colOff>
      <xdr:row>97</xdr:row>
      <xdr:rowOff>65351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623697"/>
          <a:ext cx="838200" cy="7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164497</xdr:rowOff>
    </xdr:from>
    <xdr:to>
      <xdr:col>50</xdr:col>
      <xdr:colOff>114300</xdr:colOff>
      <xdr:row>97</xdr:row>
      <xdr:rowOff>113967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623697"/>
          <a:ext cx="889000" cy="12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59120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109198</xdr:rowOff>
    </xdr:from>
    <xdr:to>
      <xdr:col>45</xdr:col>
      <xdr:colOff>177800</xdr:colOff>
      <xdr:row>97</xdr:row>
      <xdr:rowOff>113967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739848"/>
          <a:ext cx="889000" cy="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109198</xdr:rowOff>
    </xdr:from>
    <xdr:to>
      <xdr:col>41</xdr:col>
      <xdr:colOff>50800</xdr:colOff>
      <xdr:row>97</xdr:row>
      <xdr:rowOff>118604</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739848"/>
          <a:ext cx="889000" cy="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14551</xdr:rowOff>
    </xdr:from>
    <xdr:to>
      <xdr:col>55</xdr:col>
      <xdr:colOff>50800</xdr:colOff>
      <xdr:row>97</xdr:row>
      <xdr:rowOff>116151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4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164428</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113697</xdr:rowOff>
    </xdr:from>
    <xdr:to>
      <xdr:col>50</xdr:col>
      <xdr:colOff>165100</xdr:colOff>
      <xdr:row>97</xdr:row>
      <xdr:rowOff>43847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57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60374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3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63167</xdr:rowOff>
    </xdr:from>
    <xdr:to>
      <xdr:col>46</xdr:col>
      <xdr:colOff>38100</xdr:colOff>
      <xdr:row>97</xdr:row>
      <xdr:rowOff>164767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9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155894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78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58398</xdr:rowOff>
    </xdr:from>
    <xdr:to>
      <xdr:col>41</xdr:col>
      <xdr:colOff>101600</xdr:colOff>
      <xdr:row>97</xdr:row>
      <xdr:rowOff>159998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8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151125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78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67804</xdr:rowOff>
    </xdr:from>
    <xdr:to>
      <xdr:col>36</xdr:col>
      <xdr:colOff>165100</xdr:colOff>
      <xdr:row>97</xdr:row>
      <xdr:rowOff>169404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9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160531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79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140157</xdr:rowOff>
    </xdr:from>
    <xdr:to>
      <xdr:col>85</xdr:col>
      <xdr:colOff>127000</xdr:colOff>
      <xdr:row>37</xdr:row>
      <xdr:rowOff>8103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312357"/>
          <a:ext cx="838200" cy="3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146175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318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4426</xdr:rowOff>
    </xdr:from>
    <xdr:to>
      <xdr:col>81</xdr:col>
      <xdr:colOff>50800</xdr:colOff>
      <xdr:row>36</xdr:row>
      <xdr:rowOff>140157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5833726"/>
          <a:ext cx="889000" cy="47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97845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4426</xdr:rowOff>
    </xdr:from>
    <xdr:to>
      <xdr:col>76</xdr:col>
      <xdr:colOff>114300</xdr:colOff>
      <xdr:row>34</xdr:row>
      <xdr:rowOff>120555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5833726"/>
          <a:ext cx="889000" cy="1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109218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120555</xdr:rowOff>
    </xdr:from>
    <xdr:to>
      <xdr:col>71</xdr:col>
      <xdr:colOff>177800</xdr:colOff>
      <xdr:row>37</xdr:row>
      <xdr:rowOff>23533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5949855"/>
          <a:ext cx="889000" cy="41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124553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114781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45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128753</xdr:rowOff>
    </xdr:from>
    <xdr:to>
      <xdr:col>85</xdr:col>
      <xdr:colOff>177800</xdr:colOff>
      <xdr:row>37</xdr:row>
      <xdr:rowOff>58903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0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151630</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15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89357</xdr:rowOff>
    </xdr:from>
    <xdr:to>
      <xdr:col>81</xdr:col>
      <xdr:colOff>101600</xdr:colOff>
      <xdr:row>37</xdr:row>
      <xdr:rowOff>19507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2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36034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03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125076</xdr:rowOff>
    </xdr:from>
    <xdr:to>
      <xdr:col>76</xdr:col>
      <xdr:colOff>165100</xdr:colOff>
      <xdr:row>34</xdr:row>
      <xdr:rowOff>55226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578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71753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55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69755</xdr:rowOff>
    </xdr:from>
    <xdr:to>
      <xdr:col>72</xdr:col>
      <xdr:colOff>38100</xdr:colOff>
      <xdr:row>34</xdr:row>
      <xdr:rowOff>171355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589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16432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67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144183</xdr:rowOff>
    </xdr:from>
    <xdr:to>
      <xdr:col>67</xdr:col>
      <xdr:colOff>101600</xdr:colOff>
      <xdr:row>37</xdr:row>
      <xdr:rowOff>74333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1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90860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09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113426</xdr:rowOff>
    </xdr:from>
    <xdr:to>
      <xdr:col>85</xdr:col>
      <xdr:colOff>127000</xdr:colOff>
      <xdr:row>55</xdr:row>
      <xdr:rowOff>155987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8857376"/>
          <a:ext cx="838200" cy="72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57840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65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155987</xdr:rowOff>
    </xdr:from>
    <xdr:to>
      <xdr:col>81</xdr:col>
      <xdr:colOff>50800</xdr:colOff>
      <xdr:row>56</xdr:row>
      <xdr:rowOff>140886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585737"/>
          <a:ext cx="889000" cy="15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88258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8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140886</xdr:rowOff>
    </xdr:from>
    <xdr:to>
      <xdr:col>76</xdr:col>
      <xdr:colOff>114300</xdr:colOff>
      <xdr:row>57</xdr:row>
      <xdr:rowOff>57418</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742086"/>
          <a:ext cx="889000" cy="8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153523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9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57418</xdr:rowOff>
    </xdr:from>
    <xdr:to>
      <xdr:col>71</xdr:col>
      <xdr:colOff>177800</xdr:colOff>
      <xdr:row>57</xdr:row>
      <xdr:rowOff>139100</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830068"/>
          <a:ext cx="889000" cy="8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123534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8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62626</xdr:rowOff>
    </xdr:from>
    <xdr:to>
      <xdr:col>85</xdr:col>
      <xdr:colOff>177800</xdr:colOff>
      <xdr:row>51</xdr:row>
      <xdr:rowOff>164226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880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85503</xdr:rowOff>
    </xdr:from>
    <xdr:ext cx="599010"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865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105187</xdr:rowOff>
    </xdr:from>
    <xdr:to>
      <xdr:col>81</xdr:col>
      <xdr:colOff>101600</xdr:colOff>
      <xdr:row>56</xdr:row>
      <xdr:rowOff>35337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53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51864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31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90086</xdr:rowOff>
    </xdr:from>
    <xdr:to>
      <xdr:col>76</xdr:col>
      <xdr:colOff>165100</xdr:colOff>
      <xdr:row>57</xdr:row>
      <xdr:rowOff>20236</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69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36763</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46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6618</xdr:rowOff>
    </xdr:from>
    <xdr:to>
      <xdr:col>72</xdr:col>
      <xdr:colOff>38100</xdr:colOff>
      <xdr:row>57</xdr:row>
      <xdr:rowOff>108218</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77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124745</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55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88300</xdr:rowOff>
    </xdr:from>
    <xdr:to>
      <xdr:col>67</xdr:col>
      <xdr:colOff>101600</xdr:colOff>
      <xdr:row>58</xdr:row>
      <xdr:rowOff>18450</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8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9577</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95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44306</xdr:rowOff>
    </xdr:from>
    <xdr:to>
      <xdr:col>76</xdr:col>
      <xdr:colOff>114300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588856"/>
          <a:ext cx="889000" cy="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44306</xdr:rowOff>
    </xdr:from>
    <xdr:to>
      <xdr:col>71</xdr:col>
      <xdr:colOff>177800</xdr:colOff>
      <xdr:row>79</xdr:row>
      <xdr:rowOff>44450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2814300" y="13588856"/>
          <a:ext cx="889000" cy="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249299"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510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164956</xdr:rowOff>
    </xdr:from>
    <xdr:to>
      <xdr:col>72</xdr:col>
      <xdr:colOff>38100</xdr:colOff>
      <xdr:row>79</xdr:row>
      <xdr:rowOff>95106</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3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86233</xdr:rowOff>
    </xdr:from>
    <xdr:ext cx="313932"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46333" y="13630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146901</xdr:rowOff>
    </xdr:from>
    <xdr:to>
      <xdr:col>85</xdr:col>
      <xdr:colOff>127000</xdr:colOff>
      <xdr:row>95</xdr:row>
      <xdr:rowOff>156012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5481300" y="16434651"/>
          <a:ext cx="8382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31126</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49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156012</xdr:rowOff>
    </xdr:from>
    <xdr:to>
      <xdr:col>81</xdr:col>
      <xdr:colOff>50800</xdr:colOff>
      <xdr:row>96</xdr:row>
      <xdr:rowOff>36863</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4592300" y="16443762"/>
          <a:ext cx="889000" cy="5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138014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36863</xdr:rowOff>
    </xdr:from>
    <xdr:to>
      <xdr:col>76</xdr:col>
      <xdr:colOff>114300</xdr:colOff>
      <xdr:row>96</xdr:row>
      <xdr:rowOff>80607</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3703300" y="16496063"/>
          <a:ext cx="889000" cy="4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130486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80607</xdr:rowOff>
    </xdr:from>
    <xdr:to>
      <xdr:col>71</xdr:col>
      <xdr:colOff>177800</xdr:colOff>
      <xdr:row>96</xdr:row>
      <xdr:rowOff>80738</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2814300" y="16539807"/>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134013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136789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96101</xdr:rowOff>
    </xdr:from>
    <xdr:to>
      <xdr:col>85</xdr:col>
      <xdr:colOff>177800</xdr:colOff>
      <xdr:row>96</xdr:row>
      <xdr:rowOff>26251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38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118978</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623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105212</xdr:rowOff>
    </xdr:from>
    <xdr:to>
      <xdr:col>81</xdr:col>
      <xdr:colOff>101600</xdr:colOff>
      <xdr:row>96</xdr:row>
      <xdr:rowOff>35362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39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51889</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616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157513</xdr:rowOff>
    </xdr:from>
    <xdr:to>
      <xdr:col>76</xdr:col>
      <xdr:colOff>165100</xdr:colOff>
      <xdr:row>96</xdr:row>
      <xdr:rowOff>87663</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44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104190</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622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29807</xdr:rowOff>
    </xdr:from>
    <xdr:to>
      <xdr:col>72</xdr:col>
      <xdr:colOff>38100</xdr:colOff>
      <xdr:row>96</xdr:row>
      <xdr:rowOff>131407</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48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147934</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626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29938</xdr:rowOff>
    </xdr:from>
    <xdr:to>
      <xdr:col>67</xdr:col>
      <xdr:colOff>101600</xdr:colOff>
      <xdr:row>96</xdr:row>
      <xdr:rowOff>131538</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48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148065</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626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a:extLst>
            <a:ext uri="{FF2B5EF4-FFF2-40B4-BE49-F238E27FC236}">
              <a16:creationId xmlns:a16="http://schemas.microsoft.com/office/drawing/2014/main" id="{00000000-0008-0000-0700-0000F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a:extLst>
            <a:ext uri="{FF2B5EF4-FFF2-40B4-BE49-F238E27FC236}">
              <a16:creationId xmlns:a16="http://schemas.microsoft.com/office/drawing/2014/main" id="{00000000-0008-0000-0700-0000F3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a:extLst>
            <a:ext uri="{FF2B5EF4-FFF2-40B4-BE49-F238E27FC236}">
              <a16:creationId xmlns:a16="http://schemas.microsoft.com/office/drawing/2014/main" id="{00000000-0008-0000-0700-0000F5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a:extLst>
            <a:ext uri="{FF2B5EF4-FFF2-40B4-BE49-F238E27FC236}">
              <a16:creationId xmlns:a16="http://schemas.microsoft.com/office/drawing/2014/main" id="{00000000-0008-0000-0700-0000F8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a:extLst>
            <a:ext uri="{FF2B5EF4-FFF2-40B4-BE49-F238E27FC236}">
              <a16:creationId xmlns:a16="http://schemas.microsoft.com/office/drawing/2014/main" id="{00000000-0008-0000-0700-00000B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教育費については、義務教育学校整備事業の実施により、数値が増加した。</a:t>
          </a:r>
          <a:r>
            <a:rPr kumimoji="1" lang="ja-JP" altLang="en-US" sz="1300">
              <a:solidFill>
                <a:schemeClr val="dk1"/>
              </a:solidFill>
              <a:effectLst/>
              <a:latin typeface="+mn-lt"/>
              <a:ea typeface="+mn-ea"/>
              <a:cs typeface="+mn-cs"/>
            </a:rPr>
            <a:t>また、商工費についても地域振興券事業等を実施したことにより数値が増加している。</a:t>
          </a:r>
          <a:endParaRPr lang="ja-JP" altLang="ja-JP" sz="1300">
            <a:effectLst/>
          </a:endParaRPr>
        </a:p>
        <a:p>
          <a:r>
            <a:rPr kumimoji="1" lang="ja-JP" altLang="ja-JP" sz="1300">
              <a:solidFill>
                <a:schemeClr val="dk1"/>
              </a:solidFill>
              <a:effectLst/>
              <a:latin typeface="+mn-lt"/>
              <a:ea typeface="+mn-ea"/>
              <a:cs typeface="+mn-cs"/>
            </a:rPr>
            <a:t>公債費については、前年度より悪化しているため、急激な増加とならないよう交付税算入のある有利な地方債に限定するなど、新規発行の抑制に努める。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奈良県王寺町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実質収支額及び実質単年度収支については、引き続き黒字を確保している。また、財政調整基金残高については、増加傾向にあるが、今後の資金需要を考慮しながら健全な財政運営を維持する。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奈良県王寺町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令和</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年度においては、すべての会計について黒字となっているが、普通会計からの繰出金が多額とならないよう、引き続き経常経費の削減に努める。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13807531</v>
      </c>
      <c r="BO4" s="464"/>
      <c r="BP4" s="464"/>
      <c r="BQ4" s="464"/>
      <c r="BR4" s="464"/>
      <c r="BS4" s="464"/>
      <c r="BT4" s="464"/>
      <c r="BU4" s="465"/>
      <c r="BV4" s="463">
        <v>9825144</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5.9</v>
      </c>
      <c r="CU4" s="648"/>
      <c r="CV4" s="648"/>
      <c r="CW4" s="648"/>
      <c r="CX4" s="648"/>
      <c r="CY4" s="648"/>
      <c r="CZ4" s="648"/>
      <c r="DA4" s="649"/>
      <c r="DB4" s="647">
        <v>9.6</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13432616</v>
      </c>
      <c r="BO5" s="469"/>
      <c r="BP5" s="469"/>
      <c r="BQ5" s="469"/>
      <c r="BR5" s="469"/>
      <c r="BS5" s="469"/>
      <c r="BT5" s="469"/>
      <c r="BU5" s="470"/>
      <c r="BV5" s="468">
        <v>9320460</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98</v>
      </c>
      <c r="CU5" s="439"/>
      <c r="CV5" s="439"/>
      <c r="CW5" s="439"/>
      <c r="CX5" s="439"/>
      <c r="CY5" s="439"/>
      <c r="CZ5" s="439"/>
      <c r="DA5" s="440"/>
      <c r="DB5" s="438">
        <v>97</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374915</v>
      </c>
      <c r="BO6" s="469"/>
      <c r="BP6" s="469"/>
      <c r="BQ6" s="469"/>
      <c r="BR6" s="469"/>
      <c r="BS6" s="469"/>
      <c r="BT6" s="469"/>
      <c r="BU6" s="470"/>
      <c r="BV6" s="468">
        <v>504684</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103.7</v>
      </c>
      <c r="CU6" s="622"/>
      <c r="CV6" s="622"/>
      <c r="CW6" s="622"/>
      <c r="CX6" s="622"/>
      <c r="CY6" s="622"/>
      <c r="CZ6" s="622"/>
      <c r="DA6" s="623"/>
      <c r="DB6" s="621">
        <v>102.8</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93</v>
      </c>
      <c r="AV7" s="526"/>
      <c r="AW7" s="526"/>
      <c r="AX7" s="526"/>
      <c r="AY7" s="448" t="s">
        <v>105</v>
      </c>
      <c r="AZ7" s="449"/>
      <c r="BA7" s="449"/>
      <c r="BB7" s="449"/>
      <c r="BC7" s="449"/>
      <c r="BD7" s="449"/>
      <c r="BE7" s="449"/>
      <c r="BF7" s="449"/>
      <c r="BG7" s="449"/>
      <c r="BH7" s="449"/>
      <c r="BI7" s="449"/>
      <c r="BJ7" s="449"/>
      <c r="BK7" s="449"/>
      <c r="BL7" s="449"/>
      <c r="BM7" s="450"/>
      <c r="BN7" s="468">
        <v>53406</v>
      </c>
      <c r="BO7" s="469"/>
      <c r="BP7" s="469"/>
      <c r="BQ7" s="469"/>
      <c r="BR7" s="469"/>
      <c r="BS7" s="469"/>
      <c r="BT7" s="469"/>
      <c r="BU7" s="470"/>
      <c r="BV7" s="468">
        <v>7093</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5452082</v>
      </c>
      <c r="CU7" s="469"/>
      <c r="CV7" s="469"/>
      <c r="CW7" s="469"/>
      <c r="CX7" s="469"/>
      <c r="CY7" s="469"/>
      <c r="CZ7" s="469"/>
      <c r="DA7" s="470"/>
      <c r="DB7" s="468">
        <v>5207195</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321509</v>
      </c>
      <c r="BO8" s="469"/>
      <c r="BP8" s="469"/>
      <c r="BQ8" s="469"/>
      <c r="BR8" s="469"/>
      <c r="BS8" s="469"/>
      <c r="BT8" s="469"/>
      <c r="BU8" s="470"/>
      <c r="BV8" s="468">
        <v>497591</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0.64</v>
      </c>
      <c r="CU8" s="582"/>
      <c r="CV8" s="582"/>
      <c r="CW8" s="582"/>
      <c r="CX8" s="582"/>
      <c r="CY8" s="582"/>
      <c r="CZ8" s="582"/>
      <c r="DA8" s="583"/>
      <c r="DB8" s="581">
        <v>0.65</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24043</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93</v>
      </c>
      <c r="AV9" s="526"/>
      <c r="AW9" s="526"/>
      <c r="AX9" s="526"/>
      <c r="AY9" s="448" t="s">
        <v>115</v>
      </c>
      <c r="AZ9" s="449"/>
      <c r="BA9" s="449"/>
      <c r="BB9" s="449"/>
      <c r="BC9" s="449"/>
      <c r="BD9" s="449"/>
      <c r="BE9" s="449"/>
      <c r="BF9" s="449"/>
      <c r="BG9" s="449"/>
      <c r="BH9" s="449"/>
      <c r="BI9" s="449"/>
      <c r="BJ9" s="449"/>
      <c r="BK9" s="449"/>
      <c r="BL9" s="449"/>
      <c r="BM9" s="450"/>
      <c r="BN9" s="468">
        <v>-176082</v>
      </c>
      <c r="BO9" s="469"/>
      <c r="BP9" s="469"/>
      <c r="BQ9" s="469"/>
      <c r="BR9" s="469"/>
      <c r="BS9" s="469"/>
      <c r="BT9" s="469"/>
      <c r="BU9" s="470"/>
      <c r="BV9" s="468">
        <v>208412</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12.7</v>
      </c>
      <c r="CU9" s="439"/>
      <c r="CV9" s="439"/>
      <c r="CW9" s="439"/>
      <c r="CX9" s="439"/>
      <c r="CY9" s="439"/>
      <c r="CZ9" s="439"/>
      <c r="DA9" s="440"/>
      <c r="DB9" s="438">
        <v>12.7</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23025</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93</v>
      </c>
      <c r="AV10" s="526"/>
      <c r="AW10" s="526"/>
      <c r="AX10" s="526"/>
      <c r="AY10" s="448" t="s">
        <v>119</v>
      </c>
      <c r="AZ10" s="449"/>
      <c r="BA10" s="449"/>
      <c r="BB10" s="449"/>
      <c r="BC10" s="449"/>
      <c r="BD10" s="449"/>
      <c r="BE10" s="449"/>
      <c r="BF10" s="449"/>
      <c r="BG10" s="449"/>
      <c r="BH10" s="449"/>
      <c r="BI10" s="449"/>
      <c r="BJ10" s="449"/>
      <c r="BK10" s="449"/>
      <c r="BL10" s="449"/>
      <c r="BM10" s="450"/>
      <c r="BN10" s="468">
        <v>592618</v>
      </c>
      <c r="BO10" s="469"/>
      <c r="BP10" s="469"/>
      <c r="BQ10" s="469"/>
      <c r="BR10" s="469"/>
      <c r="BS10" s="469"/>
      <c r="BT10" s="469"/>
      <c r="BU10" s="470"/>
      <c r="BV10" s="468">
        <v>537713</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124</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127</v>
      </c>
      <c r="DC11" s="582"/>
      <c r="DD11" s="582"/>
      <c r="DE11" s="582"/>
      <c r="DF11" s="582"/>
      <c r="DG11" s="582"/>
      <c r="DH11" s="582"/>
      <c r="DI11" s="583"/>
      <c r="DJ11" s="186"/>
      <c r="DK11" s="186"/>
      <c r="DL11" s="186"/>
      <c r="DM11" s="186"/>
      <c r="DN11" s="186"/>
      <c r="DO11" s="186"/>
    </row>
    <row r="12" spans="1:119" ht="18.75" customHeight="1" x14ac:dyDescent="0.15">
      <c r="A12" s="187"/>
      <c r="B12" s="584" t="s">
        <v>128</v>
      </c>
      <c r="C12" s="585"/>
      <c r="D12" s="585"/>
      <c r="E12" s="585"/>
      <c r="F12" s="585"/>
      <c r="G12" s="585"/>
      <c r="H12" s="585"/>
      <c r="I12" s="585"/>
      <c r="J12" s="585"/>
      <c r="K12" s="586"/>
      <c r="L12" s="593" t="s">
        <v>129</v>
      </c>
      <c r="M12" s="594"/>
      <c r="N12" s="594"/>
      <c r="O12" s="594"/>
      <c r="P12" s="594"/>
      <c r="Q12" s="595"/>
      <c r="R12" s="596">
        <v>24193</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93</v>
      </c>
      <c r="AV12" s="526"/>
      <c r="AW12" s="526"/>
      <c r="AX12" s="526"/>
      <c r="AY12" s="448" t="s">
        <v>133</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266567</v>
      </c>
      <c r="BW12" s="469"/>
      <c r="BX12" s="469"/>
      <c r="BY12" s="469"/>
      <c r="BZ12" s="469"/>
      <c r="CA12" s="469"/>
      <c r="CB12" s="469"/>
      <c r="CC12" s="470"/>
      <c r="CD12" s="477" t="s">
        <v>134</v>
      </c>
      <c r="CE12" s="478"/>
      <c r="CF12" s="478"/>
      <c r="CG12" s="478"/>
      <c r="CH12" s="478"/>
      <c r="CI12" s="478"/>
      <c r="CJ12" s="478"/>
      <c r="CK12" s="478"/>
      <c r="CL12" s="478"/>
      <c r="CM12" s="478"/>
      <c r="CN12" s="478"/>
      <c r="CO12" s="478"/>
      <c r="CP12" s="478"/>
      <c r="CQ12" s="478"/>
      <c r="CR12" s="478"/>
      <c r="CS12" s="479"/>
      <c r="CT12" s="581" t="s">
        <v>135</v>
      </c>
      <c r="CU12" s="582"/>
      <c r="CV12" s="582"/>
      <c r="CW12" s="582"/>
      <c r="CX12" s="582"/>
      <c r="CY12" s="582"/>
      <c r="CZ12" s="582"/>
      <c r="DA12" s="583"/>
      <c r="DB12" s="581" t="s">
        <v>136</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137</v>
      </c>
      <c r="N13" s="569"/>
      <c r="O13" s="569"/>
      <c r="P13" s="569"/>
      <c r="Q13" s="570"/>
      <c r="R13" s="571">
        <v>23975</v>
      </c>
      <c r="S13" s="572"/>
      <c r="T13" s="572"/>
      <c r="U13" s="572"/>
      <c r="V13" s="573"/>
      <c r="W13" s="559" t="s">
        <v>138</v>
      </c>
      <c r="X13" s="481"/>
      <c r="Y13" s="481"/>
      <c r="Z13" s="481"/>
      <c r="AA13" s="481"/>
      <c r="AB13" s="482"/>
      <c r="AC13" s="444">
        <v>47</v>
      </c>
      <c r="AD13" s="445"/>
      <c r="AE13" s="445"/>
      <c r="AF13" s="445"/>
      <c r="AG13" s="446"/>
      <c r="AH13" s="444">
        <v>47</v>
      </c>
      <c r="AI13" s="445"/>
      <c r="AJ13" s="445"/>
      <c r="AK13" s="445"/>
      <c r="AL13" s="447"/>
      <c r="AM13" s="537" t="s">
        <v>139</v>
      </c>
      <c r="AN13" s="442"/>
      <c r="AO13" s="442"/>
      <c r="AP13" s="442"/>
      <c r="AQ13" s="442"/>
      <c r="AR13" s="442"/>
      <c r="AS13" s="442"/>
      <c r="AT13" s="443"/>
      <c r="AU13" s="525" t="s">
        <v>108</v>
      </c>
      <c r="AV13" s="526"/>
      <c r="AW13" s="526"/>
      <c r="AX13" s="526"/>
      <c r="AY13" s="448" t="s">
        <v>140</v>
      </c>
      <c r="AZ13" s="449"/>
      <c r="BA13" s="449"/>
      <c r="BB13" s="449"/>
      <c r="BC13" s="449"/>
      <c r="BD13" s="449"/>
      <c r="BE13" s="449"/>
      <c r="BF13" s="449"/>
      <c r="BG13" s="449"/>
      <c r="BH13" s="449"/>
      <c r="BI13" s="449"/>
      <c r="BJ13" s="449"/>
      <c r="BK13" s="449"/>
      <c r="BL13" s="449"/>
      <c r="BM13" s="450"/>
      <c r="BN13" s="468">
        <v>416536</v>
      </c>
      <c r="BO13" s="469"/>
      <c r="BP13" s="469"/>
      <c r="BQ13" s="469"/>
      <c r="BR13" s="469"/>
      <c r="BS13" s="469"/>
      <c r="BT13" s="469"/>
      <c r="BU13" s="470"/>
      <c r="BV13" s="468">
        <v>479558</v>
      </c>
      <c r="BW13" s="469"/>
      <c r="BX13" s="469"/>
      <c r="BY13" s="469"/>
      <c r="BZ13" s="469"/>
      <c r="CA13" s="469"/>
      <c r="CB13" s="469"/>
      <c r="CC13" s="470"/>
      <c r="CD13" s="477" t="s">
        <v>141</v>
      </c>
      <c r="CE13" s="478"/>
      <c r="CF13" s="478"/>
      <c r="CG13" s="478"/>
      <c r="CH13" s="478"/>
      <c r="CI13" s="478"/>
      <c r="CJ13" s="478"/>
      <c r="CK13" s="478"/>
      <c r="CL13" s="478"/>
      <c r="CM13" s="478"/>
      <c r="CN13" s="478"/>
      <c r="CO13" s="478"/>
      <c r="CP13" s="478"/>
      <c r="CQ13" s="478"/>
      <c r="CR13" s="478"/>
      <c r="CS13" s="479"/>
      <c r="CT13" s="438">
        <v>5.8</v>
      </c>
      <c r="CU13" s="439"/>
      <c r="CV13" s="439"/>
      <c r="CW13" s="439"/>
      <c r="CX13" s="439"/>
      <c r="CY13" s="439"/>
      <c r="CZ13" s="439"/>
      <c r="DA13" s="440"/>
      <c r="DB13" s="438">
        <v>4.8</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142</v>
      </c>
      <c r="M14" s="605"/>
      <c r="N14" s="605"/>
      <c r="O14" s="605"/>
      <c r="P14" s="605"/>
      <c r="Q14" s="606"/>
      <c r="R14" s="571">
        <v>24196</v>
      </c>
      <c r="S14" s="572"/>
      <c r="T14" s="572"/>
      <c r="U14" s="572"/>
      <c r="V14" s="573"/>
      <c r="W14" s="574"/>
      <c r="X14" s="484"/>
      <c r="Y14" s="484"/>
      <c r="Z14" s="484"/>
      <c r="AA14" s="484"/>
      <c r="AB14" s="485"/>
      <c r="AC14" s="564">
        <v>0.5</v>
      </c>
      <c r="AD14" s="565"/>
      <c r="AE14" s="565"/>
      <c r="AF14" s="565"/>
      <c r="AG14" s="566"/>
      <c r="AH14" s="564">
        <v>0.5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143</v>
      </c>
      <c r="CE14" s="475"/>
      <c r="CF14" s="475"/>
      <c r="CG14" s="475"/>
      <c r="CH14" s="475"/>
      <c r="CI14" s="475"/>
      <c r="CJ14" s="475"/>
      <c r="CK14" s="475"/>
      <c r="CL14" s="475"/>
      <c r="CM14" s="475"/>
      <c r="CN14" s="475"/>
      <c r="CO14" s="475"/>
      <c r="CP14" s="475"/>
      <c r="CQ14" s="475"/>
      <c r="CR14" s="475"/>
      <c r="CS14" s="476"/>
      <c r="CT14" s="575" t="s">
        <v>135</v>
      </c>
      <c r="CU14" s="576"/>
      <c r="CV14" s="576"/>
      <c r="CW14" s="576"/>
      <c r="CX14" s="576"/>
      <c r="CY14" s="576"/>
      <c r="CZ14" s="576"/>
      <c r="DA14" s="577"/>
      <c r="DB14" s="575" t="s">
        <v>135</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144</v>
      </c>
      <c r="N15" s="569"/>
      <c r="O15" s="569"/>
      <c r="P15" s="569"/>
      <c r="Q15" s="570"/>
      <c r="R15" s="571">
        <v>23983</v>
      </c>
      <c r="S15" s="572"/>
      <c r="T15" s="572"/>
      <c r="U15" s="572"/>
      <c r="V15" s="573"/>
      <c r="W15" s="559" t="s">
        <v>145</v>
      </c>
      <c r="X15" s="481"/>
      <c r="Y15" s="481"/>
      <c r="Z15" s="481"/>
      <c r="AA15" s="481"/>
      <c r="AB15" s="482"/>
      <c r="AC15" s="444">
        <v>2328</v>
      </c>
      <c r="AD15" s="445"/>
      <c r="AE15" s="445"/>
      <c r="AF15" s="445"/>
      <c r="AG15" s="446"/>
      <c r="AH15" s="444">
        <v>2199</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2772463</v>
      </c>
      <c r="BO15" s="464"/>
      <c r="BP15" s="464"/>
      <c r="BQ15" s="464"/>
      <c r="BR15" s="464"/>
      <c r="BS15" s="464"/>
      <c r="BT15" s="464"/>
      <c r="BU15" s="465"/>
      <c r="BV15" s="463">
        <v>2661505</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23.1</v>
      </c>
      <c r="AD16" s="565"/>
      <c r="AE16" s="565"/>
      <c r="AF16" s="565"/>
      <c r="AG16" s="566"/>
      <c r="AH16" s="564">
        <v>23.6</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4367431</v>
      </c>
      <c r="BO16" s="469"/>
      <c r="BP16" s="469"/>
      <c r="BQ16" s="469"/>
      <c r="BR16" s="469"/>
      <c r="BS16" s="469"/>
      <c r="BT16" s="469"/>
      <c r="BU16" s="470"/>
      <c r="BV16" s="468">
        <v>4151764</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151</v>
      </c>
      <c r="N17" s="554"/>
      <c r="O17" s="554"/>
      <c r="P17" s="554"/>
      <c r="Q17" s="555"/>
      <c r="R17" s="556" t="s">
        <v>149</v>
      </c>
      <c r="S17" s="557"/>
      <c r="T17" s="557"/>
      <c r="U17" s="557"/>
      <c r="V17" s="558"/>
      <c r="W17" s="559" t="s">
        <v>152</v>
      </c>
      <c r="X17" s="481"/>
      <c r="Y17" s="481"/>
      <c r="Z17" s="481"/>
      <c r="AA17" s="481"/>
      <c r="AB17" s="482"/>
      <c r="AC17" s="444">
        <v>7711</v>
      </c>
      <c r="AD17" s="445"/>
      <c r="AE17" s="445"/>
      <c r="AF17" s="445"/>
      <c r="AG17" s="446"/>
      <c r="AH17" s="444">
        <v>7055</v>
      </c>
      <c r="AI17" s="445"/>
      <c r="AJ17" s="445"/>
      <c r="AK17" s="445"/>
      <c r="AL17" s="447"/>
      <c r="AM17" s="537"/>
      <c r="AN17" s="442"/>
      <c r="AO17" s="442"/>
      <c r="AP17" s="442"/>
      <c r="AQ17" s="442"/>
      <c r="AR17" s="442"/>
      <c r="AS17" s="442"/>
      <c r="AT17" s="443"/>
      <c r="AU17" s="525"/>
      <c r="AV17" s="526"/>
      <c r="AW17" s="526"/>
      <c r="AX17" s="526"/>
      <c r="AY17" s="448" t="s">
        <v>153</v>
      </c>
      <c r="AZ17" s="449"/>
      <c r="BA17" s="449"/>
      <c r="BB17" s="449"/>
      <c r="BC17" s="449"/>
      <c r="BD17" s="449"/>
      <c r="BE17" s="449"/>
      <c r="BF17" s="449"/>
      <c r="BG17" s="449"/>
      <c r="BH17" s="449"/>
      <c r="BI17" s="449"/>
      <c r="BJ17" s="449"/>
      <c r="BK17" s="449"/>
      <c r="BL17" s="449"/>
      <c r="BM17" s="450"/>
      <c r="BN17" s="468">
        <v>3532928</v>
      </c>
      <c r="BO17" s="469"/>
      <c r="BP17" s="469"/>
      <c r="BQ17" s="469"/>
      <c r="BR17" s="469"/>
      <c r="BS17" s="469"/>
      <c r="BT17" s="469"/>
      <c r="BU17" s="470"/>
      <c r="BV17" s="468">
        <v>3417761</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154</v>
      </c>
      <c r="C18" s="531"/>
      <c r="D18" s="531"/>
      <c r="E18" s="532"/>
      <c r="F18" s="532"/>
      <c r="G18" s="532"/>
      <c r="H18" s="532"/>
      <c r="I18" s="532"/>
      <c r="J18" s="532"/>
      <c r="K18" s="532"/>
      <c r="L18" s="533">
        <v>7.01</v>
      </c>
      <c r="M18" s="533"/>
      <c r="N18" s="533"/>
      <c r="O18" s="533"/>
      <c r="P18" s="533"/>
      <c r="Q18" s="533"/>
      <c r="R18" s="534"/>
      <c r="S18" s="534"/>
      <c r="T18" s="534"/>
      <c r="U18" s="534"/>
      <c r="V18" s="535"/>
      <c r="W18" s="549"/>
      <c r="X18" s="550"/>
      <c r="Y18" s="550"/>
      <c r="Z18" s="550"/>
      <c r="AA18" s="550"/>
      <c r="AB18" s="560"/>
      <c r="AC18" s="432">
        <v>76.5</v>
      </c>
      <c r="AD18" s="433"/>
      <c r="AE18" s="433"/>
      <c r="AF18" s="433"/>
      <c r="AG18" s="536"/>
      <c r="AH18" s="432">
        <v>75.900000000000006</v>
      </c>
      <c r="AI18" s="433"/>
      <c r="AJ18" s="433"/>
      <c r="AK18" s="433"/>
      <c r="AL18" s="434"/>
      <c r="AM18" s="537"/>
      <c r="AN18" s="442"/>
      <c r="AO18" s="442"/>
      <c r="AP18" s="442"/>
      <c r="AQ18" s="442"/>
      <c r="AR18" s="442"/>
      <c r="AS18" s="442"/>
      <c r="AT18" s="443"/>
      <c r="AU18" s="525"/>
      <c r="AV18" s="526"/>
      <c r="AW18" s="526"/>
      <c r="AX18" s="526"/>
      <c r="AY18" s="448" t="s">
        <v>155</v>
      </c>
      <c r="AZ18" s="449"/>
      <c r="BA18" s="449"/>
      <c r="BB18" s="449"/>
      <c r="BC18" s="449"/>
      <c r="BD18" s="449"/>
      <c r="BE18" s="449"/>
      <c r="BF18" s="449"/>
      <c r="BG18" s="449"/>
      <c r="BH18" s="449"/>
      <c r="BI18" s="449"/>
      <c r="BJ18" s="449"/>
      <c r="BK18" s="449"/>
      <c r="BL18" s="449"/>
      <c r="BM18" s="450"/>
      <c r="BN18" s="468">
        <v>5366336</v>
      </c>
      <c r="BO18" s="469"/>
      <c r="BP18" s="469"/>
      <c r="BQ18" s="469"/>
      <c r="BR18" s="469"/>
      <c r="BS18" s="469"/>
      <c r="BT18" s="469"/>
      <c r="BU18" s="470"/>
      <c r="BV18" s="468">
        <v>5193379</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156</v>
      </c>
      <c r="C19" s="531"/>
      <c r="D19" s="531"/>
      <c r="E19" s="532"/>
      <c r="F19" s="532"/>
      <c r="G19" s="532"/>
      <c r="H19" s="532"/>
      <c r="I19" s="532"/>
      <c r="J19" s="532"/>
      <c r="K19" s="532"/>
      <c r="L19" s="538">
        <v>3430</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157</v>
      </c>
      <c r="AZ19" s="449"/>
      <c r="BA19" s="449"/>
      <c r="BB19" s="449"/>
      <c r="BC19" s="449"/>
      <c r="BD19" s="449"/>
      <c r="BE19" s="449"/>
      <c r="BF19" s="449"/>
      <c r="BG19" s="449"/>
      <c r="BH19" s="449"/>
      <c r="BI19" s="449"/>
      <c r="BJ19" s="449"/>
      <c r="BK19" s="449"/>
      <c r="BL19" s="449"/>
      <c r="BM19" s="450"/>
      <c r="BN19" s="468">
        <v>6728425</v>
      </c>
      <c r="BO19" s="469"/>
      <c r="BP19" s="469"/>
      <c r="BQ19" s="469"/>
      <c r="BR19" s="469"/>
      <c r="BS19" s="469"/>
      <c r="BT19" s="469"/>
      <c r="BU19" s="470"/>
      <c r="BV19" s="468">
        <v>6663643</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158</v>
      </c>
      <c r="C20" s="531"/>
      <c r="D20" s="531"/>
      <c r="E20" s="532"/>
      <c r="F20" s="532"/>
      <c r="G20" s="532"/>
      <c r="H20" s="532"/>
      <c r="I20" s="532"/>
      <c r="J20" s="532"/>
      <c r="K20" s="532"/>
      <c r="L20" s="538">
        <v>10031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159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160</v>
      </c>
      <c r="C22" s="498"/>
      <c r="D22" s="499"/>
      <c r="E22" s="506" t="s">
        <v>1</v>
      </c>
      <c r="F22" s="481"/>
      <c r="G22" s="481"/>
      <c r="H22" s="481"/>
      <c r="I22" s="481"/>
      <c r="J22" s="481"/>
      <c r="K22" s="482"/>
      <c r="L22" s="506" t="s">
        <v>161</v>
      </c>
      <c r="M22" s="481"/>
      <c r="N22" s="481"/>
      <c r="O22" s="481"/>
      <c r="P22" s="482"/>
      <c r="Q22" s="491" t="s">
        <v>162</v>
      </c>
      <c r="R22" s="492"/>
      <c r="S22" s="492"/>
      <c r="T22" s="492"/>
      <c r="U22" s="492"/>
      <c r="V22" s="507"/>
      <c r="W22" s="509" t="s">
        <v>163</v>
      </c>
      <c r="X22" s="498"/>
      <c r="Y22" s="499"/>
      <c r="Z22" s="506" t="s">
        <v>1</v>
      </c>
      <c r="AA22" s="481"/>
      <c r="AB22" s="481"/>
      <c r="AC22" s="481"/>
      <c r="AD22" s="481"/>
      <c r="AE22" s="481"/>
      <c r="AF22" s="481"/>
      <c r="AG22" s="482"/>
      <c r="AH22" s="480" t="s">
        <v>164</v>
      </c>
      <c r="AI22" s="481"/>
      <c r="AJ22" s="481"/>
      <c r="AK22" s="481"/>
      <c r="AL22" s="482"/>
      <c r="AM22" s="480" t="s">
        <v>165</v>
      </c>
      <c r="AN22" s="486"/>
      <c r="AO22" s="486"/>
      <c r="AP22" s="486"/>
      <c r="AQ22" s="486"/>
      <c r="AR22" s="487"/>
      <c r="AS22" s="491" t="s">
        <v>162</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166</v>
      </c>
      <c r="AZ23" s="461"/>
      <c r="BA23" s="461"/>
      <c r="BB23" s="461"/>
      <c r="BC23" s="461"/>
      <c r="BD23" s="461"/>
      <c r="BE23" s="461"/>
      <c r="BF23" s="461"/>
      <c r="BG23" s="461"/>
      <c r="BH23" s="461"/>
      <c r="BI23" s="461"/>
      <c r="BJ23" s="461"/>
      <c r="BK23" s="461"/>
      <c r="BL23" s="461"/>
      <c r="BM23" s="462"/>
      <c r="BN23" s="468">
        <v>7953594</v>
      </c>
      <c r="BO23" s="469"/>
      <c r="BP23" s="469"/>
      <c r="BQ23" s="469"/>
      <c r="BR23" s="469"/>
      <c r="BS23" s="469"/>
      <c r="BT23" s="469"/>
      <c r="BU23" s="470"/>
      <c r="BV23" s="468">
        <v>7412908</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167</v>
      </c>
      <c r="F24" s="442"/>
      <c r="G24" s="442"/>
      <c r="H24" s="442"/>
      <c r="I24" s="442"/>
      <c r="J24" s="442"/>
      <c r="K24" s="443"/>
      <c r="L24" s="444">
        <v>1</v>
      </c>
      <c r="M24" s="445"/>
      <c r="N24" s="445"/>
      <c r="O24" s="445"/>
      <c r="P24" s="446"/>
      <c r="Q24" s="444">
        <v>8200</v>
      </c>
      <c r="R24" s="445"/>
      <c r="S24" s="445"/>
      <c r="T24" s="445"/>
      <c r="U24" s="445"/>
      <c r="V24" s="446"/>
      <c r="W24" s="510"/>
      <c r="X24" s="501"/>
      <c r="Y24" s="502"/>
      <c r="Z24" s="441" t="s">
        <v>168</v>
      </c>
      <c r="AA24" s="442"/>
      <c r="AB24" s="442"/>
      <c r="AC24" s="442"/>
      <c r="AD24" s="442"/>
      <c r="AE24" s="442"/>
      <c r="AF24" s="442"/>
      <c r="AG24" s="443"/>
      <c r="AH24" s="444">
        <v>141</v>
      </c>
      <c r="AI24" s="445"/>
      <c r="AJ24" s="445"/>
      <c r="AK24" s="445"/>
      <c r="AL24" s="446"/>
      <c r="AM24" s="444">
        <v>415668</v>
      </c>
      <c r="AN24" s="445"/>
      <c r="AO24" s="445"/>
      <c r="AP24" s="445"/>
      <c r="AQ24" s="445"/>
      <c r="AR24" s="446"/>
      <c r="AS24" s="444">
        <v>2948</v>
      </c>
      <c r="AT24" s="445"/>
      <c r="AU24" s="445"/>
      <c r="AV24" s="445"/>
      <c r="AW24" s="445"/>
      <c r="AX24" s="447"/>
      <c r="AY24" s="435" t="s">
        <v>169</v>
      </c>
      <c r="AZ24" s="436"/>
      <c r="BA24" s="436"/>
      <c r="BB24" s="436"/>
      <c r="BC24" s="436"/>
      <c r="BD24" s="436"/>
      <c r="BE24" s="436"/>
      <c r="BF24" s="436"/>
      <c r="BG24" s="436"/>
      <c r="BH24" s="436"/>
      <c r="BI24" s="436"/>
      <c r="BJ24" s="436"/>
      <c r="BK24" s="436"/>
      <c r="BL24" s="436"/>
      <c r="BM24" s="437"/>
      <c r="BN24" s="468">
        <v>7052902</v>
      </c>
      <c r="BO24" s="469"/>
      <c r="BP24" s="469"/>
      <c r="BQ24" s="469"/>
      <c r="BR24" s="469"/>
      <c r="BS24" s="469"/>
      <c r="BT24" s="469"/>
      <c r="BU24" s="470"/>
      <c r="BV24" s="468">
        <v>6408258</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170</v>
      </c>
      <c r="F25" s="442"/>
      <c r="G25" s="442"/>
      <c r="H25" s="442"/>
      <c r="I25" s="442"/>
      <c r="J25" s="442"/>
      <c r="K25" s="443"/>
      <c r="L25" s="444">
        <v>1</v>
      </c>
      <c r="M25" s="445"/>
      <c r="N25" s="445"/>
      <c r="O25" s="445"/>
      <c r="P25" s="446"/>
      <c r="Q25" s="444">
        <v>6900</v>
      </c>
      <c r="R25" s="445"/>
      <c r="S25" s="445"/>
      <c r="T25" s="445"/>
      <c r="U25" s="445"/>
      <c r="V25" s="446"/>
      <c r="W25" s="510"/>
      <c r="X25" s="501"/>
      <c r="Y25" s="502"/>
      <c r="Z25" s="441" t="s">
        <v>171</v>
      </c>
      <c r="AA25" s="442"/>
      <c r="AB25" s="442"/>
      <c r="AC25" s="442"/>
      <c r="AD25" s="442"/>
      <c r="AE25" s="442"/>
      <c r="AF25" s="442"/>
      <c r="AG25" s="443"/>
      <c r="AH25" s="444" t="s">
        <v>136</v>
      </c>
      <c r="AI25" s="445"/>
      <c r="AJ25" s="445"/>
      <c r="AK25" s="445"/>
      <c r="AL25" s="446"/>
      <c r="AM25" s="444" t="s">
        <v>135</v>
      </c>
      <c r="AN25" s="445"/>
      <c r="AO25" s="445"/>
      <c r="AP25" s="445"/>
      <c r="AQ25" s="445"/>
      <c r="AR25" s="446"/>
      <c r="AS25" s="444" t="s">
        <v>135</v>
      </c>
      <c r="AT25" s="445"/>
      <c r="AU25" s="445"/>
      <c r="AV25" s="445"/>
      <c r="AW25" s="445"/>
      <c r="AX25" s="447"/>
      <c r="AY25" s="460" t="s">
        <v>172</v>
      </c>
      <c r="AZ25" s="461"/>
      <c r="BA25" s="461"/>
      <c r="BB25" s="461"/>
      <c r="BC25" s="461"/>
      <c r="BD25" s="461"/>
      <c r="BE25" s="461"/>
      <c r="BF25" s="461"/>
      <c r="BG25" s="461"/>
      <c r="BH25" s="461"/>
      <c r="BI25" s="461"/>
      <c r="BJ25" s="461"/>
      <c r="BK25" s="461"/>
      <c r="BL25" s="461"/>
      <c r="BM25" s="462"/>
      <c r="BN25" s="463">
        <v>2758351</v>
      </c>
      <c r="BO25" s="464"/>
      <c r="BP25" s="464"/>
      <c r="BQ25" s="464"/>
      <c r="BR25" s="464"/>
      <c r="BS25" s="464"/>
      <c r="BT25" s="464"/>
      <c r="BU25" s="465"/>
      <c r="BV25" s="463" t="s">
        <v>136</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173</v>
      </c>
      <c r="F26" s="442"/>
      <c r="G26" s="442"/>
      <c r="H26" s="442"/>
      <c r="I26" s="442"/>
      <c r="J26" s="442"/>
      <c r="K26" s="443"/>
      <c r="L26" s="444">
        <v>1</v>
      </c>
      <c r="M26" s="445"/>
      <c r="N26" s="445"/>
      <c r="O26" s="445"/>
      <c r="P26" s="446"/>
      <c r="Q26" s="444">
        <v>6000</v>
      </c>
      <c r="R26" s="445"/>
      <c r="S26" s="445"/>
      <c r="T26" s="445"/>
      <c r="U26" s="445"/>
      <c r="V26" s="446"/>
      <c r="W26" s="510"/>
      <c r="X26" s="501"/>
      <c r="Y26" s="502"/>
      <c r="Z26" s="441" t="s">
        <v>174</v>
      </c>
      <c r="AA26" s="523"/>
      <c r="AB26" s="523"/>
      <c r="AC26" s="523"/>
      <c r="AD26" s="523"/>
      <c r="AE26" s="523"/>
      <c r="AF26" s="523"/>
      <c r="AG26" s="524"/>
      <c r="AH26" s="444">
        <v>5</v>
      </c>
      <c r="AI26" s="445"/>
      <c r="AJ26" s="445"/>
      <c r="AK26" s="445"/>
      <c r="AL26" s="446"/>
      <c r="AM26" s="444">
        <v>12665</v>
      </c>
      <c r="AN26" s="445"/>
      <c r="AO26" s="445"/>
      <c r="AP26" s="445"/>
      <c r="AQ26" s="445"/>
      <c r="AR26" s="446"/>
      <c r="AS26" s="444">
        <v>2533</v>
      </c>
      <c r="AT26" s="445"/>
      <c r="AU26" s="445"/>
      <c r="AV26" s="445"/>
      <c r="AW26" s="445"/>
      <c r="AX26" s="447"/>
      <c r="AY26" s="477" t="s">
        <v>175</v>
      </c>
      <c r="AZ26" s="478"/>
      <c r="BA26" s="478"/>
      <c r="BB26" s="478"/>
      <c r="BC26" s="478"/>
      <c r="BD26" s="478"/>
      <c r="BE26" s="478"/>
      <c r="BF26" s="478"/>
      <c r="BG26" s="478"/>
      <c r="BH26" s="478"/>
      <c r="BI26" s="478"/>
      <c r="BJ26" s="478"/>
      <c r="BK26" s="478"/>
      <c r="BL26" s="478"/>
      <c r="BM26" s="479"/>
      <c r="BN26" s="468" t="s">
        <v>135</v>
      </c>
      <c r="BO26" s="469"/>
      <c r="BP26" s="469"/>
      <c r="BQ26" s="469"/>
      <c r="BR26" s="469"/>
      <c r="BS26" s="469"/>
      <c r="BT26" s="469"/>
      <c r="BU26" s="470"/>
      <c r="BV26" s="468" t="s">
        <v>127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176</v>
      </c>
      <c r="F27" s="442"/>
      <c r="G27" s="442"/>
      <c r="H27" s="442"/>
      <c r="I27" s="442"/>
      <c r="J27" s="442"/>
      <c r="K27" s="443"/>
      <c r="L27" s="444">
        <v>1</v>
      </c>
      <c r="M27" s="445"/>
      <c r="N27" s="445"/>
      <c r="O27" s="445"/>
      <c r="P27" s="446"/>
      <c r="Q27" s="444">
        <v>3500</v>
      </c>
      <c r="R27" s="445"/>
      <c r="S27" s="445"/>
      <c r="T27" s="445"/>
      <c r="U27" s="445"/>
      <c r="V27" s="446"/>
      <c r="W27" s="510"/>
      <c r="X27" s="501"/>
      <c r="Y27" s="502"/>
      <c r="Z27" s="441" t="s">
        <v>177</v>
      </c>
      <c r="AA27" s="442"/>
      <c r="AB27" s="442"/>
      <c r="AC27" s="442"/>
      <c r="AD27" s="442"/>
      <c r="AE27" s="442"/>
      <c r="AF27" s="442"/>
      <c r="AG27" s="443"/>
      <c r="AH27" s="444">
        <v>16</v>
      </c>
      <c r="AI27" s="445"/>
      <c r="AJ27" s="445"/>
      <c r="AK27" s="445"/>
      <c r="AL27" s="446"/>
      <c r="AM27" s="444">
        <v>42464</v>
      </c>
      <c r="AN27" s="445"/>
      <c r="AO27" s="445"/>
      <c r="AP27" s="445"/>
      <c r="AQ27" s="445"/>
      <c r="AR27" s="446"/>
      <c r="AS27" s="444">
        <v>2654</v>
      </c>
      <c r="AT27" s="445"/>
      <c r="AU27" s="445"/>
      <c r="AV27" s="445"/>
      <c r="AW27" s="445"/>
      <c r="AX27" s="447"/>
      <c r="AY27" s="474" t="s">
        <v>178</v>
      </c>
      <c r="AZ27" s="475"/>
      <c r="BA27" s="475"/>
      <c r="BB27" s="475"/>
      <c r="BC27" s="475"/>
      <c r="BD27" s="475"/>
      <c r="BE27" s="475"/>
      <c r="BF27" s="475"/>
      <c r="BG27" s="475"/>
      <c r="BH27" s="475"/>
      <c r="BI27" s="475"/>
      <c r="BJ27" s="475"/>
      <c r="BK27" s="475"/>
      <c r="BL27" s="475"/>
      <c r="BM27" s="476"/>
      <c r="BN27" s="471">
        <v>339215</v>
      </c>
      <c r="BO27" s="472"/>
      <c r="BP27" s="472"/>
      <c r="BQ27" s="472"/>
      <c r="BR27" s="472"/>
      <c r="BS27" s="472"/>
      <c r="BT27" s="472"/>
      <c r="BU27" s="473"/>
      <c r="BV27" s="471">
        <v>338610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179</v>
      </c>
      <c r="F28" s="442"/>
      <c r="G28" s="442"/>
      <c r="H28" s="442"/>
      <c r="I28" s="442"/>
      <c r="J28" s="442"/>
      <c r="K28" s="443"/>
      <c r="L28" s="444">
        <v>1</v>
      </c>
      <c r="M28" s="445"/>
      <c r="N28" s="445"/>
      <c r="O28" s="445"/>
      <c r="P28" s="446"/>
      <c r="Q28" s="444">
        <v>3000</v>
      </c>
      <c r="R28" s="445"/>
      <c r="S28" s="445"/>
      <c r="T28" s="445"/>
      <c r="U28" s="445"/>
      <c r="V28" s="446"/>
      <c r="W28" s="510"/>
      <c r="X28" s="501"/>
      <c r="Y28" s="502"/>
      <c r="Z28" s="441" t="s">
        <v>180</v>
      </c>
      <c r="AA28" s="442"/>
      <c r="AB28" s="442"/>
      <c r="AC28" s="442"/>
      <c r="AD28" s="442"/>
      <c r="AE28" s="442"/>
      <c r="AF28" s="442"/>
      <c r="AG28" s="443"/>
      <c r="AH28" s="444" t="s">
        <v>135</v>
      </c>
      <c r="AI28" s="445"/>
      <c r="AJ28" s="445"/>
      <c r="AK28" s="445"/>
      <c r="AL28" s="446"/>
      <c r="AM28" s="444" t="s">
        <v>135</v>
      </c>
      <c r="AN28" s="445"/>
      <c r="AO28" s="445"/>
      <c r="AP28" s="445"/>
      <c r="AQ28" s="445"/>
      <c r="AR28" s="446"/>
      <c r="AS28" s="444" t="s">
        <v>136</v>
      </c>
      <c r="AT28" s="445"/>
      <c r="AU28" s="445"/>
      <c r="AV28" s="445"/>
      <c r="AW28" s="445"/>
      <c r="AX28" s="447"/>
      <c r="AY28" s="451" t="s">
        <v>181</v>
      </c>
      <c r="AZ28" s="452"/>
      <c r="BA28" s="452"/>
      <c r="BB28" s="453"/>
      <c r="BC28" s="460" t="s">
        <v>47</v>
      </c>
      <c r="BD28" s="461"/>
      <c r="BE28" s="461"/>
      <c r="BF28" s="461"/>
      <c r="BG28" s="461"/>
      <c r="BH28" s="461"/>
      <c r="BI28" s="461"/>
      <c r="BJ28" s="461"/>
      <c r="BK28" s="461"/>
      <c r="BL28" s="461"/>
      <c r="BM28" s="462"/>
      <c r="BN28" s="463">
        <v>4483919</v>
      </c>
      <c r="BO28" s="464"/>
      <c r="BP28" s="464"/>
      <c r="BQ28" s="464"/>
      <c r="BR28" s="464"/>
      <c r="BS28" s="464"/>
      <c r="BT28" s="464"/>
      <c r="BU28" s="465"/>
      <c r="BV28" s="463">
        <v>3891301</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182</v>
      </c>
      <c r="F29" s="442"/>
      <c r="G29" s="442"/>
      <c r="H29" s="442"/>
      <c r="I29" s="442"/>
      <c r="J29" s="442"/>
      <c r="K29" s="443"/>
      <c r="L29" s="444">
        <v>10</v>
      </c>
      <c r="M29" s="445"/>
      <c r="N29" s="445"/>
      <c r="O29" s="445"/>
      <c r="P29" s="446"/>
      <c r="Q29" s="444">
        <v>2700</v>
      </c>
      <c r="R29" s="445"/>
      <c r="S29" s="445"/>
      <c r="T29" s="445"/>
      <c r="U29" s="445"/>
      <c r="V29" s="446"/>
      <c r="W29" s="511"/>
      <c r="X29" s="512"/>
      <c r="Y29" s="513"/>
      <c r="Z29" s="441" t="s">
        <v>183</v>
      </c>
      <c r="AA29" s="442"/>
      <c r="AB29" s="442"/>
      <c r="AC29" s="442"/>
      <c r="AD29" s="442"/>
      <c r="AE29" s="442"/>
      <c r="AF29" s="442"/>
      <c r="AG29" s="443"/>
      <c r="AH29" s="444">
        <v>157</v>
      </c>
      <c r="AI29" s="445"/>
      <c r="AJ29" s="445"/>
      <c r="AK29" s="445"/>
      <c r="AL29" s="446"/>
      <c r="AM29" s="444">
        <v>458132</v>
      </c>
      <c r="AN29" s="445"/>
      <c r="AO29" s="445"/>
      <c r="AP29" s="445"/>
      <c r="AQ29" s="445"/>
      <c r="AR29" s="446"/>
      <c r="AS29" s="444">
        <v>2918</v>
      </c>
      <c r="AT29" s="445"/>
      <c r="AU29" s="445"/>
      <c r="AV29" s="445"/>
      <c r="AW29" s="445"/>
      <c r="AX29" s="447"/>
      <c r="AY29" s="454"/>
      <c r="AZ29" s="455"/>
      <c r="BA29" s="455"/>
      <c r="BB29" s="456"/>
      <c r="BC29" s="448" t="s">
        <v>184</v>
      </c>
      <c r="BD29" s="449"/>
      <c r="BE29" s="449"/>
      <c r="BF29" s="449"/>
      <c r="BG29" s="449"/>
      <c r="BH29" s="449"/>
      <c r="BI29" s="449"/>
      <c r="BJ29" s="449"/>
      <c r="BK29" s="449"/>
      <c r="BL29" s="449"/>
      <c r="BM29" s="450"/>
      <c r="BN29" s="468">
        <v>1395542</v>
      </c>
      <c r="BO29" s="469"/>
      <c r="BP29" s="469"/>
      <c r="BQ29" s="469"/>
      <c r="BR29" s="469"/>
      <c r="BS29" s="469"/>
      <c r="BT29" s="469"/>
      <c r="BU29" s="470"/>
      <c r="BV29" s="468">
        <v>1393055</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185</v>
      </c>
      <c r="X30" s="521"/>
      <c r="Y30" s="521"/>
      <c r="Z30" s="521"/>
      <c r="AA30" s="521"/>
      <c r="AB30" s="521"/>
      <c r="AC30" s="521"/>
      <c r="AD30" s="521"/>
      <c r="AE30" s="521"/>
      <c r="AF30" s="521"/>
      <c r="AG30" s="522"/>
      <c r="AH30" s="432">
        <v>95.4</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1579462</v>
      </c>
      <c r="BO30" s="472"/>
      <c r="BP30" s="472"/>
      <c r="BQ30" s="472"/>
      <c r="BR30" s="472"/>
      <c r="BS30" s="472"/>
      <c r="BT30" s="472"/>
      <c r="BU30" s="473"/>
      <c r="BV30" s="471">
        <v>1718236</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192</v>
      </c>
      <c r="D33" s="431"/>
      <c r="E33" s="430" t="s">
        <v>193</v>
      </c>
      <c r="F33" s="430"/>
      <c r="G33" s="430"/>
      <c r="H33" s="430"/>
      <c r="I33" s="430"/>
      <c r="J33" s="430"/>
      <c r="K33" s="430"/>
      <c r="L33" s="430"/>
      <c r="M33" s="430"/>
      <c r="N33" s="430"/>
      <c r="O33" s="430"/>
      <c r="P33" s="430"/>
      <c r="Q33" s="430"/>
      <c r="R33" s="430"/>
      <c r="S33" s="430"/>
      <c r="T33" s="216"/>
      <c r="U33" s="431" t="s">
        <v>192</v>
      </c>
      <c r="V33" s="431"/>
      <c r="W33" s="430" t="s">
        <v>194</v>
      </c>
      <c r="X33" s="430"/>
      <c r="Y33" s="430"/>
      <c r="Z33" s="430"/>
      <c r="AA33" s="430"/>
      <c r="AB33" s="430"/>
      <c r="AC33" s="430"/>
      <c r="AD33" s="430"/>
      <c r="AE33" s="430"/>
      <c r="AF33" s="430"/>
      <c r="AG33" s="430"/>
      <c r="AH33" s="430"/>
      <c r="AI33" s="430"/>
      <c r="AJ33" s="430"/>
      <c r="AK33" s="430"/>
      <c r="AL33" s="216"/>
      <c r="AM33" s="431" t="s">
        <v>192</v>
      </c>
      <c r="AN33" s="431"/>
      <c r="AO33" s="430" t="s">
        <v>193</v>
      </c>
      <c r="AP33" s="430"/>
      <c r="AQ33" s="430"/>
      <c r="AR33" s="430"/>
      <c r="AS33" s="430"/>
      <c r="AT33" s="430"/>
      <c r="AU33" s="430"/>
      <c r="AV33" s="430"/>
      <c r="AW33" s="430"/>
      <c r="AX33" s="430"/>
      <c r="AY33" s="430"/>
      <c r="AZ33" s="430"/>
      <c r="BA33" s="430"/>
      <c r="BB33" s="430"/>
      <c r="BC33" s="430"/>
      <c r="BD33" s="217"/>
      <c r="BE33" s="430" t="s">
        <v>195</v>
      </c>
      <c r="BF33" s="430"/>
      <c r="BG33" s="430" t="s">
        <v>196</v>
      </c>
      <c r="BH33" s="430"/>
      <c r="BI33" s="430"/>
      <c r="BJ33" s="430"/>
      <c r="BK33" s="430"/>
      <c r="BL33" s="430"/>
      <c r="BM33" s="430"/>
      <c r="BN33" s="430"/>
      <c r="BO33" s="430"/>
      <c r="BP33" s="430"/>
      <c r="BQ33" s="430"/>
      <c r="BR33" s="430"/>
      <c r="BS33" s="430"/>
      <c r="BT33" s="430"/>
      <c r="BU33" s="430"/>
      <c r="BV33" s="217"/>
      <c r="BW33" s="431" t="s">
        <v>195</v>
      </c>
      <c r="BX33" s="431"/>
      <c r="BY33" s="430" t="s">
        <v>197</v>
      </c>
      <c r="BZ33" s="430"/>
      <c r="CA33" s="430"/>
      <c r="CB33" s="430"/>
      <c r="CC33" s="430"/>
      <c r="CD33" s="430"/>
      <c r="CE33" s="430"/>
      <c r="CF33" s="430"/>
      <c r="CG33" s="430"/>
      <c r="CH33" s="430"/>
      <c r="CI33" s="430"/>
      <c r="CJ33" s="430"/>
      <c r="CK33" s="430"/>
      <c r="CL33" s="430"/>
      <c r="CM33" s="430"/>
      <c r="CN33" s="216"/>
      <c r="CO33" s="431" t="s">
        <v>198</v>
      </c>
      <c r="CP33" s="431"/>
      <c r="CQ33" s="430" t="s">
        <v>199</v>
      </c>
      <c r="CR33" s="430"/>
      <c r="CS33" s="430"/>
      <c r="CT33" s="430"/>
      <c r="CU33" s="430"/>
      <c r="CV33" s="430"/>
      <c r="CW33" s="430"/>
      <c r="CX33" s="430"/>
      <c r="CY33" s="430"/>
      <c r="CZ33" s="430"/>
      <c r="DA33" s="430"/>
      <c r="DB33" s="430"/>
      <c r="DC33" s="430"/>
      <c r="DD33" s="430"/>
      <c r="DE33" s="430"/>
      <c r="DF33" s="216"/>
      <c r="DG33" s="429" t="s">
        <v>200</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IF('各会計、関係団体の財政状況及び健全化判断比率'!B33="","",'各会計、関係団体の財政状況及び健全化判断比率'!B33)</f>
        <v>水道事業会計</v>
      </c>
      <c r="AP34" s="426"/>
      <c r="AQ34" s="426"/>
      <c r="AR34" s="426"/>
      <c r="AS34" s="426"/>
      <c r="AT34" s="426"/>
      <c r="AU34" s="426"/>
      <c r="AV34" s="426"/>
      <c r="AW34" s="426"/>
      <c r="AX34" s="426"/>
      <c r="AY34" s="426"/>
      <c r="AZ34" s="426"/>
      <c r="BA34" s="426"/>
      <c r="BB34" s="426"/>
      <c r="BC34" s="426"/>
      <c r="BD34" s="214"/>
      <c r="BE34" s="427">
        <f>IF(BG34="","",MAX(C34:D43,U34:V43,AM34:AN43)+1)</f>
        <v>8</v>
      </c>
      <c r="BF34" s="427"/>
      <c r="BG34" s="426" t="str">
        <f>IF('各会計、関係団体の財政状況及び健全化判断比率'!B34="","",'各会計、関係団体の財政状況及び健全化判断比率'!B34)</f>
        <v>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老人福祉施設三室園組合</v>
      </c>
      <c r="BZ34" s="426"/>
      <c r="CA34" s="426"/>
      <c r="CB34" s="426"/>
      <c r="CC34" s="426"/>
      <c r="CD34" s="426"/>
      <c r="CE34" s="426"/>
      <c r="CF34" s="426"/>
      <c r="CG34" s="426"/>
      <c r="CH34" s="426"/>
      <c r="CI34" s="426"/>
      <c r="CJ34" s="426"/>
      <c r="CK34" s="426"/>
      <c r="CL34" s="426"/>
      <c r="CM34" s="426"/>
      <c r="CN34" s="214"/>
      <c r="CO34" s="427">
        <f>IF(CQ34="","",MAX(C34:D43,U34:V43,AM34:AN43,BE34:BF43,BW34:BX43)+1)</f>
        <v>18</v>
      </c>
      <c r="CP34" s="427"/>
      <c r="CQ34" s="426" t="str">
        <f>IF('各会計、関係団体の財政状況及び健全化判断比率'!BS7="","",'各会計、関係団体の財政状況及び健全化判断比率'!BS7)</f>
        <v>王寺町都市開発株式会社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奈良県葛城地区清掃事務組合</v>
      </c>
      <c r="BZ35" s="426"/>
      <c r="CA35" s="426"/>
      <c r="CB35" s="426"/>
      <c r="CC35" s="426"/>
      <c r="CD35" s="426"/>
      <c r="CE35" s="426"/>
      <c r="CF35" s="426"/>
      <c r="CG35" s="426"/>
      <c r="CH35" s="426"/>
      <c r="CI35" s="426"/>
      <c r="CJ35" s="426"/>
      <c r="CK35" s="426"/>
      <c r="CL35" s="426"/>
      <c r="CM35" s="426"/>
      <c r="CN35" s="214"/>
      <c r="CO35" s="427">
        <f t="shared" ref="CO35:CO43" si="3">IF(CQ35="","",CO34+1)</f>
        <v>19</v>
      </c>
      <c r="CP35" s="427"/>
      <c r="CQ35" s="426" t="str">
        <f>IF('各会計、関係団体の財政状況及び健全化判断比率'!BS8="","",'各会計、関係団体の財政状況及び健全化判断比率'!BS8)</f>
        <v>王寺町都市開発公社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奈良県市町村総合事務組合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介護サービス事業特別会計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香芝・王寺環境施設組合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f t="shared" si="4"/>
        <v>6</v>
      </c>
      <c r="V38" s="427"/>
      <c r="W38" s="426" t="str">
        <f>IF('各会計、関係団体の財政状況及び健全化判断比率'!B32="","",'各会計、関係団体の財政状況及び健全化判断比率'!B32)</f>
        <v>王寺駅南駐車場特別会計</v>
      </c>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王寺周辺広域休日応急診療施設組合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静香苑環境施設組合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奈良県住宅新築資金等貸付金回収管理組合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16</v>
      </c>
      <c r="BX41" s="427"/>
      <c r="BY41" s="426" t="str">
        <f>IF('各会計、関係団体の財政状況及び健全化判断比率'!B75="","",'各会計、関係団体の財政状況及び健全化判断比率'!B75)</f>
        <v>奈良県後期高齢者医療広域連合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17</v>
      </c>
      <c r="BX42" s="427"/>
      <c r="BY42" s="426" t="str">
        <f>IF('各会計、関係団体の財政状況及び健全化判断比率'!B76="","",'各会計、関係団体の財政状況及び健全化判断比率'!B76)</f>
        <v>奈良県広域消防組合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F9l2pEBDc7vtU94FF+xpCTdkjWP6b1jaav6Eno6TL2yFHj2EFHHRWa89DvOL416V2pSb/eSMsKhNMpsOleee/w==" saltValue="c3Hbk9TRmVkadbDebRlJ2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50" t="s">
        <v>569</v>
      </c>
      <c r="D34" s="1250"/>
      <c r="E34" s="1251"/>
      <c r="F34" s="32">
        <v>28.85</v>
      </c>
      <c r="G34" s="33">
        <v>28.45</v>
      </c>
      <c r="H34" s="33">
        <v>28.25</v>
      </c>
      <c r="I34" s="33">
        <v>26.59</v>
      </c>
      <c r="J34" s="34">
        <v>21.07</v>
      </c>
      <c r="K34" s="22"/>
      <c r="L34" s="22"/>
      <c r="M34" s="22"/>
      <c r="N34" s="22"/>
      <c r="O34" s="22"/>
      <c r="P34" s="22"/>
    </row>
    <row r="35" spans="1:16" ht="39" customHeight="1" x14ac:dyDescent="0.15">
      <c r="A35" s="22"/>
      <c r="B35" s="35"/>
      <c r="C35" s="1244" t="s">
        <v>570</v>
      </c>
      <c r="D35" s="1245"/>
      <c r="E35" s="1246"/>
      <c r="F35" s="36">
        <v>7</v>
      </c>
      <c r="G35" s="37">
        <v>5.46</v>
      </c>
      <c r="H35" s="37">
        <v>5.55</v>
      </c>
      <c r="I35" s="37">
        <v>9.5500000000000007</v>
      </c>
      <c r="J35" s="38">
        <v>5.89</v>
      </c>
      <c r="K35" s="22"/>
      <c r="L35" s="22"/>
      <c r="M35" s="22"/>
      <c r="N35" s="22"/>
      <c r="O35" s="22"/>
      <c r="P35" s="22"/>
    </row>
    <row r="36" spans="1:16" ht="39" customHeight="1" x14ac:dyDescent="0.15">
      <c r="A36" s="22"/>
      <c r="B36" s="35"/>
      <c r="C36" s="1244" t="s">
        <v>571</v>
      </c>
      <c r="D36" s="1245"/>
      <c r="E36" s="1246"/>
      <c r="F36" s="36">
        <v>0.55000000000000004</v>
      </c>
      <c r="G36" s="37">
        <v>0.94</v>
      </c>
      <c r="H36" s="37">
        <v>0.79</v>
      </c>
      <c r="I36" s="37">
        <v>1.41</v>
      </c>
      <c r="J36" s="38">
        <v>0.71</v>
      </c>
      <c r="K36" s="22"/>
      <c r="L36" s="22"/>
      <c r="M36" s="22"/>
      <c r="N36" s="22"/>
      <c r="O36" s="22"/>
      <c r="P36" s="22"/>
    </row>
    <row r="37" spans="1:16" ht="39" customHeight="1" x14ac:dyDescent="0.15">
      <c r="A37" s="22"/>
      <c r="B37" s="35"/>
      <c r="C37" s="1244" t="s">
        <v>572</v>
      </c>
      <c r="D37" s="1245"/>
      <c r="E37" s="1246"/>
      <c r="F37" s="36">
        <v>0.5</v>
      </c>
      <c r="G37" s="37">
        <v>0.85</v>
      </c>
      <c r="H37" s="37">
        <v>0.16</v>
      </c>
      <c r="I37" s="37">
        <v>0.02</v>
      </c>
      <c r="J37" s="38">
        <v>0.38</v>
      </c>
      <c r="K37" s="22"/>
      <c r="L37" s="22"/>
      <c r="M37" s="22"/>
      <c r="N37" s="22"/>
      <c r="O37" s="22"/>
      <c r="P37" s="22"/>
    </row>
    <row r="38" spans="1:16" ht="39" customHeight="1" x14ac:dyDescent="0.15">
      <c r="A38" s="22"/>
      <c r="B38" s="35"/>
      <c r="C38" s="1244" t="s">
        <v>573</v>
      </c>
      <c r="D38" s="1245"/>
      <c r="E38" s="1246"/>
      <c r="F38" s="36">
        <v>0</v>
      </c>
      <c r="G38" s="37">
        <v>2.4500000000000002</v>
      </c>
      <c r="H38" s="37">
        <v>0.74</v>
      </c>
      <c r="I38" s="37">
        <v>0.01</v>
      </c>
      <c r="J38" s="38">
        <v>0.02</v>
      </c>
      <c r="K38" s="22"/>
      <c r="L38" s="22"/>
      <c r="M38" s="22"/>
      <c r="N38" s="22"/>
      <c r="O38" s="22"/>
      <c r="P38" s="22"/>
    </row>
    <row r="39" spans="1:16" ht="39" customHeight="1" x14ac:dyDescent="0.15">
      <c r="A39" s="22"/>
      <c r="B39" s="35"/>
      <c r="C39" s="1244" t="s">
        <v>574</v>
      </c>
      <c r="D39" s="1245"/>
      <c r="E39" s="1246"/>
      <c r="F39" s="36">
        <v>0.01</v>
      </c>
      <c r="G39" s="37">
        <v>0.02</v>
      </c>
      <c r="H39" s="37">
        <v>0</v>
      </c>
      <c r="I39" s="37">
        <v>0</v>
      </c>
      <c r="J39" s="38">
        <v>0</v>
      </c>
      <c r="K39" s="22"/>
      <c r="L39" s="22"/>
      <c r="M39" s="22"/>
      <c r="N39" s="22"/>
      <c r="O39" s="22"/>
      <c r="P39" s="22"/>
    </row>
    <row r="40" spans="1:16" ht="39" customHeight="1" x14ac:dyDescent="0.15">
      <c r="A40" s="22"/>
      <c r="B40" s="35"/>
      <c r="C40" s="1244" t="s">
        <v>575</v>
      </c>
      <c r="D40" s="1245"/>
      <c r="E40" s="1246"/>
      <c r="F40" s="36">
        <v>0.15</v>
      </c>
      <c r="G40" s="37">
        <v>0.01</v>
      </c>
      <c r="H40" s="37">
        <v>0.01</v>
      </c>
      <c r="I40" s="37">
        <v>0.04</v>
      </c>
      <c r="J40" s="38">
        <v>0</v>
      </c>
      <c r="K40" s="22"/>
      <c r="L40" s="22"/>
      <c r="M40" s="22"/>
      <c r="N40" s="22"/>
      <c r="O40" s="22"/>
      <c r="P40" s="22"/>
    </row>
    <row r="41" spans="1:16" ht="39" customHeight="1" x14ac:dyDescent="0.15">
      <c r="A41" s="22"/>
      <c r="B41" s="35"/>
      <c r="C41" s="1244" t="s">
        <v>576</v>
      </c>
      <c r="D41" s="1245"/>
      <c r="E41" s="1246"/>
      <c r="F41" s="36">
        <v>0</v>
      </c>
      <c r="G41" s="37">
        <v>0</v>
      </c>
      <c r="H41" s="37">
        <v>0</v>
      </c>
      <c r="I41" s="37">
        <v>0</v>
      </c>
      <c r="J41" s="38">
        <v>0</v>
      </c>
      <c r="K41" s="22"/>
      <c r="L41" s="22"/>
      <c r="M41" s="22"/>
      <c r="N41" s="22"/>
      <c r="O41" s="22"/>
      <c r="P41" s="22"/>
    </row>
    <row r="42" spans="1:16" ht="39" customHeight="1" x14ac:dyDescent="0.15">
      <c r="A42" s="22"/>
      <c r="B42" s="39"/>
      <c r="C42" s="1244" t="s">
        <v>577</v>
      </c>
      <c r="D42" s="1245"/>
      <c r="E42" s="1246"/>
      <c r="F42" s="36" t="s">
        <v>522</v>
      </c>
      <c r="G42" s="37" t="s">
        <v>522</v>
      </c>
      <c r="H42" s="37" t="s">
        <v>522</v>
      </c>
      <c r="I42" s="37" t="s">
        <v>522</v>
      </c>
      <c r="J42" s="38" t="s">
        <v>522</v>
      </c>
      <c r="K42" s="22"/>
      <c r="L42" s="22"/>
      <c r="M42" s="22"/>
      <c r="N42" s="22"/>
      <c r="O42" s="22"/>
      <c r="P42" s="22"/>
    </row>
    <row r="43" spans="1:16" ht="39" customHeight="1" thickBot="1" x14ac:dyDescent="0.2">
      <c r="A43" s="22"/>
      <c r="B43" s="40"/>
      <c r="C43" s="1247" t="s">
        <v>578</v>
      </c>
      <c r="D43" s="1248"/>
      <c r="E43" s="1249"/>
      <c r="F43" s="41">
        <v>0</v>
      </c>
      <c r="G43" s="42">
        <v>0</v>
      </c>
      <c r="H43" s="42" t="s">
        <v>522</v>
      </c>
      <c r="I43" s="42" t="s">
        <v>522</v>
      </c>
      <c r="J43" s="43" t="s">
        <v>522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jNTbaTfQ396qoBLIkGTB/YHINDcytqMTzGl42ytb4IDdEZ9FD6+ARKN9QsJOq3/7424fWn7bAmPFmUVpuKGtg==" saltValue="j3cnkoxfaqhEsQjM35p92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N45" sqref="N4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771</v>
      </c>
      <c r="L45" s="60">
        <v>784</v>
      </c>
      <c r="M45" s="60">
        <v>855</v>
      </c>
      <c r="N45" s="60">
        <v>932</v>
      </c>
      <c r="O45" s="61">
        <v>945</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522</v>
      </c>
      <c r="L46" s="64" t="s">
        <v>522</v>
      </c>
      <c r="M46" s="64" t="s">
        <v>522</v>
      </c>
      <c r="N46" s="64" t="s">
        <v>522</v>
      </c>
      <c r="O46" s="65" t="s">
        <v>522</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522</v>
      </c>
      <c r="L47" s="64" t="s">
        <v>522</v>
      </c>
      <c r="M47" s="64" t="s">
        <v>522</v>
      </c>
      <c r="N47" s="64" t="s">
        <v>522</v>
      </c>
      <c r="O47" s="65" t="s">
        <v>522</v>
      </c>
      <c r="P47" s="48"/>
      <c r="Q47" s="48"/>
      <c r="R47" s="48"/>
      <c r="S47" s="48"/>
      <c r="T47" s="48"/>
      <c r="U47" s="48"/>
    </row>
    <row r="48" spans="1:21" ht="30.75" customHeight="1" x14ac:dyDescent="0.15">
      <c r="A48" s="48"/>
      <c r="B48" s="1272"/>
      <c r="C48" s="1273"/>
      <c r="D48" s="62"/>
      <c r="E48" s="1254" t="s">
        <v>14</v>
      </c>
      <c r="F48" s="1254"/>
      <c r="G48" s="1254"/>
      <c r="H48" s="1254"/>
      <c r="I48" s="1254"/>
      <c r="J48" s="1255"/>
      <c r="K48" s="63">
        <v>338</v>
      </c>
      <c r="L48" s="64">
        <v>308</v>
      </c>
      <c r="M48" s="64">
        <v>243</v>
      </c>
      <c r="N48" s="64">
        <v>255</v>
      </c>
      <c r="O48" s="65">
        <v>296</v>
      </c>
      <c r="P48" s="48"/>
      <c r="Q48" s="48"/>
      <c r="R48" s="48"/>
      <c r="S48" s="48"/>
      <c r="T48" s="48"/>
      <c r="U48" s="48"/>
    </row>
    <row r="49" spans="1:21" ht="30.75" customHeight="1" x14ac:dyDescent="0.15">
      <c r="A49" s="48"/>
      <c r="B49" s="1272"/>
      <c r="C49" s="1273"/>
      <c r="D49" s="62"/>
      <c r="E49" s="1254" t="s">
        <v>15</v>
      </c>
      <c r="F49" s="1254"/>
      <c r="G49" s="1254"/>
      <c r="H49" s="1254"/>
      <c r="I49" s="1254"/>
      <c r="J49" s="1255"/>
      <c r="K49" s="63">
        <v>132</v>
      </c>
      <c r="L49" s="64">
        <v>110</v>
      </c>
      <c r="M49" s="64">
        <v>85</v>
      </c>
      <c r="N49" s="64">
        <v>78</v>
      </c>
      <c r="O49" s="65">
        <v>75</v>
      </c>
      <c r="P49" s="48"/>
      <c r="Q49" s="48"/>
      <c r="R49" s="48"/>
      <c r="S49" s="48"/>
      <c r="T49" s="48"/>
      <c r="U49" s="48"/>
    </row>
    <row r="50" spans="1:21" ht="30.75" customHeight="1" x14ac:dyDescent="0.15">
      <c r="A50" s="48"/>
      <c r="B50" s="1272"/>
      <c r="C50" s="1273"/>
      <c r="D50" s="62"/>
      <c r="E50" s="1254" t="s">
        <v>16</v>
      </c>
      <c r="F50" s="1254"/>
      <c r="G50" s="1254"/>
      <c r="H50" s="1254"/>
      <c r="I50" s="1254"/>
      <c r="J50" s="1255"/>
      <c r="K50" s="63" t="s">
        <v>522</v>
      </c>
      <c r="L50" s="64" t="s">
        <v>522</v>
      </c>
      <c r="M50" s="64" t="s">
        <v>522</v>
      </c>
      <c r="N50" s="64" t="s">
        <v>522</v>
      </c>
      <c r="O50" s="65" t="s">
        <v>522</v>
      </c>
      <c r="P50" s="48"/>
      <c r="Q50" s="48"/>
      <c r="R50" s="48"/>
      <c r="S50" s="48"/>
      <c r="T50" s="48"/>
      <c r="U50" s="48"/>
    </row>
    <row r="51" spans="1:21" ht="30.75" customHeight="1" x14ac:dyDescent="0.15">
      <c r="A51" s="48"/>
      <c r="B51" s="1274"/>
      <c r="C51" s="1275"/>
      <c r="D51" s="66"/>
      <c r="E51" s="1254" t="s">
        <v>17</v>
      </c>
      <c r="F51" s="1254"/>
      <c r="G51" s="1254"/>
      <c r="H51" s="1254"/>
      <c r="I51" s="1254"/>
      <c r="J51" s="1255"/>
      <c r="K51" s="63">
        <v>0</v>
      </c>
      <c r="L51" s="64">
        <v>0</v>
      </c>
      <c r="M51" s="64" t="s">
        <v>522</v>
      </c>
      <c r="N51" s="64" t="s">
        <v>522</v>
      </c>
      <c r="O51" s="65" t="s">
        <v>522</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1084</v>
      </c>
      <c r="L52" s="64">
        <v>997</v>
      </c>
      <c r="M52" s="64">
        <v>1015</v>
      </c>
      <c r="N52" s="64">
        <v>997</v>
      </c>
      <c r="O52" s="65">
        <v>956</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157</v>
      </c>
      <c r="L53" s="69">
        <v>205</v>
      </c>
      <c r="M53" s="69">
        <v>168</v>
      </c>
      <c r="N53" s="69">
        <v>268</v>
      </c>
      <c r="O53" s="70">
        <v>360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60" t="s">
        <v>24</v>
      </c>
      <c r="C57" s="1261"/>
      <c r="D57" s="1264" t="s">
        <v>25</v>
      </c>
      <c r="E57" s="1265"/>
      <c r="F57" s="1265"/>
      <c r="G57" s="1265"/>
      <c r="H57" s="1265"/>
      <c r="I57" s="1265"/>
      <c r="J57" s="1266"/>
      <c r="K57" s="83"/>
      <c r="L57" s="84"/>
      <c r="M57" s="84"/>
      <c r="N57" s="84"/>
      <c r="O57" s="85"/>
    </row>
    <row r="58" spans="1:21" ht="31.5" customHeight="1" thickBot="1" x14ac:dyDescent="0.2">
      <c r="B58" s="1262"/>
      <c r="C58" s="1263"/>
      <c r="D58" s="1267" t="s">
        <v>26</v>
      </c>
      <c r="E58" s="1268"/>
      <c r="F58" s="1268"/>
      <c r="G58" s="1268"/>
      <c r="H58" s="1268"/>
      <c r="I58" s="1268"/>
      <c r="J58" s="126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t5ynt/8t8g6bWUovYNyFdciE5ctTZdeTfVpfdyGggzvZTxVRxMUmoWIdIyq685d62W8Y1wjLcNMP1R3lriiCA==" saltValue="T8Vem1bFFHeHGo8D2ioRy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A19"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564</v>
      </c>
      <c r="J40" s="100" t="s">
        <v>565</v>
      </c>
      <c r="K40" s="100" t="s">
        <v>566</v>
      </c>
      <c r="L40" s="100" t="s">
        <v>567</v>
      </c>
      <c r="M40" s="101" t="s">
        <v>568</v>
      </c>
    </row>
    <row r="41" spans="2:13" ht="27.75" customHeight="1" x14ac:dyDescent="0.15">
      <c r="B41" s="1290" t="s">
        <v>29</v>
      </c>
      <c r="C41" s="1291"/>
      <c r="D41" s="102"/>
      <c r="E41" s="1292" t="s">
        <v>30</v>
      </c>
      <c r="F41" s="1292"/>
      <c r="G41" s="1292"/>
      <c r="H41" s="1293"/>
      <c r="I41" s="103">
        <v>6145</v>
      </c>
      <c r="J41" s="104">
        <v>6677</v>
      </c>
      <c r="K41" s="104">
        <v>7373</v>
      </c>
      <c r="L41" s="104">
        <v>7413</v>
      </c>
      <c r="M41" s="105">
        <v>7954</v>
      </c>
    </row>
    <row r="42" spans="2:13" ht="27.75" customHeight="1" x14ac:dyDescent="0.15">
      <c r="B42" s="1280"/>
      <c r="C42" s="1281"/>
      <c r="D42" s="106"/>
      <c r="E42" s="1284" t="s">
        <v>31</v>
      </c>
      <c r="F42" s="1284"/>
      <c r="G42" s="1284"/>
      <c r="H42" s="1285"/>
      <c r="I42" s="107" t="s">
        <v>522</v>
      </c>
      <c r="J42" s="108" t="s">
        <v>522</v>
      </c>
      <c r="K42" s="108" t="s">
        <v>522</v>
      </c>
      <c r="L42" s="108" t="s">
        <v>522</v>
      </c>
      <c r="M42" s="109" t="s">
        <v>522</v>
      </c>
    </row>
    <row r="43" spans="2:13" ht="27.75" customHeight="1" x14ac:dyDescent="0.15">
      <c r="B43" s="1280"/>
      <c r="C43" s="1281"/>
      <c r="D43" s="106"/>
      <c r="E43" s="1284" t="s">
        <v>32</v>
      </c>
      <c r="F43" s="1284"/>
      <c r="G43" s="1284"/>
      <c r="H43" s="1285"/>
      <c r="I43" s="107">
        <v>4883</v>
      </c>
      <c r="J43" s="108">
        <v>4660</v>
      </c>
      <c r="K43" s="108">
        <v>4159</v>
      </c>
      <c r="L43" s="108">
        <v>3743</v>
      </c>
      <c r="M43" s="109">
        <v>3589</v>
      </c>
    </row>
    <row r="44" spans="2:13" ht="27.75" customHeight="1" x14ac:dyDescent="0.15">
      <c r="B44" s="1280"/>
      <c r="C44" s="1281"/>
      <c r="D44" s="106"/>
      <c r="E44" s="1284" t="s">
        <v>33</v>
      </c>
      <c r="F44" s="1284"/>
      <c r="G44" s="1284"/>
      <c r="H44" s="1285"/>
      <c r="I44" s="107">
        <v>566</v>
      </c>
      <c r="J44" s="108">
        <v>480</v>
      </c>
      <c r="K44" s="108">
        <v>397</v>
      </c>
      <c r="L44" s="108">
        <v>325</v>
      </c>
      <c r="M44" s="109">
        <v>471</v>
      </c>
    </row>
    <row r="45" spans="2:13" ht="27.75" customHeight="1" x14ac:dyDescent="0.15">
      <c r="B45" s="1280"/>
      <c r="C45" s="1281"/>
      <c r="D45" s="106"/>
      <c r="E45" s="1284" t="s">
        <v>34</v>
      </c>
      <c r="F45" s="1284"/>
      <c r="G45" s="1284"/>
      <c r="H45" s="1285"/>
      <c r="I45" s="107">
        <v>1134</v>
      </c>
      <c r="J45" s="108">
        <v>1090</v>
      </c>
      <c r="K45" s="108">
        <v>1020</v>
      </c>
      <c r="L45" s="108">
        <v>933</v>
      </c>
      <c r="M45" s="109">
        <v>934</v>
      </c>
    </row>
    <row r="46" spans="2:13" ht="27.75" customHeight="1" x14ac:dyDescent="0.15">
      <c r="B46" s="1280"/>
      <c r="C46" s="1281"/>
      <c r="D46" s="110"/>
      <c r="E46" s="1284" t="s">
        <v>35</v>
      </c>
      <c r="F46" s="1284"/>
      <c r="G46" s="1284"/>
      <c r="H46" s="1285"/>
      <c r="I46" s="107">
        <v>584</v>
      </c>
      <c r="J46" s="108">
        <v>549</v>
      </c>
      <c r="K46" s="108">
        <v>509</v>
      </c>
      <c r="L46" s="108">
        <v>482</v>
      </c>
      <c r="M46" s="109">
        <v>563</v>
      </c>
    </row>
    <row r="47" spans="2:13" ht="27.75" customHeight="1" x14ac:dyDescent="0.15">
      <c r="B47" s="1280"/>
      <c r="C47" s="1281"/>
      <c r="D47" s="111"/>
      <c r="E47" s="1294" t="s">
        <v>36</v>
      </c>
      <c r="F47" s="1295"/>
      <c r="G47" s="1295"/>
      <c r="H47" s="1296"/>
      <c r="I47" s="107" t="s">
        <v>522</v>
      </c>
      <c r="J47" s="108" t="s">
        <v>522</v>
      </c>
      <c r="K47" s="108" t="s">
        <v>522</v>
      </c>
      <c r="L47" s="108" t="s">
        <v>522</v>
      </c>
      <c r="M47" s="109" t="s">
        <v>522</v>
      </c>
    </row>
    <row r="48" spans="2:13" ht="27.75" customHeight="1" x14ac:dyDescent="0.15">
      <c r="B48" s="1280"/>
      <c r="C48" s="1281"/>
      <c r="D48" s="106"/>
      <c r="E48" s="1284" t="s">
        <v>37</v>
      </c>
      <c r="F48" s="1284"/>
      <c r="G48" s="1284"/>
      <c r="H48" s="1285"/>
      <c r="I48" s="107" t="s">
        <v>522</v>
      </c>
      <c r="J48" s="108" t="s">
        <v>522</v>
      </c>
      <c r="K48" s="108" t="s">
        <v>522</v>
      </c>
      <c r="L48" s="108" t="s">
        <v>522</v>
      </c>
      <c r="M48" s="109" t="s">
        <v>522</v>
      </c>
    </row>
    <row r="49" spans="2:13" ht="27.75" customHeight="1" x14ac:dyDescent="0.15">
      <c r="B49" s="1282"/>
      <c r="C49" s="1283"/>
      <c r="D49" s="106"/>
      <c r="E49" s="1284" t="s">
        <v>38</v>
      </c>
      <c r="F49" s="1284"/>
      <c r="G49" s="1284"/>
      <c r="H49" s="1285"/>
      <c r="I49" s="107" t="s">
        <v>522</v>
      </c>
      <c r="J49" s="108" t="s">
        <v>522</v>
      </c>
      <c r="K49" s="108" t="s">
        <v>522</v>
      </c>
      <c r="L49" s="108" t="s">
        <v>522</v>
      </c>
      <c r="M49" s="109" t="s">
        <v>522</v>
      </c>
    </row>
    <row r="50" spans="2:13" ht="27.75" customHeight="1" x14ac:dyDescent="0.15">
      <c r="B50" s="1278" t="s">
        <v>39</v>
      </c>
      <c r="C50" s="1279"/>
      <c r="D50" s="112"/>
      <c r="E50" s="1284" t="s">
        <v>40</v>
      </c>
      <c r="F50" s="1284"/>
      <c r="G50" s="1284"/>
      <c r="H50" s="1285"/>
      <c r="I50" s="107">
        <v>6226</v>
      </c>
      <c r="J50" s="108">
        <v>6637</v>
      </c>
      <c r="K50" s="108">
        <v>7103</v>
      </c>
      <c r="L50" s="108">
        <v>7164</v>
      </c>
      <c r="M50" s="109">
        <v>7615</v>
      </c>
    </row>
    <row r="51" spans="2:13" ht="27.75" customHeight="1" x14ac:dyDescent="0.15">
      <c r="B51" s="1280"/>
      <c r="C51" s="1281"/>
      <c r="D51" s="106"/>
      <c r="E51" s="1284" t="s">
        <v>41</v>
      </c>
      <c r="F51" s="1284"/>
      <c r="G51" s="1284"/>
      <c r="H51" s="1285"/>
      <c r="I51" s="107">
        <v>2792</v>
      </c>
      <c r="J51" s="108">
        <v>2729</v>
      </c>
      <c r="K51" s="108">
        <v>2676</v>
      </c>
      <c r="L51" s="108">
        <v>2438</v>
      </c>
      <c r="M51" s="109">
        <v>2323</v>
      </c>
    </row>
    <row r="52" spans="2:13" ht="27.75" customHeight="1" x14ac:dyDescent="0.15">
      <c r="B52" s="1282"/>
      <c r="C52" s="1283"/>
      <c r="D52" s="106"/>
      <c r="E52" s="1284" t="s">
        <v>42</v>
      </c>
      <c r="F52" s="1284"/>
      <c r="G52" s="1284"/>
      <c r="H52" s="1285"/>
      <c r="I52" s="107">
        <v>9311</v>
      </c>
      <c r="J52" s="108">
        <v>9840</v>
      </c>
      <c r="K52" s="108">
        <v>9841</v>
      </c>
      <c r="L52" s="108">
        <v>9777</v>
      </c>
      <c r="M52" s="109">
        <v>11196</v>
      </c>
    </row>
    <row r="53" spans="2:13" ht="27.75" customHeight="1" thickBot="1" x14ac:dyDescent="0.2">
      <c r="B53" s="1286" t="s">
        <v>43</v>
      </c>
      <c r="C53" s="1287"/>
      <c r="D53" s="113"/>
      <c r="E53" s="1288" t="s">
        <v>44</v>
      </c>
      <c r="F53" s="1288"/>
      <c r="G53" s="1288"/>
      <c r="H53" s="1289"/>
      <c r="I53" s="114">
        <v>-5017</v>
      </c>
      <c r="J53" s="115">
        <v>-5750</v>
      </c>
      <c r="K53" s="115">
        <v>-6163</v>
      </c>
      <c r="L53" s="115">
        <v>-6482</v>
      </c>
      <c r="M53" s="116">
        <v>-7624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VK9ZN1UJ1dBykw9PGNG2xqxnIQYUjpRbssqYCbMAMFMUPrIpiA2mqA5F0B2hl5H/CoMHGayKh9sVotefxzbH2A==" saltValue="0f93faz5GDdk0RW8pXpKA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37"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305" t="s">
        <v>47</v>
      </c>
      <c r="D55" s="1305"/>
      <c r="E55" s="1306"/>
      <c r="F55" s="128">
        <v>3620</v>
      </c>
      <c r="G55" s="128">
        <v>3891</v>
      </c>
      <c r="H55" s="129">
        <v>4484</v>
      </c>
    </row>
    <row r="56" spans="2:8" ht="52.5" customHeight="1" x14ac:dyDescent="0.15">
      <c r="B56" s="130"/>
      <c r="C56" s="1307" t="s">
        <v>48</v>
      </c>
      <c r="D56" s="1307"/>
      <c r="E56" s="1308"/>
      <c r="F56" s="131">
        <v>1391</v>
      </c>
      <c r="G56" s="131">
        <v>1393</v>
      </c>
      <c r="H56" s="132">
        <v>1396</v>
      </c>
    </row>
    <row r="57" spans="2:8" ht="53.25" customHeight="1" x14ac:dyDescent="0.15">
      <c r="B57" s="130"/>
      <c r="C57" s="1309" t="s">
        <v>49</v>
      </c>
      <c r="D57" s="1309"/>
      <c r="E57" s="1310"/>
      <c r="F57" s="133">
        <v>1995</v>
      </c>
      <c r="G57" s="133">
        <v>1718</v>
      </c>
      <c r="H57" s="134">
        <v>1579</v>
      </c>
    </row>
    <row r="58" spans="2:8" ht="45.75" customHeight="1" x14ac:dyDescent="0.15">
      <c r="B58" s="135"/>
      <c r="C58" s="1297" t="s">
        <v>585</v>
      </c>
      <c r="D58" s="1298"/>
      <c r="E58" s="1299"/>
      <c r="F58" s="136">
        <v>1422</v>
      </c>
      <c r="G58" s="136">
        <v>1199</v>
      </c>
      <c r="H58" s="137">
        <v>1067</v>
      </c>
    </row>
    <row r="59" spans="2:8" ht="45.75" customHeight="1" x14ac:dyDescent="0.15">
      <c r="B59" s="135"/>
      <c r="C59" s="1297" t="s">
        <v>586</v>
      </c>
      <c r="D59" s="1298"/>
      <c r="E59" s="1299"/>
      <c r="F59" s="136">
        <v>275</v>
      </c>
      <c r="G59" s="136">
        <v>275</v>
      </c>
      <c r="H59" s="137">
        <v>276</v>
      </c>
    </row>
    <row r="60" spans="2:8" ht="45.75" customHeight="1" x14ac:dyDescent="0.15">
      <c r="B60" s="135"/>
      <c r="C60" s="1297" t="s">
        <v>587</v>
      </c>
      <c r="D60" s="1298"/>
      <c r="E60" s="1299"/>
      <c r="F60" s="136">
        <v>145</v>
      </c>
      <c r="G60" s="136">
        <v>123</v>
      </c>
      <c r="H60" s="137">
        <v>118</v>
      </c>
    </row>
    <row r="61" spans="2:8" ht="45.75" customHeight="1" x14ac:dyDescent="0.15">
      <c r="B61" s="135"/>
      <c r="C61" s="1297" t="s">
        <v>588</v>
      </c>
      <c r="D61" s="1298"/>
      <c r="E61" s="1299"/>
      <c r="F61" s="136">
        <v>58</v>
      </c>
      <c r="G61" s="136">
        <v>58</v>
      </c>
      <c r="H61" s="137">
        <v>58</v>
      </c>
    </row>
    <row r="62" spans="2:8" ht="45.75" customHeight="1" thickBot="1" x14ac:dyDescent="0.2">
      <c r="B62" s="138"/>
      <c r="C62" s="1300" t="s">
        <v>589</v>
      </c>
      <c r="D62" s="1301"/>
      <c r="E62" s="1302"/>
      <c r="F62" s="139">
        <v>48</v>
      </c>
      <c r="G62" s="139">
        <v>45</v>
      </c>
      <c r="H62" s="140">
        <v>33</v>
      </c>
    </row>
    <row r="63" spans="2:8" ht="52.5" customHeight="1" thickBot="1" x14ac:dyDescent="0.2">
      <c r="B63" s="141"/>
      <c r="C63" s="1303" t="s">
        <v>50</v>
      </c>
      <c r="D63" s="1303"/>
      <c r="E63" s="1304"/>
      <c r="F63" s="142">
        <v>7006</v>
      </c>
      <c r="G63" s="142">
        <v>7003</v>
      </c>
      <c r="H63" s="143">
        <v>7459</v>
      </c>
    </row>
    <row r="64" spans="2:8" ht="15" customHeight="1" x14ac:dyDescent="0.15"/>
  </sheetData>
  <sheetProtection algorithmName="SHA-512" hashValue="gQtKvCm28uPWU5LyZraPjF4f/74Kgz5h1GC/KVVJ0ngwsMM8GU3aSc1NR/28ZdgyrNpaP+UCjCdh6z4u/6wNUg==" saltValue="RDNUJSITXN4e43OeABQa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601</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601</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33" t="s">
        <v>604</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605</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564</v>
      </c>
      <c r="BQ50" s="1317"/>
      <c r="BR50" s="1317"/>
      <c r="BS50" s="1317"/>
      <c r="BT50" s="1317"/>
      <c r="BU50" s="1317"/>
      <c r="BV50" s="1317"/>
      <c r="BW50" s="1317"/>
      <c r="BX50" s="1317" t="s">
        <v>565</v>
      </c>
      <c r="BY50" s="1317"/>
      <c r="BZ50" s="1317"/>
      <c r="CA50" s="1317"/>
      <c r="CB50" s="1317"/>
      <c r="CC50" s="1317"/>
      <c r="CD50" s="1317"/>
      <c r="CE50" s="1317"/>
      <c r="CF50" s="1317" t="s">
        <v>566</v>
      </c>
      <c r="CG50" s="1317"/>
      <c r="CH50" s="1317"/>
      <c r="CI50" s="1317"/>
      <c r="CJ50" s="1317"/>
      <c r="CK50" s="1317"/>
      <c r="CL50" s="1317"/>
      <c r="CM50" s="1317"/>
      <c r="CN50" s="1317" t="s">
        <v>567</v>
      </c>
      <c r="CO50" s="1317"/>
      <c r="CP50" s="1317"/>
      <c r="CQ50" s="1317"/>
      <c r="CR50" s="1317"/>
      <c r="CS50" s="1317"/>
      <c r="CT50" s="1317"/>
      <c r="CU50" s="1317"/>
      <c r="CV50" s="1317" t="s">
        <v>568</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606</v>
      </c>
      <c r="AO51" s="1316"/>
      <c r="AP51" s="1316"/>
      <c r="AQ51" s="1316"/>
      <c r="AR51" s="1316"/>
      <c r="AS51" s="1316"/>
      <c r="AT51" s="1316"/>
      <c r="AU51" s="1316"/>
      <c r="AV51" s="1316"/>
      <c r="AW51" s="1316"/>
      <c r="AX51" s="1316"/>
      <c r="AY51" s="1316"/>
      <c r="AZ51" s="1316"/>
      <c r="BA51" s="1316"/>
      <c r="BB51" s="1316" t="s">
        <v>608</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609</v>
      </c>
      <c r="BC53" s="1316"/>
      <c r="BD53" s="1316"/>
      <c r="BE53" s="1316"/>
      <c r="BF53" s="1316"/>
      <c r="BG53" s="1316"/>
      <c r="BH53" s="1316"/>
      <c r="BI53" s="1316"/>
      <c r="BJ53" s="1316"/>
      <c r="BK53" s="1316"/>
      <c r="BL53" s="1316"/>
      <c r="BM53" s="1316"/>
      <c r="BN53" s="1316"/>
      <c r="BO53" s="1316"/>
      <c r="BP53" s="1313">
        <v>58.8</v>
      </c>
      <c r="BQ53" s="1313"/>
      <c r="BR53" s="1313"/>
      <c r="BS53" s="1313"/>
      <c r="BT53" s="1313"/>
      <c r="BU53" s="1313"/>
      <c r="BV53" s="1313"/>
      <c r="BW53" s="1313"/>
      <c r="BX53" s="1313">
        <v>60.5</v>
      </c>
      <c r="BY53" s="1313"/>
      <c r="BZ53" s="1313"/>
      <c r="CA53" s="1313"/>
      <c r="CB53" s="1313"/>
      <c r="CC53" s="1313"/>
      <c r="CD53" s="1313"/>
      <c r="CE53" s="1313"/>
      <c r="CF53" s="1313">
        <v>59.5</v>
      </c>
      <c r="CG53" s="1313"/>
      <c r="CH53" s="1313"/>
      <c r="CI53" s="1313"/>
      <c r="CJ53" s="1313"/>
      <c r="CK53" s="1313"/>
      <c r="CL53" s="1313"/>
      <c r="CM53" s="1313"/>
      <c r="CN53" s="1313">
        <v>60.6</v>
      </c>
      <c r="CO53" s="1313"/>
      <c r="CP53" s="1313"/>
      <c r="CQ53" s="1313"/>
      <c r="CR53" s="1313"/>
      <c r="CS53" s="1313"/>
      <c r="CT53" s="1313"/>
      <c r="CU53" s="1313"/>
      <c r="CV53" s="1313">
        <v>62.4</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610</v>
      </c>
      <c r="AO55" s="1317"/>
      <c r="AP55" s="1317"/>
      <c r="AQ55" s="1317"/>
      <c r="AR55" s="1317"/>
      <c r="AS55" s="1317"/>
      <c r="AT55" s="1317"/>
      <c r="AU55" s="1317"/>
      <c r="AV55" s="1317"/>
      <c r="AW55" s="1317"/>
      <c r="AX55" s="1317"/>
      <c r="AY55" s="1317"/>
      <c r="AZ55" s="1317"/>
      <c r="BA55" s="1317"/>
      <c r="BB55" s="1316" t="s">
        <v>607</v>
      </c>
      <c r="BC55" s="1316"/>
      <c r="BD55" s="1316"/>
      <c r="BE55" s="1316"/>
      <c r="BF55" s="1316"/>
      <c r="BG55" s="1316"/>
      <c r="BH55" s="1316"/>
      <c r="BI55" s="1316"/>
      <c r="BJ55" s="1316"/>
      <c r="BK55" s="1316"/>
      <c r="BL55" s="1316"/>
      <c r="BM55" s="1316"/>
      <c r="BN55" s="1316"/>
      <c r="BO55" s="1316"/>
      <c r="BP55" s="1313">
        <v>21</v>
      </c>
      <c r="BQ55" s="1313"/>
      <c r="BR55" s="1313"/>
      <c r="BS55" s="1313"/>
      <c r="BT55" s="1313"/>
      <c r="BU55" s="1313"/>
      <c r="BV55" s="1313"/>
      <c r="BW55" s="1313"/>
      <c r="BX55" s="1313">
        <v>20.2</v>
      </c>
      <c r="BY55" s="1313"/>
      <c r="BZ55" s="1313"/>
      <c r="CA55" s="1313"/>
      <c r="CB55" s="1313"/>
      <c r="CC55" s="1313"/>
      <c r="CD55" s="1313"/>
      <c r="CE55" s="1313"/>
      <c r="CF55" s="1313">
        <v>18.3</v>
      </c>
      <c r="CG55" s="1313"/>
      <c r="CH55" s="1313"/>
      <c r="CI55" s="1313"/>
      <c r="CJ55" s="1313"/>
      <c r="CK55" s="1313"/>
      <c r="CL55" s="1313"/>
      <c r="CM55" s="1313"/>
      <c r="CN55" s="1313">
        <v>20.3</v>
      </c>
      <c r="CO55" s="1313"/>
      <c r="CP55" s="1313"/>
      <c r="CQ55" s="1313"/>
      <c r="CR55" s="1313"/>
      <c r="CS55" s="1313"/>
      <c r="CT55" s="1313"/>
      <c r="CU55" s="1313"/>
      <c r="CV55" s="1313">
        <v>15.5</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609</v>
      </c>
      <c r="BC57" s="1316"/>
      <c r="BD57" s="1316"/>
      <c r="BE57" s="1316"/>
      <c r="BF57" s="1316"/>
      <c r="BG57" s="1316"/>
      <c r="BH57" s="1316"/>
      <c r="BI57" s="1316"/>
      <c r="BJ57" s="1316"/>
      <c r="BK57" s="1316"/>
      <c r="BL57" s="1316"/>
      <c r="BM57" s="1316"/>
      <c r="BN57" s="1316"/>
      <c r="BO57" s="1316"/>
      <c r="BP57" s="1313">
        <v>55.9</v>
      </c>
      <c r="BQ57" s="1313"/>
      <c r="BR57" s="1313"/>
      <c r="BS57" s="1313"/>
      <c r="BT57" s="1313"/>
      <c r="BU57" s="1313"/>
      <c r="BV57" s="1313"/>
      <c r="BW57" s="1313"/>
      <c r="BX57" s="1313">
        <v>57.5</v>
      </c>
      <c r="BY57" s="1313"/>
      <c r="BZ57" s="1313"/>
      <c r="CA57" s="1313"/>
      <c r="CB57" s="1313"/>
      <c r="CC57" s="1313"/>
      <c r="CD57" s="1313"/>
      <c r="CE57" s="1313"/>
      <c r="CF57" s="1313">
        <v>59.3</v>
      </c>
      <c r="CG57" s="1313"/>
      <c r="CH57" s="1313"/>
      <c r="CI57" s="1313"/>
      <c r="CJ57" s="1313"/>
      <c r="CK57" s="1313"/>
      <c r="CL57" s="1313"/>
      <c r="CM57" s="1313"/>
      <c r="CN57" s="1313">
        <v>60.3</v>
      </c>
      <c r="CO57" s="1313"/>
      <c r="CP57" s="1313"/>
      <c r="CQ57" s="1313"/>
      <c r="CR57" s="1313"/>
      <c r="CS57" s="1313"/>
      <c r="CT57" s="1313"/>
      <c r="CU57" s="1313"/>
      <c r="CV57" s="1313">
        <v>61.4</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611</v>
      </c>
    </row>
    <row r="64" spans="1:109" x14ac:dyDescent="0.15">
      <c r="B64" s="397"/>
      <c r="G64" s="404"/>
      <c r="I64" s="417"/>
      <c r="J64" s="417"/>
      <c r="K64" s="417"/>
      <c r="L64" s="417"/>
      <c r="M64" s="417"/>
      <c r="N64" s="418"/>
      <c r="AM64" s="404"/>
      <c r="AN64" s="404" t="s">
        <v>603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612</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605</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564</v>
      </c>
      <c r="BQ72" s="1317"/>
      <c r="BR72" s="1317"/>
      <c r="BS72" s="1317"/>
      <c r="BT72" s="1317"/>
      <c r="BU72" s="1317"/>
      <c r="BV72" s="1317"/>
      <c r="BW72" s="1317"/>
      <c r="BX72" s="1317" t="s">
        <v>565</v>
      </c>
      <c r="BY72" s="1317"/>
      <c r="BZ72" s="1317"/>
      <c r="CA72" s="1317"/>
      <c r="CB72" s="1317"/>
      <c r="CC72" s="1317"/>
      <c r="CD72" s="1317"/>
      <c r="CE72" s="1317"/>
      <c r="CF72" s="1317" t="s">
        <v>566</v>
      </c>
      <c r="CG72" s="1317"/>
      <c r="CH72" s="1317"/>
      <c r="CI72" s="1317"/>
      <c r="CJ72" s="1317"/>
      <c r="CK72" s="1317"/>
      <c r="CL72" s="1317"/>
      <c r="CM72" s="1317"/>
      <c r="CN72" s="1317" t="s">
        <v>567</v>
      </c>
      <c r="CO72" s="1317"/>
      <c r="CP72" s="1317"/>
      <c r="CQ72" s="1317"/>
      <c r="CR72" s="1317"/>
      <c r="CS72" s="1317"/>
      <c r="CT72" s="1317"/>
      <c r="CU72" s="1317"/>
      <c r="CV72" s="1317" t="s">
        <v>568</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606</v>
      </c>
      <c r="AO73" s="1316"/>
      <c r="AP73" s="1316"/>
      <c r="AQ73" s="1316"/>
      <c r="AR73" s="1316"/>
      <c r="AS73" s="1316"/>
      <c r="AT73" s="1316"/>
      <c r="AU73" s="1316"/>
      <c r="AV73" s="1316"/>
      <c r="AW73" s="1316"/>
      <c r="AX73" s="1316"/>
      <c r="AY73" s="1316"/>
      <c r="AZ73" s="1316"/>
      <c r="BA73" s="1316"/>
      <c r="BB73" s="1316" t="s">
        <v>607</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613</v>
      </c>
      <c r="BC75" s="1316"/>
      <c r="BD75" s="1316"/>
      <c r="BE75" s="1316"/>
      <c r="BF75" s="1316"/>
      <c r="BG75" s="1316"/>
      <c r="BH75" s="1316"/>
      <c r="BI75" s="1316"/>
      <c r="BJ75" s="1316"/>
      <c r="BK75" s="1316"/>
      <c r="BL75" s="1316"/>
      <c r="BM75" s="1316"/>
      <c r="BN75" s="1316"/>
      <c r="BO75" s="1316"/>
      <c r="BP75" s="1313">
        <v>3.9</v>
      </c>
      <c r="BQ75" s="1313"/>
      <c r="BR75" s="1313"/>
      <c r="BS75" s="1313"/>
      <c r="BT75" s="1313"/>
      <c r="BU75" s="1313"/>
      <c r="BV75" s="1313"/>
      <c r="BW75" s="1313"/>
      <c r="BX75" s="1313">
        <v>4</v>
      </c>
      <c r="BY75" s="1313"/>
      <c r="BZ75" s="1313"/>
      <c r="CA75" s="1313"/>
      <c r="CB75" s="1313"/>
      <c r="CC75" s="1313"/>
      <c r="CD75" s="1313"/>
      <c r="CE75" s="1313"/>
      <c r="CF75" s="1313">
        <v>4</v>
      </c>
      <c r="CG75" s="1313"/>
      <c r="CH75" s="1313"/>
      <c r="CI75" s="1313"/>
      <c r="CJ75" s="1313"/>
      <c r="CK75" s="1313"/>
      <c r="CL75" s="1313"/>
      <c r="CM75" s="1313"/>
      <c r="CN75" s="1313">
        <v>4.8</v>
      </c>
      <c r="CO75" s="1313"/>
      <c r="CP75" s="1313"/>
      <c r="CQ75" s="1313"/>
      <c r="CR75" s="1313"/>
      <c r="CS75" s="1313"/>
      <c r="CT75" s="1313"/>
      <c r="CU75" s="1313"/>
      <c r="CV75" s="1313">
        <v>5.8</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610</v>
      </c>
      <c r="AO77" s="1317"/>
      <c r="AP77" s="1317"/>
      <c r="AQ77" s="1317"/>
      <c r="AR77" s="1317"/>
      <c r="AS77" s="1317"/>
      <c r="AT77" s="1317"/>
      <c r="AU77" s="1317"/>
      <c r="AV77" s="1317"/>
      <c r="AW77" s="1317"/>
      <c r="AX77" s="1317"/>
      <c r="AY77" s="1317"/>
      <c r="AZ77" s="1317"/>
      <c r="BA77" s="1317"/>
      <c r="BB77" s="1316" t="s">
        <v>607</v>
      </c>
      <c r="BC77" s="1316"/>
      <c r="BD77" s="1316"/>
      <c r="BE77" s="1316"/>
      <c r="BF77" s="1316"/>
      <c r="BG77" s="1316"/>
      <c r="BH77" s="1316"/>
      <c r="BI77" s="1316"/>
      <c r="BJ77" s="1316"/>
      <c r="BK77" s="1316"/>
      <c r="BL77" s="1316"/>
      <c r="BM77" s="1316"/>
      <c r="BN77" s="1316"/>
      <c r="BO77" s="1316"/>
      <c r="BP77" s="1313">
        <v>21</v>
      </c>
      <c r="BQ77" s="1313"/>
      <c r="BR77" s="1313"/>
      <c r="BS77" s="1313"/>
      <c r="BT77" s="1313"/>
      <c r="BU77" s="1313"/>
      <c r="BV77" s="1313"/>
      <c r="BW77" s="1313"/>
      <c r="BX77" s="1313">
        <v>20.2</v>
      </c>
      <c r="BY77" s="1313"/>
      <c r="BZ77" s="1313"/>
      <c r="CA77" s="1313"/>
      <c r="CB77" s="1313"/>
      <c r="CC77" s="1313"/>
      <c r="CD77" s="1313"/>
      <c r="CE77" s="1313"/>
      <c r="CF77" s="1313">
        <v>18.3</v>
      </c>
      <c r="CG77" s="1313"/>
      <c r="CH77" s="1313"/>
      <c r="CI77" s="1313"/>
      <c r="CJ77" s="1313"/>
      <c r="CK77" s="1313"/>
      <c r="CL77" s="1313"/>
      <c r="CM77" s="1313"/>
      <c r="CN77" s="1313">
        <v>20.3</v>
      </c>
      <c r="CO77" s="1313"/>
      <c r="CP77" s="1313"/>
      <c r="CQ77" s="1313"/>
      <c r="CR77" s="1313"/>
      <c r="CS77" s="1313"/>
      <c r="CT77" s="1313"/>
      <c r="CU77" s="1313"/>
      <c r="CV77" s="1313">
        <v>15.5</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614</v>
      </c>
      <c r="BC79" s="1316"/>
      <c r="BD79" s="1316"/>
      <c r="BE79" s="1316"/>
      <c r="BF79" s="1316"/>
      <c r="BG79" s="1316"/>
      <c r="BH79" s="1316"/>
      <c r="BI79" s="1316"/>
      <c r="BJ79" s="1316"/>
      <c r="BK79" s="1316"/>
      <c r="BL79" s="1316"/>
      <c r="BM79" s="1316"/>
      <c r="BN79" s="1316"/>
      <c r="BO79" s="1316"/>
      <c r="BP79" s="1313">
        <v>6.8</v>
      </c>
      <c r="BQ79" s="1313"/>
      <c r="BR79" s="1313"/>
      <c r="BS79" s="1313"/>
      <c r="BT79" s="1313"/>
      <c r="BU79" s="1313"/>
      <c r="BV79" s="1313"/>
      <c r="BW79" s="1313"/>
      <c r="BX79" s="1313">
        <v>6.8</v>
      </c>
      <c r="BY79" s="1313"/>
      <c r="BZ79" s="1313"/>
      <c r="CA79" s="1313"/>
      <c r="CB79" s="1313"/>
      <c r="CC79" s="1313"/>
      <c r="CD79" s="1313"/>
      <c r="CE79" s="1313"/>
      <c r="CF79" s="1313">
        <v>6.8</v>
      </c>
      <c r="CG79" s="1313"/>
      <c r="CH79" s="1313"/>
      <c r="CI79" s="1313"/>
      <c r="CJ79" s="1313"/>
      <c r="CK79" s="1313"/>
      <c r="CL79" s="1313"/>
      <c r="CM79" s="1313"/>
      <c r="CN79" s="1313">
        <v>6.6</v>
      </c>
      <c r="CO79" s="1313"/>
      <c r="CP79" s="1313"/>
      <c r="CQ79" s="1313"/>
      <c r="CR79" s="1313"/>
      <c r="CS79" s="1313"/>
      <c r="CT79" s="1313"/>
      <c r="CU79" s="1313"/>
      <c r="CV79" s="1313">
        <v>6.4</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GGhtu0uHN3Ldv56XWxGq7oCI+HQSJd5TOnuWzByxxLEM+4Dt5UZ+v1iYA/SkomEeLzqtV/92uDhvoPVIBIUvMA==" saltValue="DV2NG1qe0EgBqEkXZkdji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615</v>
      </c>
    </row>
  </sheetData>
  <sheetProtection algorithmName="SHA-512" hashValue="JYd6z9zCuVvaZfDwWbbYPye9YObWlGwt6IO1su39j6y+Jbk8oRo3fDoJhD40pG2orNLwcSDCJsR/wEse/aG/XQ==" saltValue="ubrsPq3EdvVahCTJQiDIT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511</v>
      </c>
    </row>
  </sheetData>
  <sheetProtection algorithmName="SHA-512" hashValue="jujU3a2aUeKp4sxHE6pTdZtu+elpBJc5C802Y4mK/BzBov9P1QM8Pj1+ovnc+NwaRkghJSi0mI4UMYyobYblkQ==" saltValue="yLwnMIUghg44Q4W47qEdT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561</v>
      </c>
      <c r="G2" s="157"/>
      <c r="H2" s="158"/>
    </row>
    <row r="3" spans="1:8" x14ac:dyDescent="0.15">
      <c r="A3" s="154" t="s">
        <v>554</v>
      </c>
      <c r="B3" s="159"/>
      <c r="C3" s="160"/>
      <c r="D3" s="161">
        <v>21710</v>
      </c>
      <c r="E3" s="162"/>
      <c r="F3" s="163">
        <v>47738</v>
      </c>
      <c r="G3" s="164"/>
      <c r="H3" s="165"/>
    </row>
    <row r="4" spans="1:8" x14ac:dyDescent="0.15">
      <c r="A4" s="166"/>
      <c r="B4" s="167"/>
      <c r="C4" s="168"/>
      <c r="D4" s="169">
        <v>15758</v>
      </c>
      <c r="E4" s="170"/>
      <c r="F4" s="171">
        <v>24937</v>
      </c>
      <c r="G4" s="172"/>
      <c r="H4" s="173"/>
    </row>
    <row r="5" spans="1:8" x14ac:dyDescent="0.15">
      <c r="A5" s="154" t="s">
        <v>556</v>
      </c>
      <c r="B5" s="159"/>
      <c r="C5" s="160"/>
      <c r="D5" s="161">
        <v>49478</v>
      </c>
      <c r="E5" s="162"/>
      <c r="F5" s="163">
        <v>52191</v>
      </c>
      <c r="G5" s="164"/>
      <c r="H5" s="165"/>
    </row>
    <row r="6" spans="1:8" x14ac:dyDescent="0.15">
      <c r="A6" s="166"/>
      <c r="B6" s="167"/>
      <c r="C6" s="168"/>
      <c r="D6" s="169">
        <v>45481</v>
      </c>
      <c r="E6" s="170"/>
      <c r="F6" s="171">
        <v>24843</v>
      </c>
      <c r="G6" s="172"/>
      <c r="H6" s="173"/>
    </row>
    <row r="7" spans="1:8" x14ac:dyDescent="0.15">
      <c r="A7" s="154" t="s">
        <v>557</v>
      </c>
      <c r="B7" s="159"/>
      <c r="C7" s="160"/>
      <c r="D7" s="161">
        <v>65577</v>
      </c>
      <c r="E7" s="162"/>
      <c r="F7" s="163">
        <v>47387</v>
      </c>
      <c r="G7" s="164"/>
      <c r="H7" s="165"/>
    </row>
    <row r="8" spans="1:8" x14ac:dyDescent="0.15">
      <c r="A8" s="166"/>
      <c r="B8" s="167"/>
      <c r="C8" s="168"/>
      <c r="D8" s="169">
        <v>57740</v>
      </c>
      <c r="E8" s="170"/>
      <c r="F8" s="171">
        <v>24928</v>
      </c>
      <c r="G8" s="172"/>
      <c r="H8" s="173"/>
    </row>
    <row r="9" spans="1:8" x14ac:dyDescent="0.15">
      <c r="A9" s="154" t="s">
        <v>558</v>
      </c>
      <c r="B9" s="159"/>
      <c r="C9" s="160"/>
      <c r="D9" s="161">
        <v>53775</v>
      </c>
      <c r="E9" s="162"/>
      <c r="F9" s="163">
        <v>51264</v>
      </c>
      <c r="G9" s="164"/>
      <c r="H9" s="165"/>
    </row>
    <row r="10" spans="1:8" x14ac:dyDescent="0.15">
      <c r="A10" s="166"/>
      <c r="B10" s="167"/>
      <c r="C10" s="168"/>
      <c r="D10" s="169">
        <v>38878</v>
      </c>
      <c r="E10" s="170"/>
      <c r="F10" s="171">
        <v>26040</v>
      </c>
      <c r="G10" s="172"/>
      <c r="H10" s="173"/>
    </row>
    <row r="11" spans="1:8" x14ac:dyDescent="0.15">
      <c r="A11" s="154" t="s">
        <v>559</v>
      </c>
      <c r="B11" s="159"/>
      <c r="C11" s="160"/>
      <c r="D11" s="161">
        <v>88541</v>
      </c>
      <c r="E11" s="162"/>
      <c r="F11" s="163">
        <v>52068</v>
      </c>
      <c r="G11" s="164"/>
      <c r="H11" s="165"/>
    </row>
    <row r="12" spans="1:8" x14ac:dyDescent="0.15">
      <c r="A12" s="166"/>
      <c r="B12" s="167"/>
      <c r="C12" s="174"/>
      <c r="D12" s="169">
        <v>26631</v>
      </c>
      <c r="E12" s="170"/>
      <c r="F12" s="171">
        <v>26936</v>
      </c>
      <c r="G12" s="172"/>
      <c r="H12" s="173"/>
    </row>
    <row r="13" spans="1:8" x14ac:dyDescent="0.15">
      <c r="A13" s="154"/>
      <c r="B13" s="159"/>
      <c r="C13" s="175"/>
      <c r="D13" s="176">
        <v>55816</v>
      </c>
      <c r="E13" s="177"/>
      <c r="F13" s="178">
        <v>50130</v>
      </c>
      <c r="G13" s="179"/>
      <c r="H13" s="165"/>
    </row>
    <row r="14" spans="1:8" x14ac:dyDescent="0.15">
      <c r="A14" s="166"/>
      <c r="B14" s="167"/>
      <c r="C14" s="168"/>
      <c r="D14" s="169">
        <v>36898</v>
      </c>
      <c r="E14" s="170"/>
      <c r="F14" s="171">
        <v>25537</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7</v>
      </c>
      <c r="C19" s="180">
        <f>ROUND(VALUE(SUBSTITUTE(実質収支比率等に係る経年分析!G$48,"▲","-")),2)</f>
        <v>5.47</v>
      </c>
      <c r="D19" s="180">
        <f>ROUND(VALUE(SUBSTITUTE(実質収支比率等に係る経年分析!H$48,"▲","-")),2)</f>
        <v>5.56</v>
      </c>
      <c r="E19" s="180">
        <f>ROUND(VALUE(SUBSTITUTE(実質収支比率等に係る経年分析!I$48,"▲","-")),2)</f>
        <v>9.56</v>
      </c>
      <c r="F19" s="180">
        <f>ROUND(VALUE(SUBSTITUTE(実質収支比率等に係る経年分析!J$48,"▲","-")),2)</f>
        <v>5.9</v>
      </c>
    </row>
    <row r="20" spans="1:11" x14ac:dyDescent="0.15">
      <c r="A20" s="180" t="s">
        <v>54</v>
      </c>
      <c r="B20" s="180">
        <f>ROUND(VALUE(SUBSTITUTE(実質収支比率等に係る経年分析!F$47,"▲","-")),2)</f>
        <v>54.78</v>
      </c>
      <c r="C20" s="180">
        <f>ROUND(VALUE(SUBSTITUTE(実質収支比率等に係る経年分析!G$47,"▲","-")),2)</f>
        <v>63.26</v>
      </c>
      <c r="D20" s="180">
        <f>ROUND(VALUE(SUBSTITUTE(実質収支比率等に係る経年分析!H$47,"▲","-")),2)</f>
        <v>69.59</v>
      </c>
      <c r="E20" s="180">
        <f>ROUND(VALUE(SUBSTITUTE(実質収支比率等に係る経年分析!I$47,"▲","-")),2)</f>
        <v>74.73</v>
      </c>
      <c r="F20" s="180">
        <f>ROUND(VALUE(SUBSTITUTE(実質収支比率等に係る経年分析!J$47,"▲","-")),2)</f>
        <v>82.24</v>
      </c>
    </row>
    <row r="21" spans="1:11" x14ac:dyDescent="0.15">
      <c r="A21" s="180" t="s">
        <v>55</v>
      </c>
      <c r="B21" s="180">
        <f>IF(ISNUMBER(VALUE(SUBSTITUTE(実質収支比率等に係る経年分析!F$49,"▲","-"))),ROUND(VALUE(SUBSTITUTE(実質収支比率等に係る経年分析!F$49,"▲","-")),2),NA())</f>
        <v>6.25</v>
      </c>
      <c r="C21" s="180">
        <f>IF(ISNUMBER(VALUE(SUBSTITUTE(実質収支比率等に係る経年分析!G$49,"▲","-"))),ROUND(VALUE(SUBSTITUTE(実質収支比率等に係る経年分析!G$49,"▲","-")),2),NA())</f>
        <v>6.28</v>
      </c>
      <c r="D21" s="180">
        <f>IF(ISNUMBER(VALUE(SUBSTITUTE(実質収支比率等に係る経年分析!H$49,"▲","-"))),ROUND(VALUE(SUBSTITUTE(実質収支比率等に係る経年分析!H$49,"▲","-")),2),NA())</f>
        <v>7.77</v>
      </c>
      <c r="E21" s="180">
        <f>IF(ISNUMBER(VALUE(SUBSTITUTE(実質収支比率等に係る経年分析!I$49,"▲","-"))),ROUND(VALUE(SUBSTITUTE(実質収支比率等に係る経年分析!I$49,"▲","-")),2),NA())</f>
        <v>9.2100000000000009</v>
      </c>
      <c r="F21" s="180">
        <f>IF(ISNUMBER(VALUE(SUBSTITUTE(実質収支比率等に係る経年分析!J$49,"▲","-"))),ROUND(VALUE(SUBSTITUTE(実質収支比率等に係る経年分析!J$49,"▲","-")),2),NA())</f>
        <v>7.64</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王寺駅南駐車場特別会計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介護サービス事業特別会計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2.4500000000000002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0.38</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0.55000000000000004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5.46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5.55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9.5500000000000007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5.89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28.85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28.45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28.25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26.59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21.07</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1084</v>
      </c>
      <c r="E42" s="182"/>
      <c r="F42" s="182"/>
      <c r="G42" s="182">
        <f>'実質公債費比率（分子）の構造'!L$52</f>
        <v>997</v>
      </c>
      <c r="H42" s="182"/>
      <c r="I42" s="182"/>
      <c r="J42" s="182">
        <f>'実質公債費比率（分子）の構造'!M$52</f>
        <v>1015</v>
      </c>
      <c r="K42" s="182"/>
      <c r="L42" s="182"/>
      <c r="M42" s="182">
        <f>'実質公債費比率（分子）の構造'!N$52</f>
        <v>997</v>
      </c>
      <c r="N42" s="182"/>
      <c r="O42" s="182"/>
      <c r="P42" s="182">
        <f>'実質公債費比率（分子）の構造'!O$52</f>
        <v>956</v>
      </c>
    </row>
    <row r="43" spans="1:16" x14ac:dyDescent="0.15">
      <c r="A43" s="182" t="s">
        <v>63</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132</v>
      </c>
      <c r="C45" s="182"/>
      <c r="D45" s="182"/>
      <c r="E45" s="182">
        <f>'実質公債費比率（分子）の構造'!L$49</f>
        <v>110</v>
      </c>
      <c r="F45" s="182"/>
      <c r="G45" s="182"/>
      <c r="H45" s="182">
        <f>'実質公債費比率（分子）の構造'!M$49</f>
        <v>85</v>
      </c>
      <c r="I45" s="182"/>
      <c r="J45" s="182"/>
      <c r="K45" s="182">
        <f>'実質公債費比率（分子）の構造'!N$49</f>
        <v>78</v>
      </c>
      <c r="L45" s="182"/>
      <c r="M45" s="182"/>
      <c r="N45" s="182">
        <f>'実質公債費比率（分子）の構造'!O$49</f>
        <v>75</v>
      </c>
      <c r="O45" s="182"/>
      <c r="P45" s="182"/>
    </row>
    <row r="46" spans="1:16" x14ac:dyDescent="0.15">
      <c r="A46" s="182" t="s">
        <v>66</v>
      </c>
      <c r="B46" s="182">
        <f>'実質公債費比率（分子）の構造'!K$48</f>
        <v>338</v>
      </c>
      <c r="C46" s="182"/>
      <c r="D46" s="182"/>
      <c r="E46" s="182">
        <f>'実質公債費比率（分子）の構造'!L$48</f>
        <v>308</v>
      </c>
      <c r="F46" s="182"/>
      <c r="G46" s="182"/>
      <c r="H46" s="182">
        <f>'実質公債費比率（分子）の構造'!M$48</f>
        <v>243</v>
      </c>
      <c r="I46" s="182"/>
      <c r="J46" s="182"/>
      <c r="K46" s="182">
        <f>'実質公債費比率（分子）の構造'!N$48</f>
        <v>255</v>
      </c>
      <c r="L46" s="182"/>
      <c r="M46" s="182"/>
      <c r="N46" s="182">
        <f>'実質公債費比率（分子）の構造'!O$48</f>
        <v>296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771</v>
      </c>
      <c r="C49" s="182"/>
      <c r="D49" s="182"/>
      <c r="E49" s="182">
        <f>'実質公債費比率（分子）の構造'!L$45</f>
        <v>784</v>
      </c>
      <c r="F49" s="182"/>
      <c r="G49" s="182"/>
      <c r="H49" s="182">
        <f>'実質公債費比率（分子）の構造'!M$45</f>
        <v>855</v>
      </c>
      <c r="I49" s="182"/>
      <c r="J49" s="182"/>
      <c r="K49" s="182">
        <f>'実質公債費比率（分子）の構造'!N$45</f>
        <v>932</v>
      </c>
      <c r="L49" s="182"/>
      <c r="M49" s="182"/>
      <c r="N49" s="182">
        <f>'実質公債費比率（分子）の構造'!O$45</f>
        <v>945</v>
      </c>
      <c r="O49" s="182"/>
      <c r="P49" s="182"/>
    </row>
    <row r="50" spans="1:16" x14ac:dyDescent="0.15">
      <c r="A50" s="182" t="s">
        <v>70</v>
      </c>
      <c r="B50" s="182" t="e">
        <f>NA()</f>
        <v>#N/A</v>
      </c>
      <c r="C50" s="182">
        <f>IF(ISNUMBER('実質公債費比率（分子）の構造'!K$53),'実質公債費比率（分子）の構造'!K$53,NA())</f>
        <v>157</v>
      </c>
      <c r="D50" s="182" t="e">
        <f>NA()</f>
        <v>#N/A</v>
      </c>
      <c r="E50" s="182" t="e">
        <f>NA()</f>
        <v>#N/A</v>
      </c>
      <c r="F50" s="182">
        <f>IF(ISNUMBER('実質公債費比率（分子）の構造'!L$53),'実質公債費比率（分子）の構造'!L$53,NA())</f>
        <v>205</v>
      </c>
      <c r="G50" s="182" t="e">
        <f>NA()</f>
        <v>#N/A</v>
      </c>
      <c r="H50" s="182" t="e">
        <f>NA()</f>
        <v>#N/A</v>
      </c>
      <c r="I50" s="182">
        <f>IF(ISNUMBER('実質公債費比率（分子）の構造'!M$53),'実質公債費比率（分子）の構造'!M$53,NA())</f>
        <v>168</v>
      </c>
      <c r="J50" s="182" t="e">
        <f>NA()</f>
        <v>#N/A</v>
      </c>
      <c r="K50" s="182" t="e">
        <f>NA()</f>
        <v>#N/A</v>
      </c>
      <c r="L50" s="182">
        <f>IF(ISNUMBER('実質公債費比率（分子）の構造'!N$53),'実質公債費比率（分子）の構造'!N$53,NA())</f>
        <v>268</v>
      </c>
      <c r="M50" s="182" t="e">
        <f>NA()</f>
        <v>#N/A</v>
      </c>
      <c r="N50" s="182" t="e">
        <f>NA()</f>
        <v>#N/A</v>
      </c>
      <c r="O50" s="182">
        <f>IF(ISNUMBER('実質公債費比率（分子）の構造'!O$53),'実質公債費比率（分子）の構造'!O$53,NA())</f>
        <v>360</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9311</v>
      </c>
      <c r="E56" s="181"/>
      <c r="F56" s="181"/>
      <c r="G56" s="181">
        <f>'将来負担比率（分子）の構造'!J$52</f>
        <v>9840</v>
      </c>
      <c r="H56" s="181"/>
      <c r="I56" s="181"/>
      <c r="J56" s="181">
        <f>'将来負担比率（分子）の構造'!K$52</f>
        <v>9841</v>
      </c>
      <c r="K56" s="181"/>
      <c r="L56" s="181"/>
      <c r="M56" s="181">
        <f>'将来負担比率（分子）の構造'!L$52</f>
        <v>9777</v>
      </c>
      <c r="N56" s="181"/>
      <c r="O56" s="181"/>
      <c r="P56" s="181">
        <f>'将来負担比率（分子）の構造'!M$52</f>
        <v>11196</v>
      </c>
    </row>
    <row r="57" spans="1:16" x14ac:dyDescent="0.15">
      <c r="A57" s="181" t="s">
        <v>41</v>
      </c>
      <c r="B57" s="181"/>
      <c r="C57" s="181"/>
      <c r="D57" s="181">
        <f>'将来負担比率（分子）の構造'!I$51</f>
        <v>2792</v>
      </c>
      <c r="E57" s="181"/>
      <c r="F57" s="181"/>
      <c r="G57" s="181">
        <f>'将来負担比率（分子）の構造'!J$51</f>
        <v>2729</v>
      </c>
      <c r="H57" s="181"/>
      <c r="I57" s="181"/>
      <c r="J57" s="181">
        <f>'将来負担比率（分子）の構造'!K$51</f>
        <v>2676</v>
      </c>
      <c r="K57" s="181"/>
      <c r="L57" s="181"/>
      <c r="M57" s="181">
        <f>'将来負担比率（分子）の構造'!L$51</f>
        <v>2438</v>
      </c>
      <c r="N57" s="181"/>
      <c r="O57" s="181"/>
      <c r="P57" s="181">
        <f>'将来負担比率（分子）の構造'!M$51</f>
        <v>2323</v>
      </c>
    </row>
    <row r="58" spans="1:16" x14ac:dyDescent="0.15">
      <c r="A58" s="181" t="s">
        <v>40</v>
      </c>
      <c r="B58" s="181"/>
      <c r="C58" s="181"/>
      <c r="D58" s="181">
        <f>'将来負担比率（分子）の構造'!I$50</f>
        <v>6226</v>
      </c>
      <c r="E58" s="181"/>
      <c r="F58" s="181"/>
      <c r="G58" s="181">
        <f>'将来負担比率（分子）の構造'!J$50</f>
        <v>6637</v>
      </c>
      <c r="H58" s="181"/>
      <c r="I58" s="181"/>
      <c r="J58" s="181">
        <f>'将来負担比率（分子）の構造'!K$50</f>
        <v>7103</v>
      </c>
      <c r="K58" s="181"/>
      <c r="L58" s="181"/>
      <c r="M58" s="181">
        <f>'将来負担比率（分子）の構造'!L$50</f>
        <v>7164</v>
      </c>
      <c r="N58" s="181"/>
      <c r="O58" s="181"/>
      <c r="P58" s="181">
        <f>'将来負担比率（分子）の構造'!M$50</f>
        <v>7615</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584</v>
      </c>
      <c r="C61" s="181"/>
      <c r="D61" s="181"/>
      <c r="E61" s="181">
        <f>'将来負担比率（分子）の構造'!J$46</f>
        <v>549</v>
      </c>
      <c r="F61" s="181"/>
      <c r="G61" s="181"/>
      <c r="H61" s="181">
        <f>'将来負担比率（分子）の構造'!K$46</f>
        <v>509</v>
      </c>
      <c r="I61" s="181"/>
      <c r="J61" s="181"/>
      <c r="K61" s="181">
        <f>'将来負担比率（分子）の構造'!L$46</f>
        <v>482</v>
      </c>
      <c r="L61" s="181"/>
      <c r="M61" s="181"/>
      <c r="N61" s="181">
        <f>'将来負担比率（分子）の構造'!M$46</f>
        <v>563</v>
      </c>
      <c r="O61" s="181"/>
      <c r="P61" s="181"/>
    </row>
    <row r="62" spans="1:16" x14ac:dyDescent="0.15">
      <c r="A62" s="181" t="s">
        <v>34</v>
      </c>
      <c r="B62" s="181">
        <f>'将来負担比率（分子）の構造'!I$45</f>
        <v>1134</v>
      </c>
      <c r="C62" s="181"/>
      <c r="D62" s="181"/>
      <c r="E62" s="181">
        <f>'将来負担比率（分子）の構造'!J$45</f>
        <v>1090</v>
      </c>
      <c r="F62" s="181"/>
      <c r="G62" s="181"/>
      <c r="H62" s="181">
        <f>'将来負担比率（分子）の構造'!K$45</f>
        <v>1020</v>
      </c>
      <c r="I62" s="181"/>
      <c r="J62" s="181"/>
      <c r="K62" s="181">
        <f>'将来負担比率（分子）の構造'!L$45</f>
        <v>933</v>
      </c>
      <c r="L62" s="181"/>
      <c r="M62" s="181"/>
      <c r="N62" s="181">
        <f>'将来負担比率（分子）の構造'!M$45</f>
        <v>934</v>
      </c>
      <c r="O62" s="181"/>
      <c r="P62" s="181"/>
    </row>
    <row r="63" spans="1:16" x14ac:dyDescent="0.15">
      <c r="A63" s="181" t="s">
        <v>33</v>
      </c>
      <c r="B63" s="181">
        <f>'将来負担比率（分子）の構造'!I$44</f>
        <v>566</v>
      </c>
      <c r="C63" s="181"/>
      <c r="D63" s="181"/>
      <c r="E63" s="181">
        <f>'将来負担比率（分子）の構造'!J$44</f>
        <v>480</v>
      </c>
      <c r="F63" s="181"/>
      <c r="G63" s="181"/>
      <c r="H63" s="181">
        <f>'将来負担比率（分子）の構造'!K$44</f>
        <v>397</v>
      </c>
      <c r="I63" s="181"/>
      <c r="J63" s="181"/>
      <c r="K63" s="181">
        <f>'将来負担比率（分子）の構造'!L$44</f>
        <v>325</v>
      </c>
      <c r="L63" s="181"/>
      <c r="M63" s="181"/>
      <c r="N63" s="181">
        <f>'将来負担比率（分子）の構造'!M$44</f>
        <v>471</v>
      </c>
      <c r="O63" s="181"/>
      <c r="P63" s="181"/>
    </row>
    <row r="64" spans="1:16" x14ac:dyDescent="0.15">
      <c r="A64" s="181" t="s">
        <v>32</v>
      </c>
      <c r="B64" s="181">
        <f>'将来負担比率（分子）の構造'!I$43</f>
        <v>4883</v>
      </c>
      <c r="C64" s="181"/>
      <c r="D64" s="181"/>
      <c r="E64" s="181">
        <f>'将来負担比率（分子）の構造'!J$43</f>
        <v>4660</v>
      </c>
      <c r="F64" s="181"/>
      <c r="G64" s="181"/>
      <c r="H64" s="181">
        <f>'将来負担比率（分子）の構造'!K$43</f>
        <v>4159</v>
      </c>
      <c r="I64" s="181"/>
      <c r="J64" s="181"/>
      <c r="K64" s="181">
        <f>'将来負担比率（分子）の構造'!L$43</f>
        <v>3743</v>
      </c>
      <c r="L64" s="181"/>
      <c r="M64" s="181"/>
      <c r="N64" s="181">
        <f>'将来負担比率（分子）の構造'!M$43</f>
        <v>3589</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6145</v>
      </c>
      <c r="C66" s="181"/>
      <c r="D66" s="181"/>
      <c r="E66" s="181">
        <f>'将来負担比率（分子）の構造'!J$41</f>
        <v>6677</v>
      </c>
      <c r="F66" s="181"/>
      <c r="G66" s="181"/>
      <c r="H66" s="181">
        <f>'将来負担比率（分子）の構造'!K$41</f>
        <v>7373</v>
      </c>
      <c r="I66" s="181"/>
      <c r="J66" s="181"/>
      <c r="K66" s="181">
        <f>'将来負担比率（分子）の構造'!L$41</f>
        <v>7413</v>
      </c>
      <c r="L66" s="181"/>
      <c r="M66" s="181"/>
      <c r="N66" s="181">
        <f>'将来負担比率（分子）の構造'!M$41</f>
        <v>7954</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3620</v>
      </c>
      <c r="C72" s="185">
        <f>基金残高に係る経年分析!G55</f>
        <v>3891</v>
      </c>
      <c r="D72" s="185">
        <f>基金残高に係る経年分析!H55</f>
        <v>4484</v>
      </c>
    </row>
    <row r="73" spans="1:16" x14ac:dyDescent="0.15">
      <c r="A73" s="184" t="s">
        <v>77</v>
      </c>
      <c r="B73" s="185">
        <f>基金残高に係る経年分析!F56</f>
        <v>1391</v>
      </c>
      <c r="C73" s="185">
        <f>基金残高に係る経年分析!G56</f>
        <v>1393</v>
      </c>
      <c r="D73" s="185">
        <f>基金残高に係る経年分析!H56</f>
        <v>1396</v>
      </c>
    </row>
    <row r="74" spans="1:16" x14ac:dyDescent="0.15">
      <c r="A74" s="184" t="s">
        <v>78</v>
      </c>
      <c r="B74" s="185">
        <f>基金残高に係る経年分析!F57</f>
        <v>1995</v>
      </c>
      <c r="C74" s="185">
        <f>基金残高に係る経年分析!G57</f>
        <v>1718</v>
      </c>
      <c r="D74" s="185">
        <f>基金残高に係る経年分析!H57</f>
        <v>1579</v>
      </c>
    </row>
  </sheetData>
  <sheetProtection algorithmName="SHA-512" hashValue="pMoG1r32jY7lt3kz41ALemYk/6h+x6svt9WarW8nKw0sNb2OytM/uKzXsa5ihf0+1n+ViedadR83A7tHT64n7g==" saltValue="udjzA+jX7FKeLUSULXFT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209</v>
      </c>
      <c r="DI1" s="800"/>
      <c r="DJ1" s="800"/>
      <c r="DK1" s="800"/>
      <c r="DL1" s="800"/>
      <c r="DM1" s="800"/>
      <c r="DN1" s="801"/>
      <c r="DO1" s="226"/>
      <c r="DP1" s="799" t="s">
        <v>210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215</v>
      </c>
      <c r="S4" s="742"/>
      <c r="T4" s="742"/>
      <c r="U4" s="742"/>
      <c r="V4" s="742"/>
      <c r="W4" s="742"/>
      <c r="X4" s="742"/>
      <c r="Y4" s="743"/>
      <c r="Z4" s="741" t="s">
        <v>216</v>
      </c>
      <c r="AA4" s="742"/>
      <c r="AB4" s="742"/>
      <c r="AC4" s="743"/>
      <c r="AD4" s="741" t="s">
        <v>217</v>
      </c>
      <c r="AE4" s="742"/>
      <c r="AF4" s="742"/>
      <c r="AG4" s="742"/>
      <c r="AH4" s="742"/>
      <c r="AI4" s="742"/>
      <c r="AJ4" s="742"/>
      <c r="AK4" s="743"/>
      <c r="AL4" s="741" t="s">
        <v>216</v>
      </c>
      <c r="AM4" s="742"/>
      <c r="AN4" s="742"/>
      <c r="AO4" s="743"/>
      <c r="AP4" s="802" t="s">
        <v>218</v>
      </c>
      <c r="AQ4" s="802"/>
      <c r="AR4" s="802"/>
      <c r="AS4" s="802"/>
      <c r="AT4" s="802"/>
      <c r="AU4" s="802"/>
      <c r="AV4" s="802"/>
      <c r="AW4" s="802"/>
      <c r="AX4" s="802"/>
      <c r="AY4" s="802"/>
      <c r="AZ4" s="802"/>
      <c r="BA4" s="802"/>
      <c r="BB4" s="802"/>
      <c r="BC4" s="802"/>
      <c r="BD4" s="802"/>
      <c r="BE4" s="802"/>
      <c r="BF4" s="802"/>
      <c r="BG4" s="802" t="s">
        <v>219</v>
      </c>
      <c r="BH4" s="802"/>
      <c r="BI4" s="802"/>
      <c r="BJ4" s="802"/>
      <c r="BK4" s="802"/>
      <c r="BL4" s="802"/>
      <c r="BM4" s="802"/>
      <c r="BN4" s="802"/>
      <c r="BO4" s="802" t="s">
        <v>216</v>
      </c>
      <c r="BP4" s="802"/>
      <c r="BQ4" s="802"/>
      <c r="BR4" s="802"/>
      <c r="BS4" s="802" t="s">
        <v>220</v>
      </c>
      <c r="BT4" s="802"/>
      <c r="BU4" s="802"/>
      <c r="BV4" s="802"/>
      <c r="BW4" s="802"/>
      <c r="BX4" s="802"/>
      <c r="BY4" s="802"/>
      <c r="BZ4" s="802"/>
      <c r="CA4" s="802"/>
      <c r="CB4" s="802"/>
      <c r="CD4" s="784" t="s">
        <v>221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222</v>
      </c>
      <c r="C5" s="747"/>
      <c r="D5" s="747"/>
      <c r="E5" s="747"/>
      <c r="F5" s="747"/>
      <c r="G5" s="747"/>
      <c r="H5" s="747"/>
      <c r="I5" s="747"/>
      <c r="J5" s="747"/>
      <c r="K5" s="747"/>
      <c r="L5" s="747"/>
      <c r="M5" s="747"/>
      <c r="N5" s="747"/>
      <c r="O5" s="747"/>
      <c r="P5" s="747"/>
      <c r="Q5" s="748"/>
      <c r="R5" s="735">
        <v>3040338</v>
      </c>
      <c r="S5" s="736"/>
      <c r="T5" s="736"/>
      <c r="U5" s="736"/>
      <c r="V5" s="736"/>
      <c r="W5" s="736"/>
      <c r="X5" s="736"/>
      <c r="Y5" s="779"/>
      <c r="Z5" s="797">
        <v>22</v>
      </c>
      <c r="AA5" s="797"/>
      <c r="AB5" s="797"/>
      <c r="AC5" s="797"/>
      <c r="AD5" s="798">
        <v>2882020</v>
      </c>
      <c r="AE5" s="798"/>
      <c r="AF5" s="798"/>
      <c r="AG5" s="798"/>
      <c r="AH5" s="798"/>
      <c r="AI5" s="798"/>
      <c r="AJ5" s="798"/>
      <c r="AK5" s="798"/>
      <c r="AL5" s="780">
        <v>55.7</v>
      </c>
      <c r="AM5" s="751"/>
      <c r="AN5" s="751"/>
      <c r="AO5" s="781"/>
      <c r="AP5" s="746" t="s">
        <v>223</v>
      </c>
      <c r="AQ5" s="747"/>
      <c r="AR5" s="747"/>
      <c r="AS5" s="747"/>
      <c r="AT5" s="747"/>
      <c r="AU5" s="747"/>
      <c r="AV5" s="747"/>
      <c r="AW5" s="747"/>
      <c r="AX5" s="747"/>
      <c r="AY5" s="747"/>
      <c r="AZ5" s="747"/>
      <c r="BA5" s="747"/>
      <c r="BB5" s="747"/>
      <c r="BC5" s="747"/>
      <c r="BD5" s="747"/>
      <c r="BE5" s="747"/>
      <c r="BF5" s="748"/>
      <c r="BG5" s="680">
        <v>2882021</v>
      </c>
      <c r="BH5" s="681"/>
      <c r="BI5" s="681"/>
      <c r="BJ5" s="681"/>
      <c r="BK5" s="681"/>
      <c r="BL5" s="681"/>
      <c r="BM5" s="681"/>
      <c r="BN5" s="682"/>
      <c r="BO5" s="713">
        <v>94.8</v>
      </c>
      <c r="BP5" s="713"/>
      <c r="BQ5" s="713"/>
      <c r="BR5" s="713"/>
      <c r="BS5" s="714">
        <v>24286</v>
      </c>
      <c r="BT5" s="714"/>
      <c r="BU5" s="714"/>
      <c r="BV5" s="714"/>
      <c r="BW5" s="714"/>
      <c r="BX5" s="714"/>
      <c r="BY5" s="714"/>
      <c r="BZ5" s="714"/>
      <c r="CA5" s="714"/>
      <c r="CB5" s="768"/>
      <c r="CD5" s="784" t="s">
        <v>218</v>
      </c>
      <c r="CE5" s="785"/>
      <c r="CF5" s="785"/>
      <c r="CG5" s="785"/>
      <c r="CH5" s="785"/>
      <c r="CI5" s="785"/>
      <c r="CJ5" s="785"/>
      <c r="CK5" s="785"/>
      <c r="CL5" s="785"/>
      <c r="CM5" s="785"/>
      <c r="CN5" s="785"/>
      <c r="CO5" s="785"/>
      <c r="CP5" s="785"/>
      <c r="CQ5" s="786"/>
      <c r="CR5" s="784" t="s">
        <v>224</v>
      </c>
      <c r="CS5" s="785"/>
      <c r="CT5" s="785"/>
      <c r="CU5" s="785"/>
      <c r="CV5" s="785"/>
      <c r="CW5" s="785"/>
      <c r="CX5" s="785"/>
      <c r="CY5" s="786"/>
      <c r="CZ5" s="784" t="s">
        <v>216</v>
      </c>
      <c r="DA5" s="785"/>
      <c r="DB5" s="785"/>
      <c r="DC5" s="786"/>
      <c r="DD5" s="784" t="s">
        <v>225</v>
      </c>
      <c r="DE5" s="785"/>
      <c r="DF5" s="785"/>
      <c r="DG5" s="785"/>
      <c r="DH5" s="785"/>
      <c r="DI5" s="785"/>
      <c r="DJ5" s="785"/>
      <c r="DK5" s="785"/>
      <c r="DL5" s="785"/>
      <c r="DM5" s="785"/>
      <c r="DN5" s="785"/>
      <c r="DO5" s="785"/>
      <c r="DP5" s="786"/>
      <c r="DQ5" s="784" t="s">
        <v>226</v>
      </c>
      <c r="DR5" s="785"/>
      <c r="DS5" s="785"/>
      <c r="DT5" s="785"/>
      <c r="DU5" s="785"/>
      <c r="DV5" s="785"/>
      <c r="DW5" s="785"/>
      <c r="DX5" s="785"/>
      <c r="DY5" s="785"/>
      <c r="DZ5" s="785"/>
      <c r="EA5" s="785"/>
      <c r="EB5" s="785"/>
      <c r="EC5" s="786"/>
    </row>
    <row r="6" spans="2:143" ht="11.25" customHeight="1" x14ac:dyDescent="0.15">
      <c r="B6" s="677" t="s">
        <v>227</v>
      </c>
      <c r="C6" s="678"/>
      <c r="D6" s="678"/>
      <c r="E6" s="678"/>
      <c r="F6" s="678"/>
      <c r="G6" s="678"/>
      <c r="H6" s="678"/>
      <c r="I6" s="678"/>
      <c r="J6" s="678"/>
      <c r="K6" s="678"/>
      <c r="L6" s="678"/>
      <c r="M6" s="678"/>
      <c r="N6" s="678"/>
      <c r="O6" s="678"/>
      <c r="P6" s="678"/>
      <c r="Q6" s="679"/>
      <c r="R6" s="680">
        <v>53408</v>
      </c>
      <c r="S6" s="681"/>
      <c r="T6" s="681"/>
      <c r="U6" s="681"/>
      <c r="V6" s="681"/>
      <c r="W6" s="681"/>
      <c r="X6" s="681"/>
      <c r="Y6" s="682"/>
      <c r="Z6" s="713">
        <v>0.4</v>
      </c>
      <c r="AA6" s="713"/>
      <c r="AB6" s="713"/>
      <c r="AC6" s="713"/>
      <c r="AD6" s="714">
        <v>53408</v>
      </c>
      <c r="AE6" s="714"/>
      <c r="AF6" s="714"/>
      <c r="AG6" s="714"/>
      <c r="AH6" s="714"/>
      <c r="AI6" s="714"/>
      <c r="AJ6" s="714"/>
      <c r="AK6" s="714"/>
      <c r="AL6" s="683">
        <v>1</v>
      </c>
      <c r="AM6" s="684"/>
      <c r="AN6" s="684"/>
      <c r="AO6" s="715"/>
      <c r="AP6" s="677" t="s">
        <v>228</v>
      </c>
      <c r="AQ6" s="678"/>
      <c r="AR6" s="678"/>
      <c r="AS6" s="678"/>
      <c r="AT6" s="678"/>
      <c r="AU6" s="678"/>
      <c r="AV6" s="678"/>
      <c r="AW6" s="678"/>
      <c r="AX6" s="678"/>
      <c r="AY6" s="678"/>
      <c r="AZ6" s="678"/>
      <c r="BA6" s="678"/>
      <c r="BB6" s="678"/>
      <c r="BC6" s="678"/>
      <c r="BD6" s="678"/>
      <c r="BE6" s="678"/>
      <c r="BF6" s="679"/>
      <c r="BG6" s="680">
        <v>2882021</v>
      </c>
      <c r="BH6" s="681"/>
      <c r="BI6" s="681"/>
      <c r="BJ6" s="681"/>
      <c r="BK6" s="681"/>
      <c r="BL6" s="681"/>
      <c r="BM6" s="681"/>
      <c r="BN6" s="682"/>
      <c r="BO6" s="713">
        <v>94.8</v>
      </c>
      <c r="BP6" s="713"/>
      <c r="BQ6" s="713"/>
      <c r="BR6" s="713"/>
      <c r="BS6" s="714">
        <v>24286</v>
      </c>
      <c r="BT6" s="714"/>
      <c r="BU6" s="714"/>
      <c r="BV6" s="714"/>
      <c r="BW6" s="714"/>
      <c r="BX6" s="714"/>
      <c r="BY6" s="714"/>
      <c r="BZ6" s="714"/>
      <c r="CA6" s="714"/>
      <c r="CB6" s="768"/>
      <c r="CD6" s="738" t="s">
        <v>229</v>
      </c>
      <c r="CE6" s="739"/>
      <c r="CF6" s="739"/>
      <c r="CG6" s="739"/>
      <c r="CH6" s="739"/>
      <c r="CI6" s="739"/>
      <c r="CJ6" s="739"/>
      <c r="CK6" s="739"/>
      <c r="CL6" s="739"/>
      <c r="CM6" s="739"/>
      <c r="CN6" s="739"/>
      <c r="CO6" s="739"/>
      <c r="CP6" s="739"/>
      <c r="CQ6" s="740"/>
      <c r="CR6" s="680">
        <v>107926</v>
      </c>
      <c r="CS6" s="681"/>
      <c r="CT6" s="681"/>
      <c r="CU6" s="681"/>
      <c r="CV6" s="681"/>
      <c r="CW6" s="681"/>
      <c r="CX6" s="681"/>
      <c r="CY6" s="682"/>
      <c r="CZ6" s="780">
        <v>0.8</v>
      </c>
      <c r="DA6" s="751"/>
      <c r="DB6" s="751"/>
      <c r="DC6" s="783"/>
      <c r="DD6" s="686">
        <v>7931</v>
      </c>
      <c r="DE6" s="681"/>
      <c r="DF6" s="681"/>
      <c r="DG6" s="681"/>
      <c r="DH6" s="681"/>
      <c r="DI6" s="681"/>
      <c r="DJ6" s="681"/>
      <c r="DK6" s="681"/>
      <c r="DL6" s="681"/>
      <c r="DM6" s="681"/>
      <c r="DN6" s="681"/>
      <c r="DO6" s="681"/>
      <c r="DP6" s="682"/>
      <c r="DQ6" s="686">
        <v>107926</v>
      </c>
      <c r="DR6" s="681"/>
      <c r="DS6" s="681"/>
      <c r="DT6" s="681"/>
      <c r="DU6" s="681"/>
      <c r="DV6" s="681"/>
      <c r="DW6" s="681"/>
      <c r="DX6" s="681"/>
      <c r="DY6" s="681"/>
      <c r="DZ6" s="681"/>
      <c r="EA6" s="681"/>
      <c r="EB6" s="681"/>
      <c r="EC6" s="726"/>
    </row>
    <row r="7" spans="2:143" ht="11.25" customHeight="1" x14ac:dyDescent="0.15">
      <c r="B7" s="677" t="s">
        <v>230</v>
      </c>
      <c r="C7" s="678"/>
      <c r="D7" s="678"/>
      <c r="E7" s="678"/>
      <c r="F7" s="678"/>
      <c r="G7" s="678"/>
      <c r="H7" s="678"/>
      <c r="I7" s="678"/>
      <c r="J7" s="678"/>
      <c r="K7" s="678"/>
      <c r="L7" s="678"/>
      <c r="M7" s="678"/>
      <c r="N7" s="678"/>
      <c r="O7" s="678"/>
      <c r="P7" s="678"/>
      <c r="Q7" s="679"/>
      <c r="R7" s="680">
        <v>5731</v>
      </c>
      <c r="S7" s="681"/>
      <c r="T7" s="681"/>
      <c r="U7" s="681"/>
      <c r="V7" s="681"/>
      <c r="W7" s="681"/>
      <c r="X7" s="681"/>
      <c r="Y7" s="682"/>
      <c r="Z7" s="713">
        <v>0</v>
      </c>
      <c r="AA7" s="713"/>
      <c r="AB7" s="713"/>
      <c r="AC7" s="713"/>
      <c r="AD7" s="714">
        <v>5731</v>
      </c>
      <c r="AE7" s="714"/>
      <c r="AF7" s="714"/>
      <c r="AG7" s="714"/>
      <c r="AH7" s="714"/>
      <c r="AI7" s="714"/>
      <c r="AJ7" s="714"/>
      <c r="AK7" s="714"/>
      <c r="AL7" s="683">
        <v>0.1</v>
      </c>
      <c r="AM7" s="684"/>
      <c r="AN7" s="684"/>
      <c r="AO7" s="715"/>
      <c r="AP7" s="677" t="s">
        <v>231</v>
      </c>
      <c r="AQ7" s="678"/>
      <c r="AR7" s="678"/>
      <c r="AS7" s="678"/>
      <c r="AT7" s="678"/>
      <c r="AU7" s="678"/>
      <c r="AV7" s="678"/>
      <c r="AW7" s="678"/>
      <c r="AX7" s="678"/>
      <c r="AY7" s="678"/>
      <c r="AZ7" s="678"/>
      <c r="BA7" s="678"/>
      <c r="BB7" s="678"/>
      <c r="BC7" s="678"/>
      <c r="BD7" s="678"/>
      <c r="BE7" s="678"/>
      <c r="BF7" s="679"/>
      <c r="BG7" s="680">
        <v>1616061</v>
      </c>
      <c r="BH7" s="681"/>
      <c r="BI7" s="681"/>
      <c r="BJ7" s="681"/>
      <c r="BK7" s="681"/>
      <c r="BL7" s="681"/>
      <c r="BM7" s="681"/>
      <c r="BN7" s="682"/>
      <c r="BO7" s="713">
        <v>53.2</v>
      </c>
      <c r="BP7" s="713"/>
      <c r="BQ7" s="713"/>
      <c r="BR7" s="713"/>
      <c r="BS7" s="714">
        <v>24286</v>
      </c>
      <c r="BT7" s="714"/>
      <c r="BU7" s="714"/>
      <c r="BV7" s="714"/>
      <c r="BW7" s="714"/>
      <c r="BX7" s="714"/>
      <c r="BY7" s="714"/>
      <c r="BZ7" s="714"/>
      <c r="CA7" s="714"/>
      <c r="CB7" s="768"/>
      <c r="CD7" s="727" t="s">
        <v>232</v>
      </c>
      <c r="CE7" s="724"/>
      <c r="CF7" s="724"/>
      <c r="CG7" s="724"/>
      <c r="CH7" s="724"/>
      <c r="CI7" s="724"/>
      <c r="CJ7" s="724"/>
      <c r="CK7" s="724"/>
      <c r="CL7" s="724"/>
      <c r="CM7" s="724"/>
      <c r="CN7" s="724"/>
      <c r="CO7" s="724"/>
      <c r="CP7" s="724"/>
      <c r="CQ7" s="725"/>
      <c r="CR7" s="680">
        <v>3877067</v>
      </c>
      <c r="CS7" s="681"/>
      <c r="CT7" s="681"/>
      <c r="CU7" s="681"/>
      <c r="CV7" s="681"/>
      <c r="CW7" s="681"/>
      <c r="CX7" s="681"/>
      <c r="CY7" s="682"/>
      <c r="CZ7" s="713">
        <v>28.9</v>
      </c>
      <c r="DA7" s="713"/>
      <c r="DB7" s="713"/>
      <c r="DC7" s="713"/>
      <c r="DD7" s="686">
        <v>18902</v>
      </c>
      <c r="DE7" s="681"/>
      <c r="DF7" s="681"/>
      <c r="DG7" s="681"/>
      <c r="DH7" s="681"/>
      <c r="DI7" s="681"/>
      <c r="DJ7" s="681"/>
      <c r="DK7" s="681"/>
      <c r="DL7" s="681"/>
      <c r="DM7" s="681"/>
      <c r="DN7" s="681"/>
      <c r="DO7" s="681"/>
      <c r="DP7" s="682"/>
      <c r="DQ7" s="686">
        <v>1214347</v>
      </c>
      <c r="DR7" s="681"/>
      <c r="DS7" s="681"/>
      <c r="DT7" s="681"/>
      <c r="DU7" s="681"/>
      <c r="DV7" s="681"/>
      <c r="DW7" s="681"/>
      <c r="DX7" s="681"/>
      <c r="DY7" s="681"/>
      <c r="DZ7" s="681"/>
      <c r="EA7" s="681"/>
      <c r="EB7" s="681"/>
      <c r="EC7" s="726"/>
    </row>
    <row r="8" spans="2:143" ht="11.25" customHeight="1" x14ac:dyDescent="0.15">
      <c r="B8" s="677" t="s">
        <v>233</v>
      </c>
      <c r="C8" s="678"/>
      <c r="D8" s="678"/>
      <c r="E8" s="678"/>
      <c r="F8" s="678"/>
      <c r="G8" s="678"/>
      <c r="H8" s="678"/>
      <c r="I8" s="678"/>
      <c r="J8" s="678"/>
      <c r="K8" s="678"/>
      <c r="L8" s="678"/>
      <c r="M8" s="678"/>
      <c r="N8" s="678"/>
      <c r="O8" s="678"/>
      <c r="P8" s="678"/>
      <c r="Q8" s="679"/>
      <c r="R8" s="680">
        <v>29727</v>
      </c>
      <c r="S8" s="681"/>
      <c r="T8" s="681"/>
      <c r="U8" s="681"/>
      <c r="V8" s="681"/>
      <c r="W8" s="681"/>
      <c r="X8" s="681"/>
      <c r="Y8" s="682"/>
      <c r="Z8" s="713">
        <v>0.2</v>
      </c>
      <c r="AA8" s="713"/>
      <c r="AB8" s="713"/>
      <c r="AC8" s="713"/>
      <c r="AD8" s="714">
        <v>29727</v>
      </c>
      <c r="AE8" s="714"/>
      <c r="AF8" s="714"/>
      <c r="AG8" s="714"/>
      <c r="AH8" s="714"/>
      <c r="AI8" s="714"/>
      <c r="AJ8" s="714"/>
      <c r="AK8" s="714"/>
      <c r="AL8" s="683">
        <v>0.6</v>
      </c>
      <c r="AM8" s="684"/>
      <c r="AN8" s="684"/>
      <c r="AO8" s="715"/>
      <c r="AP8" s="677" t="s">
        <v>234</v>
      </c>
      <c r="AQ8" s="678"/>
      <c r="AR8" s="678"/>
      <c r="AS8" s="678"/>
      <c r="AT8" s="678"/>
      <c r="AU8" s="678"/>
      <c r="AV8" s="678"/>
      <c r="AW8" s="678"/>
      <c r="AX8" s="678"/>
      <c r="AY8" s="678"/>
      <c r="AZ8" s="678"/>
      <c r="BA8" s="678"/>
      <c r="BB8" s="678"/>
      <c r="BC8" s="678"/>
      <c r="BD8" s="678"/>
      <c r="BE8" s="678"/>
      <c r="BF8" s="679"/>
      <c r="BG8" s="680">
        <v>42016</v>
      </c>
      <c r="BH8" s="681"/>
      <c r="BI8" s="681"/>
      <c r="BJ8" s="681"/>
      <c r="BK8" s="681"/>
      <c r="BL8" s="681"/>
      <c r="BM8" s="681"/>
      <c r="BN8" s="682"/>
      <c r="BO8" s="713">
        <v>1.4</v>
      </c>
      <c r="BP8" s="713"/>
      <c r="BQ8" s="713"/>
      <c r="BR8" s="713"/>
      <c r="BS8" s="686" t="s">
        <v>136</v>
      </c>
      <c r="BT8" s="681"/>
      <c r="BU8" s="681"/>
      <c r="BV8" s="681"/>
      <c r="BW8" s="681"/>
      <c r="BX8" s="681"/>
      <c r="BY8" s="681"/>
      <c r="BZ8" s="681"/>
      <c r="CA8" s="681"/>
      <c r="CB8" s="726"/>
      <c r="CD8" s="727" t="s">
        <v>235</v>
      </c>
      <c r="CE8" s="724"/>
      <c r="CF8" s="724"/>
      <c r="CG8" s="724"/>
      <c r="CH8" s="724"/>
      <c r="CI8" s="724"/>
      <c r="CJ8" s="724"/>
      <c r="CK8" s="724"/>
      <c r="CL8" s="724"/>
      <c r="CM8" s="724"/>
      <c r="CN8" s="724"/>
      <c r="CO8" s="724"/>
      <c r="CP8" s="724"/>
      <c r="CQ8" s="725"/>
      <c r="CR8" s="680">
        <v>3035660</v>
      </c>
      <c r="CS8" s="681"/>
      <c r="CT8" s="681"/>
      <c r="CU8" s="681"/>
      <c r="CV8" s="681"/>
      <c r="CW8" s="681"/>
      <c r="CX8" s="681"/>
      <c r="CY8" s="682"/>
      <c r="CZ8" s="713">
        <v>22.6</v>
      </c>
      <c r="DA8" s="713"/>
      <c r="DB8" s="713"/>
      <c r="DC8" s="713"/>
      <c r="DD8" s="686">
        <v>594</v>
      </c>
      <c r="DE8" s="681"/>
      <c r="DF8" s="681"/>
      <c r="DG8" s="681"/>
      <c r="DH8" s="681"/>
      <c r="DI8" s="681"/>
      <c r="DJ8" s="681"/>
      <c r="DK8" s="681"/>
      <c r="DL8" s="681"/>
      <c r="DM8" s="681"/>
      <c r="DN8" s="681"/>
      <c r="DO8" s="681"/>
      <c r="DP8" s="682"/>
      <c r="DQ8" s="686">
        <v>1499160</v>
      </c>
      <c r="DR8" s="681"/>
      <c r="DS8" s="681"/>
      <c r="DT8" s="681"/>
      <c r="DU8" s="681"/>
      <c r="DV8" s="681"/>
      <c r="DW8" s="681"/>
      <c r="DX8" s="681"/>
      <c r="DY8" s="681"/>
      <c r="DZ8" s="681"/>
      <c r="EA8" s="681"/>
      <c r="EB8" s="681"/>
      <c r="EC8" s="726"/>
    </row>
    <row r="9" spans="2:143" ht="11.25" customHeight="1" x14ac:dyDescent="0.15">
      <c r="B9" s="677" t="s">
        <v>236</v>
      </c>
      <c r="C9" s="678"/>
      <c r="D9" s="678"/>
      <c r="E9" s="678"/>
      <c r="F9" s="678"/>
      <c r="G9" s="678"/>
      <c r="H9" s="678"/>
      <c r="I9" s="678"/>
      <c r="J9" s="678"/>
      <c r="K9" s="678"/>
      <c r="L9" s="678"/>
      <c r="M9" s="678"/>
      <c r="N9" s="678"/>
      <c r="O9" s="678"/>
      <c r="P9" s="678"/>
      <c r="Q9" s="679"/>
      <c r="R9" s="680">
        <v>32741</v>
      </c>
      <c r="S9" s="681"/>
      <c r="T9" s="681"/>
      <c r="U9" s="681"/>
      <c r="V9" s="681"/>
      <c r="W9" s="681"/>
      <c r="X9" s="681"/>
      <c r="Y9" s="682"/>
      <c r="Z9" s="713">
        <v>0.2</v>
      </c>
      <c r="AA9" s="713"/>
      <c r="AB9" s="713"/>
      <c r="AC9" s="713"/>
      <c r="AD9" s="714">
        <v>32741</v>
      </c>
      <c r="AE9" s="714"/>
      <c r="AF9" s="714"/>
      <c r="AG9" s="714"/>
      <c r="AH9" s="714"/>
      <c r="AI9" s="714"/>
      <c r="AJ9" s="714"/>
      <c r="AK9" s="714"/>
      <c r="AL9" s="683">
        <v>0.6</v>
      </c>
      <c r="AM9" s="684"/>
      <c r="AN9" s="684"/>
      <c r="AO9" s="715"/>
      <c r="AP9" s="677" t="s">
        <v>237</v>
      </c>
      <c r="AQ9" s="678"/>
      <c r="AR9" s="678"/>
      <c r="AS9" s="678"/>
      <c r="AT9" s="678"/>
      <c r="AU9" s="678"/>
      <c r="AV9" s="678"/>
      <c r="AW9" s="678"/>
      <c r="AX9" s="678"/>
      <c r="AY9" s="678"/>
      <c r="AZ9" s="678"/>
      <c r="BA9" s="678"/>
      <c r="BB9" s="678"/>
      <c r="BC9" s="678"/>
      <c r="BD9" s="678"/>
      <c r="BE9" s="678"/>
      <c r="BF9" s="679"/>
      <c r="BG9" s="680">
        <v>1407200</v>
      </c>
      <c r="BH9" s="681"/>
      <c r="BI9" s="681"/>
      <c r="BJ9" s="681"/>
      <c r="BK9" s="681"/>
      <c r="BL9" s="681"/>
      <c r="BM9" s="681"/>
      <c r="BN9" s="682"/>
      <c r="BO9" s="713">
        <v>46.3</v>
      </c>
      <c r="BP9" s="713"/>
      <c r="BQ9" s="713"/>
      <c r="BR9" s="713"/>
      <c r="BS9" s="686" t="s">
        <v>238</v>
      </c>
      <c r="BT9" s="681"/>
      <c r="BU9" s="681"/>
      <c r="BV9" s="681"/>
      <c r="BW9" s="681"/>
      <c r="BX9" s="681"/>
      <c r="BY9" s="681"/>
      <c r="BZ9" s="681"/>
      <c r="CA9" s="681"/>
      <c r="CB9" s="726"/>
      <c r="CD9" s="727" t="s">
        <v>239</v>
      </c>
      <c r="CE9" s="724"/>
      <c r="CF9" s="724"/>
      <c r="CG9" s="724"/>
      <c r="CH9" s="724"/>
      <c r="CI9" s="724"/>
      <c r="CJ9" s="724"/>
      <c r="CK9" s="724"/>
      <c r="CL9" s="724"/>
      <c r="CM9" s="724"/>
      <c r="CN9" s="724"/>
      <c r="CO9" s="724"/>
      <c r="CP9" s="724"/>
      <c r="CQ9" s="725"/>
      <c r="CR9" s="680">
        <v>773048</v>
      </c>
      <c r="CS9" s="681"/>
      <c r="CT9" s="681"/>
      <c r="CU9" s="681"/>
      <c r="CV9" s="681"/>
      <c r="CW9" s="681"/>
      <c r="CX9" s="681"/>
      <c r="CY9" s="682"/>
      <c r="CZ9" s="713">
        <v>5.8</v>
      </c>
      <c r="DA9" s="713"/>
      <c r="DB9" s="713"/>
      <c r="DC9" s="713"/>
      <c r="DD9" s="686">
        <v>10548</v>
      </c>
      <c r="DE9" s="681"/>
      <c r="DF9" s="681"/>
      <c r="DG9" s="681"/>
      <c r="DH9" s="681"/>
      <c r="DI9" s="681"/>
      <c r="DJ9" s="681"/>
      <c r="DK9" s="681"/>
      <c r="DL9" s="681"/>
      <c r="DM9" s="681"/>
      <c r="DN9" s="681"/>
      <c r="DO9" s="681"/>
      <c r="DP9" s="682"/>
      <c r="DQ9" s="686">
        <v>706048</v>
      </c>
      <c r="DR9" s="681"/>
      <c r="DS9" s="681"/>
      <c r="DT9" s="681"/>
      <c r="DU9" s="681"/>
      <c r="DV9" s="681"/>
      <c r="DW9" s="681"/>
      <c r="DX9" s="681"/>
      <c r="DY9" s="681"/>
      <c r="DZ9" s="681"/>
      <c r="EA9" s="681"/>
      <c r="EB9" s="681"/>
      <c r="EC9" s="726"/>
    </row>
    <row r="10" spans="2:143" ht="11.25" customHeight="1" x14ac:dyDescent="0.15">
      <c r="B10" s="677" t="s">
        <v>240</v>
      </c>
      <c r="C10" s="678"/>
      <c r="D10" s="678"/>
      <c r="E10" s="678"/>
      <c r="F10" s="678"/>
      <c r="G10" s="678"/>
      <c r="H10" s="678"/>
      <c r="I10" s="678"/>
      <c r="J10" s="678"/>
      <c r="K10" s="678"/>
      <c r="L10" s="678"/>
      <c r="M10" s="678"/>
      <c r="N10" s="678"/>
      <c r="O10" s="678"/>
      <c r="P10" s="678"/>
      <c r="Q10" s="679"/>
      <c r="R10" s="680" t="s">
        <v>136</v>
      </c>
      <c r="S10" s="681"/>
      <c r="T10" s="681"/>
      <c r="U10" s="681"/>
      <c r="V10" s="681"/>
      <c r="W10" s="681"/>
      <c r="X10" s="681"/>
      <c r="Y10" s="682"/>
      <c r="Z10" s="713" t="s">
        <v>238</v>
      </c>
      <c r="AA10" s="713"/>
      <c r="AB10" s="713"/>
      <c r="AC10" s="713"/>
      <c r="AD10" s="714" t="s">
        <v>238</v>
      </c>
      <c r="AE10" s="714"/>
      <c r="AF10" s="714"/>
      <c r="AG10" s="714"/>
      <c r="AH10" s="714"/>
      <c r="AI10" s="714"/>
      <c r="AJ10" s="714"/>
      <c r="AK10" s="714"/>
      <c r="AL10" s="683" t="s">
        <v>136</v>
      </c>
      <c r="AM10" s="684"/>
      <c r="AN10" s="684"/>
      <c r="AO10" s="715"/>
      <c r="AP10" s="677" t="s">
        <v>241</v>
      </c>
      <c r="AQ10" s="678"/>
      <c r="AR10" s="678"/>
      <c r="AS10" s="678"/>
      <c r="AT10" s="678"/>
      <c r="AU10" s="678"/>
      <c r="AV10" s="678"/>
      <c r="AW10" s="678"/>
      <c r="AX10" s="678"/>
      <c r="AY10" s="678"/>
      <c r="AZ10" s="678"/>
      <c r="BA10" s="678"/>
      <c r="BB10" s="678"/>
      <c r="BC10" s="678"/>
      <c r="BD10" s="678"/>
      <c r="BE10" s="678"/>
      <c r="BF10" s="679"/>
      <c r="BG10" s="680">
        <v>56131</v>
      </c>
      <c r="BH10" s="681"/>
      <c r="BI10" s="681"/>
      <c r="BJ10" s="681"/>
      <c r="BK10" s="681"/>
      <c r="BL10" s="681"/>
      <c r="BM10" s="681"/>
      <c r="BN10" s="682"/>
      <c r="BO10" s="713">
        <v>1.8</v>
      </c>
      <c r="BP10" s="713"/>
      <c r="BQ10" s="713"/>
      <c r="BR10" s="713"/>
      <c r="BS10" s="686" t="s">
        <v>238</v>
      </c>
      <c r="BT10" s="681"/>
      <c r="BU10" s="681"/>
      <c r="BV10" s="681"/>
      <c r="BW10" s="681"/>
      <c r="BX10" s="681"/>
      <c r="BY10" s="681"/>
      <c r="BZ10" s="681"/>
      <c r="CA10" s="681"/>
      <c r="CB10" s="726"/>
      <c r="CD10" s="727" t="s">
        <v>242</v>
      </c>
      <c r="CE10" s="724"/>
      <c r="CF10" s="724"/>
      <c r="CG10" s="724"/>
      <c r="CH10" s="724"/>
      <c r="CI10" s="724"/>
      <c r="CJ10" s="724"/>
      <c r="CK10" s="724"/>
      <c r="CL10" s="724"/>
      <c r="CM10" s="724"/>
      <c r="CN10" s="724"/>
      <c r="CO10" s="724"/>
      <c r="CP10" s="724"/>
      <c r="CQ10" s="725"/>
      <c r="CR10" s="680">
        <v>4998</v>
      </c>
      <c r="CS10" s="681"/>
      <c r="CT10" s="681"/>
      <c r="CU10" s="681"/>
      <c r="CV10" s="681"/>
      <c r="CW10" s="681"/>
      <c r="CX10" s="681"/>
      <c r="CY10" s="682"/>
      <c r="CZ10" s="713">
        <v>0</v>
      </c>
      <c r="DA10" s="713"/>
      <c r="DB10" s="713"/>
      <c r="DC10" s="713"/>
      <c r="DD10" s="686" t="s">
        <v>136</v>
      </c>
      <c r="DE10" s="681"/>
      <c r="DF10" s="681"/>
      <c r="DG10" s="681"/>
      <c r="DH10" s="681"/>
      <c r="DI10" s="681"/>
      <c r="DJ10" s="681"/>
      <c r="DK10" s="681"/>
      <c r="DL10" s="681"/>
      <c r="DM10" s="681"/>
      <c r="DN10" s="681"/>
      <c r="DO10" s="681"/>
      <c r="DP10" s="682"/>
      <c r="DQ10" s="686" t="s">
        <v>238</v>
      </c>
      <c r="DR10" s="681"/>
      <c r="DS10" s="681"/>
      <c r="DT10" s="681"/>
      <c r="DU10" s="681"/>
      <c r="DV10" s="681"/>
      <c r="DW10" s="681"/>
      <c r="DX10" s="681"/>
      <c r="DY10" s="681"/>
      <c r="DZ10" s="681"/>
      <c r="EA10" s="681"/>
      <c r="EB10" s="681"/>
      <c r="EC10" s="726"/>
    </row>
    <row r="11" spans="2:143" ht="11.25" customHeight="1" x14ac:dyDescent="0.15">
      <c r="B11" s="677" t="s">
        <v>243</v>
      </c>
      <c r="C11" s="678"/>
      <c r="D11" s="678"/>
      <c r="E11" s="678"/>
      <c r="F11" s="678"/>
      <c r="G11" s="678"/>
      <c r="H11" s="678"/>
      <c r="I11" s="678"/>
      <c r="J11" s="678"/>
      <c r="K11" s="678"/>
      <c r="L11" s="678"/>
      <c r="M11" s="678"/>
      <c r="N11" s="678"/>
      <c r="O11" s="678"/>
      <c r="P11" s="678"/>
      <c r="Q11" s="679"/>
      <c r="R11" s="680">
        <v>437810</v>
      </c>
      <c r="S11" s="681"/>
      <c r="T11" s="681"/>
      <c r="U11" s="681"/>
      <c r="V11" s="681"/>
      <c r="W11" s="681"/>
      <c r="X11" s="681"/>
      <c r="Y11" s="682"/>
      <c r="Z11" s="683">
        <v>3.2</v>
      </c>
      <c r="AA11" s="684"/>
      <c r="AB11" s="684"/>
      <c r="AC11" s="685"/>
      <c r="AD11" s="686">
        <v>437810</v>
      </c>
      <c r="AE11" s="681"/>
      <c r="AF11" s="681"/>
      <c r="AG11" s="681"/>
      <c r="AH11" s="681"/>
      <c r="AI11" s="681"/>
      <c r="AJ11" s="681"/>
      <c r="AK11" s="682"/>
      <c r="AL11" s="683">
        <v>8.5</v>
      </c>
      <c r="AM11" s="684"/>
      <c r="AN11" s="684"/>
      <c r="AO11" s="715"/>
      <c r="AP11" s="677" t="s">
        <v>244</v>
      </c>
      <c r="AQ11" s="678"/>
      <c r="AR11" s="678"/>
      <c r="AS11" s="678"/>
      <c r="AT11" s="678"/>
      <c r="AU11" s="678"/>
      <c r="AV11" s="678"/>
      <c r="AW11" s="678"/>
      <c r="AX11" s="678"/>
      <c r="AY11" s="678"/>
      <c r="AZ11" s="678"/>
      <c r="BA11" s="678"/>
      <c r="BB11" s="678"/>
      <c r="BC11" s="678"/>
      <c r="BD11" s="678"/>
      <c r="BE11" s="678"/>
      <c r="BF11" s="679"/>
      <c r="BG11" s="680">
        <v>110714</v>
      </c>
      <c r="BH11" s="681"/>
      <c r="BI11" s="681"/>
      <c r="BJ11" s="681"/>
      <c r="BK11" s="681"/>
      <c r="BL11" s="681"/>
      <c r="BM11" s="681"/>
      <c r="BN11" s="682"/>
      <c r="BO11" s="713">
        <v>3.6</v>
      </c>
      <c r="BP11" s="713"/>
      <c r="BQ11" s="713"/>
      <c r="BR11" s="713"/>
      <c r="BS11" s="686">
        <v>24286</v>
      </c>
      <c r="BT11" s="681"/>
      <c r="BU11" s="681"/>
      <c r="BV11" s="681"/>
      <c r="BW11" s="681"/>
      <c r="BX11" s="681"/>
      <c r="BY11" s="681"/>
      <c r="BZ11" s="681"/>
      <c r="CA11" s="681"/>
      <c r="CB11" s="726"/>
      <c r="CD11" s="727" t="s">
        <v>245</v>
      </c>
      <c r="CE11" s="724"/>
      <c r="CF11" s="724"/>
      <c r="CG11" s="724"/>
      <c r="CH11" s="724"/>
      <c r="CI11" s="724"/>
      <c r="CJ11" s="724"/>
      <c r="CK11" s="724"/>
      <c r="CL11" s="724"/>
      <c r="CM11" s="724"/>
      <c r="CN11" s="724"/>
      <c r="CO11" s="724"/>
      <c r="CP11" s="724"/>
      <c r="CQ11" s="725"/>
      <c r="CR11" s="680">
        <v>27705</v>
      </c>
      <c r="CS11" s="681"/>
      <c r="CT11" s="681"/>
      <c r="CU11" s="681"/>
      <c r="CV11" s="681"/>
      <c r="CW11" s="681"/>
      <c r="CX11" s="681"/>
      <c r="CY11" s="682"/>
      <c r="CZ11" s="713">
        <v>0.2</v>
      </c>
      <c r="DA11" s="713"/>
      <c r="DB11" s="713"/>
      <c r="DC11" s="713"/>
      <c r="DD11" s="686">
        <v>365</v>
      </c>
      <c r="DE11" s="681"/>
      <c r="DF11" s="681"/>
      <c r="DG11" s="681"/>
      <c r="DH11" s="681"/>
      <c r="DI11" s="681"/>
      <c r="DJ11" s="681"/>
      <c r="DK11" s="681"/>
      <c r="DL11" s="681"/>
      <c r="DM11" s="681"/>
      <c r="DN11" s="681"/>
      <c r="DO11" s="681"/>
      <c r="DP11" s="682"/>
      <c r="DQ11" s="686">
        <v>25604</v>
      </c>
      <c r="DR11" s="681"/>
      <c r="DS11" s="681"/>
      <c r="DT11" s="681"/>
      <c r="DU11" s="681"/>
      <c r="DV11" s="681"/>
      <c r="DW11" s="681"/>
      <c r="DX11" s="681"/>
      <c r="DY11" s="681"/>
      <c r="DZ11" s="681"/>
      <c r="EA11" s="681"/>
      <c r="EB11" s="681"/>
      <c r="EC11" s="726"/>
    </row>
    <row r="12" spans="2:143" ht="11.25" customHeight="1" x14ac:dyDescent="0.15">
      <c r="B12" s="677" t="s">
        <v>246</v>
      </c>
      <c r="C12" s="678"/>
      <c r="D12" s="678"/>
      <c r="E12" s="678"/>
      <c r="F12" s="678"/>
      <c r="G12" s="678"/>
      <c r="H12" s="678"/>
      <c r="I12" s="678"/>
      <c r="J12" s="678"/>
      <c r="K12" s="678"/>
      <c r="L12" s="678"/>
      <c r="M12" s="678"/>
      <c r="N12" s="678"/>
      <c r="O12" s="678"/>
      <c r="P12" s="678"/>
      <c r="Q12" s="679"/>
      <c r="R12" s="680" t="s">
        <v>136</v>
      </c>
      <c r="S12" s="681"/>
      <c r="T12" s="681"/>
      <c r="U12" s="681"/>
      <c r="V12" s="681"/>
      <c r="W12" s="681"/>
      <c r="X12" s="681"/>
      <c r="Y12" s="682"/>
      <c r="Z12" s="713" t="s">
        <v>136</v>
      </c>
      <c r="AA12" s="713"/>
      <c r="AB12" s="713"/>
      <c r="AC12" s="713"/>
      <c r="AD12" s="714" t="s">
        <v>238</v>
      </c>
      <c r="AE12" s="714"/>
      <c r="AF12" s="714"/>
      <c r="AG12" s="714"/>
      <c r="AH12" s="714"/>
      <c r="AI12" s="714"/>
      <c r="AJ12" s="714"/>
      <c r="AK12" s="714"/>
      <c r="AL12" s="683" t="s">
        <v>238</v>
      </c>
      <c r="AM12" s="684"/>
      <c r="AN12" s="684"/>
      <c r="AO12" s="715"/>
      <c r="AP12" s="677" t="s">
        <v>247</v>
      </c>
      <c r="AQ12" s="678"/>
      <c r="AR12" s="678"/>
      <c r="AS12" s="678"/>
      <c r="AT12" s="678"/>
      <c r="AU12" s="678"/>
      <c r="AV12" s="678"/>
      <c r="AW12" s="678"/>
      <c r="AX12" s="678"/>
      <c r="AY12" s="678"/>
      <c r="AZ12" s="678"/>
      <c r="BA12" s="678"/>
      <c r="BB12" s="678"/>
      <c r="BC12" s="678"/>
      <c r="BD12" s="678"/>
      <c r="BE12" s="678"/>
      <c r="BF12" s="679"/>
      <c r="BG12" s="680">
        <v>1085253</v>
      </c>
      <c r="BH12" s="681"/>
      <c r="BI12" s="681"/>
      <c r="BJ12" s="681"/>
      <c r="BK12" s="681"/>
      <c r="BL12" s="681"/>
      <c r="BM12" s="681"/>
      <c r="BN12" s="682"/>
      <c r="BO12" s="713">
        <v>35.700000000000003</v>
      </c>
      <c r="BP12" s="713"/>
      <c r="BQ12" s="713"/>
      <c r="BR12" s="713"/>
      <c r="BS12" s="686" t="s">
        <v>238</v>
      </c>
      <c r="BT12" s="681"/>
      <c r="BU12" s="681"/>
      <c r="BV12" s="681"/>
      <c r="BW12" s="681"/>
      <c r="BX12" s="681"/>
      <c r="BY12" s="681"/>
      <c r="BZ12" s="681"/>
      <c r="CA12" s="681"/>
      <c r="CB12" s="726"/>
      <c r="CD12" s="727" t="s">
        <v>248</v>
      </c>
      <c r="CE12" s="724"/>
      <c r="CF12" s="724"/>
      <c r="CG12" s="724"/>
      <c r="CH12" s="724"/>
      <c r="CI12" s="724"/>
      <c r="CJ12" s="724"/>
      <c r="CK12" s="724"/>
      <c r="CL12" s="724"/>
      <c r="CM12" s="724"/>
      <c r="CN12" s="724"/>
      <c r="CO12" s="724"/>
      <c r="CP12" s="724"/>
      <c r="CQ12" s="725"/>
      <c r="CR12" s="680">
        <v>492136</v>
      </c>
      <c r="CS12" s="681"/>
      <c r="CT12" s="681"/>
      <c r="CU12" s="681"/>
      <c r="CV12" s="681"/>
      <c r="CW12" s="681"/>
      <c r="CX12" s="681"/>
      <c r="CY12" s="682"/>
      <c r="CZ12" s="713">
        <v>3.7</v>
      </c>
      <c r="DA12" s="713"/>
      <c r="DB12" s="713"/>
      <c r="DC12" s="713"/>
      <c r="DD12" s="686">
        <v>19549</v>
      </c>
      <c r="DE12" s="681"/>
      <c r="DF12" s="681"/>
      <c r="DG12" s="681"/>
      <c r="DH12" s="681"/>
      <c r="DI12" s="681"/>
      <c r="DJ12" s="681"/>
      <c r="DK12" s="681"/>
      <c r="DL12" s="681"/>
      <c r="DM12" s="681"/>
      <c r="DN12" s="681"/>
      <c r="DO12" s="681"/>
      <c r="DP12" s="682"/>
      <c r="DQ12" s="686">
        <v>179310</v>
      </c>
      <c r="DR12" s="681"/>
      <c r="DS12" s="681"/>
      <c r="DT12" s="681"/>
      <c r="DU12" s="681"/>
      <c r="DV12" s="681"/>
      <c r="DW12" s="681"/>
      <c r="DX12" s="681"/>
      <c r="DY12" s="681"/>
      <c r="DZ12" s="681"/>
      <c r="EA12" s="681"/>
      <c r="EB12" s="681"/>
      <c r="EC12" s="726"/>
    </row>
    <row r="13" spans="2:143" ht="11.25" customHeight="1" x14ac:dyDescent="0.15">
      <c r="B13" s="677" t="s">
        <v>249</v>
      </c>
      <c r="C13" s="678"/>
      <c r="D13" s="678"/>
      <c r="E13" s="678"/>
      <c r="F13" s="678"/>
      <c r="G13" s="678"/>
      <c r="H13" s="678"/>
      <c r="I13" s="678"/>
      <c r="J13" s="678"/>
      <c r="K13" s="678"/>
      <c r="L13" s="678"/>
      <c r="M13" s="678"/>
      <c r="N13" s="678"/>
      <c r="O13" s="678"/>
      <c r="P13" s="678"/>
      <c r="Q13" s="679"/>
      <c r="R13" s="680" t="s">
        <v>136</v>
      </c>
      <c r="S13" s="681"/>
      <c r="T13" s="681"/>
      <c r="U13" s="681"/>
      <c r="V13" s="681"/>
      <c r="W13" s="681"/>
      <c r="X13" s="681"/>
      <c r="Y13" s="682"/>
      <c r="Z13" s="713" t="s">
        <v>136</v>
      </c>
      <c r="AA13" s="713"/>
      <c r="AB13" s="713"/>
      <c r="AC13" s="713"/>
      <c r="AD13" s="714" t="s">
        <v>238</v>
      </c>
      <c r="AE13" s="714"/>
      <c r="AF13" s="714"/>
      <c r="AG13" s="714"/>
      <c r="AH13" s="714"/>
      <c r="AI13" s="714"/>
      <c r="AJ13" s="714"/>
      <c r="AK13" s="714"/>
      <c r="AL13" s="683" t="s">
        <v>238</v>
      </c>
      <c r="AM13" s="684"/>
      <c r="AN13" s="684"/>
      <c r="AO13" s="715"/>
      <c r="AP13" s="677" t="s">
        <v>250</v>
      </c>
      <c r="AQ13" s="678"/>
      <c r="AR13" s="678"/>
      <c r="AS13" s="678"/>
      <c r="AT13" s="678"/>
      <c r="AU13" s="678"/>
      <c r="AV13" s="678"/>
      <c r="AW13" s="678"/>
      <c r="AX13" s="678"/>
      <c r="AY13" s="678"/>
      <c r="AZ13" s="678"/>
      <c r="BA13" s="678"/>
      <c r="BB13" s="678"/>
      <c r="BC13" s="678"/>
      <c r="BD13" s="678"/>
      <c r="BE13" s="678"/>
      <c r="BF13" s="679"/>
      <c r="BG13" s="680">
        <v>1085253</v>
      </c>
      <c r="BH13" s="681"/>
      <c r="BI13" s="681"/>
      <c r="BJ13" s="681"/>
      <c r="BK13" s="681"/>
      <c r="BL13" s="681"/>
      <c r="BM13" s="681"/>
      <c r="BN13" s="682"/>
      <c r="BO13" s="713">
        <v>35.700000000000003</v>
      </c>
      <c r="BP13" s="713"/>
      <c r="BQ13" s="713"/>
      <c r="BR13" s="713"/>
      <c r="BS13" s="686" t="s">
        <v>238</v>
      </c>
      <c r="BT13" s="681"/>
      <c r="BU13" s="681"/>
      <c r="BV13" s="681"/>
      <c r="BW13" s="681"/>
      <c r="BX13" s="681"/>
      <c r="BY13" s="681"/>
      <c r="BZ13" s="681"/>
      <c r="CA13" s="681"/>
      <c r="CB13" s="726"/>
      <c r="CD13" s="727" t="s">
        <v>251</v>
      </c>
      <c r="CE13" s="724"/>
      <c r="CF13" s="724"/>
      <c r="CG13" s="724"/>
      <c r="CH13" s="724"/>
      <c r="CI13" s="724"/>
      <c r="CJ13" s="724"/>
      <c r="CK13" s="724"/>
      <c r="CL13" s="724"/>
      <c r="CM13" s="724"/>
      <c r="CN13" s="724"/>
      <c r="CO13" s="724"/>
      <c r="CP13" s="724"/>
      <c r="CQ13" s="725"/>
      <c r="CR13" s="680">
        <v>836599</v>
      </c>
      <c r="CS13" s="681"/>
      <c r="CT13" s="681"/>
      <c r="CU13" s="681"/>
      <c r="CV13" s="681"/>
      <c r="CW13" s="681"/>
      <c r="CX13" s="681"/>
      <c r="CY13" s="682"/>
      <c r="CZ13" s="713">
        <v>6.2</v>
      </c>
      <c r="DA13" s="713"/>
      <c r="DB13" s="713"/>
      <c r="DC13" s="713"/>
      <c r="DD13" s="686">
        <v>285253</v>
      </c>
      <c r="DE13" s="681"/>
      <c r="DF13" s="681"/>
      <c r="DG13" s="681"/>
      <c r="DH13" s="681"/>
      <c r="DI13" s="681"/>
      <c r="DJ13" s="681"/>
      <c r="DK13" s="681"/>
      <c r="DL13" s="681"/>
      <c r="DM13" s="681"/>
      <c r="DN13" s="681"/>
      <c r="DO13" s="681"/>
      <c r="DP13" s="682"/>
      <c r="DQ13" s="686">
        <v>583339</v>
      </c>
      <c r="DR13" s="681"/>
      <c r="DS13" s="681"/>
      <c r="DT13" s="681"/>
      <c r="DU13" s="681"/>
      <c r="DV13" s="681"/>
      <c r="DW13" s="681"/>
      <c r="DX13" s="681"/>
      <c r="DY13" s="681"/>
      <c r="DZ13" s="681"/>
      <c r="EA13" s="681"/>
      <c r="EB13" s="681"/>
      <c r="EC13" s="726"/>
    </row>
    <row r="14" spans="2:143" ht="11.25" customHeight="1" x14ac:dyDescent="0.15">
      <c r="B14" s="677" t="s">
        <v>252</v>
      </c>
      <c r="C14" s="678"/>
      <c r="D14" s="678"/>
      <c r="E14" s="678"/>
      <c r="F14" s="678"/>
      <c r="G14" s="678"/>
      <c r="H14" s="678"/>
      <c r="I14" s="678"/>
      <c r="J14" s="678"/>
      <c r="K14" s="678"/>
      <c r="L14" s="678"/>
      <c r="M14" s="678"/>
      <c r="N14" s="678"/>
      <c r="O14" s="678"/>
      <c r="P14" s="678"/>
      <c r="Q14" s="679"/>
      <c r="R14" s="680" t="s">
        <v>238</v>
      </c>
      <c r="S14" s="681"/>
      <c r="T14" s="681"/>
      <c r="U14" s="681"/>
      <c r="V14" s="681"/>
      <c r="W14" s="681"/>
      <c r="X14" s="681"/>
      <c r="Y14" s="682"/>
      <c r="Z14" s="713" t="s">
        <v>238</v>
      </c>
      <c r="AA14" s="713"/>
      <c r="AB14" s="713"/>
      <c r="AC14" s="713"/>
      <c r="AD14" s="714" t="s">
        <v>238</v>
      </c>
      <c r="AE14" s="714"/>
      <c r="AF14" s="714"/>
      <c r="AG14" s="714"/>
      <c r="AH14" s="714"/>
      <c r="AI14" s="714"/>
      <c r="AJ14" s="714"/>
      <c r="AK14" s="714"/>
      <c r="AL14" s="683" t="s">
        <v>136</v>
      </c>
      <c r="AM14" s="684"/>
      <c r="AN14" s="684"/>
      <c r="AO14" s="715"/>
      <c r="AP14" s="677" t="s">
        <v>253</v>
      </c>
      <c r="AQ14" s="678"/>
      <c r="AR14" s="678"/>
      <c r="AS14" s="678"/>
      <c r="AT14" s="678"/>
      <c r="AU14" s="678"/>
      <c r="AV14" s="678"/>
      <c r="AW14" s="678"/>
      <c r="AX14" s="678"/>
      <c r="AY14" s="678"/>
      <c r="AZ14" s="678"/>
      <c r="BA14" s="678"/>
      <c r="BB14" s="678"/>
      <c r="BC14" s="678"/>
      <c r="BD14" s="678"/>
      <c r="BE14" s="678"/>
      <c r="BF14" s="679"/>
      <c r="BG14" s="680">
        <v>41539</v>
      </c>
      <c r="BH14" s="681"/>
      <c r="BI14" s="681"/>
      <c r="BJ14" s="681"/>
      <c r="BK14" s="681"/>
      <c r="BL14" s="681"/>
      <c r="BM14" s="681"/>
      <c r="BN14" s="682"/>
      <c r="BO14" s="713">
        <v>1.4</v>
      </c>
      <c r="BP14" s="713"/>
      <c r="BQ14" s="713"/>
      <c r="BR14" s="713"/>
      <c r="BS14" s="686" t="s">
        <v>238</v>
      </c>
      <c r="BT14" s="681"/>
      <c r="BU14" s="681"/>
      <c r="BV14" s="681"/>
      <c r="BW14" s="681"/>
      <c r="BX14" s="681"/>
      <c r="BY14" s="681"/>
      <c r="BZ14" s="681"/>
      <c r="CA14" s="681"/>
      <c r="CB14" s="726"/>
      <c r="CD14" s="727" t="s">
        <v>254</v>
      </c>
      <c r="CE14" s="724"/>
      <c r="CF14" s="724"/>
      <c r="CG14" s="724"/>
      <c r="CH14" s="724"/>
      <c r="CI14" s="724"/>
      <c r="CJ14" s="724"/>
      <c r="CK14" s="724"/>
      <c r="CL14" s="724"/>
      <c r="CM14" s="724"/>
      <c r="CN14" s="724"/>
      <c r="CO14" s="724"/>
      <c r="CP14" s="724"/>
      <c r="CQ14" s="725"/>
      <c r="CR14" s="680">
        <v>481639</v>
      </c>
      <c r="CS14" s="681"/>
      <c r="CT14" s="681"/>
      <c r="CU14" s="681"/>
      <c r="CV14" s="681"/>
      <c r="CW14" s="681"/>
      <c r="CX14" s="681"/>
      <c r="CY14" s="682"/>
      <c r="CZ14" s="713">
        <v>3.6</v>
      </c>
      <c r="DA14" s="713"/>
      <c r="DB14" s="713"/>
      <c r="DC14" s="713"/>
      <c r="DD14" s="686">
        <v>113192</v>
      </c>
      <c r="DE14" s="681"/>
      <c r="DF14" s="681"/>
      <c r="DG14" s="681"/>
      <c r="DH14" s="681"/>
      <c r="DI14" s="681"/>
      <c r="DJ14" s="681"/>
      <c r="DK14" s="681"/>
      <c r="DL14" s="681"/>
      <c r="DM14" s="681"/>
      <c r="DN14" s="681"/>
      <c r="DO14" s="681"/>
      <c r="DP14" s="682"/>
      <c r="DQ14" s="686">
        <v>357445</v>
      </c>
      <c r="DR14" s="681"/>
      <c r="DS14" s="681"/>
      <c r="DT14" s="681"/>
      <c r="DU14" s="681"/>
      <c r="DV14" s="681"/>
      <c r="DW14" s="681"/>
      <c r="DX14" s="681"/>
      <c r="DY14" s="681"/>
      <c r="DZ14" s="681"/>
      <c r="EA14" s="681"/>
      <c r="EB14" s="681"/>
      <c r="EC14" s="726"/>
    </row>
    <row r="15" spans="2:143" ht="11.25" customHeight="1" x14ac:dyDescent="0.15">
      <c r="B15" s="677" t="s">
        <v>255</v>
      </c>
      <c r="C15" s="678"/>
      <c r="D15" s="678"/>
      <c r="E15" s="678"/>
      <c r="F15" s="678"/>
      <c r="G15" s="678"/>
      <c r="H15" s="678"/>
      <c r="I15" s="678"/>
      <c r="J15" s="678"/>
      <c r="K15" s="678"/>
      <c r="L15" s="678"/>
      <c r="M15" s="678"/>
      <c r="N15" s="678"/>
      <c r="O15" s="678"/>
      <c r="P15" s="678"/>
      <c r="Q15" s="679"/>
      <c r="R15" s="680" t="s">
        <v>238</v>
      </c>
      <c r="S15" s="681"/>
      <c r="T15" s="681"/>
      <c r="U15" s="681"/>
      <c r="V15" s="681"/>
      <c r="W15" s="681"/>
      <c r="X15" s="681"/>
      <c r="Y15" s="682"/>
      <c r="Z15" s="713" t="s">
        <v>238</v>
      </c>
      <c r="AA15" s="713"/>
      <c r="AB15" s="713"/>
      <c r="AC15" s="713"/>
      <c r="AD15" s="714" t="s">
        <v>136</v>
      </c>
      <c r="AE15" s="714"/>
      <c r="AF15" s="714"/>
      <c r="AG15" s="714"/>
      <c r="AH15" s="714"/>
      <c r="AI15" s="714"/>
      <c r="AJ15" s="714"/>
      <c r="AK15" s="714"/>
      <c r="AL15" s="683" t="s">
        <v>238</v>
      </c>
      <c r="AM15" s="684"/>
      <c r="AN15" s="684"/>
      <c r="AO15" s="715"/>
      <c r="AP15" s="677" t="s">
        <v>256</v>
      </c>
      <c r="AQ15" s="678"/>
      <c r="AR15" s="678"/>
      <c r="AS15" s="678"/>
      <c r="AT15" s="678"/>
      <c r="AU15" s="678"/>
      <c r="AV15" s="678"/>
      <c r="AW15" s="678"/>
      <c r="AX15" s="678"/>
      <c r="AY15" s="678"/>
      <c r="AZ15" s="678"/>
      <c r="BA15" s="678"/>
      <c r="BB15" s="678"/>
      <c r="BC15" s="678"/>
      <c r="BD15" s="678"/>
      <c r="BE15" s="678"/>
      <c r="BF15" s="679"/>
      <c r="BG15" s="680">
        <v>139168</v>
      </c>
      <c r="BH15" s="681"/>
      <c r="BI15" s="681"/>
      <c r="BJ15" s="681"/>
      <c r="BK15" s="681"/>
      <c r="BL15" s="681"/>
      <c r="BM15" s="681"/>
      <c r="BN15" s="682"/>
      <c r="BO15" s="713">
        <v>4.5999999999999996</v>
      </c>
      <c r="BP15" s="713"/>
      <c r="BQ15" s="713"/>
      <c r="BR15" s="713"/>
      <c r="BS15" s="686" t="s">
        <v>238</v>
      </c>
      <c r="BT15" s="681"/>
      <c r="BU15" s="681"/>
      <c r="BV15" s="681"/>
      <c r="BW15" s="681"/>
      <c r="BX15" s="681"/>
      <c r="BY15" s="681"/>
      <c r="BZ15" s="681"/>
      <c r="CA15" s="681"/>
      <c r="CB15" s="726"/>
      <c r="CD15" s="727" t="s">
        <v>257</v>
      </c>
      <c r="CE15" s="724"/>
      <c r="CF15" s="724"/>
      <c r="CG15" s="724"/>
      <c r="CH15" s="724"/>
      <c r="CI15" s="724"/>
      <c r="CJ15" s="724"/>
      <c r="CK15" s="724"/>
      <c r="CL15" s="724"/>
      <c r="CM15" s="724"/>
      <c r="CN15" s="724"/>
      <c r="CO15" s="724"/>
      <c r="CP15" s="724"/>
      <c r="CQ15" s="725"/>
      <c r="CR15" s="680">
        <v>2850874</v>
      </c>
      <c r="CS15" s="681"/>
      <c r="CT15" s="681"/>
      <c r="CU15" s="681"/>
      <c r="CV15" s="681"/>
      <c r="CW15" s="681"/>
      <c r="CX15" s="681"/>
      <c r="CY15" s="682"/>
      <c r="CZ15" s="713">
        <v>21.2</v>
      </c>
      <c r="DA15" s="713"/>
      <c r="DB15" s="713"/>
      <c r="DC15" s="713"/>
      <c r="DD15" s="686">
        <v>1685728</v>
      </c>
      <c r="DE15" s="681"/>
      <c r="DF15" s="681"/>
      <c r="DG15" s="681"/>
      <c r="DH15" s="681"/>
      <c r="DI15" s="681"/>
      <c r="DJ15" s="681"/>
      <c r="DK15" s="681"/>
      <c r="DL15" s="681"/>
      <c r="DM15" s="681"/>
      <c r="DN15" s="681"/>
      <c r="DO15" s="681"/>
      <c r="DP15" s="682"/>
      <c r="DQ15" s="686">
        <v>825456</v>
      </c>
      <c r="DR15" s="681"/>
      <c r="DS15" s="681"/>
      <c r="DT15" s="681"/>
      <c r="DU15" s="681"/>
      <c r="DV15" s="681"/>
      <c r="DW15" s="681"/>
      <c r="DX15" s="681"/>
      <c r="DY15" s="681"/>
      <c r="DZ15" s="681"/>
      <c r="EA15" s="681"/>
      <c r="EB15" s="681"/>
      <c r="EC15" s="726"/>
    </row>
    <row r="16" spans="2:143" ht="11.25" customHeight="1" x14ac:dyDescent="0.15">
      <c r="B16" s="677" t="s">
        <v>258</v>
      </c>
      <c r="C16" s="678"/>
      <c r="D16" s="678"/>
      <c r="E16" s="678"/>
      <c r="F16" s="678"/>
      <c r="G16" s="678"/>
      <c r="H16" s="678"/>
      <c r="I16" s="678"/>
      <c r="J16" s="678"/>
      <c r="K16" s="678"/>
      <c r="L16" s="678"/>
      <c r="M16" s="678"/>
      <c r="N16" s="678"/>
      <c r="O16" s="678"/>
      <c r="P16" s="678"/>
      <c r="Q16" s="679"/>
      <c r="R16" s="680">
        <v>5392</v>
      </c>
      <c r="S16" s="681"/>
      <c r="T16" s="681"/>
      <c r="U16" s="681"/>
      <c r="V16" s="681"/>
      <c r="W16" s="681"/>
      <c r="X16" s="681"/>
      <c r="Y16" s="682"/>
      <c r="Z16" s="713">
        <v>0</v>
      </c>
      <c r="AA16" s="713"/>
      <c r="AB16" s="713"/>
      <c r="AC16" s="713"/>
      <c r="AD16" s="714">
        <v>5392</v>
      </c>
      <c r="AE16" s="714"/>
      <c r="AF16" s="714"/>
      <c r="AG16" s="714"/>
      <c r="AH16" s="714"/>
      <c r="AI16" s="714"/>
      <c r="AJ16" s="714"/>
      <c r="AK16" s="714"/>
      <c r="AL16" s="683">
        <v>0.1</v>
      </c>
      <c r="AM16" s="684"/>
      <c r="AN16" s="684"/>
      <c r="AO16" s="715"/>
      <c r="AP16" s="677" t="s">
        <v>259</v>
      </c>
      <c r="AQ16" s="678"/>
      <c r="AR16" s="678"/>
      <c r="AS16" s="678"/>
      <c r="AT16" s="678"/>
      <c r="AU16" s="678"/>
      <c r="AV16" s="678"/>
      <c r="AW16" s="678"/>
      <c r="AX16" s="678"/>
      <c r="AY16" s="678"/>
      <c r="AZ16" s="678"/>
      <c r="BA16" s="678"/>
      <c r="BB16" s="678"/>
      <c r="BC16" s="678"/>
      <c r="BD16" s="678"/>
      <c r="BE16" s="678"/>
      <c r="BF16" s="679"/>
      <c r="BG16" s="680" t="s">
        <v>136</v>
      </c>
      <c r="BH16" s="681"/>
      <c r="BI16" s="681"/>
      <c r="BJ16" s="681"/>
      <c r="BK16" s="681"/>
      <c r="BL16" s="681"/>
      <c r="BM16" s="681"/>
      <c r="BN16" s="682"/>
      <c r="BO16" s="713" t="s">
        <v>238</v>
      </c>
      <c r="BP16" s="713"/>
      <c r="BQ16" s="713"/>
      <c r="BR16" s="713"/>
      <c r="BS16" s="686" t="s">
        <v>238</v>
      </c>
      <c r="BT16" s="681"/>
      <c r="BU16" s="681"/>
      <c r="BV16" s="681"/>
      <c r="BW16" s="681"/>
      <c r="BX16" s="681"/>
      <c r="BY16" s="681"/>
      <c r="BZ16" s="681"/>
      <c r="CA16" s="681"/>
      <c r="CB16" s="726"/>
      <c r="CD16" s="727" t="s">
        <v>260</v>
      </c>
      <c r="CE16" s="724"/>
      <c r="CF16" s="724"/>
      <c r="CG16" s="724"/>
      <c r="CH16" s="724"/>
      <c r="CI16" s="724"/>
      <c r="CJ16" s="724"/>
      <c r="CK16" s="724"/>
      <c r="CL16" s="724"/>
      <c r="CM16" s="724"/>
      <c r="CN16" s="724"/>
      <c r="CO16" s="724"/>
      <c r="CP16" s="724"/>
      <c r="CQ16" s="725"/>
      <c r="CR16" s="680" t="s">
        <v>238</v>
      </c>
      <c r="CS16" s="681"/>
      <c r="CT16" s="681"/>
      <c r="CU16" s="681"/>
      <c r="CV16" s="681"/>
      <c r="CW16" s="681"/>
      <c r="CX16" s="681"/>
      <c r="CY16" s="682"/>
      <c r="CZ16" s="713" t="s">
        <v>238</v>
      </c>
      <c r="DA16" s="713"/>
      <c r="DB16" s="713"/>
      <c r="DC16" s="713"/>
      <c r="DD16" s="686" t="s">
        <v>238</v>
      </c>
      <c r="DE16" s="681"/>
      <c r="DF16" s="681"/>
      <c r="DG16" s="681"/>
      <c r="DH16" s="681"/>
      <c r="DI16" s="681"/>
      <c r="DJ16" s="681"/>
      <c r="DK16" s="681"/>
      <c r="DL16" s="681"/>
      <c r="DM16" s="681"/>
      <c r="DN16" s="681"/>
      <c r="DO16" s="681"/>
      <c r="DP16" s="682"/>
      <c r="DQ16" s="686" t="s">
        <v>238</v>
      </c>
      <c r="DR16" s="681"/>
      <c r="DS16" s="681"/>
      <c r="DT16" s="681"/>
      <c r="DU16" s="681"/>
      <c r="DV16" s="681"/>
      <c r="DW16" s="681"/>
      <c r="DX16" s="681"/>
      <c r="DY16" s="681"/>
      <c r="DZ16" s="681"/>
      <c r="EA16" s="681"/>
      <c r="EB16" s="681"/>
      <c r="EC16" s="726"/>
    </row>
    <row r="17" spans="2:133" ht="11.25" customHeight="1" x14ac:dyDescent="0.15">
      <c r="B17" s="677" t="s">
        <v>261</v>
      </c>
      <c r="C17" s="678"/>
      <c r="D17" s="678"/>
      <c r="E17" s="678"/>
      <c r="F17" s="678"/>
      <c r="G17" s="678"/>
      <c r="H17" s="678"/>
      <c r="I17" s="678"/>
      <c r="J17" s="678"/>
      <c r="K17" s="678"/>
      <c r="L17" s="678"/>
      <c r="M17" s="678"/>
      <c r="N17" s="678"/>
      <c r="O17" s="678"/>
      <c r="P17" s="678"/>
      <c r="Q17" s="679"/>
      <c r="R17" s="680">
        <v>20331</v>
      </c>
      <c r="S17" s="681"/>
      <c r="T17" s="681"/>
      <c r="U17" s="681"/>
      <c r="V17" s="681"/>
      <c r="W17" s="681"/>
      <c r="X17" s="681"/>
      <c r="Y17" s="682"/>
      <c r="Z17" s="713">
        <v>0.1</v>
      </c>
      <c r="AA17" s="713"/>
      <c r="AB17" s="713"/>
      <c r="AC17" s="713"/>
      <c r="AD17" s="714">
        <v>20331</v>
      </c>
      <c r="AE17" s="714"/>
      <c r="AF17" s="714"/>
      <c r="AG17" s="714"/>
      <c r="AH17" s="714"/>
      <c r="AI17" s="714"/>
      <c r="AJ17" s="714"/>
      <c r="AK17" s="714"/>
      <c r="AL17" s="683">
        <v>0.4</v>
      </c>
      <c r="AM17" s="684"/>
      <c r="AN17" s="684"/>
      <c r="AO17" s="715"/>
      <c r="AP17" s="677" t="s">
        <v>262</v>
      </c>
      <c r="AQ17" s="678"/>
      <c r="AR17" s="678"/>
      <c r="AS17" s="678"/>
      <c r="AT17" s="678"/>
      <c r="AU17" s="678"/>
      <c r="AV17" s="678"/>
      <c r="AW17" s="678"/>
      <c r="AX17" s="678"/>
      <c r="AY17" s="678"/>
      <c r="AZ17" s="678"/>
      <c r="BA17" s="678"/>
      <c r="BB17" s="678"/>
      <c r="BC17" s="678"/>
      <c r="BD17" s="678"/>
      <c r="BE17" s="678"/>
      <c r="BF17" s="679"/>
      <c r="BG17" s="680" t="s">
        <v>238</v>
      </c>
      <c r="BH17" s="681"/>
      <c r="BI17" s="681"/>
      <c r="BJ17" s="681"/>
      <c r="BK17" s="681"/>
      <c r="BL17" s="681"/>
      <c r="BM17" s="681"/>
      <c r="BN17" s="682"/>
      <c r="BO17" s="713" t="s">
        <v>136</v>
      </c>
      <c r="BP17" s="713"/>
      <c r="BQ17" s="713"/>
      <c r="BR17" s="713"/>
      <c r="BS17" s="686" t="s">
        <v>238</v>
      </c>
      <c r="BT17" s="681"/>
      <c r="BU17" s="681"/>
      <c r="BV17" s="681"/>
      <c r="BW17" s="681"/>
      <c r="BX17" s="681"/>
      <c r="BY17" s="681"/>
      <c r="BZ17" s="681"/>
      <c r="CA17" s="681"/>
      <c r="CB17" s="726"/>
      <c r="CD17" s="727" t="s">
        <v>263</v>
      </c>
      <c r="CE17" s="724"/>
      <c r="CF17" s="724"/>
      <c r="CG17" s="724"/>
      <c r="CH17" s="724"/>
      <c r="CI17" s="724"/>
      <c r="CJ17" s="724"/>
      <c r="CK17" s="724"/>
      <c r="CL17" s="724"/>
      <c r="CM17" s="724"/>
      <c r="CN17" s="724"/>
      <c r="CO17" s="724"/>
      <c r="CP17" s="724"/>
      <c r="CQ17" s="725"/>
      <c r="CR17" s="680">
        <v>944964</v>
      </c>
      <c r="CS17" s="681"/>
      <c r="CT17" s="681"/>
      <c r="CU17" s="681"/>
      <c r="CV17" s="681"/>
      <c r="CW17" s="681"/>
      <c r="CX17" s="681"/>
      <c r="CY17" s="682"/>
      <c r="CZ17" s="713">
        <v>7</v>
      </c>
      <c r="DA17" s="713"/>
      <c r="DB17" s="713"/>
      <c r="DC17" s="713"/>
      <c r="DD17" s="686" t="s">
        <v>238</v>
      </c>
      <c r="DE17" s="681"/>
      <c r="DF17" s="681"/>
      <c r="DG17" s="681"/>
      <c r="DH17" s="681"/>
      <c r="DI17" s="681"/>
      <c r="DJ17" s="681"/>
      <c r="DK17" s="681"/>
      <c r="DL17" s="681"/>
      <c r="DM17" s="681"/>
      <c r="DN17" s="681"/>
      <c r="DO17" s="681"/>
      <c r="DP17" s="682"/>
      <c r="DQ17" s="686">
        <v>854875</v>
      </c>
      <c r="DR17" s="681"/>
      <c r="DS17" s="681"/>
      <c r="DT17" s="681"/>
      <c r="DU17" s="681"/>
      <c r="DV17" s="681"/>
      <c r="DW17" s="681"/>
      <c r="DX17" s="681"/>
      <c r="DY17" s="681"/>
      <c r="DZ17" s="681"/>
      <c r="EA17" s="681"/>
      <c r="EB17" s="681"/>
      <c r="EC17" s="726"/>
    </row>
    <row r="18" spans="2:133" ht="11.25" customHeight="1" x14ac:dyDescent="0.15">
      <c r="B18" s="677" t="s">
        <v>264</v>
      </c>
      <c r="C18" s="678"/>
      <c r="D18" s="678"/>
      <c r="E18" s="678"/>
      <c r="F18" s="678"/>
      <c r="G18" s="678"/>
      <c r="H18" s="678"/>
      <c r="I18" s="678"/>
      <c r="J18" s="678"/>
      <c r="K18" s="678"/>
      <c r="L18" s="678"/>
      <c r="M18" s="678"/>
      <c r="N18" s="678"/>
      <c r="O18" s="678"/>
      <c r="P18" s="678"/>
      <c r="Q18" s="679"/>
      <c r="R18" s="680">
        <v>34645</v>
      </c>
      <c r="S18" s="681"/>
      <c r="T18" s="681"/>
      <c r="U18" s="681"/>
      <c r="V18" s="681"/>
      <c r="W18" s="681"/>
      <c r="X18" s="681"/>
      <c r="Y18" s="682"/>
      <c r="Z18" s="713">
        <v>0.3</v>
      </c>
      <c r="AA18" s="713"/>
      <c r="AB18" s="713"/>
      <c r="AC18" s="713"/>
      <c r="AD18" s="714">
        <v>34645</v>
      </c>
      <c r="AE18" s="714"/>
      <c r="AF18" s="714"/>
      <c r="AG18" s="714"/>
      <c r="AH18" s="714"/>
      <c r="AI18" s="714"/>
      <c r="AJ18" s="714"/>
      <c r="AK18" s="714"/>
      <c r="AL18" s="683">
        <v>0.7</v>
      </c>
      <c r="AM18" s="684"/>
      <c r="AN18" s="684"/>
      <c r="AO18" s="715"/>
      <c r="AP18" s="677" t="s">
        <v>265</v>
      </c>
      <c r="AQ18" s="678"/>
      <c r="AR18" s="678"/>
      <c r="AS18" s="678"/>
      <c r="AT18" s="678"/>
      <c r="AU18" s="678"/>
      <c r="AV18" s="678"/>
      <c r="AW18" s="678"/>
      <c r="AX18" s="678"/>
      <c r="AY18" s="678"/>
      <c r="AZ18" s="678"/>
      <c r="BA18" s="678"/>
      <c r="BB18" s="678"/>
      <c r="BC18" s="678"/>
      <c r="BD18" s="678"/>
      <c r="BE18" s="678"/>
      <c r="BF18" s="679"/>
      <c r="BG18" s="680" t="s">
        <v>238</v>
      </c>
      <c r="BH18" s="681"/>
      <c r="BI18" s="681"/>
      <c r="BJ18" s="681"/>
      <c r="BK18" s="681"/>
      <c r="BL18" s="681"/>
      <c r="BM18" s="681"/>
      <c r="BN18" s="682"/>
      <c r="BO18" s="713" t="s">
        <v>238</v>
      </c>
      <c r="BP18" s="713"/>
      <c r="BQ18" s="713"/>
      <c r="BR18" s="713"/>
      <c r="BS18" s="686" t="s">
        <v>136</v>
      </c>
      <c r="BT18" s="681"/>
      <c r="BU18" s="681"/>
      <c r="BV18" s="681"/>
      <c r="BW18" s="681"/>
      <c r="BX18" s="681"/>
      <c r="BY18" s="681"/>
      <c r="BZ18" s="681"/>
      <c r="CA18" s="681"/>
      <c r="CB18" s="726"/>
      <c r="CD18" s="727" t="s">
        <v>266</v>
      </c>
      <c r="CE18" s="724"/>
      <c r="CF18" s="724"/>
      <c r="CG18" s="724"/>
      <c r="CH18" s="724"/>
      <c r="CI18" s="724"/>
      <c r="CJ18" s="724"/>
      <c r="CK18" s="724"/>
      <c r="CL18" s="724"/>
      <c r="CM18" s="724"/>
      <c r="CN18" s="724"/>
      <c r="CO18" s="724"/>
      <c r="CP18" s="724"/>
      <c r="CQ18" s="725"/>
      <c r="CR18" s="680" t="s">
        <v>238</v>
      </c>
      <c r="CS18" s="681"/>
      <c r="CT18" s="681"/>
      <c r="CU18" s="681"/>
      <c r="CV18" s="681"/>
      <c r="CW18" s="681"/>
      <c r="CX18" s="681"/>
      <c r="CY18" s="682"/>
      <c r="CZ18" s="713" t="s">
        <v>238</v>
      </c>
      <c r="DA18" s="713"/>
      <c r="DB18" s="713"/>
      <c r="DC18" s="713"/>
      <c r="DD18" s="686" t="s">
        <v>238</v>
      </c>
      <c r="DE18" s="681"/>
      <c r="DF18" s="681"/>
      <c r="DG18" s="681"/>
      <c r="DH18" s="681"/>
      <c r="DI18" s="681"/>
      <c r="DJ18" s="681"/>
      <c r="DK18" s="681"/>
      <c r="DL18" s="681"/>
      <c r="DM18" s="681"/>
      <c r="DN18" s="681"/>
      <c r="DO18" s="681"/>
      <c r="DP18" s="682"/>
      <c r="DQ18" s="686" t="s">
        <v>238</v>
      </c>
      <c r="DR18" s="681"/>
      <c r="DS18" s="681"/>
      <c r="DT18" s="681"/>
      <c r="DU18" s="681"/>
      <c r="DV18" s="681"/>
      <c r="DW18" s="681"/>
      <c r="DX18" s="681"/>
      <c r="DY18" s="681"/>
      <c r="DZ18" s="681"/>
      <c r="EA18" s="681"/>
      <c r="EB18" s="681"/>
      <c r="EC18" s="726"/>
    </row>
    <row r="19" spans="2:133" ht="11.25" customHeight="1" x14ac:dyDescent="0.15">
      <c r="B19" s="677" t="s">
        <v>267</v>
      </c>
      <c r="C19" s="678"/>
      <c r="D19" s="678"/>
      <c r="E19" s="678"/>
      <c r="F19" s="678"/>
      <c r="G19" s="678"/>
      <c r="H19" s="678"/>
      <c r="I19" s="678"/>
      <c r="J19" s="678"/>
      <c r="K19" s="678"/>
      <c r="L19" s="678"/>
      <c r="M19" s="678"/>
      <c r="N19" s="678"/>
      <c r="O19" s="678"/>
      <c r="P19" s="678"/>
      <c r="Q19" s="679"/>
      <c r="R19" s="680">
        <v>31074</v>
      </c>
      <c r="S19" s="681"/>
      <c r="T19" s="681"/>
      <c r="U19" s="681"/>
      <c r="V19" s="681"/>
      <c r="W19" s="681"/>
      <c r="X19" s="681"/>
      <c r="Y19" s="682"/>
      <c r="Z19" s="713">
        <v>0.2</v>
      </c>
      <c r="AA19" s="713"/>
      <c r="AB19" s="713"/>
      <c r="AC19" s="713"/>
      <c r="AD19" s="714">
        <v>31074</v>
      </c>
      <c r="AE19" s="714"/>
      <c r="AF19" s="714"/>
      <c r="AG19" s="714"/>
      <c r="AH19" s="714"/>
      <c r="AI19" s="714"/>
      <c r="AJ19" s="714"/>
      <c r="AK19" s="714"/>
      <c r="AL19" s="683">
        <v>0.6</v>
      </c>
      <c r="AM19" s="684"/>
      <c r="AN19" s="684"/>
      <c r="AO19" s="715"/>
      <c r="AP19" s="677" t="s">
        <v>268</v>
      </c>
      <c r="AQ19" s="678"/>
      <c r="AR19" s="678"/>
      <c r="AS19" s="678"/>
      <c r="AT19" s="678"/>
      <c r="AU19" s="678"/>
      <c r="AV19" s="678"/>
      <c r="AW19" s="678"/>
      <c r="AX19" s="678"/>
      <c r="AY19" s="678"/>
      <c r="AZ19" s="678"/>
      <c r="BA19" s="678"/>
      <c r="BB19" s="678"/>
      <c r="BC19" s="678"/>
      <c r="BD19" s="678"/>
      <c r="BE19" s="678"/>
      <c r="BF19" s="679"/>
      <c r="BG19" s="680">
        <v>158317</v>
      </c>
      <c r="BH19" s="681"/>
      <c r="BI19" s="681"/>
      <c r="BJ19" s="681"/>
      <c r="BK19" s="681"/>
      <c r="BL19" s="681"/>
      <c r="BM19" s="681"/>
      <c r="BN19" s="682"/>
      <c r="BO19" s="713">
        <v>5.2</v>
      </c>
      <c r="BP19" s="713"/>
      <c r="BQ19" s="713"/>
      <c r="BR19" s="713"/>
      <c r="BS19" s="686" t="s">
        <v>238</v>
      </c>
      <c r="BT19" s="681"/>
      <c r="BU19" s="681"/>
      <c r="BV19" s="681"/>
      <c r="BW19" s="681"/>
      <c r="BX19" s="681"/>
      <c r="BY19" s="681"/>
      <c r="BZ19" s="681"/>
      <c r="CA19" s="681"/>
      <c r="CB19" s="726"/>
      <c r="CD19" s="727" t="s">
        <v>269</v>
      </c>
      <c r="CE19" s="724"/>
      <c r="CF19" s="724"/>
      <c r="CG19" s="724"/>
      <c r="CH19" s="724"/>
      <c r="CI19" s="724"/>
      <c r="CJ19" s="724"/>
      <c r="CK19" s="724"/>
      <c r="CL19" s="724"/>
      <c r="CM19" s="724"/>
      <c r="CN19" s="724"/>
      <c r="CO19" s="724"/>
      <c r="CP19" s="724"/>
      <c r="CQ19" s="725"/>
      <c r="CR19" s="680" t="s">
        <v>238</v>
      </c>
      <c r="CS19" s="681"/>
      <c r="CT19" s="681"/>
      <c r="CU19" s="681"/>
      <c r="CV19" s="681"/>
      <c r="CW19" s="681"/>
      <c r="CX19" s="681"/>
      <c r="CY19" s="682"/>
      <c r="CZ19" s="713" t="s">
        <v>136</v>
      </c>
      <c r="DA19" s="713"/>
      <c r="DB19" s="713"/>
      <c r="DC19" s="713"/>
      <c r="DD19" s="686" t="s">
        <v>136</v>
      </c>
      <c r="DE19" s="681"/>
      <c r="DF19" s="681"/>
      <c r="DG19" s="681"/>
      <c r="DH19" s="681"/>
      <c r="DI19" s="681"/>
      <c r="DJ19" s="681"/>
      <c r="DK19" s="681"/>
      <c r="DL19" s="681"/>
      <c r="DM19" s="681"/>
      <c r="DN19" s="681"/>
      <c r="DO19" s="681"/>
      <c r="DP19" s="682"/>
      <c r="DQ19" s="686" t="s">
        <v>238</v>
      </c>
      <c r="DR19" s="681"/>
      <c r="DS19" s="681"/>
      <c r="DT19" s="681"/>
      <c r="DU19" s="681"/>
      <c r="DV19" s="681"/>
      <c r="DW19" s="681"/>
      <c r="DX19" s="681"/>
      <c r="DY19" s="681"/>
      <c r="DZ19" s="681"/>
      <c r="EA19" s="681"/>
      <c r="EB19" s="681"/>
      <c r="EC19" s="726"/>
    </row>
    <row r="20" spans="2:133" ht="11.25" customHeight="1" x14ac:dyDescent="0.15">
      <c r="B20" s="677" t="s">
        <v>270</v>
      </c>
      <c r="C20" s="678"/>
      <c r="D20" s="678"/>
      <c r="E20" s="678"/>
      <c r="F20" s="678"/>
      <c r="G20" s="678"/>
      <c r="H20" s="678"/>
      <c r="I20" s="678"/>
      <c r="J20" s="678"/>
      <c r="K20" s="678"/>
      <c r="L20" s="678"/>
      <c r="M20" s="678"/>
      <c r="N20" s="678"/>
      <c r="O20" s="678"/>
      <c r="P20" s="678"/>
      <c r="Q20" s="679"/>
      <c r="R20" s="680">
        <v>2606</v>
      </c>
      <c r="S20" s="681"/>
      <c r="T20" s="681"/>
      <c r="U20" s="681"/>
      <c r="V20" s="681"/>
      <c r="W20" s="681"/>
      <c r="X20" s="681"/>
      <c r="Y20" s="682"/>
      <c r="Z20" s="713">
        <v>0</v>
      </c>
      <c r="AA20" s="713"/>
      <c r="AB20" s="713"/>
      <c r="AC20" s="713"/>
      <c r="AD20" s="714">
        <v>2606</v>
      </c>
      <c r="AE20" s="714"/>
      <c r="AF20" s="714"/>
      <c r="AG20" s="714"/>
      <c r="AH20" s="714"/>
      <c r="AI20" s="714"/>
      <c r="AJ20" s="714"/>
      <c r="AK20" s="714"/>
      <c r="AL20" s="683">
        <v>0.1</v>
      </c>
      <c r="AM20" s="684"/>
      <c r="AN20" s="684"/>
      <c r="AO20" s="715"/>
      <c r="AP20" s="677" t="s">
        <v>271</v>
      </c>
      <c r="AQ20" s="678"/>
      <c r="AR20" s="678"/>
      <c r="AS20" s="678"/>
      <c r="AT20" s="678"/>
      <c r="AU20" s="678"/>
      <c r="AV20" s="678"/>
      <c r="AW20" s="678"/>
      <c r="AX20" s="678"/>
      <c r="AY20" s="678"/>
      <c r="AZ20" s="678"/>
      <c r="BA20" s="678"/>
      <c r="BB20" s="678"/>
      <c r="BC20" s="678"/>
      <c r="BD20" s="678"/>
      <c r="BE20" s="678"/>
      <c r="BF20" s="679"/>
      <c r="BG20" s="680">
        <v>158317</v>
      </c>
      <c r="BH20" s="681"/>
      <c r="BI20" s="681"/>
      <c r="BJ20" s="681"/>
      <c r="BK20" s="681"/>
      <c r="BL20" s="681"/>
      <c r="BM20" s="681"/>
      <c r="BN20" s="682"/>
      <c r="BO20" s="713">
        <v>5.2</v>
      </c>
      <c r="BP20" s="713"/>
      <c r="BQ20" s="713"/>
      <c r="BR20" s="713"/>
      <c r="BS20" s="686" t="s">
        <v>238</v>
      </c>
      <c r="BT20" s="681"/>
      <c r="BU20" s="681"/>
      <c r="BV20" s="681"/>
      <c r="BW20" s="681"/>
      <c r="BX20" s="681"/>
      <c r="BY20" s="681"/>
      <c r="BZ20" s="681"/>
      <c r="CA20" s="681"/>
      <c r="CB20" s="726"/>
      <c r="CD20" s="727" t="s">
        <v>272</v>
      </c>
      <c r="CE20" s="724"/>
      <c r="CF20" s="724"/>
      <c r="CG20" s="724"/>
      <c r="CH20" s="724"/>
      <c r="CI20" s="724"/>
      <c r="CJ20" s="724"/>
      <c r="CK20" s="724"/>
      <c r="CL20" s="724"/>
      <c r="CM20" s="724"/>
      <c r="CN20" s="724"/>
      <c r="CO20" s="724"/>
      <c r="CP20" s="724"/>
      <c r="CQ20" s="725"/>
      <c r="CR20" s="680">
        <v>13432616</v>
      </c>
      <c r="CS20" s="681"/>
      <c r="CT20" s="681"/>
      <c r="CU20" s="681"/>
      <c r="CV20" s="681"/>
      <c r="CW20" s="681"/>
      <c r="CX20" s="681"/>
      <c r="CY20" s="682"/>
      <c r="CZ20" s="713">
        <v>100</v>
      </c>
      <c r="DA20" s="713"/>
      <c r="DB20" s="713"/>
      <c r="DC20" s="713"/>
      <c r="DD20" s="686">
        <v>2142062</v>
      </c>
      <c r="DE20" s="681"/>
      <c r="DF20" s="681"/>
      <c r="DG20" s="681"/>
      <c r="DH20" s="681"/>
      <c r="DI20" s="681"/>
      <c r="DJ20" s="681"/>
      <c r="DK20" s="681"/>
      <c r="DL20" s="681"/>
      <c r="DM20" s="681"/>
      <c r="DN20" s="681"/>
      <c r="DO20" s="681"/>
      <c r="DP20" s="682"/>
      <c r="DQ20" s="686">
        <v>6353510</v>
      </c>
      <c r="DR20" s="681"/>
      <c r="DS20" s="681"/>
      <c r="DT20" s="681"/>
      <c r="DU20" s="681"/>
      <c r="DV20" s="681"/>
      <c r="DW20" s="681"/>
      <c r="DX20" s="681"/>
      <c r="DY20" s="681"/>
      <c r="DZ20" s="681"/>
      <c r="EA20" s="681"/>
      <c r="EB20" s="681"/>
      <c r="EC20" s="726"/>
    </row>
    <row r="21" spans="2:133" ht="11.25" customHeight="1" x14ac:dyDescent="0.15">
      <c r="B21" s="677" t="s">
        <v>273</v>
      </c>
      <c r="C21" s="678"/>
      <c r="D21" s="678"/>
      <c r="E21" s="678"/>
      <c r="F21" s="678"/>
      <c r="G21" s="678"/>
      <c r="H21" s="678"/>
      <c r="I21" s="678"/>
      <c r="J21" s="678"/>
      <c r="K21" s="678"/>
      <c r="L21" s="678"/>
      <c r="M21" s="678"/>
      <c r="N21" s="678"/>
      <c r="O21" s="678"/>
      <c r="P21" s="678"/>
      <c r="Q21" s="679"/>
      <c r="R21" s="680">
        <v>965</v>
      </c>
      <c r="S21" s="681"/>
      <c r="T21" s="681"/>
      <c r="U21" s="681"/>
      <c r="V21" s="681"/>
      <c r="W21" s="681"/>
      <c r="X21" s="681"/>
      <c r="Y21" s="682"/>
      <c r="Z21" s="713">
        <v>0</v>
      </c>
      <c r="AA21" s="713"/>
      <c r="AB21" s="713"/>
      <c r="AC21" s="713"/>
      <c r="AD21" s="714">
        <v>965</v>
      </c>
      <c r="AE21" s="714"/>
      <c r="AF21" s="714"/>
      <c r="AG21" s="714"/>
      <c r="AH21" s="714"/>
      <c r="AI21" s="714"/>
      <c r="AJ21" s="714"/>
      <c r="AK21" s="714"/>
      <c r="AL21" s="683">
        <v>0</v>
      </c>
      <c r="AM21" s="684"/>
      <c r="AN21" s="684"/>
      <c r="AO21" s="715"/>
      <c r="AP21" s="775" t="s">
        <v>274</v>
      </c>
      <c r="AQ21" s="782"/>
      <c r="AR21" s="782"/>
      <c r="AS21" s="782"/>
      <c r="AT21" s="782"/>
      <c r="AU21" s="782"/>
      <c r="AV21" s="782"/>
      <c r="AW21" s="782"/>
      <c r="AX21" s="782"/>
      <c r="AY21" s="782"/>
      <c r="AZ21" s="782"/>
      <c r="BA21" s="782"/>
      <c r="BB21" s="782"/>
      <c r="BC21" s="782"/>
      <c r="BD21" s="782"/>
      <c r="BE21" s="782"/>
      <c r="BF21" s="777"/>
      <c r="BG21" s="680" t="s">
        <v>238</v>
      </c>
      <c r="BH21" s="681"/>
      <c r="BI21" s="681"/>
      <c r="BJ21" s="681"/>
      <c r="BK21" s="681"/>
      <c r="BL21" s="681"/>
      <c r="BM21" s="681"/>
      <c r="BN21" s="682"/>
      <c r="BO21" s="713" t="s">
        <v>238</v>
      </c>
      <c r="BP21" s="713"/>
      <c r="BQ21" s="713"/>
      <c r="BR21" s="713"/>
      <c r="BS21" s="686" t="s">
        <v>136</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275</v>
      </c>
      <c r="C22" s="678"/>
      <c r="D22" s="678"/>
      <c r="E22" s="678"/>
      <c r="F22" s="678"/>
      <c r="G22" s="678"/>
      <c r="H22" s="678"/>
      <c r="I22" s="678"/>
      <c r="J22" s="678"/>
      <c r="K22" s="678"/>
      <c r="L22" s="678"/>
      <c r="M22" s="678"/>
      <c r="N22" s="678"/>
      <c r="O22" s="678"/>
      <c r="P22" s="678"/>
      <c r="Q22" s="679"/>
      <c r="R22" s="680">
        <v>1946532</v>
      </c>
      <c r="S22" s="681"/>
      <c r="T22" s="681"/>
      <c r="U22" s="681"/>
      <c r="V22" s="681"/>
      <c r="W22" s="681"/>
      <c r="X22" s="681"/>
      <c r="Y22" s="682"/>
      <c r="Z22" s="713">
        <v>14.1</v>
      </c>
      <c r="AA22" s="713"/>
      <c r="AB22" s="713"/>
      <c r="AC22" s="713"/>
      <c r="AD22" s="714">
        <v>1619968</v>
      </c>
      <c r="AE22" s="714"/>
      <c r="AF22" s="714"/>
      <c r="AG22" s="714"/>
      <c r="AH22" s="714"/>
      <c r="AI22" s="714"/>
      <c r="AJ22" s="714"/>
      <c r="AK22" s="714"/>
      <c r="AL22" s="683">
        <v>31.3</v>
      </c>
      <c r="AM22" s="684"/>
      <c r="AN22" s="684"/>
      <c r="AO22" s="715"/>
      <c r="AP22" s="775" t="s">
        <v>276</v>
      </c>
      <c r="AQ22" s="782"/>
      <c r="AR22" s="782"/>
      <c r="AS22" s="782"/>
      <c r="AT22" s="782"/>
      <c r="AU22" s="782"/>
      <c r="AV22" s="782"/>
      <c r="AW22" s="782"/>
      <c r="AX22" s="782"/>
      <c r="AY22" s="782"/>
      <c r="AZ22" s="782"/>
      <c r="BA22" s="782"/>
      <c r="BB22" s="782"/>
      <c r="BC22" s="782"/>
      <c r="BD22" s="782"/>
      <c r="BE22" s="782"/>
      <c r="BF22" s="777"/>
      <c r="BG22" s="680" t="s">
        <v>136</v>
      </c>
      <c r="BH22" s="681"/>
      <c r="BI22" s="681"/>
      <c r="BJ22" s="681"/>
      <c r="BK22" s="681"/>
      <c r="BL22" s="681"/>
      <c r="BM22" s="681"/>
      <c r="BN22" s="682"/>
      <c r="BO22" s="713" t="s">
        <v>136</v>
      </c>
      <c r="BP22" s="713"/>
      <c r="BQ22" s="713"/>
      <c r="BR22" s="713"/>
      <c r="BS22" s="686" t="s">
        <v>136</v>
      </c>
      <c r="BT22" s="681"/>
      <c r="BU22" s="681"/>
      <c r="BV22" s="681"/>
      <c r="BW22" s="681"/>
      <c r="BX22" s="681"/>
      <c r="BY22" s="681"/>
      <c r="BZ22" s="681"/>
      <c r="CA22" s="681"/>
      <c r="CB22" s="726"/>
      <c r="CD22" s="784" t="s">
        <v>277</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278</v>
      </c>
      <c r="C23" s="678"/>
      <c r="D23" s="678"/>
      <c r="E23" s="678"/>
      <c r="F23" s="678"/>
      <c r="G23" s="678"/>
      <c r="H23" s="678"/>
      <c r="I23" s="678"/>
      <c r="J23" s="678"/>
      <c r="K23" s="678"/>
      <c r="L23" s="678"/>
      <c r="M23" s="678"/>
      <c r="N23" s="678"/>
      <c r="O23" s="678"/>
      <c r="P23" s="678"/>
      <c r="Q23" s="679"/>
      <c r="R23" s="680">
        <v>1619968</v>
      </c>
      <c r="S23" s="681"/>
      <c r="T23" s="681"/>
      <c r="U23" s="681"/>
      <c r="V23" s="681"/>
      <c r="W23" s="681"/>
      <c r="X23" s="681"/>
      <c r="Y23" s="682"/>
      <c r="Z23" s="713">
        <v>11.7</v>
      </c>
      <c r="AA23" s="713"/>
      <c r="AB23" s="713"/>
      <c r="AC23" s="713"/>
      <c r="AD23" s="714">
        <v>1619968</v>
      </c>
      <c r="AE23" s="714"/>
      <c r="AF23" s="714"/>
      <c r="AG23" s="714"/>
      <c r="AH23" s="714"/>
      <c r="AI23" s="714"/>
      <c r="AJ23" s="714"/>
      <c r="AK23" s="714"/>
      <c r="AL23" s="683">
        <v>31.3</v>
      </c>
      <c r="AM23" s="684"/>
      <c r="AN23" s="684"/>
      <c r="AO23" s="715"/>
      <c r="AP23" s="775" t="s">
        <v>279</v>
      </c>
      <c r="AQ23" s="782"/>
      <c r="AR23" s="782"/>
      <c r="AS23" s="782"/>
      <c r="AT23" s="782"/>
      <c r="AU23" s="782"/>
      <c r="AV23" s="782"/>
      <c r="AW23" s="782"/>
      <c r="AX23" s="782"/>
      <c r="AY23" s="782"/>
      <c r="AZ23" s="782"/>
      <c r="BA23" s="782"/>
      <c r="BB23" s="782"/>
      <c r="BC23" s="782"/>
      <c r="BD23" s="782"/>
      <c r="BE23" s="782"/>
      <c r="BF23" s="777"/>
      <c r="BG23" s="680">
        <v>158317</v>
      </c>
      <c r="BH23" s="681"/>
      <c r="BI23" s="681"/>
      <c r="BJ23" s="681"/>
      <c r="BK23" s="681"/>
      <c r="BL23" s="681"/>
      <c r="BM23" s="681"/>
      <c r="BN23" s="682"/>
      <c r="BO23" s="713">
        <v>5.2</v>
      </c>
      <c r="BP23" s="713"/>
      <c r="BQ23" s="713"/>
      <c r="BR23" s="713"/>
      <c r="BS23" s="686" t="s">
        <v>238</v>
      </c>
      <c r="BT23" s="681"/>
      <c r="BU23" s="681"/>
      <c r="BV23" s="681"/>
      <c r="BW23" s="681"/>
      <c r="BX23" s="681"/>
      <c r="BY23" s="681"/>
      <c r="BZ23" s="681"/>
      <c r="CA23" s="681"/>
      <c r="CB23" s="726"/>
      <c r="CD23" s="784" t="s">
        <v>218</v>
      </c>
      <c r="CE23" s="785"/>
      <c r="CF23" s="785"/>
      <c r="CG23" s="785"/>
      <c r="CH23" s="785"/>
      <c r="CI23" s="785"/>
      <c r="CJ23" s="785"/>
      <c r="CK23" s="785"/>
      <c r="CL23" s="785"/>
      <c r="CM23" s="785"/>
      <c r="CN23" s="785"/>
      <c r="CO23" s="785"/>
      <c r="CP23" s="785"/>
      <c r="CQ23" s="786"/>
      <c r="CR23" s="784" t="s">
        <v>280</v>
      </c>
      <c r="CS23" s="785"/>
      <c r="CT23" s="785"/>
      <c r="CU23" s="785"/>
      <c r="CV23" s="785"/>
      <c r="CW23" s="785"/>
      <c r="CX23" s="785"/>
      <c r="CY23" s="786"/>
      <c r="CZ23" s="784" t="s">
        <v>281</v>
      </c>
      <c r="DA23" s="785"/>
      <c r="DB23" s="785"/>
      <c r="DC23" s="786"/>
      <c r="DD23" s="784" t="s">
        <v>282</v>
      </c>
      <c r="DE23" s="785"/>
      <c r="DF23" s="785"/>
      <c r="DG23" s="785"/>
      <c r="DH23" s="785"/>
      <c r="DI23" s="785"/>
      <c r="DJ23" s="785"/>
      <c r="DK23" s="786"/>
      <c r="DL23" s="793" t="s">
        <v>283</v>
      </c>
      <c r="DM23" s="794"/>
      <c r="DN23" s="794"/>
      <c r="DO23" s="794"/>
      <c r="DP23" s="794"/>
      <c r="DQ23" s="794"/>
      <c r="DR23" s="794"/>
      <c r="DS23" s="794"/>
      <c r="DT23" s="794"/>
      <c r="DU23" s="794"/>
      <c r="DV23" s="795"/>
      <c r="DW23" s="784" t="s">
        <v>284</v>
      </c>
      <c r="DX23" s="785"/>
      <c r="DY23" s="785"/>
      <c r="DZ23" s="785"/>
      <c r="EA23" s="785"/>
      <c r="EB23" s="785"/>
      <c r="EC23" s="786"/>
    </row>
    <row r="24" spans="2:133" ht="11.25" customHeight="1" x14ac:dyDescent="0.15">
      <c r="B24" s="677" t="s">
        <v>285</v>
      </c>
      <c r="C24" s="678"/>
      <c r="D24" s="678"/>
      <c r="E24" s="678"/>
      <c r="F24" s="678"/>
      <c r="G24" s="678"/>
      <c r="H24" s="678"/>
      <c r="I24" s="678"/>
      <c r="J24" s="678"/>
      <c r="K24" s="678"/>
      <c r="L24" s="678"/>
      <c r="M24" s="678"/>
      <c r="N24" s="678"/>
      <c r="O24" s="678"/>
      <c r="P24" s="678"/>
      <c r="Q24" s="679"/>
      <c r="R24" s="680">
        <v>326564</v>
      </c>
      <c r="S24" s="681"/>
      <c r="T24" s="681"/>
      <c r="U24" s="681"/>
      <c r="V24" s="681"/>
      <c r="W24" s="681"/>
      <c r="X24" s="681"/>
      <c r="Y24" s="682"/>
      <c r="Z24" s="713">
        <v>2.4</v>
      </c>
      <c r="AA24" s="713"/>
      <c r="AB24" s="713"/>
      <c r="AC24" s="713"/>
      <c r="AD24" s="714" t="s">
        <v>136</v>
      </c>
      <c r="AE24" s="714"/>
      <c r="AF24" s="714"/>
      <c r="AG24" s="714"/>
      <c r="AH24" s="714"/>
      <c r="AI24" s="714"/>
      <c r="AJ24" s="714"/>
      <c r="AK24" s="714"/>
      <c r="AL24" s="683" t="s">
        <v>238</v>
      </c>
      <c r="AM24" s="684"/>
      <c r="AN24" s="684"/>
      <c r="AO24" s="715"/>
      <c r="AP24" s="775" t="s">
        <v>286</v>
      </c>
      <c r="AQ24" s="782"/>
      <c r="AR24" s="782"/>
      <c r="AS24" s="782"/>
      <c r="AT24" s="782"/>
      <c r="AU24" s="782"/>
      <c r="AV24" s="782"/>
      <c r="AW24" s="782"/>
      <c r="AX24" s="782"/>
      <c r="AY24" s="782"/>
      <c r="AZ24" s="782"/>
      <c r="BA24" s="782"/>
      <c r="BB24" s="782"/>
      <c r="BC24" s="782"/>
      <c r="BD24" s="782"/>
      <c r="BE24" s="782"/>
      <c r="BF24" s="777"/>
      <c r="BG24" s="680" t="s">
        <v>238</v>
      </c>
      <c r="BH24" s="681"/>
      <c r="BI24" s="681"/>
      <c r="BJ24" s="681"/>
      <c r="BK24" s="681"/>
      <c r="BL24" s="681"/>
      <c r="BM24" s="681"/>
      <c r="BN24" s="682"/>
      <c r="BO24" s="713" t="s">
        <v>136</v>
      </c>
      <c r="BP24" s="713"/>
      <c r="BQ24" s="713"/>
      <c r="BR24" s="713"/>
      <c r="BS24" s="686" t="s">
        <v>238</v>
      </c>
      <c r="BT24" s="681"/>
      <c r="BU24" s="681"/>
      <c r="BV24" s="681"/>
      <c r="BW24" s="681"/>
      <c r="BX24" s="681"/>
      <c r="BY24" s="681"/>
      <c r="BZ24" s="681"/>
      <c r="CA24" s="681"/>
      <c r="CB24" s="726"/>
      <c r="CD24" s="738" t="s">
        <v>287</v>
      </c>
      <c r="CE24" s="739"/>
      <c r="CF24" s="739"/>
      <c r="CG24" s="739"/>
      <c r="CH24" s="739"/>
      <c r="CI24" s="739"/>
      <c r="CJ24" s="739"/>
      <c r="CK24" s="739"/>
      <c r="CL24" s="739"/>
      <c r="CM24" s="739"/>
      <c r="CN24" s="739"/>
      <c r="CO24" s="739"/>
      <c r="CP24" s="739"/>
      <c r="CQ24" s="740"/>
      <c r="CR24" s="735">
        <v>4336133</v>
      </c>
      <c r="CS24" s="736"/>
      <c r="CT24" s="736"/>
      <c r="CU24" s="736"/>
      <c r="CV24" s="736"/>
      <c r="CW24" s="736"/>
      <c r="CX24" s="736"/>
      <c r="CY24" s="779"/>
      <c r="CZ24" s="780">
        <v>32.299999999999997</v>
      </c>
      <c r="DA24" s="751"/>
      <c r="DB24" s="751"/>
      <c r="DC24" s="783"/>
      <c r="DD24" s="778">
        <v>2858900</v>
      </c>
      <c r="DE24" s="736"/>
      <c r="DF24" s="736"/>
      <c r="DG24" s="736"/>
      <c r="DH24" s="736"/>
      <c r="DI24" s="736"/>
      <c r="DJ24" s="736"/>
      <c r="DK24" s="779"/>
      <c r="DL24" s="778">
        <v>2853036</v>
      </c>
      <c r="DM24" s="736"/>
      <c r="DN24" s="736"/>
      <c r="DO24" s="736"/>
      <c r="DP24" s="736"/>
      <c r="DQ24" s="736"/>
      <c r="DR24" s="736"/>
      <c r="DS24" s="736"/>
      <c r="DT24" s="736"/>
      <c r="DU24" s="736"/>
      <c r="DV24" s="779"/>
      <c r="DW24" s="780">
        <v>52.1</v>
      </c>
      <c r="DX24" s="751"/>
      <c r="DY24" s="751"/>
      <c r="DZ24" s="751"/>
      <c r="EA24" s="751"/>
      <c r="EB24" s="751"/>
      <c r="EC24" s="781"/>
    </row>
    <row r="25" spans="2:133" ht="11.25" customHeight="1" x14ac:dyDescent="0.15">
      <c r="B25" s="677" t="s">
        <v>288</v>
      </c>
      <c r="C25" s="678"/>
      <c r="D25" s="678"/>
      <c r="E25" s="678"/>
      <c r="F25" s="678"/>
      <c r="G25" s="678"/>
      <c r="H25" s="678"/>
      <c r="I25" s="678"/>
      <c r="J25" s="678"/>
      <c r="K25" s="678"/>
      <c r="L25" s="678"/>
      <c r="M25" s="678"/>
      <c r="N25" s="678"/>
      <c r="O25" s="678"/>
      <c r="P25" s="678"/>
      <c r="Q25" s="679"/>
      <c r="R25" s="680" t="s">
        <v>238</v>
      </c>
      <c r="S25" s="681"/>
      <c r="T25" s="681"/>
      <c r="U25" s="681"/>
      <c r="V25" s="681"/>
      <c r="W25" s="681"/>
      <c r="X25" s="681"/>
      <c r="Y25" s="682"/>
      <c r="Z25" s="713" t="s">
        <v>238</v>
      </c>
      <c r="AA25" s="713"/>
      <c r="AB25" s="713"/>
      <c r="AC25" s="713"/>
      <c r="AD25" s="714" t="s">
        <v>238</v>
      </c>
      <c r="AE25" s="714"/>
      <c r="AF25" s="714"/>
      <c r="AG25" s="714"/>
      <c r="AH25" s="714"/>
      <c r="AI25" s="714"/>
      <c r="AJ25" s="714"/>
      <c r="AK25" s="714"/>
      <c r="AL25" s="683" t="s">
        <v>238</v>
      </c>
      <c r="AM25" s="684"/>
      <c r="AN25" s="684"/>
      <c r="AO25" s="715"/>
      <c r="AP25" s="775" t="s">
        <v>289</v>
      </c>
      <c r="AQ25" s="782"/>
      <c r="AR25" s="782"/>
      <c r="AS25" s="782"/>
      <c r="AT25" s="782"/>
      <c r="AU25" s="782"/>
      <c r="AV25" s="782"/>
      <c r="AW25" s="782"/>
      <c r="AX25" s="782"/>
      <c r="AY25" s="782"/>
      <c r="AZ25" s="782"/>
      <c r="BA25" s="782"/>
      <c r="BB25" s="782"/>
      <c r="BC25" s="782"/>
      <c r="BD25" s="782"/>
      <c r="BE25" s="782"/>
      <c r="BF25" s="777"/>
      <c r="BG25" s="680" t="s">
        <v>136</v>
      </c>
      <c r="BH25" s="681"/>
      <c r="BI25" s="681"/>
      <c r="BJ25" s="681"/>
      <c r="BK25" s="681"/>
      <c r="BL25" s="681"/>
      <c r="BM25" s="681"/>
      <c r="BN25" s="682"/>
      <c r="BO25" s="713" t="s">
        <v>238</v>
      </c>
      <c r="BP25" s="713"/>
      <c r="BQ25" s="713"/>
      <c r="BR25" s="713"/>
      <c r="BS25" s="686" t="s">
        <v>238</v>
      </c>
      <c r="BT25" s="681"/>
      <c r="BU25" s="681"/>
      <c r="BV25" s="681"/>
      <c r="BW25" s="681"/>
      <c r="BX25" s="681"/>
      <c r="BY25" s="681"/>
      <c r="BZ25" s="681"/>
      <c r="CA25" s="681"/>
      <c r="CB25" s="726"/>
      <c r="CD25" s="727" t="s">
        <v>290</v>
      </c>
      <c r="CE25" s="724"/>
      <c r="CF25" s="724"/>
      <c r="CG25" s="724"/>
      <c r="CH25" s="724"/>
      <c r="CI25" s="724"/>
      <c r="CJ25" s="724"/>
      <c r="CK25" s="724"/>
      <c r="CL25" s="724"/>
      <c r="CM25" s="724"/>
      <c r="CN25" s="724"/>
      <c r="CO25" s="724"/>
      <c r="CP25" s="724"/>
      <c r="CQ25" s="725"/>
      <c r="CR25" s="680">
        <v>1680812</v>
      </c>
      <c r="CS25" s="699"/>
      <c r="CT25" s="699"/>
      <c r="CU25" s="699"/>
      <c r="CV25" s="699"/>
      <c r="CW25" s="699"/>
      <c r="CX25" s="699"/>
      <c r="CY25" s="700"/>
      <c r="CZ25" s="683">
        <v>12.5</v>
      </c>
      <c r="DA25" s="701"/>
      <c r="DB25" s="701"/>
      <c r="DC25" s="702"/>
      <c r="DD25" s="686">
        <v>1521608</v>
      </c>
      <c r="DE25" s="699"/>
      <c r="DF25" s="699"/>
      <c r="DG25" s="699"/>
      <c r="DH25" s="699"/>
      <c r="DI25" s="699"/>
      <c r="DJ25" s="699"/>
      <c r="DK25" s="700"/>
      <c r="DL25" s="686">
        <v>1516067</v>
      </c>
      <c r="DM25" s="699"/>
      <c r="DN25" s="699"/>
      <c r="DO25" s="699"/>
      <c r="DP25" s="699"/>
      <c r="DQ25" s="699"/>
      <c r="DR25" s="699"/>
      <c r="DS25" s="699"/>
      <c r="DT25" s="699"/>
      <c r="DU25" s="699"/>
      <c r="DV25" s="700"/>
      <c r="DW25" s="683">
        <v>27.7</v>
      </c>
      <c r="DX25" s="701"/>
      <c r="DY25" s="701"/>
      <c r="DZ25" s="701"/>
      <c r="EA25" s="701"/>
      <c r="EB25" s="701"/>
      <c r="EC25" s="719"/>
    </row>
    <row r="26" spans="2:133" ht="11.25" customHeight="1" x14ac:dyDescent="0.15">
      <c r="B26" s="677" t="s">
        <v>291</v>
      </c>
      <c r="C26" s="678"/>
      <c r="D26" s="678"/>
      <c r="E26" s="678"/>
      <c r="F26" s="678"/>
      <c r="G26" s="678"/>
      <c r="H26" s="678"/>
      <c r="I26" s="678"/>
      <c r="J26" s="678"/>
      <c r="K26" s="678"/>
      <c r="L26" s="678"/>
      <c r="M26" s="678"/>
      <c r="N26" s="678"/>
      <c r="O26" s="678"/>
      <c r="P26" s="678"/>
      <c r="Q26" s="679"/>
      <c r="R26" s="680">
        <v>5606655</v>
      </c>
      <c r="S26" s="681"/>
      <c r="T26" s="681"/>
      <c r="U26" s="681"/>
      <c r="V26" s="681"/>
      <c r="W26" s="681"/>
      <c r="X26" s="681"/>
      <c r="Y26" s="682"/>
      <c r="Z26" s="713">
        <v>40.6</v>
      </c>
      <c r="AA26" s="713"/>
      <c r="AB26" s="713"/>
      <c r="AC26" s="713"/>
      <c r="AD26" s="714">
        <v>5121773</v>
      </c>
      <c r="AE26" s="714"/>
      <c r="AF26" s="714"/>
      <c r="AG26" s="714"/>
      <c r="AH26" s="714"/>
      <c r="AI26" s="714"/>
      <c r="AJ26" s="714"/>
      <c r="AK26" s="714"/>
      <c r="AL26" s="683">
        <v>99</v>
      </c>
      <c r="AM26" s="684"/>
      <c r="AN26" s="684"/>
      <c r="AO26" s="715"/>
      <c r="AP26" s="775" t="s">
        <v>292</v>
      </c>
      <c r="AQ26" s="776"/>
      <c r="AR26" s="776"/>
      <c r="AS26" s="776"/>
      <c r="AT26" s="776"/>
      <c r="AU26" s="776"/>
      <c r="AV26" s="776"/>
      <c r="AW26" s="776"/>
      <c r="AX26" s="776"/>
      <c r="AY26" s="776"/>
      <c r="AZ26" s="776"/>
      <c r="BA26" s="776"/>
      <c r="BB26" s="776"/>
      <c r="BC26" s="776"/>
      <c r="BD26" s="776"/>
      <c r="BE26" s="776"/>
      <c r="BF26" s="777"/>
      <c r="BG26" s="680" t="s">
        <v>238</v>
      </c>
      <c r="BH26" s="681"/>
      <c r="BI26" s="681"/>
      <c r="BJ26" s="681"/>
      <c r="BK26" s="681"/>
      <c r="BL26" s="681"/>
      <c r="BM26" s="681"/>
      <c r="BN26" s="682"/>
      <c r="BO26" s="713" t="s">
        <v>238</v>
      </c>
      <c r="BP26" s="713"/>
      <c r="BQ26" s="713"/>
      <c r="BR26" s="713"/>
      <c r="BS26" s="686" t="s">
        <v>136</v>
      </c>
      <c r="BT26" s="681"/>
      <c r="BU26" s="681"/>
      <c r="BV26" s="681"/>
      <c r="BW26" s="681"/>
      <c r="BX26" s="681"/>
      <c r="BY26" s="681"/>
      <c r="BZ26" s="681"/>
      <c r="CA26" s="681"/>
      <c r="CB26" s="726"/>
      <c r="CD26" s="727" t="s">
        <v>293</v>
      </c>
      <c r="CE26" s="724"/>
      <c r="CF26" s="724"/>
      <c r="CG26" s="724"/>
      <c r="CH26" s="724"/>
      <c r="CI26" s="724"/>
      <c r="CJ26" s="724"/>
      <c r="CK26" s="724"/>
      <c r="CL26" s="724"/>
      <c r="CM26" s="724"/>
      <c r="CN26" s="724"/>
      <c r="CO26" s="724"/>
      <c r="CP26" s="724"/>
      <c r="CQ26" s="725"/>
      <c r="CR26" s="680">
        <v>1059969</v>
      </c>
      <c r="CS26" s="681"/>
      <c r="CT26" s="681"/>
      <c r="CU26" s="681"/>
      <c r="CV26" s="681"/>
      <c r="CW26" s="681"/>
      <c r="CX26" s="681"/>
      <c r="CY26" s="682"/>
      <c r="CZ26" s="683">
        <v>7.9</v>
      </c>
      <c r="DA26" s="701"/>
      <c r="DB26" s="701"/>
      <c r="DC26" s="702"/>
      <c r="DD26" s="686">
        <v>964671</v>
      </c>
      <c r="DE26" s="681"/>
      <c r="DF26" s="681"/>
      <c r="DG26" s="681"/>
      <c r="DH26" s="681"/>
      <c r="DI26" s="681"/>
      <c r="DJ26" s="681"/>
      <c r="DK26" s="682"/>
      <c r="DL26" s="686" t="s">
        <v>238</v>
      </c>
      <c r="DM26" s="681"/>
      <c r="DN26" s="681"/>
      <c r="DO26" s="681"/>
      <c r="DP26" s="681"/>
      <c r="DQ26" s="681"/>
      <c r="DR26" s="681"/>
      <c r="DS26" s="681"/>
      <c r="DT26" s="681"/>
      <c r="DU26" s="681"/>
      <c r="DV26" s="682"/>
      <c r="DW26" s="683" t="s">
        <v>136</v>
      </c>
      <c r="DX26" s="701"/>
      <c r="DY26" s="701"/>
      <c r="DZ26" s="701"/>
      <c r="EA26" s="701"/>
      <c r="EB26" s="701"/>
      <c r="EC26" s="719"/>
    </row>
    <row r="27" spans="2:133" ht="11.25" customHeight="1" x14ac:dyDescent="0.15">
      <c r="B27" s="677" t="s">
        <v>294</v>
      </c>
      <c r="C27" s="678"/>
      <c r="D27" s="678"/>
      <c r="E27" s="678"/>
      <c r="F27" s="678"/>
      <c r="G27" s="678"/>
      <c r="H27" s="678"/>
      <c r="I27" s="678"/>
      <c r="J27" s="678"/>
      <c r="K27" s="678"/>
      <c r="L27" s="678"/>
      <c r="M27" s="678"/>
      <c r="N27" s="678"/>
      <c r="O27" s="678"/>
      <c r="P27" s="678"/>
      <c r="Q27" s="679"/>
      <c r="R27" s="680">
        <v>3196</v>
      </c>
      <c r="S27" s="681"/>
      <c r="T27" s="681"/>
      <c r="U27" s="681"/>
      <c r="V27" s="681"/>
      <c r="W27" s="681"/>
      <c r="X27" s="681"/>
      <c r="Y27" s="682"/>
      <c r="Z27" s="713">
        <v>0</v>
      </c>
      <c r="AA27" s="713"/>
      <c r="AB27" s="713"/>
      <c r="AC27" s="713"/>
      <c r="AD27" s="714">
        <v>3196</v>
      </c>
      <c r="AE27" s="714"/>
      <c r="AF27" s="714"/>
      <c r="AG27" s="714"/>
      <c r="AH27" s="714"/>
      <c r="AI27" s="714"/>
      <c r="AJ27" s="714"/>
      <c r="AK27" s="714"/>
      <c r="AL27" s="683">
        <v>0.1</v>
      </c>
      <c r="AM27" s="684"/>
      <c r="AN27" s="684"/>
      <c r="AO27" s="715"/>
      <c r="AP27" s="677" t="s">
        <v>295</v>
      </c>
      <c r="AQ27" s="678"/>
      <c r="AR27" s="678"/>
      <c r="AS27" s="678"/>
      <c r="AT27" s="678"/>
      <c r="AU27" s="678"/>
      <c r="AV27" s="678"/>
      <c r="AW27" s="678"/>
      <c r="AX27" s="678"/>
      <c r="AY27" s="678"/>
      <c r="AZ27" s="678"/>
      <c r="BA27" s="678"/>
      <c r="BB27" s="678"/>
      <c r="BC27" s="678"/>
      <c r="BD27" s="678"/>
      <c r="BE27" s="678"/>
      <c r="BF27" s="679"/>
      <c r="BG27" s="680">
        <v>3040338</v>
      </c>
      <c r="BH27" s="681"/>
      <c r="BI27" s="681"/>
      <c r="BJ27" s="681"/>
      <c r="BK27" s="681"/>
      <c r="BL27" s="681"/>
      <c r="BM27" s="681"/>
      <c r="BN27" s="682"/>
      <c r="BO27" s="713">
        <v>100</v>
      </c>
      <c r="BP27" s="713"/>
      <c r="BQ27" s="713"/>
      <c r="BR27" s="713"/>
      <c r="BS27" s="686">
        <v>24286</v>
      </c>
      <c r="BT27" s="681"/>
      <c r="BU27" s="681"/>
      <c r="BV27" s="681"/>
      <c r="BW27" s="681"/>
      <c r="BX27" s="681"/>
      <c r="BY27" s="681"/>
      <c r="BZ27" s="681"/>
      <c r="CA27" s="681"/>
      <c r="CB27" s="726"/>
      <c r="CD27" s="727" t="s">
        <v>296</v>
      </c>
      <c r="CE27" s="724"/>
      <c r="CF27" s="724"/>
      <c r="CG27" s="724"/>
      <c r="CH27" s="724"/>
      <c r="CI27" s="724"/>
      <c r="CJ27" s="724"/>
      <c r="CK27" s="724"/>
      <c r="CL27" s="724"/>
      <c r="CM27" s="724"/>
      <c r="CN27" s="724"/>
      <c r="CO27" s="724"/>
      <c r="CP27" s="724"/>
      <c r="CQ27" s="725"/>
      <c r="CR27" s="680">
        <v>1710357</v>
      </c>
      <c r="CS27" s="699"/>
      <c r="CT27" s="699"/>
      <c r="CU27" s="699"/>
      <c r="CV27" s="699"/>
      <c r="CW27" s="699"/>
      <c r="CX27" s="699"/>
      <c r="CY27" s="700"/>
      <c r="CZ27" s="683">
        <v>12.7</v>
      </c>
      <c r="DA27" s="701"/>
      <c r="DB27" s="701"/>
      <c r="DC27" s="702"/>
      <c r="DD27" s="686">
        <v>482417</v>
      </c>
      <c r="DE27" s="699"/>
      <c r="DF27" s="699"/>
      <c r="DG27" s="699"/>
      <c r="DH27" s="699"/>
      <c r="DI27" s="699"/>
      <c r="DJ27" s="699"/>
      <c r="DK27" s="700"/>
      <c r="DL27" s="686">
        <v>482094</v>
      </c>
      <c r="DM27" s="699"/>
      <c r="DN27" s="699"/>
      <c r="DO27" s="699"/>
      <c r="DP27" s="699"/>
      <c r="DQ27" s="699"/>
      <c r="DR27" s="699"/>
      <c r="DS27" s="699"/>
      <c r="DT27" s="699"/>
      <c r="DU27" s="699"/>
      <c r="DV27" s="700"/>
      <c r="DW27" s="683">
        <v>8.8000000000000007</v>
      </c>
      <c r="DX27" s="701"/>
      <c r="DY27" s="701"/>
      <c r="DZ27" s="701"/>
      <c r="EA27" s="701"/>
      <c r="EB27" s="701"/>
      <c r="EC27" s="719"/>
    </row>
    <row r="28" spans="2:133" ht="11.25" customHeight="1" x14ac:dyDescent="0.15">
      <c r="B28" s="677" t="s">
        <v>297</v>
      </c>
      <c r="C28" s="678"/>
      <c r="D28" s="678"/>
      <c r="E28" s="678"/>
      <c r="F28" s="678"/>
      <c r="G28" s="678"/>
      <c r="H28" s="678"/>
      <c r="I28" s="678"/>
      <c r="J28" s="678"/>
      <c r="K28" s="678"/>
      <c r="L28" s="678"/>
      <c r="M28" s="678"/>
      <c r="N28" s="678"/>
      <c r="O28" s="678"/>
      <c r="P28" s="678"/>
      <c r="Q28" s="679"/>
      <c r="R28" s="680">
        <v>44193</v>
      </c>
      <c r="S28" s="681"/>
      <c r="T28" s="681"/>
      <c r="U28" s="681"/>
      <c r="V28" s="681"/>
      <c r="W28" s="681"/>
      <c r="X28" s="681"/>
      <c r="Y28" s="682"/>
      <c r="Z28" s="713">
        <v>0.3</v>
      </c>
      <c r="AA28" s="713"/>
      <c r="AB28" s="713"/>
      <c r="AC28" s="713"/>
      <c r="AD28" s="714" t="s">
        <v>136</v>
      </c>
      <c r="AE28" s="714"/>
      <c r="AF28" s="714"/>
      <c r="AG28" s="714"/>
      <c r="AH28" s="714"/>
      <c r="AI28" s="714"/>
      <c r="AJ28" s="714"/>
      <c r="AK28" s="714"/>
      <c r="AL28" s="683" t="s">
        <v>238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298</v>
      </c>
      <c r="CE28" s="724"/>
      <c r="CF28" s="724"/>
      <c r="CG28" s="724"/>
      <c r="CH28" s="724"/>
      <c r="CI28" s="724"/>
      <c r="CJ28" s="724"/>
      <c r="CK28" s="724"/>
      <c r="CL28" s="724"/>
      <c r="CM28" s="724"/>
      <c r="CN28" s="724"/>
      <c r="CO28" s="724"/>
      <c r="CP28" s="724"/>
      <c r="CQ28" s="725"/>
      <c r="CR28" s="680">
        <v>944964</v>
      </c>
      <c r="CS28" s="681"/>
      <c r="CT28" s="681"/>
      <c r="CU28" s="681"/>
      <c r="CV28" s="681"/>
      <c r="CW28" s="681"/>
      <c r="CX28" s="681"/>
      <c r="CY28" s="682"/>
      <c r="CZ28" s="683">
        <v>7</v>
      </c>
      <c r="DA28" s="701"/>
      <c r="DB28" s="701"/>
      <c r="DC28" s="702"/>
      <c r="DD28" s="686">
        <v>854875</v>
      </c>
      <c r="DE28" s="681"/>
      <c r="DF28" s="681"/>
      <c r="DG28" s="681"/>
      <c r="DH28" s="681"/>
      <c r="DI28" s="681"/>
      <c r="DJ28" s="681"/>
      <c r="DK28" s="682"/>
      <c r="DL28" s="686">
        <v>854875</v>
      </c>
      <c r="DM28" s="681"/>
      <c r="DN28" s="681"/>
      <c r="DO28" s="681"/>
      <c r="DP28" s="681"/>
      <c r="DQ28" s="681"/>
      <c r="DR28" s="681"/>
      <c r="DS28" s="681"/>
      <c r="DT28" s="681"/>
      <c r="DU28" s="681"/>
      <c r="DV28" s="682"/>
      <c r="DW28" s="683">
        <v>15.6</v>
      </c>
      <c r="DX28" s="701"/>
      <c r="DY28" s="701"/>
      <c r="DZ28" s="701"/>
      <c r="EA28" s="701"/>
      <c r="EB28" s="701"/>
      <c r="EC28" s="719"/>
    </row>
    <row r="29" spans="2:133" ht="11.25" customHeight="1" x14ac:dyDescent="0.15">
      <c r="B29" s="677" t="s">
        <v>299</v>
      </c>
      <c r="C29" s="678"/>
      <c r="D29" s="678"/>
      <c r="E29" s="678"/>
      <c r="F29" s="678"/>
      <c r="G29" s="678"/>
      <c r="H29" s="678"/>
      <c r="I29" s="678"/>
      <c r="J29" s="678"/>
      <c r="K29" s="678"/>
      <c r="L29" s="678"/>
      <c r="M29" s="678"/>
      <c r="N29" s="678"/>
      <c r="O29" s="678"/>
      <c r="P29" s="678"/>
      <c r="Q29" s="679"/>
      <c r="R29" s="680">
        <v>196110</v>
      </c>
      <c r="S29" s="681"/>
      <c r="T29" s="681"/>
      <c r="U29" s="681"/>
      <c r="V29" s="681"/>
      <c r="W29" s="681"/>
      <c r="X29" s="681"/>
      <c r="Y29" s="682"/>
      <c r="Z29" s="713">
        <v>1.4</v>
      </c>
      <c r="AA29" s="713"/>
      <c r="AB29" s="713"/>
      <c r="AC29" s="713"/>
      <c r="AD29" s="714">
        <v>33755</v>
      </c>
      <c r="AE29" s="714"/>
      <c r="AF29" s="714"/>
      <c r="AG29" s="714"/>
      <c r="AH29" s="714"/>
      <c r="AI29" s="714"/>
      <c r="AJ29" s="714"/>
      <c r="AK29" s="714"/>
      <c r="AL29" s="683">
        <v>0.7</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300</v>
      </c>
      <c r="CE29" s="770"/>
      <c r="CF29" s="727" t="s">
        <v>301</v>
      </c>
      <c r="CG29" s="724"/>
      <c r="CH29" s="724"/>
      <c r="CI29" s="724"/>
      <c r="CJ29" s="724"/>
      <c r="CK29" s="724"/>
      <c r="CL29" s="724"/>
      <c r="CM29" s="724"/>
      <c r="CN29" s="724"/>
      <c r="CO29" s="724"/>
      <c r="CP29" s="724"/>
      <c r="CQ29" s="725"/>
      <c r="CR29" s="680">
        <v>944964</v>
      </c>
      <c r="CS29" s="699"/>
      <c r="CT29" s="699"/>
      <c r="CU29" s="699"/>
      <c r="CV29" s="699"/>
      <c r="CW29" s="699"/>
      <c r="CX29" s="699"/>
      <c r="CY29" s="700"/>
      <c r="CZ29" s="683">
        <v>7</v>
      </c>
      <c r="DA29" s="701"/>
      <c r="DB29" s="701"/>
      <c r="DC29" s="702"/>
      <c r="DD29" s="686">
        <v>854875</v>
      </c>
      <c r="DE29" s="699"/>
      <c r="DF29" s="699"/>
      <c r="DG29" s="699"/>
      <c r="DH29" s="699"/>
      <c r="DI29" s="699"/>
      <c r="DJ29" s="699"/>
      <c r="DK29" s="700"/>
      <c r="DL29" s="686">
        <v>854875</v>
      </c>
      <c r="DM29" s="699"/>
      <c r="DN29" s="699"/>
      <c r="DO29" s="699"/>
      <c r="DP29" s="699"/>
      <c r="DQ29" s="699"/>
      <c r="DR29" s="699"/>
      <c r="DS29" s="699"/>
      <c r="DT29" s="699"/>
      <c r="DU29" s="699"/>
      <c r="DV29" s="700"/>
      <c r="DW29" s="683">
        <v>15.6</v>
      </c>
      <c r="DX29" s="701"/>
      <c r="DY29" s="701"/>
      <c r="DZ29" s="701"/>
      <c r="EA29" s="701"/>
      <c r="EB29" s="701"/>
      <c r="EC29" s="719"/>
    </row>
    <row r="30" spans="2:133" ht="11.25" customHeight="1" x14ac:dyDescent="0.15">
      <c r="B30" s="677" t="s">
        <v>302</v>
      </c>
      <c r="C30" s="678"/>
      <c r="D30" s="678"/>
      <c r="E30" s="678"/>
      <c r="F30" s="678"/>
      <c r="G30" s="678"/>
      <c r="H30" s="678"/>
      <c r="I30" s="678"/>
      <c r="J30" s="678"/>
      <c r="K30" s="678"/>
      <c r="L30" s="678"/>
      <c r="M30" s="678"/>
      <c r="N30" s="678"/>
      <c r="O30" s="678"/>
      <c r="P30" s="678"/>
      <c r="Q30" s="679"/>
      <c r="R30" s="680">
        <v>9794</v>
      </c>
      <c r="S30" s="681"/>
      <c r="T30" s="681"/>
      <c r="U30" s="681"/>
      <c r="V30" s="681"/>
      <c r="W30" s="681"/>
      <c r="X30" s="681"/>
      <c r="Y30" s="682"/>
      <c r="Z30" s="713">
        <v>0.1</v>
      </c>
      <c r="AA30" s="713"/>
      <c r="AB30" s="713"/>
      <c r="AC30" s="713"/>
      <c r="AD30" s="714" t="s">
        <v>238</v>
      </c>
      <c r="AE30" s="714"/>
      <c r="AF30" s="714"/>
      <c r="AG30" s="714"/>
      <c r="AH30" s="714"/>
      <c r="AI30" s="714"/>
      <c r="AJ30" s="714"/>
      <c r="AK30" s="714"/>
      <c r="AL30" s="683" t="s">
        <v>238</v>
      </c>
      <c r="AM30" s="684"/>
      <c r="AN30" s="684"/>
      <c r="AO30" s="715"/>
      <c r="AP30" s="741" t="s">
        <v>218</v>
      </c>
      <c r="AQ30" s="742"/>
      <c r="AR30" s="742"/>
      <c r="AS30" s="742"/>
      <c r="AT30" s="742"/>
      <c r="AU30" s="742"/>
      <c r="AV30" s="742"/>
      <c r="AW30" s="742"/>
      <c r="AX30" s="742"/>
      <c r="AY30" s="742"/>
      <c r="AZ30" s="742"/>
      <c r="BA30" s="742"/>
      <c r="BB30" s="742"/>
      <c r="BC30" s="742"/>
      <c r="BD30" s="742"/>
      <c r="BE30" s="742"/>
      <c r="BF30" s="743"/>
      <c r="BG30" s="741" t="s">
        <v>303</v>
      </c>
      <c r="BH30" s="766"/>
      <c r="BI30" s="766"/>
      <c r="BJ30" s="766"/>
      <c r="BK30" s="766"/>
      <c r="BL30" s="766"/>
      <c r="BM30" s="766"/>
      <c r="BN30" s="766"/>
      <c r="BO30" s="766"/>
      <c r="BP30" s="766"/>
      <c r="BQ30" s="767"/>
      <c r="BR30" s="741" t="s">
        <v>304</v>
      </c>
      <c r="BS30" s="766"/>
      <c r="BT30" s="766"/>
      <c r="BU30" s="766"/>
      <c r="BV30" s="766"/>
      <c r="BW30" s="766"/>
      <c r="BX30" s="766"/>
      <c r="BY30" s="766"/>
      <c r="BZ30" s="766"/>
      <c r="CA30" s="766"/>
      <c r="CB30" s="767"/>
      <c r="CD30" s="771"/>
      <c r="CE30" s="772"/>
      <c r="CF30" s="727" t="s">
        <v>305</v>
      </c>
      <c r="CG30" s="724"/>
      <c r="CH30" s="724"/>
      <c r="CI30" s="724"/>
      <c r="CJ30" s="724"/>
      <c r="CK30" s="724"/>
      <c r="CL30" s="724"/>
      <c r="CM30" s="724"/>
      <c r="CN30" s="724"/>
      <c r="CO30" s="724"/>
      <c r="CP30" s="724"/>
      <c r="CQ30" s="725"/>
      <c r="CR30" s="680">
        <v>911694</v>
      </c>
      <c r="CS30" s="681"/>
      <c r="CT30" s="681"/>
      <c r="CU30" s="681"/>
      <c r="CV30" s="681"/>
      <c r="CW30" s="681"/>
      <c r="CX30" s="681"/>
      <c r="CY30" s="682"/>
      <c r="CZ30" s="683">
        <v>6.8</v>
      </c>
      <c r="DA30" s="701"/>
      <c r="DB30" s="701"/>
      <c r="DC30" s="702"/>
      <c r="DD30" s="686">
        <v>821605</v>
      </c>
      <c r="DE30" s="681"/>
      <c r="DF30" s="681"/>
      <c r="DG30" s="681"/>
      <c r="DH30" s="681"/>
      <c r="DI30" s="681"/>
      <c r="DJ30" s="681"/>
      <c r="DK30" s="682"/>
      <c r="DL30" s="686">
        <v>821605</v>
      </c>
      <c r="DM30" s="681"/>
      <c r="DN30" s="681"/>
      <c r="DO30" s="681"/>
      <c r="DP30" s="681"/>
      <c r="DQ30" s="681"/>
      <c r="DR30" s="681"/>
      <c r="DS30" s="681"/>
      <c r="DT30" s="681"/>
      <c r="DU30" s="681"/>
      <c r="DV30" s="682"/>
      <c r="DW30" s="683">
        <v>15</v>
      </c>
      <c r="DX30" s="701"/>
      <c r="DY30" s="701"/>
      <c r="DZ30" s="701"/>
      <c r="EA30" s="701"/>
      <c r="EB30" s="701"/>
      <c r="EC30" s="719"/>
    </row>
    <row r="31" spans="2:133" ht="11.25" customHeight="1" x14ac:dyDescent="0.15">
      <c r="B31" s="677" t="s">
        <v>306</v>
      </c>
      <c r="C31" s="678"/>
      <c r="D31" s="678"/>
      <c r="E31" s="678"/>
      <c r="F31" s="678"/>
      <c r="G31" s="678"/>
      <c r="H31" s="678"/>
      <c r="I31" s="678"/>
      <c r="J31" s="678"/>
      <c r="K31" s="678"/>
      <c r="L31" s="678"/>
      <c r="M31" s="678"/>
      <c r="N31" s="678"/>
      <c r="O31" s="678"/>
      <c r="P31" s="678"/>
      <c r="Q31" s="679"/>
      <c r="R31" s="680">
        <v>4574613</v>
      </c>
      <c r="S31" s="681"/>
      <c r="T31" s="681"/>
      <c r="U31" s="681"/>
      <c r="V31" s="681"/>
      <c r="W31" s="681"/>
      <c r="X31" s="681"/>
      <c r="Y31" s="682"/>
      <c r="Z31" s="713">
        <v>33.1</v>
      </c>
      <c r="AA31" s="713"/>
      <c r="AB31" s="713"/>
      <c r="AC31" s="713"/>
      <c r="AD31" s="714" t="s">
        <v>238</v>
      </c>
      <c r="AE31" s="714"/>
      <c r="AF31" s="714"/>
      <c r="AG31" s="714"/>
      <c r="AH31" s="714"/>
      <c r="AI31" s="714"/>
      <c r="AJ31" s="714"/>
      <c r="AK31" s="714"/>
      <c r="AL31" s="683" t="s">
        <v>238</v>
      </c>
      <c r="AM31" s="684"/>
      <c r="AN31" s="684"/>
      <c r="AO31" s="715"/>
      <c r="AP31" s="754" t="s">
        <v>307</v>
      </c>
      <c r="AQ31" s="755"/>
      <c r="AR31" s="755"/>
      <c r="AS31" s="755"/>
      <c r="AT31" s="760" t="s">
        <v>308</v>
      </c>
      <c r="AU31" s="231"/>
      <c r="AV31" s="231"/>
      <c r="AW31" s="231"/>
      <c r="AX31" s="746" t="s">
        <v>183</v>
      </c>
      <c r="AY31" s="747"/>
      <c r="AZ31" s="747"/>
      <c r="BA31" s="747"/>
      <c r="BB31" s="747"/>
      <c r="BC31" s="747"/>
      <c r="BD31" s="747"/>
      <c r="BE31" s="747"/>
      <c r="BF31" s="748"/>
      <c r="BG31" s="749">
        <v>97.6</v>
      </c>
      <c r="BH31" s="750"/>
      <c r="BI31" s="750"/>
      <c r="BJ31" s="750"/>
      <c r="BK31" s="750"/>
      <c r="BL31" s="750"/>
      <c r="BM31" s="751">
        <v>97.3</v>
      </c>
      <c r="BN31" s="750"/>
      <c r="BO31" s="750"/>
      <c r="BP31" s="750"/>
      <c r="BQ31" s="752"/>
      <c r="BR31" s="749">
        <v>99.9</v>
      </c>
      <c r="BS31" s="750"/>
      <c r="BT31" s="750"/>
      <c r="BU31" s="750"/>
      <c r="BV31" s="750"/>
      <c r="BW31" s="750"/>
      <c r="BX31" s="751">
        <v>99.6</v>
      </c>
      <c r="BY31" s="750"/>
      <c r="BZ31" s="750"/>
      <c r="CA31" s="750"/>
      <c r="CB31" s="752"/>
      <c r="CD31" s="771"/>
      <c r="CE31" s="772"/>
      <c r="CF31" s="727" t="s">
        <v>309</v>
      </c>
      <c r="CG31" s="724"/>
      <c r="CH31" s="724"/>
      <c r="CI31" s="724"/>
      <c r="CJ31" s="724"/>
      <c r="CK31" s="724"/>
      <c r="CL31" s="724"/>
      <c r="CM31" s="724"/>
      <c r="CN31" s="724"/>
      <c r="CO31" s="724"/>
      <c r="CP31" s="724"/>
      <c r="CQ31" s="725"/>
      <c r="CR31" s="680">
        <v>33270</v>
      </c>
      <c r="CS31" s="699"/>
      <c r="CT31" s="699"/>
      <c r="CU31" s="699"/>
      <c r="CV31" s="699"/>
      <c r="CW31" s="699"/>
      <c r="CX31" s="699"/>
      <c r="CY31" s="700"/>
      <c r="CZ31" s="683">
        <v>0.2</v>
      </c>
      <c r="DA31" s="701"/>
      <c r="DB31" s="701"/>
      <c r="DC31" s="702"/>
      <c r="DD31" s="686">
        <v>33270</v>
      </c>
      <c r="DE31" s="699"/>
      <c r="DF31" s="699"/>
      <c r="DG31" s="699"/>
      <c r="DH31" s="699"/>
      <c r="DI31" s="699"/>
      <c r="DJ31" s="699"/>
      <c r="DK31" s="700"/>
      <c r="DL31" s="686">
        <v>33270</v>
      </c>
      <c r="DM31" s="699"/>
      <c r="DN31" s="699"/>
      <c r="DO31" s="699"/>
      <c r="DP31" s="699"/>
      <c r="DQ31" s="699"/>
      <c r="DR31" s="699"/>
      <c r="DS31" s="699"/>
      <c r="DT31" s="699"/>
      <c r="DU31" s="699"/>
      <c r="DV31" s="700"/>
      <c r="DW31" s="683">
        <v>0.6</v>
      </c>
      <c r="DX31" s="701"/>
      <c r="DY31" s="701"/>
      <c r="DZ31" s="701"/>
      <c r="EA31" s="701"/>
      <c r="EB31" s="701"/>
      <c r="EC31" s="719"/>
    </row>
    <row r="32" spans="2:133" ht="11.25" customHeight="1" x14ac:dyDescent="0.15">
      <c r="B32" s="763" t="s">
        <v>310</v>
      </c>
      <c r="C32" s="764"/>
      <c r="D32" s="764"/>
      <c r="E32" s="764"/>
      <c r="F32" s="764"/>
      <c r="G32" s="764"/>
      <c r="H32" s="764"/>
      <c r="I32" s="764"/>
      <c r="J32" s="764"/>
      <c r="K32" s="764"/>
      <c r="L32" s="764"/>
      <c r="M32" s="764"/>
      <c r="N32" s="764"/>
      <c r="O32" s="764"/>
      <c r="P32" s="764"/>
      <c r="Q32" s="765"/>
      <c r="R32" s="680" t="s">
        <v>238</v>
      </c>
      <c r="S32" s="681"/>
      <c r="T32" s="681"/>
      <c r="U32" s="681"/>
      <c r="V32" s="681"/>
      <c r="W32" s="681"/>
      <c r="X32" s="681"/>
      <c r="Y32" s="682"/>
      <c r="Z32" s="713" t="s">
        <v>136</v>
      </c>
      <c r="AA32" s="713"/>
      <c r="AB32" s="713"/>
      <c r="AC32" s="713"/>
      <c r="AD32" s="714" t="s">
        <v>238</v>
      </c>
      <c r="AE32" s="714"/>
      <c r="AF32" s="714"/>
      <c r="AG32" s="714"/>
      <c r="AH32" s="714"/>
      <c r="AI32" s="714"/>
      <c r="AJ32" s="714"/>
      <c r="AK32" s="714"/>
      <c r="AL32" s="683" t="s">
        <v>238</v>
      </c>
      <c r="AM32" s="684"/>
      <c r="AN32" s="684"/>
      <c r="AO32" s="715"/>
      <c r="AP32" s="756"/>
      <c r="AQ32" s="757"/>
      <c r="AR32" s="757"/>
      <c r="AS32" s="757"/>
      <c r="AT32" s="761"/>
      <c r="AU32" s="230" t="s">
        <v>311</v>
      </c>
      <c r="AV32" s="230"/>
      <c r="AW32" s="230"/>
      <c r="AX32" s="677" t="s">
        <v>312</v>
      </c>
      <c r="AY32" s="678"/>
      <c r="AZ32" s="678"/>
      <c r="BA32" s="678"/>
      <c r="BB32" s="678"/>
      <c r="BC32" s="678"/>
      <c r="BD32" s="678"/>
      <c r="BE32" s="678"/>
      <c r="BF32" s="679"/>
      <c r="BG32" s="753">
        <v>98.9</v>
      </c>
      <c r="BH32" s="699"/>
      <c r="BI32" s="699"/>
      <c r="BJ32" s="699"/>
      <c r="BK32" s="699"/>
      <c r="BL32" s="699"/>
      <c r="BM32" s="684">
        <v>98.7</v>
      </c>
      <c r="BN32" s="745"/>
      <c r="BO32" s="745"/>
      <c r="BP32" s="745"/>
      <c r="BQ32" s="723"/>
      <c r="BR32" s="753">
        <v>99.8</v>
      </c>
      <c r="BS32" s="699"/>
      <c r="BT32" s="699"/>
      <c r="BU32" s="699"/>
      <c r="BV32" s="699"/>
      <c r="BW32" s="699"/>
      <c r="BX32" s="684">
        <v>99.6</v>
      </c>
      <c r="BY32" s="745"/>
      <c r="BZ32" s="745"/>
      <c r="CA32" s="745"/>
      <c r="CB32" s="723"/>
      <c r="CD32" s="773"/>
      <c r="CE32" s="774"/>
      <c r="CF32" s="727" t="s">
        <v>313</v>
      </c>
      <c r="CG32" s="724"/>
      <c r="CH32" s="724"/>
      <c r="CI32" s="724"/>
      <c r="CJ32" s="724"/>
      <c r="CK32" s="724"/>
      <c r="CL32" s="724"/>
      <c r="CM32" s="724"/>
      <c r="CN32" s="724"/>
      <c r="CO32" s="724"/>
      <c r="CP32" s="724"/>
      <c r="CQ32" s="725"/>
      <c r="CR32" s="680" t="s">
        <v>238</v>
      </c>
      <c r="CS32" s="681"/>
      <c r="CT32" s="681"/>
      <c r="CU32" s="681"/>
      <c r="CV32" s="681"/>
      <c r="CW32" s="681"/>
      <c r="CX32" s="681"/>
      <c r="CY32" s="682"/>
      <c r="CZ32" s="683" t="s">
        <v>238</v>
      </c>
      <c r="DA32" s="701"/>
      <c r="DB32" s="701"/>
      <c r="DC32" s="702"/>
      <c r="DD32" s="686" t="s">
        <v>238</v>
      </c>
      <c r="DE32" s="681"/>
      <c r="DF32" s="681"/>
      <c r="DG32" s="681"/>
      <c r="DH32" s="681"/>
      <c r="DI32" s="681"/>
      <c r="DJ32" s="681"/>
      <c r="DK32" s="682"/>
      <c r="DL32" s="686" t="s">
        <v>136</v>
      </c>
      <c r="DM32" s="681"/>
      <c r="DN32" s="681"/>
      <c r="DO32" s="681"/>
      <c r="DP32" s="681"/>
      <c r="DQ32" s="681"/>
      <c r="DR32" s="681"/>
      <c r="DS32" s="681"/>
      <c r="DT32" s="681"/>
      <c r="DU32" s="681"/>
      <c r="DV32" s="682"/>
      <c r="DW32" s="683" t="s">
        <v>238</v>
      </c>
      <c r="DX32" s="701"/>
      <c r="DY32" s="701"/>
      <c r="DZ32" s="701"/>
      <c r="EA32" s="701"/>
      <c r="EB32" s="701"/>
      <c r="EC32" s="719"/>
    </row>
    <row r="33" spans="2:133" ht="11.25" customHeight="1" x14ac:dyDescent="0.15">
      <c r="B33" s="677" t="s">
        <v>314</v>
      </c>
      <c r="C33" s="678"/>
      <c r="D33" s="678"/>
      <c r="E33" s="678"/>
      <c r="F33" s="678"/>
      <c r="G33" s="678"/>
      <c r="H33" s="678"/>
      <c r="I33" s="678"/>
      <c r="J33" s="678"/>
      <c r="K33" s="678"/>
      <c r="L33" s="678"/>
      <c r="M33" s="678"/>
      <c r="N33" s="678"/>
      <c r="O33" s="678"/>
      <c r="P33" s="678"/>
      <c r="Q33" s="679"/>
      <c r="R33" s="680">
        <v>789176</v>
      </c>
      <c r="S33" s="681"/>
      <c r="T33" s="681"/>
      <c r="U33" s="681"/>
      <c r="V33" s="681"/>
      <c r="W33" s="681"/>
      <c r="X33" s="681"/>
      <c r="Y33" s="682"/>
      <c r="Z33" s="713">
        <v>5.7</v>
      </c>
      <c r="AA33" s="713"/>
      <c r="AB33" s="713"/>
      <c r="AC33" s="713"/>
      <c r="AD33" s="714" t="s">
        <v>136</v>
      </c>
      <c r="AE33" s="714"/>
      <c r="AF33" s="714"/>
      <c r="AG33" s="714"/>
      <c r="AH33" s="714"/>
      <c r="AI33" s="714"/>
      <c r="AJ33" s="714"/>
      <c r="AK33" s="714"/>
      <c r="AL33" s="683" t="s">
        <v>238</v>
      </c>
      <c r="AM33" s="684"/>
      <c r="AN33" s="684"/>
      <c r="AO33" s="715"/>
      <c r="AP33" s="758"/>
      <c r="AQ33" s="759"/>
      <c r="AR33" s="759"/>
      <c r="AS33" s="759"/>
      <c r="AT33" s="762"/>
      <c r="AU33" s="232"/>
      <c r="AV33" s="232"/>
      <c r="AW33" s="232"/>
      <c r="AX33" s="661" t="s">
        <v>315</v>
      </c>
      <c r="AY33" s="662"/>
      <c r="AZ33" s="662"/>
      <c r="BA33" s="662"/>
      <c r="BB33" s="662"/>
      <c r="BC33" s="662"/>
      <c r="BD33" s="662"/>
      <c r="BE33" s="662"/>
      <c r="BF33" s="663"/>
      <c r="BG33" s="744">
        <v>95.7</v>
      </c>
      <c r="BH33" s="665"/>
      <c r="BI33" s="665"/>
      <c r="BJ33" s="665"/>
      <c r="BK33" s="665"/>
      <c r="BL33" s="665"/>
      <c r="BM33" s="707">
        <v>95.3</v>
      </c>
      <c r="BN33" s="665"/>
      <c r="BO33" s="665"/>
      <c r="BP33" s="665"/>
      <c r="BQ33" s="709"/>
      <c r="BR33" s="744">
        <v>99.9</v>
      </c>
      <c r="BS33" s="665"/>
      <c r="BT33" s="665"/>
      <c r="BU33" s="665"/>
      <c r="BV33" s="665"/>
      <c r="BW33" s="665"/>
      <c r="BX33" s="707">
        <v>99.5</v>
      </c>
      <c r="BY33" s="665"/>
      <c r="BZ33" s="665"/>
      <c r="CA33" s="665"/>
      <c r="CB33" s="709"/>
      <c r="CD33" s="727" t="s">
        <v>316</v>
      </c>
      <c r="CE33" s="724"/>
      <c r="CF33" s="724"/>
      <c r="CG33" s="724"/>
      <c r="CH33" s="724"/>
      <c r="CI33" s="724"/>
      <c r="CJ33" s="724"/>
      <c r="CK33" s="724"/>
      <c r="CL33" s="724"/>
      <c r="CM33" s="724"/>
      <c r="CN33" s="724"/>
      <c r="CO33" s="724"/>
      <c r="CP33" s="724"/>
      <c r="CQ33" s="725"/>
      <c r="CR33" s="680">
        <v>6954421</v>
      </c>
      <c r="CS33" s="699"/>
      <c r="CT33" s="699"/>
      <c r="CU33" s="699"/>
      <c r="CV33" s="699"/>
      <c r="CW33" s="699"/>
      <c r="CX33" s="699"/>
      <c r="CY33" s="700"/>
      <c r="CZ33" s="683">
        <v>51.8</v>
      </c>
      <c r="DA33" s="701"/>
      <c r="DB33" s="701"/>
      <c r="DC33" s="702"/>
      <c r="DD33" s="686">
        <v>3344414</v>
      </c>
      <c r="DE33" s="699"/>
      <c r="DF33" s="699"/>
      <c r="DG33" s="699"/>
      <c r="DH33" s="699"/>
      <c r="DI33" s="699"/>
      <c r="DJ33" s="699"/>
      <c r="DK33" s="700"/>
      <c r="DL33" s="686">
        <v>2513300</v>
      </c>
      <c r="DM33" s="699"/>
      <c r="DN33" s="699"/>
      <c r="DO33" s="699"/>
      <c r="DP33" s="699"/>
      <c r="DQ33" s="699"/>
      <c r="DR33" s="699"/>
      <c r="DS33" s="699"/>
      <c r="DT33" s="699"/>
      <c r="DU33" s="699"/>
      <c r="DV33" s="700"/>
      <c r="DW33" s="683">
        <v>45.9</v>
      </c>
      <c r="DX33" s="701"/>
      <c r="DY33" s="701"/>
      <c r="DZ33" s="701"/>
      <c r="EA33" s="701"/>
      <c r="EB33" s="701"/>
      <c r="EC33" s="719"/>
    </row>
    <row r="34" spans="2:133" ht="11.25" customHeight="1" x14ac:dyDescent="0.15">
      <c r="B34" s="677" t="s">
        <v>317</v>
      </c>
      <c r="C34" s="678"/>
      <c r="D34" s="678"/>
      <c r="E34" s="678"/>
      <c r="F34" s="678"/>
      <c r="G34" s="678"/>
      <c r="H34" s="678"/>
      <c r="I34" s="678"/>
      <c r="J34" s="678"/>
      <c r="K34" s="678"/>
      <c r="L34" s="678"/>
      <c r="M34" s="678"/>
      <c r="N34" s="678"/>
      <c r="O34" s="678"/>
      <c r="P34" s="678"/>
      <c r="Q34" s="679"/>
      <c r="R34" s="680">
        <v>179303</v>
      </c>
      <c r="S34" s="681"/>
      <c r="T34" s="681"/>
      <c r="U34" s="681"/>
      <c r="V34" s="681"/>
      <c r="W34" s="681"/>
      <c r="X34" s="681"/>
      <c r="Y34" s="682"/>
      <c r="Z34" s="713">
        <v>1.3</v>
      </c>
      <c r="AA34" s="713"/>
      <c r="AB34" s="713"/>
      <c r="AC34" s="713"/>
      <c r="AD34" s="714">
        <v>6095</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318</v>
      </c>
      <c r="CE34" s="724"/>
      <c r="CF34" s="724"/>
      <c r="CG34" s="724"/>
      <c r="CH34" s="724"/>
      <c r="CI34" s="724"/>
      <c r="CJ34" s="724"/>
      <c r="CK34" s="724"/>
      <c r="CL34" s="724"/>
      <c r="CM34" s="724"/>
      <c r="CN34" s="724"/>
      <c r="CO34" s="724"/>
      <c r="CP34" s="724"/>
      <c r="CQ34" s="725"/>
      <c r="CR34" s="680">
        <v>1405261</v>
      </c>
      <c r="CS34" s="681"/>
      <c r="CT34" s="681"/>
      <c r="CU34" s="681"/>
      <c r="CV34" s="681"/>
      <c r="CW34" s="681"/>
      <c r="CX34" s="681"/>
      <c r="CY34" s="682"/>
      <c r="CZ34" s="683">
        <v>10.5</v>
      </c>
      <c r="DA34" s="701"/>
      <c r="DB34" s="701"/>
      <c r="DC34" s="702"/>
      <c r="DD34" s="686">
        <v>846140</v>
      </c>
      <c r="DE34" s="681"/>
      <c r="DF34" s="681"/>
      <c r="DG34" s="681"/>
      <c r="DH34" s="681"/>
      <c r="DI34" s="681"/>
      <c r="DJ34" s="681"/>
      <c r="DK34" s="682"/>
      <c r="DL34" s="686">
        <v>773580</v>
      </c>
      <c r="DM34" s="681"/>
      <c r="DN34" s="681"/>
      <c r="DO34" s="681"/>
      <c r="DP34" s="681"/>
      <c r="DQ34" s="681"/>
      <c r="DR34" s="681"/>
      <c r="DS34" s="681"/>
      <c r="DT34" s="681"/>
      <c r="DU34" s="681"/>
      <c r="DV34" s="682"/>
      <c r="DW34" s="683">
        <v>14.1</v>
      </c>
      <c r="DX34" s="701"/>
      <c r="DY34" s="701"/>
      <c r="DZ34" s="701"/>
      <c r="EA34" s="701"/>
      <c r="EB34" s="701"/>
      <c r="EC34" s="719"/>
    </row>
    <row r="35" spans="2:133" ht="11.25" customHeight="1" x14ac:dyDescent="0.15">
      <c r="B35" s="677" t="s">
        <v>319</v>
      </c>
      <c r="C35" s="678"/>
      <c r="D35" s="678"/>
      <c r="E35" s="678"/>
      <c r="F35" s="678"/>
      <c r="G35" s="678"/>
      <c r="H35" s="678"/>
      <c r="I35" s="678"/>
      <c r="J35" s="678"/>
      <c r="K35" s="678"/>
      <c r="L35" s="678"/>
      <c r="M35" s="678"/>
      <c r="N35" s="678"/>
      <c r="O35" s="678"/>
      <c r="P35" s="678"/>
      <c r="Q35" s="679"/>
      <c r="R35" s="680">
        <v>55270</v>
      </c>
      <c r="S35" s="681"/>
      <c r="T35" s="681"/>
      <c r="U35" s="681"/>
      <c r="V35" s="681"/>
      <c r="W35" s="681"/>
      <c r="X35" s="681"/>
      <c r="Y35" s="682"/>
      <c r="Z35" s="713">
        <v>0.4</v>
      </c>
      <c r="AA35" s="713"/>
      <c r="AB35" s="713"/>
      <c r="AC35" s="713"/>
      <c r="AD35" s="714" t="s">
        <v>238</v>
      </c>
      <c r="AE35" s="714"/>
      <c r="AF35" s="714"/>
      <c r="AG35" s="714"/>
      <c r="AH35" s="714"/>
      <c r="AI35" s="714"/>
      <c r="AJ35" s="714"/>
      <c r="AK35" s="714"/>
      <c r="AL35" s="683" t="s">
        <v>238</v>
      </c>
      <c r="AM35" s="684"/>
      <c r="AN35" s="684"/>
      <c r="AO35" s="715"/>
      <c r="AP35" s="235"/>
      <c r="AQ35" s="741" t="s">
        <v>320</v>
      </c>
      <c r="AR35" s="742"/>
      <c r="AS35" s="742"/>
      <c r="AT35" s="742"/>
      <c r="AU35" s="742"/>
      <c r="AV35" s="742"/>
      <c r="AW35" s="742"/>
      <c r="AX35" s="742"/>
      <c r="AY35" s="742"/>
      <c r="AZ35" s="742"/>
      <c r="BA35" s="742"/>
      <c r="BB35" s="742"/>
      <c r="BC35" s="742"/>
      <c r="BD35" s="742"/>
      <c r="BE35" s="742"/>
      <c r="BF35" s="743"/>
      <c r="BG35" s="741" t="s">
        <v>321</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322</v>
      </c>
      <c r="CE35" s="724"/>
      <c r="CF35" s="724"/>
      <c r="CG35" s="724"/>
      <c r="CH35" s="724"/>
      <c r="CI35" s="724"/>
      <c r="CJ35" s="724"/>
      <c r="CK35" s="724"/>
      <c r="CL35" s="724"/>
      <c r="CM35" s="724"/>
      <c r="CN35" s="724"/>
      <c r="CO35" s="724"/>
      <c r="CP35" s="724"/>
      <c r="CQ35" s="725"/>
      <c r="CR35" s="680">
        <v>19157</v>
      </c>
      <c r="CS35" s="699"/>
      <c r="CT35" s="699"/>
      <c r="CU35" s="699"/>
      <c r="CV35" s="699"/>
      <c r="CW35" s="699"/>
      <c r="CX35" s="699"/>
      <c r="CY35" s="700"/>
      <c r="CZ35" s="683">
        <v>0.1</v>
      </c>
      <c r="DA35" s="701"/>
      <c r="DB35" s="701"/>
      <c r="DC35" s="702"/>
      <c r="DD35" s="686">
        <v>13953</v>
      </c>
      <c r="DE35" s="699"/>
      <c r="DF35" s="699"/>
      <c r="DG35" s="699"/>
      <c r="DH35" s="699"/>
      <c r="DI35" s="699"/>
      <c r="DJ35" s="699"/>
      <c r="DK35" s="700"/>
      <c r="DL35" s="686">
        <v>13953</v>
      </c>
      <c r="DM35" s="699"/>
      <c r="DN35" s="699"/>
      <c r="DO35" s="699"/>
      <c r="DP35" s="699"/>
      <c r="DQ35" s="699"/>
      <c r="DR35" s="699"/>
      <c r="DS35" s="699"/>
      <c r="DT35" s="699"/>
      <c r="DU35" s="699"/>
      <c r="DV35" s="700"/>
      <c r="DW35" s="683">
        <v>0.3</v>
      </c>
      <c r="DX35" s="701"/>
      <c r="DY35" s="701"/>
      <c r="DZ35" s="701"/>
      <c r="EA35" s="701"/>
      <c r="EB35" s="701"/>
      <c r="EC35" s="719"/>
    </row>
    <row r="36" spans="2:133" ht="11.25" customHeight="1" x14ac:dyDescent="0.15">
      <c r="B36" s="677" t="s">
        <v>323</v>
      </c>
      <c r="C36" s="678"/>
      <c r="D36" s="678"/>
      <c r="E36" s="678"/>
      <c r="F36" s="678"/>
      <c r="G36" s="678"/>
      <c r="H36" s="678"/>
      <c r="I36" s="678"/>
      <c r="J36" s="678"/>
      <c r="K36" s="678"/>
      <c r="L36" s="678"/>
      <c r="M36" s="678"/>
      <c r="N36" s="678"/>
      <c r="O36" s="678"/>
      <c r="P36" s="678"/>
      <c r="Q36" s="679"/>
      <c r="R36" s="680">
        <v>192216</v>
      </c>
      <c r="S36" s="681"/>
      <c r="T36" s="681"/>
      <c r="U36" s="681"/>
      <c r="V36" s="681"/>
      <c r="W36" s="681"/>
      <c r="X36" s="681"/>
      <c r="Y36" s="682"/>
      <c r="Z36" s="713">
        <v>1.4</v>
      </c>
      <c r="AA36" s="713"/>
      <c r="AB36" s="713"/>
      <c r="AC36" s="713"/>
      <c r="AD36" s="714" t="s">
        <v>238</v>
      </c>
      <c r="AE36" s="714"/>
      <c r="AF36" s="714"/>
      <c r="AG36" s="714"/>
      <c r="AH36" s="714"/>
      <c r="AI36" s="714"/>
      <c r="AJ36" s="714"/>
      <c r="AK36" s="714"/>
      <c r="AL36" s="683" t="s">
        <v>238</v>
      </c>
      <c r="AM36" s="684"/>
      <c r="AN36" s="684"/>
      <c r="AO36" s="715"/>
      <c r="AP36" s="235"/>
      <c r="AQ36" s="732" t="s">
        <v>324</v>
      </c>
      <c r="AR36" s="733"/>
      <c r="AS36" s="733"/>
      <c r="AT36" s="733"/>
      <c r="AU36" s="733"/>
      <c r="AV36" s="733"/>
      <c r="AW36" s="733"/>
      <c r="AX36" s="733"/>
      <c r="AY36" s="734"/>
      <c r="AZ36" s="735">
        <v>1185637</v>
      </c>
      <c r="BA36" s="736"/>
      <c r="BB36" s="736"/>
      <c r="BC36" s="736"/>
      <c r="BD36" s="736"/>
      <c r="BE36" s="736"/>
      <c r="BF36" s="737"/>
      <c r="BG36" s="738" t="s">
        <v>325</v>
      </c>
      <c r="BH36" s="739"/>
      <c r="BI36" s="739"/>
      <c r="BJ36" s="739"/>
      <c r="BK36" s="739"/>
      <c r="BL36" s="739"/>
      <c r="BM36" s="739"/>
      <c r="BN36" s="739"/>
      <c r="BO36" s="739"/>
      <c r="BP36" s="739"/>
      <c r="BQ36" s="739"/>
      <c r="BR36" s="739"/>
      <c r="BS36" s="739"/>
      <c r="BT36" s="739"/>
      <c r="BU36" s="740"/>
      <c r="BV36" s="735">
        <v>1465</v>
      </c>
      <c r="BW36" s="736"/>
      <c r="BX36" s="736"/>
      <c r="BY36" s="736"/>
      <c r="BZ36" s="736"/>
      <c r="CA36" s="736"/>
      <c r="CB36" s="737"/>
      <c r="CD36" s="727" t="s">
        <v>326</v>
      </c>
      <c r="CE36" s="724"/>
      <c r="CF36" s="724"/>
      <c r="CG36" s="724"/>
      <c r="CH36" s="724"/>
      <c r="CI36" s="724"/>
      <c r="CJ36" s="724"/>
      <c r="CK36" s="724"/>
      <c r="CL36" s="724"/>
      <c r="CM36" s="724"/>
      <c r="CN36" s="724"/>
      <c r="CO36" s="724"/>
      <c r="CP36" s="724"/>
      <c r="CQ36" s="725"/>
      <c r="CR36" s="680">
        <v>3761909</v>
      </c>
      <c r="CS36" s="681"/>
      <c r="CT36" s="681"/>
      <c r="CU36" s="681"/>
      <c r="CV36" s="681"/>
      <c r="CW36" s="681"/>
      <c r="CX36" s="681"/>
      <c r="CY36" s="682"/>
      <c r="CZ36" s="683">
        <v>28</v>
      </c>
      <c r="DA36" s="701"/>
      <c r="DB36" s="701"/>
      <c r="DC36" s="702"/>
      <c r="DD36" s="686">
        <v>904040</v>
      </c>
      <c r="DE36" s="681"/>
      <c r="DF36" s="681"/>
      <c r="DG36" s="681"/>
      <c r="DH36" s="681"/>
      <c r="DI36" s="681"/>
      <c r="DJ36" s="681"/>
      <c r="DK36" s="682"/>
      <c r="DL36" s="686">
        <v>751633</v>
      </c>
      <c r="DM36" s="681"/>
      <c r="DN36" s="681"/>
      <c r="DO36" s="681"/>
      <c r="DP36" s="681"/>
      <c r="DQ36" s="681"/>
      <c r="DR36" s="681"/>
      <c r="DS36" s="681"/>
      <c r="DT36" s="681"/>
      <c r="DU36" s="681"/>
      <c r="DV36" s="682"/>
      <c r="DW36" s="683">
        <v>13.7</v>
      </c>
      <c r="DX36" s="701"/>
      <c r="DY36" s="701"/>
      <c r="DZ36" s="701"/>
      <c r="EA36" s="701"/>
      <c r="EB36" s="701"/>
      <c r="EC36" s="719"/>
    </row>
    <row r="37" spans="2:133" ht="11.25" customHeight="1" x14ac:dyDescent="0.15">
      <c r="B37" s="677" t="s">
        <v>327</v>
      </c>
      <c r="C37" s="678"/>
      <c r="D37" s="678"/>
      <c r="E37" s="678"/>
      <c r="F37" s="678"/>
      <c r="G37" s="678"/>
      <c r="H37" s="678"/>
      <c r="I37" s="678"/>
      <c r="J37" s="678"/>
      <c r="K37" s="678"/>
      <c r="L37" s="678"/>
      <c r="M37" s="678"/>
      <c r="N37" s="678"/>
      <c r="O37" s="678"/>
      <c r="P37" s="678"/>
      <c r="Q37" s="679"/>
      <c r="R37" s="680">
        <v>504684</v>
      </c>
      <c r="S37" s="681"/>
      <c r="T37" s="681"/>
      <c r="U37" s="681"/>
      <c r="V37" s="681"/>
      <c r="W37" s="681"/>
      <c r="X37" s="681"/>
      <c r="Y37" s="682"/>
      <c r="Z37" s="713">
        <v>3.7</v>
      </c>
      <c r="AA37" s="713"/>
      <c r="AB37" s="713"/>
      <c r="AC37" s="713"/>
      <c r="AD37" s="714" t="s">
        <v>136</v>
      </c>
      <c r="AE37" s="714"/>
      <c r="AF37" s="714"/>
      <c r="AG37" s="714"/>
      <c r="AH37" s="714"/>
      <c r="AI37" s="714"/>
      <c r="AJ37" s="714"/>
      <c r="AK37" s="714"/>
      <c r="AL37" s="683" t="s">
        <v>238</v>
      </c>
      <c r="AM37" s="684"/>
      <c r="AN37" s="684"/>
      <c r="AO37" s="715"/>
      <c r="AQ37" s="720" t="s">
        <v>328</v>
      </c>
      <c r="AR37" s="721"/>
      <c r="AS37" s="721"/>
      <c r="AT37" s="721"/>
      <c r="AU37" s="721"/>
      <c r="AV37" s="721"/>
      <c r="AW37" s="721"/>
      <c r="AX37" s="721"/>
      <c r="AY37" s="722"/>
      <c r="AZ37" s="680">
        <v>330348</v>
      </c>
      <c r="BA37" s="681"/>
      <c r="BB37" s="681"/>
      <c r="BC37" s="681"/>
      <c r="BD37" s="699"/>
      <c r="BE37" s="699"/>
      <c r="BF37" s="723"/>
      <c r="BG37" s="727" t="s">
        <v>329</v>
      </c>
      <c r="BH37" s="724"/>
      <c r="BI37" s="724"/>
      <c r="BJ37" s="724"/>
      <c r="BK37" s="724"/>
      <c r="BL37" s="724"/>
      <c r="BM37" s="724"/>
      <c r="BN37" s="724"/>
      <c r="BO37" s="724"/>
      <c r="BP37" s="724"/>
      <c r="BQ37" s="724"/>
      <c r="BR37" s="724"/>
      <c r="BS37" s="724"/>
      <c r="BT37" s="724"/>
      <c r="BU37" s="725"/>
      <c r="BV37" s="680">
        <v>-11763</v>
      </c>
      <c r="BW37" s="681"/>
      <c r="BX37" s="681"/>
      <c r="BY37" s="681"/>
      <c r="BZ37" s="681"/>
      <c r="CA37" s="681"/>
      <c r="CB37" s="726"/>
      <c r="CD37" s="727" t="s">
        <v>330</v>
      </c>
      <c r="CE37" s="724"/>
      <c r="CF37" s="724"/>
      <c r="CG37" s="724"/>
      <c r="CH37" s="724"/>
      <c r="CI37" s="724"/>
      <c r="CJ37" s="724"/>
      <c r="CK37" s="724"/>
      <c r="CL37" s="724"/>
      <c r="CM37" s="724"/>
      <c r="CN37" s="724"/>
      <c r="CO37" s="724"/>
      <c r="CP37" s="724"/>
      <c r="CQ37" s="725"/>
      <c r="CR37" s="680">
        <v>634999</v>
      </c>
      <c r="CS37" s="699"/>
      <c r="CT37" s="699"/>
      <c r="CU37" s="699"/>
      <c r="CV37" s="699"/>
      <c r="CW37" s="699"/>
      <c r="CX37" s="699"/>
      <c r="CY37" s="700"/>
      <c r="CZ37" s="683">
        <v>4.7</v>
      </c>
      <c r="DA37" s="701"/>
      <c r="DB37" s="701"/>
      <c r="DC37" s="702"/>
      <c r="DD37" s="686">
        <v>632850</v>
      </c>
      <c r="DE37" s="699"/>
      <c r="DF37" s="699"/>
      <c r="DG37" s="699"/>
      <c r="DH37" s="699"/>
      <c r="DI37" s="699"/>
      <c r="DJ37" s="699"/>
      <c r="DK37" s="700"/>
      <c r="DL37" s="686">
        <v>560834</v>
      </c>
      <c r="DM37" s="699"/>
      <c r="DN37" s="699"/>
      <c r="DO37" s="699"/>
      <c r="DP37" s="699"/>
      <c r="DQ37" s="699"/>
      <c r="DR37" s="699"/>
      <c r="DS37" s="699"/>
      <c r="DT37" s="699"/>
      <c r="DU37" s="699"/>
      <c r="DV37" s="700"/>
      <c r="DW37" s="683">
        <v>10.199999999999999</v>
      </c>
      <c r="DX37" s="701"/>
      <c r="DY37" s="701"/>
      <c r="DZ37" s="701"/>
      <c r="EA37" s="701"/>
      <c r="EB37" s="701"/>
      <c r="EC37" s="719"/>
    </row>
    <row r="38" spans="2:133" ht="11.25" customHeight="1" x14ac:dyDescent="0.15">
      <c r="B38" s="677" t="s">
        <v>331</v>
      </c>
      <c r="C38" s="678"/>
      <c r="D38" s="678"/>
      <c r="E38" s="678"/>
      <c r="F38" s="678"/>
      <c r="G38" s="678"/>
      <c r="H38" s="678"/>
      <c r="I38" s="678"/>
      <c r="J38" s="678"/>
      <c r="K38" s="678"/>
      <c r="L38" s="678"/>
      <c r="M38" s="678"/>
      <c r="N38" s="678"/>
      <c r="O38" s="678"/>
      <c r="P38" s="678"/>
      <c r="Q38" s="679"/>
      <c r="R38" s="680">
        <v>199941</v>
      </c>
      <c r="S38" s="681"/>
      <c r="T38" s="681"/>
      <c r="U38" s="681"/>
      <c r="V38" s="681"/>
      <c r="W38" s="681"/>
      <c r="X38" s="681"/>
      <c r="Y38" s="682"/>
      <c r="Z38" s="713">
        <v>1.4</v>
      </c>
      <c r="AA38" s="713"/>
      <c r="AB38" s="713"/>
      <c r="AC38" s="713"/>
      <c r="AD38" s="714">
        <v>11255</v>
      </c>
      <c r="AE38" s="714"/>
      <c r="AF38" s="714"/>
      <c r="AG38" s="714"/>
      <c r="AH38" s="714"/>
      <c r="AI38" s="714"/>
      <c r="AJ38" s="714"/>
      <c r="AK38" s="714"/>
      <c r="AL38" s="683">
        <v>0.2</v>
      </c>
      <c r="AM38" s="684"/>
      <c r="AN38" s="684"/>
      <c r="AO38" s="715"/>
      <c r="AQ38" s="720" t="s">
        <v>332</v>
      </c>
      <c r="AR38" s="721"/>
      <c r="AS38" s="721"/>
      <c r="AT38" s="721"/>
      <c r="AU38" s="721"/>
      <c r="AV38" s="721"/>
      <c r="AW38" s="721"/>
      <c r="AX38" s="721"/>
      <c r="AY38" s="722"/>
      <c r="AZ38" s="680">
        <v>39454</v>
      </c>
      <c r="BA38" s="681"/>
      <c r="BB38" s="681"/>
      <c r="BC38" s="681"/>
      <c r="BD38" s="699"/>
      <c r="BE38" s="699"/>
      <c r="BF38" s="723"/>
      <c r="BG38" s="727" t="s">
        <v>333</v>
      </c>
      <c r="BH38" s="724"/>
      <c r="BI38" s="724"/>
      <c r="BJ38" s="724"/>
      <c r="BK38" s="724"/>
      <c r="BL38" s="724"/>
      <c r="BM38" s="724"/>
      <c r="BN38" s="724"/>
      <c r="BO38" s="724"/>
      <c r="BP38" s="724"/>
      <c r="BQ38" s="724"/>
      <c r="BR38" s="724"/>
      <c r="BS38" s="724"/>
      <c r="BT38" s="724"/>
      <c r="BU38" s="725"/>
      <c r="BV38" s="680">
        <v>2919</v>
      </c>
      <c r="BW38" s="681"/>
      <c r="BX38" s="681"/>
      <c r="BY38" s="681"/>
      <c r="BZ38" s="681"/>
      <c r="CA38" s="681"/>
      <c r="CB38" s="726"/>
      <c r="CD38" s="727" t="s">
        <v>334</v>
      </c>
      <c r="CE38" s="724"/>
      <c r="CF38" s="724"/>
      <c r="CG38" s="724"/>
      <c r="CH38" s="724"/>
      <c r="CI38" s="724"/>
      <c r="CJ38" s="724"/>
      <c r="CK38" s="724"/>
      <c r="CL38" s="724"/>
      <c r="CM38" s="724"/>
      <c r="CN38" s="724"/>
      <c r="CO38" s="724"/>
      <c r="CP38" s="724"/>
      <c r="CQ38" s="725"/>
      <c r="CR38" s="680">
        <v>1146183</v>
      </c>
      <c r="CS38" s="681"/>
      <c r="CT38" s="681"/>
      <c r="CU38" s="681"/>
      <c r="CV38" s="681"/>
      <c r="CW38" s="681"/>
      <c r="CX38" s="681"/>
      <c r="CY38" s="682"/>
      <c r="CZ38" s="683">
        <v>8.5</v>
      </c>
      <c r="DA38" s="701"/>
      <c r="DB38" s="701"/>
      <c r="DC38" s="702"/>
      <c r="DD38" s="686">
        <v>994785</v>
      </c>
      <c r="DE38" s="681"/>
      <c r="DF38" s="681"/>
      <c r="DG38" s="681"/>
      <c r="DH38" s="681"/>
      <c r="DI38" s="681"/>
      <c r="DJ38" s="681"/>
      <c r="DK38" s="682"/>
      <c r="DL38" s="686">
        <v>974134</v>
      </c>
      <c r="DM38" s="681"/>
      <c r="DN38" s="681"/>
      <c r="DO38" s="681"/>
      <c r="DP38" s="681"/>
      <c r="DQ38" s="681"/>
      <c r="DR38" s="681"/>
      <c r="DS38" s="681"/>
      <c r="DT38" s="681"/>
      <c r="DU38" s="681"/>
      <c r="DV38" s="682"/>
      <c r="DW38" s="683">
        <v>17.8</v>
      </c>
      <c r="DX38" s="701"/>
      <c r="DY38" s="701"/>
      <c r="DZ38" s="701"/>
      <c r="EA38" s="701"/>
      <c r="EB38" s="701"/>
      <c r="EC38" s="719"/>
    </row>
    <row r="39" spans="2:133" ht="11.25" customHeight="1" x14ac:dyDescent="0.15">
      <c r="B39" s="677" t="s">
        <v>335</v>
      </c>
      <c r="C39" s="678"/>
      <c r="D39" s="678"/>
      <c r="E39" s="678"/>
      <c r="F39" s="678"/>
      <c r="G39" s="678"/>
      <c r="H39" s="678"/>
      <c r="I39" s="678"/>
      <c r="J39" s="678"/>
      <c r="K39" s="678"/>
      <c r="L39" s="678"/>
      <c r="M39" s="678"/>
      <c r="N39" s="678"/>
      <c r="O39" s="678"/>
      <c r="P39" s="678"/>
      <c r="Q39" s="679"/>
      <c r="R39" s="680">
        <v>1452380</v>
      </c>
      <c r="S39" s="681"/>
      <c r="T39" s="681"/>
      <c r="U39" s="681"/>
      <c r="V39" s="681"/>
      <c r="W39" s="681"/>
      <c r="X39" s="681"/>
      <c r="Y39" s="682"/>
      <c r="Z39" s="713">
        <v>10.5</v>
      </c>
      <c r="AA39" s="713"/>
      <c r="AB39" s="713"/>
      <c r="AC39" s="713"/>
      <c r="AD39" s="714" t="s">
        <v>238</v>
      </c>
      <c r="AE39" s="714"/>
      <c r="AF39" s="714"/>
      <c r="AG39" s="714"/>
      <c r="AH39" s="714"/>
      <c r="AI39" s="714"/>
      <c r="AJ39" s="714"/>
      <c r="AK39" s="714"/>
      <c r="AL39" s="683" t="s">
        <v>136</v>
      </c>
      <c r="AM39" s="684"/>
      <c r="AN39" s="684"/>
      <c r="AO39" s="715"/>
      <c r="AQ39" s="720" t="s">
        <v>336</v>
      </c>
      <c r="AR39" s="721"/>
      <c r="AS39" s="721"/>
      <c r="AT39" s="721"/>
      <c r="AU39" s="721"/>
      <c r="AV39" s="721"/>
      <c r="AW39" s="721"/>
      <c r="AX39" s="721"/>
      <c r="AY39" s="722"/>
      <c r="AZ39" s="680" t="s">
        <v>238</v>
      </c>
      <c r="BA39" s="681"/>
      <c r="BB39" s="681"/>
      <c r="BC39" s="681"/>
      <c r="BD39" s="699"/>
      <c r="BE39" s="699"/>
      <c r="BF39" s="723"/>
      <c r="BG39" s="727" t="s">
        <v>337</v>
      </c>
      <c r="BH39" s="724"/>
      <c r="BI39" s="724"/>
      <c r="BJ39" s="724"/>
      <c r="BK39" s="724"/>
      <c r="BL39" s="724"/>
      <c r="BM39" s="724"/>
      <c r="BN39" s="724"/>
      <c r="BO39" s="724"/>
      <c r="BP39" s="724"/>
      <c r="BQ39" s="724"/>
      <c r="BR39" s="724"/>
      <c r="BS39" s="724"/>
      <c r="BT39" s="724"/>
      <c r="BU39" s="725"/>
      <c r="BV39" s="680">
        <v>4580</v>
      </c>
      <c r="BW39" s="681"/>
      <c r="BX39" s="681"/>
      <c r="BY39" s="681"/>
      <c r="BZ39" s="681"/>
      <c r="CA39" s="681"/>
      <c r="CB39" s="726"/>
      <c r="CD39" s="727" t="s">
        <v>338</v>
      </c>
      <c r="CE39" s="724"/>
      <c r="CF39" s="724"/>
      <c r="CG39" s="724"/>
      <c r="CH39" s="724"/>
      <c r="CI39" s="724"/>
      <c r="CJ39" s="724"/>
      <c r="CK39" s="724"/>
      <c r="CL39" s="724"/>
      <c r="CM39" s="724"/>
      <c r="CN39" s="724"/>
      <c r="CO39" s="724"/>
      <c r="CP39" s="724"/>
      <c r="CQ39" s="725"/>
      <c r="CR39" s="680">
        <v>621911</v>
      </c>
      <c r="CS39" s="699"/>
      <c r="CT39" s="699"/>
      <c r="CU39" s="699"/>
      <c r="CV39" s="699"/>
      <c r="CW39" s="699"/>
      <c r="CX39" s="699"/>
      <c r="CY39" s="700"/>
      <c r="CZ39" s="683">
        <v>4.5999999999999996</v>
      </c>
      <c r="DA39" s="701"/>
      <c r="DB39" s="701"/>
      <c r="DC39" s="702"/>
      <c r="DD39" s="686">
        <v>585496</v>
      </c>
      <c r="DE39" s="699"/>
      <c r="DF39" s="699"/>
      <c r="DG39" s="699"/>
      <c r="DH39" s="699"/>
      <c r="DI39" s="699"/>
      <c r="DJ39" s="699"/>
      <c r="DK39" s="700"/>
      <c r="DL39" s="686" t="s">
        <v>136</v>
      </c>
      <c r="DM39" s="699"/>
      <c r="DN39" s="699"/>
      <c r="DO39" s="699"/>
      <c r="DP39" s="699"/>
      <c r="DQ39" s="699"/>
      <c r="DR39" s="699"/>
      <c r="DS39" s="699"/>
      <c r="DT39" s="699"/>
      <c r="DU39" s="699"/>
      <c r="DV39" s="700"/>
      <c r="DW39" s="683" t="s">
        <v>238</v>
      </c>
      <c r="DX39" s="701"/>
      <c r="DY39" s="701"/>
      <c r="DZ39" s="701"/>
      <c r="EA39" s="701"/>
      <c r="EB39" s="701"/>
      <c r="EC39" s="719"/>
    </row>
    <row r="40" spans="2:133" ht="11.25" customHeight="1" x14ac:dyDescent="0.15">
      <c r="B40" s="677" t="s">
        <v>339</v>
      </c>
      <c r="C40" s="678"/>
      <c r="D40" s="678"/>
      <c r="E40" s="678"/>
      <c r="F40" s="678"/>
      <c r="G40" s="678"/>
      <c r="H40" s="678"/>
      <c r="I40" s="678"/>
      <c r="J40" s="678"/>
      <c r="K40" s="678"/>
      <c r="L40" s="678"/>
      <c r="M40" s="678"/>
      <c r="N40" s="678"/>
      <c r="O40" s="678"/>
      <c r="P40" s="678"/>
      <c r="Q40" s="679"/>
      <c r="R40" s="680" t="s">
        <v>238</v>
      </c>
      <c r="S40" s="681"/>
      <c r="T40" s="681"/>
      <c r="U40" s="681"/>
      <c r="V40" s="681"/>
      <c r="W40" s="681"/>
      <c r="X40" s="681"/>
      <c r="Y40" s="682"/>
      <c r="Z40" s="713" t="s">
        <v>136</v>
      </c>
      <c r="AA40" s="713"/>
      <c r="AB40" s="713"/>
      <c r="AC40" s="713"/>
      <c r="AD40" s="714" t="s">
        <v>238</v>
      </c>
      <c r="AE40" s="714"/>
      <c r="AF40" s="714"/>
      <c r="AG40" s="714"/>
      <c r="AH40" s="714"/>
      <c r="AI40" s="714"/>
      <c r="AJ40" s="714"/>
      <c r="AK40" s="714"/>
      <c r="AL40" s="683" t="s">
        <v>238</v>
      </c>
      <c r="AM40" s="684"/>
      <c r="AN40" s="684"/>
      <c r="AO40" s="715"/>
      <c r="AQ40" s="720" t="s">
        <v>340</v>
      </c>
      <c r="AR40" s="721"/>
      <c r="AS40" s="721"/>
      <c r="AT40" s="721"/>
      <c r="AU40" s="721"/>
      <c r="AV40" s="721"/>
      <c r="AW40" s="721"/>
      <c r="AX40" s="721"/>
      <c r="AY40" s="722"/>
      <c r="AZ40" s="680" t="s">
        <v>238</v>
      </c>
      <c r="BA40" s="681"/>
      <c r="BB40" s="681"/>
      <c r="BC40" s="681"/>
      <c r="BD40" s="699"/>
      <c r="BE40" s="699"/>
      <c r="BF40" s="723"/>
      <c r="BG40" s="728" t="s">
        <v>341</v>
      </c>
      <c r="BH40" s="729"/>
      <c r="BI40" s="729"/>
      <c r="BJ40" s="729"/>
      <c r="BK40" s="729"/>
      <c r="BL40" s="236"/>
      <c r="BM40" s="724" t="s">
        <v>342</v>
      </c>
      <c r="BN40" s="724"/>
      <c r="BO40" s="724"/>
      <c r="BP40" s="724"/>
      <c r="BQ40" s="724"/>
      <c r="BR40" s="724"/>
      <c r="BS40" s="724"/>
      <c r="BT40" s="724"/>
      <c r="BU40" s="725"/>
      <c r="BV40" s="680">
        <v>97</v>
      </c>
      <c r="BW40" s="681"/>
      <c r="BX40" s="681"/>
      <c r="BY40" s="681"/>
      <c r="BZ40" s="681"/>
      <c r="CA40" s="681"/>
      <c r="CB40" s="726"/>
      <c r="CD40" s="727" t="s">
        <v>343</v>
      </c>
      <c r="CE40" s="724"/>
      <c r="CF40" s="724"/>
      <c r="CG40" s="724"/>
      <c r="CH40" s="724"/>
      <c r="CI40" s="724"/>
      <c r="CJ40" s="724"/>
      <c r="CK40" s="724"/>
      <c r="CL40" s="724"/>
      <c r="CM40" s="724"/>
      <c r="CN40" s="724"/>
      <c r="CO40" s="724"/>
      <c r="CP40" s="724"/>
      <c r="CQ40" s="725"/>
      <c r="CR40" s="680" t="s">
        <v>238</v>
      </c>
      <c r="CS40" s="681"/>
      <c r="CT40" s="681"/>
      <c r="CU40" s="681"/>
      <c r="CV40" s="681"/>
      <c r="CW40" s="681"/>
      <c r="CX40" s="681"/>
      <c r="CY40" s="682"/>
      <c r="CZ40" s="683" t="s">
        <v>238</v>
      </c>
      <c r="DA40" s="701"/>
      <c r="DB40" s="701"/>
      <c r="DC40" s="702"/>
      <c r="DD40" s="686" t="s">
        <v>238</v>
      </c>
      <c r="DE40" s="681"/>
      <c r="DF40" s="681"/>
      <c r="DG40" s="681"/>
      <c r="DH40" s="681"/>
      <c r="DI40" s="681"/>
      <c r="DJ40" s="681"/>
      <c r="DK40" s="682"/>
      <c r="DL40" s="686" t="s">
        <v>136</v>
      </c>
      <c r="DM40" s="681"/>
      <c r="DN40" s="681"/>
      <c r="DO40" s="681"/>
      <c r="DP40" s="681"/>
      <c r="DQ40" s="681"/>
      <c r="DR40" s="681"/>
      <c r="DS40" s="681"/>
      <c r="DT40" s="681"/>
      <c r="DU40" s="681"/>
      <c r="DV40" s="682"/>
      <c r="DW40" s="683" t="s">
        <v>136</v>
      </c>
      <c r="DX40" s="701"/>
      <c r="DY40" s="701"/>
      <c r="DZ40" s="701"/>
      <c r="EA40" s="701"/>
      <c r="EB40" s="701"/>
      <c r="EC40" s="719"/>
    </row>
    <row r="41" spans="2:133" ht="11.25" customHeight="1" x14ac:dyDescent="0.15">
      <c r="B41" s="677" t="s">
        <v>344</v>
      </c>
      <c r="C41" s="678"/>
      <c r="D41" s="678"/>
      <c r="E41" s="678"/>
      <c r="F41" s="678"/>
      <c r="G41" s="678"/>
      <c r="H41" s="678"/>
      <c r="I41" s="678"/>
      <c r="J41" s="678"/>
      <c r="K41" s="678"/>
      <c r="L41" s="678"/>
      <c r="M41" s="678"/>
      <c r="N41" s="678"/>
      <c r="O41" s="678"/>
      <c r="P41" s="678"/>
      <c r="Q41" s="679"/>
      <c r="R41" s="680" t="s">
        <v>136</v>
      </c>
      <c r="S41" s="681"/>
      <c r="T41" s="681"/>
      <c r="U41" s="681"/>
      <c r="V41" s="681"/>
      <c r="W41" s="681"/>
      <c r="X41" s="681"/>
      <c r="Y41" s="682"/>
      <c r="Z41" s="713" t="s">
        <v>136</v>
      </c>
      <c r="AA41" s="713"/>
      <c r="AB41" s="713"/>
      <c r="AC41" s="713"/>
      <c r="AD41" s="714" t="s">
        <v>238</v>
      </c>
      <c r="AE41" s="714"/>
      <c r="AF41" s="714"/>
      <c r="AG41" s="714"/>
      <c r="AH41" s="714"/>
      <c r="AI41" s="714"/>
      <c r="AJ41" s="714"/>
      <c r="AK41" s="714"/>
      <c r="AL41" s="683" t="s">
        <v>238</v>
      </c>
      <c r="AM41" s="684"/>
      <c r="AN41" s="684"/>
      <c r="AO41" s="715"/>
      <c r="AQ41" s="720" t="s">
        <v>345</v>
      </c>
      <c r="AR41" s="721"/>
      <c r="AS41" s="721"/>
      <c r="AT41" s="721"/>
      <c r="AU41" s="721"/>
      <c r="AV41" s="721"/>
      <c r="AW41" s="721"/>
      <c r="AX41" s="721"/>
      <c r="AY41" s="722"/>
      <c r="AZ41" s="680">
        <v>188297</v>
      </c>
      <c r="BA41" s="681"/>
      <c r="BB41" s="681"/>
      <c r="BC41" s="681"/>
      <c r="BD41" s="699"/>
      <c r="BE41" s="699"/>
      <c r="BF41" s="723"/>
      <c r="BG41" s="728"/>
      <c r="BH41" s="729"/>
      <c r="BI41" s="729"/>
      <c r="BJ41" s="729"/>
      <c r="BK41" s="729"/>
      <c r="BL41" s="236"/>
      <c r="BM41" s="724" t="s">
        <v>346</v>
      </c>
      <c r="BN41" s="724"/>
      <c r="BO41" s="724"/>
      <c r="BP41" s="724"/>
      <c r="BQ41" s="724"/>
      <c r="BR41" s="724"/>
      <c r="BS41" s="724"/>
      <c r="BT41" s="724"/>
      <c r="BU41" s="725"/>
      <c r="BV41" s="680">
        <v>1</v>
      </c>
      <c r="BW41" s="681"/>
      <c r="BX41" s="681"/>
      <c r="BY41" s="681"/>
      <c r="BZ41" s="681"/>
      <c r="CA41" s="681"/>
      <c r="CB41" s="726"/>
      <c r="CD41" s="727" t="s">
        <v>347</v>
      </c>
      <c r="CE41" s="724"/>
      <c r="CF41" s="724"/>
      <c r="CG41" s="724"/>
      <c r="CH41" s="724"/>
      <c r="CI41" s="724"/>
      <c r="CJ41" s="724"/>
      <c r="CK41" s="724"/>
      <c r="CL41" s="724"/>
      <c r="CM41" s="724"/>
      <c r="CN41" s="724"/>
      <c r="CO41" s="724"/>
      <c r="CP41" s="724"/>
      <c r="CQ41" s="725"/>
      <c r="CR41" s="680" t="s">
        <v>238</v>
      </c>
      <c r="CS41" s="699"/>
      <c r="CT41" s="699"/>
      <c r="CU41" s="699"/>
      <c r="CV41" s="699"/>
      <c r="CW41" s="699"/>
      <c r="CX41" s="699"/>
      <c r="CY41" s="700"/>
      <c r="CZ41" s="683" t="s">
        <v>238</v>
      </c>
      <c r="DA41" s="701"/>
      <c r="DB41" s="701"/>
      <c r="DC41" s="702"/>
      <c r="DD41" s="686" t="s">
        <v>238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348</v>
      </c>
      <c r="C42" s="678"/>
      <c r="D42" s="678"/>
      <c r="E42" s="678"/>
      <c r="F42" s="678"/>
      <c r="G42" s="678"/>
      <c r="H42" s="678"/>
      <c r="I42" s="678"/>
      <c r="J42" s="678"/>
      <c r="K42" s="678"/>
      <c r="L42" s="678"/>
      <c r="M42" s="678"/>
      <c r="N42" s="678"/>
      <c r="O42" s="678"/>
      <c r="P42" s="678"/>
      <c r="Q42" s="679"/>
      <c r="R42" s="680">
        <v>299186</v>
      </c>
      <c r="S42" s="681"/>
      <c r="T42" s="681"/>
      <c r="U42" s="681"/>
      <c r="V42" s="681"/>
      <c r="W42" s="681"/>
      <c r="X42" s="681"/>
      <c r="Y42" s="682"/>
      <c r="Z42" s="713">
        <v>2.2000000000000002</v>
      </c>
      <c r="AA42" s="713"/>
      <c r="AB42" s="713"/>
      <c r="AC42" s="713"/>
      <c r="AD42" s="714" t="s">
        <v>136</v>
      </c>
      <c r="AE42" s="714"/>
      <c r="AF42" s="714"/>
      <c r="AG42" s="714"/>
      <c r="AH42" s="714"/>
      <c r="AI42" s="714"/>
      <c r="AJ42" s="714"/>
      <c r="AK42" s="714"/>
      <c r="AL42" s="683" t="s">
        <v>136</v>
      </c>
      <c r="AM42" s="684"/>
      <c r="AN42" s="684"/>
      <c r="AO42" s="715"/>
      <c r="AQ42" s="716" t="s">
        <v>349</v>
      </c>
      <c r="AR42" s="717"/>
      <c r="AS42" s="717"/>
      <c r="AT42" s="717"/>
      <c r="AU42" s="717"/>
      <c r="AV42" s="717"/>
      <c r="AW42" s="717"/>
      <c r="AX42" s="717"/>
      <c r="AY42" s="718"/>
      <c r="AZ42" s="664">
        <v>627538</v>
      </c>
      <c r="BA42" s="703"/>
      <c r="BB42" s="703"/>
      <c r="BC42" s="703"/>
      <c r="BD42" s="665"/>
      <c r="BE42" s="665"/>
      <c r="BF42" s="709"/>
      <c r="BG42" s="730"/>
      <c r="BH42" s="731"/>
      <c r="BI42" s="731"/>
      <c r="BJ42" s="731"/>
      <c r="BK42" s="731"/>
      <c r="BL42" s="237"/>
      <c r="BM42" s="710" t="s">
        <v>350</v>
      </c>
      <c r="BN42" s="710"/>
      <c r="BO42" s="710"/>
      <c r="BP42" s="710"/>
      <c r="BQ42" s="710"/>
      <c r="BR42" s="710"/>
      <c r="BS42" s="710"/>
      <c r="BT42" s="710"/>
      <c r="BU42" s="711"/>
      <c r="BV42" s="664">
        <v>341</v>
      </c>
      <c r="BW42" s="703"/>
      <c r="BX42" s="703"/>
      <c r="BY42" s="703"/>
      <c r="BZ42" s="703"/>
      <c r="CA42" s="703"/>
      <c r="CB42" s="712"/>
      <c r="CD42" s="677" t="s">
        <v>351</v>
      </c>
      <c r="CE42" s="678"/>
      <c r="CF42" s="678"/>
      <c r="CG42" s="678"/>
      <c r="CH42" s="678"/>
      <c r="CI42" s="678"/>
      <c r="CJ42" s="678"/>
      <c r="CK42" s="678"/>
      <c r="CL42" s="678"/>
      <c r="CM42" s="678"/>
      <c r="CN42" s="678"/>
      <c r="CO42" s="678"/>
      <c r="CP42" s="678"/>
      <c r="CQ42" s="679"/>
      <c r="CR42" s="680">
        <v>2142062</v>
      </c>
      <c r="CS42" s="681"/>
      <c r="CT42" s="681"/>
      <c r="CU42" s="681"/>
      <c r="CV42" s="681"/>
      <c r="CW42" s="681"/>
      <c r="CX42" s="681"/>
      <c r="CY42" s="682"/>
      <c r="CZ42" s="683">
        <v>15.9</v>
      </c>
      <c r="DA42" s="684"/>
      <c r="DB42" s="684"/>
      <c r="DC42" s="685"/>
      <c r="DD42" s="686">
        <v>150196</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352</v>
      </c>
      <c r="C43" s="662"/>
      <c r="D43" s="662"/>
      <c r="E43" s="662"/>
      <c r="F43" s="662"/>
      <c r="G43" s="662"/>
      <c r="H43" s="662"/>
      <c r="I43" s="662"/>
      <c r="J43" s="662"/>
      <c r="K43" s="662"/>
      <c r="L43" s="662"/>
      <c r="M43" s="662"/>
      <c r="N43" s="662"/>
      <c r="O43" s="662"/>
      <c r="P43" s="662"/>
      <c r="Q43" s="663"/>
      <c r="R43" s="664">
        <v>13807531</v>
      </c>
      <c r="S43" s="703"/>
      <c r="T43" s="703"/>
      <c r="U43" s="703"/>
      <c r="V43" s="703"/>
      <c r="W43" s="703"/>
      <c r="X43" s="703"/>
      <c r="Y43" s="704"/>
      <c r="Z43" s="705">
        <v>100</v>
      </c>
      <c r="AA43" s="705"/>
      <c r="AB43" s="705"/>
      <c r="AC43" s="705"/>
      <c r="AD43" s="706">
        <v>5176074</v>
      </c>
      <c r="AE43" s="706"/>
      <c r="AF43" s="706"/>
      <c r="AG43" s="706"/>
      <c r="AH43" s="706"/>
      <c r="AI43" s="706"/>
      <c r="AJ43" s="706"/>
      <c r="AK43" s="706"/>
      <c r="AL43" s="667">
        <v>100</v>
      </c>
      <c r="AM43" s="707"/>
      <c r="AN43" s="707"/>
      <c r="AO43" s="708"/>
      <c r="BV43" s="238"/>
      <c r="BW43" s="238"/>
      <c r="BX43" s="238"/>
      <c r="BY43" s="238"/>
      <c r="BZ43" s="238"/>
      <c r="CA43" s="238"/>
      <c r="CB43" s="238"/>
      <c r="CD43" s="677" t="s">
        <v>353</v>
      </c>
      <c r="CE43" s="678"/>
      <c r="CF43" s="678"/>
      <c r="CG43" s="678"/>
      <c r="CH43" s="678"/>
      <c r="CI43" s="678"/>
      <c r="CJ43" s="678"/>
      <c r="CK43" s="678"/>
      <c r="CL43" s="678"/>
      <c r="CM43" s="678"/>
      <c r="CN43" s="678"/>
      <c r="CO43" s="678"/>
      <c r="CP43" s="678"/>
      <c r="CQ43" s="679"/>
      <c r="CR43" s="680">
        <v>4145</v>
      </c>
      <c r="CS43" s="699"/>
      <c r="CT43" s="699"/>
      <c r="CU43" s="699"/>
      <c r="CV43" s="699"/>
      <c r="CW43" s="699"/>
      <c r="CX43" s="699"/>
      <c r="CY43" s="700"/>
      <c r="CZ43" s="683">
        <v>0</v>
      </c>
      <c r="DA43" s="701"/>
      <c r="DB43" s="701"/>
      <c r="DC43" s="702"/>
      <c r="DD43" s="686">
        <v>415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300</v>
      </c>
      <c r="CE44" s="694"/>
      <c r="CF44" s="677" t="s">
        <v>354</v>
      </c>
      <c r="CG44" s="678"/>
      <c r="CH44" s="678"/>
      <c r="CI44" s="678"/>
      <c r="CJ44" s="678"/>
      <c r="CK44" s="678"/>
      <c r="CL44" s="678"/>
      <c r="CM44" s="678"/>
      <c r="CN44" s="678"/>
      <c r="CO44" s="678"/>
      <c r="CP44" s="678"/>
      <c r="CQ44" s="679"/>
      <c r="CR44" s="680">
        <v>2142062</v>
      </c>
      <c r="CS44" s="681"/>
      <c r="CT44" s="681"/>
      <c r="CU44" s="681"/>
      <c r="CV44" s="681"/>
      <c r="CW44" s="681"/>
      <c r="CX44" s="681"/>
      <c r="CY44" s="682"/>
      <c r="CZ44" s="683">
        <v>15.9</v>
      </c>
      <c r="DA44" s="684"/>
      <c r="DB44" s="684"/>
      <c r="DC44" s="685"/>
      <c r="DD44" s="686">
        <v>150196</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356</v>
      </c>
      <c r="CG45" s="678"/>
      <c r="CH45" s="678"/>
      <c r="CI45" s="678"/>
      <c r="CJ45" s="678"/>
      <c r="CK45" s="678"/>
      <c r="CL45" s="678"/>
      <c r="CM45" s="678"/>
      <c r="CN45" s="678"/>
      <c r="CO45" s="678"/>
      <c r="CP45" s="678"/>
      <c r="CQ45" s="679"/>
      <c r="CR45" s="680">
        <v>1497786</v>
      </c>
      <c r="CS45" s="699"/>
      <c r="CT45" s="699"/>
      <c r="CU45" s="699"/>
      <c r="CV45" s="699"/>
      <c r="CW45" s="699"/>
      <c r="CX45" s="699"/>
      <c r="CY45" s="700"/>
      <c r="CZ45" s="683">
        <v>11.2</v>
      </c>
      <c r="DA45" s="701"/>
      <c r="DB45" s="701"/>
      <c r="DC45" s="702"/>
      <c r="DD45" s="686">
        <v>13408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358</v>
      </c>
      <c r="CG46" s="678"/>
      <c r="CH46" s="678"/>
      <c r="CI46" s="678"/>
      <c r="CJ46" s="678"/>
      <c r="CK46" s="678"/>
      <c r="CL46" s="678"/>
      <c r="CM46" s="678"/>
      <c r="CN46" s="678"/>
      <c r="CO46" s="678"/>
      <c r="CP46" s="678"/>
      <c r="CQ46" s="679"/>
      <c r="CR46" s="680">
        <v>644276</v>
      </c>
      <c r="CS46" s="681"/>
      <c r="CT46" s="681"/>
      <c r="CU46" s="681"/>
      <c r="CV46" s="681"/>
      <c r="CW46" s="681"/>
      <c r="CX46" s="681"/>
      <c r="CY46" s="682"/>
      <c r="CZ46" s="683">
        <v>4.8</v>
      </c>
      <c r="DA46" s="684"/>
      <c r="DB46" s="684"/>
      <c r="DC46" s="685"/>
      <c r="DD46" s="686">
        <v>136788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360</v>
      </c>
      <c r="CG47" s="678"/>
      <c r="CH47" s="678"/>
      <c r="CI47" s="678"/>
      <c r="CJ47" s="678"/>
      <c r="CK47" s="678"/>
      <c r="CL47" s="678"/>
      <c r="CM47" s="678"/>
      <c r="CN47" s="678"/>
      <c r="CO47" s="678"/>
      <c r="CP47" s="678"/>
      <c r="CQ47" s="679"/>
      <c r="CR47" s="680" t="s">
        <v>238</v>
      </c>
      <c r="CS47" s="699"/>
      <c r="CT47" s="699"/>
      <c r="CU47" s="699"/>
      <c r="CV47" s="699"/>
      <c r="CW47" s="699"/>
      <c r="CX47" s="699"/>
      <c r="CY47" s="700"/>
      <c r="CZ47" s="683" t="s">
        <v>136</v>
      </c>
      <c r="DA47" s="701"/>
      <c r="DB47" s="701"/>
      <c r="DC47" s="702"/>
      <c r="DD47" s="686" t="s">
        <v>238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361</v>
      </c>
      <c r="CG48" s="678"/>
      <c r="CH48" s="678"/>
      <c r="CI48" s="678"/>
      <c r="CJ48" s="678"/>
      <c r="CK48" s="678"/>
      <c r="CL48" s="678"/>
      <c r="CM48" s="678"/>
      <c r="CN48" s="678"/>
      <c r="CO48" s="678"/>
      <c r="CP48" s="678"/>
      <c r="CQ48" s="679"/>
      <c r="CR48" s="680" t="s">
        <v>136</v>
      </c>
      <c r="CS48" s="681"/>
      <c r="CT48" s="681"/>
      <c r="CU48" s="681"/>
      <c r="CV48" s="681"/>
      <c r="CW48" s="681"/>
      <c r="CX48" s="681"/>
      <c r="CY48" s="682"/>
      <c r="CZ48" s="683" t="s">
        <v>238</v>
      </c>
      <c r="DA48" s="684"/>
      <c r="DB48" s="684"/>
      <c r="DC48" s="685"/>
      <c r="DD48" s="686" t="s">
        <v>136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362</v>
      </c>
      <c r="CE49" s="662"/>
      <c r="CF49" s="662"/>
      <c r="CG49" s="662"/>
      <c r="CH49" s="662"/>
      <c r="CI49" s="662"/>
      <c r="CJ49" s="662"/>
      <c r="CK49" s="662"/>
      <c r="CL49" s="662"/>
      <c r="CM49" s="662"/>
      <c r="CN49" s="662"/>
      <c r="CO49" s="662"/>
      <c r="CP49" s="662"/>
      <c r="CQ49" s="663"/>
      <c r="CR49" s="664">
        <v>13432616</v>
      </c>
      <c r="CS49" s="665"/>
      <c r="CT49" s="665"/>
      <c r="CU49" s="665"/>
      <c r="CV49" s="665"/>
      <c r="CW49" s="665"/>
      <c r="CX49" s="665"/>
      <c r="CY49" s="666"/>
      <c r="CZ49" s="667">
        <v>100</v>
      </c>
      <c r="DA49" s="668"/>
      <c r="DB49" s="668"/>
      <c r="DC49" s="669"/>
      <c r="DD49" s="670">
        <v>6353510</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4p6POluD0GW7OsJ2ACJRVodixjF22SpJvMMUHjJeS1tXcFLnLIqqpONuldzE+8Hs9TQwJ9tZeBObnD/ztU37Jw==" saltValue="hNY7KjmSGCwyqavN86v+r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364</v>
      </c>
      <c r="DK2" s="1206"/>
      <c r="DL2" s="1206"/>
      <c r="DM2" s="1206"/>
      <c r="DN2" s="1206"/>
      <c r="DO2" s="1207"/>
      <c r="DP2" s="251"/>
      <c r="DQ2" s="1205" t="s">
        <v>365</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366</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368</v>
      </c>
      <c r="B5" s="1091"/>
      <c r="C5" s="1091"/>
      <c r="D5" s="1091"/>
      <c r="E5" s="1091"/>
      <c r="F5" s="1091"/>
      <c r="G5" s="1091"/>
      <c r="H5" s="1091"/>
      <c r="I5" s="1091"/>
      <c r="J5" s="1091"/>
      <c r="K5" s="1091"/>
      <c r="L5" s="1091"/>
      <c r="M5" s="1091"/>
      <c r="N5" s="1091"/>
      <c r="O5" s="1091"/>
      <c r="P5" s="1092"/>
      <c r="Q5" s="1096" t="s">
        <v>369</v>
      </c>
      <c r="R5" s="1097"/>
      <c r="S5" s="1097"/>
      <c r="T5" s="1097"/>
      <c r="U5" s="1098"/>
      <c r="V5" s="1096" t="s">
        <v>370</v>
      </c>
      <c r="W5" s="1097"/>
      <c r="X5" s="1097"/>
      <c r="Y5" s="1097"/>
      <c r="Z5" s="1098"/>
      <c r="AA5" s="1096" t="s">
        <v>371</v>
      </c>
      <c r="AB5" s="1097"/>
      <c r="AC5" s="1097"/>
      <c r="AD5" s="1097"/>
      <c r="AE5" s="1097"/>
      <c r="AF5" s="1208" t="s">
        <v>372</v>
      </c>
      <c r="AG5" s="1097"/>
      <c r="AH5" s="1097"/>
      <c r="AI5" s="1097"/>
      <c r="AJ5" s="1112"/>
      <c r="AK5" s="1097" t="s">
        <v>373</v>
      </c>
      <c r="AL5" s="1097"/>
      <c r="AM5" s="1097"/>
      <c r="AN5" s="1097"/>
      <c r="AO5" s="1098"/>
      <c r="AP5" s="1096" t="s">
        <v>374</v>
      </c>
      <c r="AQ5" s="1097"/>
      <c r="AR5" s="1097"/>
      <c r="AS5" s="1097"/>
      <c r="AT5" s="1098"/>
      <c r="AU5" s="1096" t="s">
        <v>375</v>
      </c>
      <c r="AV5" s="1097"/>
      <c r="AW5" s="1097"/>
      <c r="AX5" s="1097"/>
      <c r="AY5" s="1112"/>
      <c r="AZ5" s="258"/>
      <c r="BA5" s="258"/>
      <c r="BB5" s="258"/>
      <c r="BC5" s="258"/>
      <c r="BD5" s="258"/>
      <c r="BE5" s="259"/>
      <c r="BF5" s="259"/>
      <c r="BG5" s="259"/>
      <c r="BH5" s="259"/>
      <c r="BI5" s="259"/>
      <c r="BJ5" s="259"/>
      <c r="BK5" s="259"/>
      <c r="BL5" s="259"/>
      <c r="BM5" s="259"/>
      <c r="BN5" s="259"/>
      <c r="BO5" s="259"/>
      <c r="BP5" s="259"/>
      <c r="BQ5" s="1090" t="s">
        <v>376</v>
      </c>
      <c r="BR5" s="1091"/>
      <c r="BS5" s="1091"/>
      <c r="BT5" s="1091"/>
      <c r="BU5" s="1091"/>
      <c r="BV5" s="1091"/>
      <c r="BW5" s="1091"/>
      <c r="BX5" s="1091"/>
      <c r="BY5" s="1091"/>
      <c r="BZ5" s="1091"/>
      <c r="CA5" s="1091"/>
      <c r="CB5" s="1091"/>
      <c r="CC5" s="1091"/>
      <c r="CD5" s="1091"/>
      <c r="CE5" s="1091"/>
      <c r="CF5" s="1091"/>
      <c r="CG5" s="1092"/>
      <c r="CH5" s="1096" t="s">
        <v>377</v>
      </c>
      <c r="CI5" s="1097"/>
      <c r="CJ5" s="1097"/>
      <c r="CK5" s="1097"/>
      <c r="CL5" s="1098"/>
      <c r="CM5" s="1096" t="s">
        <v>378</v>
      </c>
      <c r="CN5" s="1097"/>
      <c r="CO5" s="1097"/>
      <c r="CP5" s="1097"/>
      <c r="CQ5" s="1098"/>
      <c r="CR5" s="1096" t="s">
        <v>379</v>
      </c>
      <c r="CS5" s="1097"/>
      <c r="CT5" s="1097"/>
      <c r="CU5" s="1097"/>
      <c r="CV5" s="1098"/>
      <c r="CW5" s="1096" t="s">
        <v>380</v>
      </c>
      <c r="CX5" s="1097"/>
      <c r="CY5" s="1097"/>
      <c r="CZ5" s="1097"/>
      <c r="DA5" s="1098"/>
      <c r="DB5" s="1096" t="s">
        <v>381</v>
      </c>
      <c r="DC5" s="1097"/>
      <c r="DD5" s="1097"/>
      <c r="DE5" s="1097"/>
      <c r="DF5" s="1098"/>
      <c r="DG5" s="1193" t="s">
        <v>382</v>
      </c>
      <c r="DH5" s="1194"/>
      <c r="DI5" s="1194"/>
      <c r="DJ5" s="1194"/>
      <c r="DK5" s="1195"/>
      <c r="DL5" s="1193" t="s">
        <v>383</v>
      </c>
      <c r="DM5" s="1194"/>
      <c r="DN5" s="1194"/>
      <c r="DO5" s="1194"/>
      <c r="DP5" s="1195"/>
      <c r="DQ5" s="1096" t="s">
        <v>384</v>
      </c>
      <c r="DR5" s="1097"/>
      <c r="DS5" s="1097"/>
      <c r="DT5" s="1097"/>
      <c r="DU5" s="1098"/>
      <c r="DV5" s="1096" t="s">
        <v>375</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385</v>
      </c>
      <c r="C7" s="1146"/>
      <c r="D7" s="1146"/>
      <c r="E7" s="1146"/>
      <c r="F7" s="1146"/>
      <c r="G7" s="1146"/>
      <c r="H7" s="1146"/>
      <c r="I7" s="1146"/>
      <c r="J7" s="1146"/>
      <c r="K7" s="1146"/>
      <c r="L7" s="1146"/>
      <c r="M7" s="1146"/>
      <c r="N7" s="1146"/>
      <c r="O7" s="1146"/>
      <c r="P7" s="1147"/>
      <c r="Q7" s="1199">
        <v>13807</v>
      </c>
      <c r="R7" s="1200"/>
      <c r="S7" s="1200"/>
      <c r="T7" s="1200"/>
      <c r="U7" s="1200"/>
      <c r="V7" s="1200">
        <v>13432</v>
      </c>
      <c r="W7" s="1200"/>
      <c r="X7" s="1200"/>
      <c r="Y7" s="1200"/>
      <c r="Z7" s="1200"/>
      <c r="AA7" s="1200">
        <v>375</v>
      </c>
      <c r="AB7" s="1200"/>
      <c r="AC7" s="1200"/>
      <c r="AD7" s="1200"/>
      <c r="AE7" s="1201"/>
      <c r="AF7" s="1202">
        <v>322</v>
      </c>
      <c r="AG7" s="1203"/>
      <c r="AH7" s="1203"/>
      <c r="AI7" s="1203"/>
      <c r="AJ7" s="1204"/>
      <c r="AK7" s="1186">
        <v>165</v>
      </c>
      <c r="AL7" s="1187"/>
      <c r="AM7" s="1187"/>
      <c r="AN7" s="1187"/>
      <c r="AO7" s="1187"/>
      <c r="AP7" s="1187">
        <v>7953</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590</v>
      </c>
      <c r="BT7" s="1191"/>
      <c r="BU7" s="1191"/>
      <c r="BV7" s="1191"/>
      <c r="BW7" s="1191"/>
      <c r="BX7" s="1191"/>
      <c r="BY7" s="1191"/>
      <c r="BZ7" s="1191"/>
      <c r="CA7" s="1191"/>
      <c r="CB7" s="1191"/>
      <c r="CC7" s="1191"/>
      <c r="CD7" s="1191"/>
      <c r="CE7" s="1191"/>
      <c r="CF7" s="1191"/>
      <c r="CG7" s="1192"/>
      <c r="CH7" s="1183"/>
      <c r="CI7" s="1184"/>
      <c r="CJ7" s="1184"/>
      <c r="CK7" s="1184"/>
      <c r="CL7" s="1185"/>
      <c r="CM7" s="1183">
        <v>754</v>
      </c>
      <c r="CN7" s="1184"/>
      <c r="CO7" s="1184"/>
      <c r="CP7" s="1184"/>
      <c r="CQ7" s="1185"/>
      <c r="CR7" s="1183">
        <v>10</v>
      </c>
      <c r="CS7" s="1184"/>
      <c r="CT7" s="1184"/>
      <c r="CU7" s="1184"/>
      <c r="CV7" s="1185"/>
      <c r="CW7" s="1183"/>
      <c r="CX7" s="1184"/>
      <c r="CY7" s="1184"/>
      <c r="CZ7" s="1184"/>
      <c r="DA7" s="1185"/>
      <c r="DB7" s="1183">
        <v>1435</v>
      </c>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591</v>
      </c>
      <c r="BT8" s="1110"/>
      <c r="BU8" s="1110"/>
      <c r="BV8" s="1110"/>
      <c r="BW8" s="1110"/>
      <c r="BX8" s="1110"/>
      <c r="BY8" s="1110"/>
      <c r="BZ8" s="1110"/>
      <c r="CA8" s="1110"/>
      <c r="CB8" s="1110"/>
      <c r="CC8" s="1110"/>
      <c r="CD8" s="1110"/>
      <c r="CE8" s="1110"/>
      <c r="CF8" s="1110"/>
      <c r="CG8" s="1111"/>
      <c r="CH8" s="1084"/>
      <c r="CI8" s="1085"/>
      <c r="CJ8" s="1085"/>
      <c r="CK8" s="1085"/>
      <c r="CL8" s="1086"/>
      <c r="CM8" s="1084">
        <v>107</v>
      </c>
      <c r="CN8" s="1085"/>
      <c r="CO8" s="1085"/>
      <c r="CP8" s="1085"/>
      <c r="CQ8" s="1086"/>
      <c r="CR8" s="1084">
        <v>5</v>
      </c>
      <c r="CS8" s="1085"/>
      <c r="CT8" s="1085"/>
      <c r="CU8" s="1085"/>
      <c r="CV8" s="1086"/>
      <c r="CW8" s="1084"/>
      <c r="CX8" s="1085"/>
      <c r="CY8" s="1085"/>
      <c r="CZ8" s="1085"/>
      <c r="DA8" s="1086"/>
      <c r="DB8" s="1084">
        <v>580</v>
      </c>
      <c r="DC8" s="1085"/>
      <c r="DD8" s="1085"/>
      <c r="DE8" s="1085"/>
      <c r="DF8" s="1086"/>
      <c r="DG8" s="1084"/>
      <c r="DH8" s="1085"/>
      <c r="DI8" s="1085"/>
      <c r="DJ8" s="1085"/>
      <c r="DK8" s="1086"/>
      <c r="DL8" s="1084"/>
      <c r="DM8" s="1085"/>
      <c r="DN8" s="1085"/>
      <c r="DO8" s="1085"/>
      <c r="DP8" s="1086"/>
      <c r="DQ8" s="1084">
        <v>563</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386</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387</v>
      </c>
      <c r="B23" s="1039" t="s">
        <v>388</v>
      </c>
      <c r="C23" s="1040"/>
      <c r="D23" s="1040"/>
      <c r="E23" s="1040"/>
      <c r="F23" s="1040"/>
      <c r="G23" s="1040"/>
      <c r="H23" s="1040"/>
      <c r="I23" s="1040"/>
      <c r="J23" s="1040"/>
      <c r="K23" s="1040"/>
      <c r="L23" s="1040"/>
      <c r="M23" s="1040"/>
      <c r="N23" s="1040"/>
      <c r="O23" s="1040"/>
      <c r="P23" s="1041"/>
      <c r="Q23" s="1163">
        <v>13807</v>
      </c>
      <c r="R23" s="1164"/>
      <c r="S23" s="1164"/>
      <c r="T23" s="1164"/>
      <c r="U23" s="1164"/>
      <c r="V23" s="1164">
        <v>13432</v>
      </c>
      <c r="W23" s="1164"/>
      <c r="X23" s="1164"/>
      <c r="Y23" s="1164"/>
      <c r="Z23" s="1164"/>
      <c r="AA23" s="1164">
        <v>375</v>
      </c>
      <c r="AB23" s="1164"/>
      <c r="AC23" s="1164"/>
      <c r="AD23" s="1164"/>
      <c r="AE23" s="1165"/>
      <c r="AF23" s="1166">
        <v>322</v>
      </c>
      <c r="AG23" s="1164"/>
      <c r="AH23" s="1164"/>
      <c r="AI23" s="1164"/>
      <c r="AJ23" s="1167"/>
      <c r="AK23" s="1168"/>
      <c r="AL23" s="1169"/>
      <c r="AM23" s="1169"/>
      <c r="AN23" s="1169"/>
      <c r="AO23" s="1169"/>
      <c r="AP23" s="1164">
        <v>7953</v>
      </c>
      <c r="AQ23" s="1164"/>
      <c r="AR23" s="1164"/>
      <c r="AS23" s="1164"/>
      <c r="AT23" s="1164"/>
      <c r="AU23" s="1170"/>
      <c r="AV23" s="1170"/>
      <c r="AW23" s="1170"/>
      <c r="AX23" s="1170"/>
      <c r="AY23" s="1171"/>
      <c r="AZ23" s="1160" t="s">
        <v>389</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390</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391</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368</v>
      </c>
      <c r="B26" s="1091"/>
      <c r="C26" s="1091"/>
      <c r="D26" s="1091"/>
      <c r="E26" s="1091"/>
      <c r="F26" s="1091"/>
      <c r="G26" s="1091"/>
      <c r="H26" s="1091"/>
      <c r="I26" s="1091"/>
      <c r="J26" s="1091"/>
      <c r="K26" s="1091"/>
      <c r="L26" s="1091"/>
      <c r="M26" s="1091"/>
      <c r="N26" s="1091"/>
      <c r="O26" s="1091"/>
      <c r="P26" s="1092"/>
      <c r="Q26" s="1096" t="s">
        <v>392</v>
      </c>
      <c r="R26" s="1097"/>
      <c r="S26" s="1097"/>
      <c r="T26" s="1097"/>
      <c r="U26" s="1098"/>
      <c r="V26" s="1096" t="s">
        <v>393</v>
      </c>
      <c r="W26" s="1097"/>
      <c r="X26" s="1097"/>
      <c r="Y26" s="1097"/>
      <c r="Z26" s="1098"/>
      <c r="AA26" s="1096" t="s">
        <v>394</v>
      </c>
      <c r="AB26" s="1097"/>
      <c r="AC26" s="1097"/>
      <c r="AD26" s="1097"/>
      <c r="AE26" s="1097"/>
      <c r="AF26" s="1154" t="s">
        <v>395</v>
      </c>
      <c r="AG26" s="1103"/>
      <c r="AH26" s="1103"/>
      <c r="AI26" s="1103"/>
      <c r="AJ26" s="1155"/>
      <c r="AK26" s="1097" t="s">
        <v>396</v>
      </c>
      <c r="AL26" s="1097"/>
      <c r="AM26" s="1097"/>
      <c r="AN26" s="1097"/>
      <c r="AO26" s="1098"/>
      <c r="AP26" s="1096" t="s">
        <v>397</v>
      </c>
      <c r="AQ26" s="1097"/>
      <c r="AR26" s="1097"/>
      <c r="AS26" s="1097"/>
      <c r="AT26" s="1098"/>
      <c r="AU26" s="1096" t="s">
        <v>398</v>
      </c>
      <c r="AV26" s="1097"/>
      <c r="AW26" s="1097"/>
      <c r="AX26" s="1097"/>
      <c r="AY26" s="1098"/>
      <c r="AZ26" s="1096" t="s">
        <v>399</v>
      </c>
      <c r="BA26" s="1097"/>
      <c r="BB26" s="1097"/>
      <c r="BC26" s="1097"/>
      <c r="BD26" s="1098"/>
      <c r="BE26" s="1096" t="s">
        <v>375</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400</v>
      </c>
      <c r="C28" s="1146"/>
      <c r="D28" s="1146"/>
      <c r="E28" s="1146"/>
      <c r="F28" s="1146"/>
      <c r="G28" s="1146"/>
      <c r="H28" s="1146"/>
      <c r="I28" s="1146"/>
      <c r="J28" s="1146"/>
      <c r="K28" s="1146"/>
      <c r="L28" s="1146"/>
      <c r="M28" s="1146"/>
      <c r="N28" s="1146"/>
      <c r="O28" s="1146"/>
      <c r="P28" s="1147"/>
      <c r="Q28" s="1148">
        <v>2227</v>
      </c>
      <c r="R28" s="1149"/>
      <c r="S28" s="1149"/>
      <c r="T28" s="1149"/>
      <c r="U28" s="1149"/>
      <c r="V28" s="1149">
        <v>2226</v>
      </c>
      <c r="W28" s="1149"/>
      <c r="X28" s="1149"/>
      <c r="Y28" s="1149"/>
      <c r="Z28" s="1149"/>
      <c r="AA28" s="1149">
        <v>1</v>
      </c>
      <c r="AB28" s="1149"/>
      <c r="AC28" s="1149"/>
      <c r="AD28" s="1149"/>
      <c r="AE28" s="1150"/>
      <c r="AF28" s="1151">
        <v>1</v>
      </c>
      <c r="AG28" s="1149"/>
      <c r="AH28" s="1149"/>
      <c r="AI28" s="1149"/>
      <c r="AJ28" s="1152"/>
      <c r="AK28" s="1153">
        <v>188</v>
      </c>
      <c r="AL28" s="1141"/>
      <c r="AM28" s="1141"/>
      <c r="AN28" s="1141"/>
      <c r="AO28" s="1141"/>
      <c r="AP28" s="1141"/>
      <c r="AQ28" s="1141"/>
      <c r="AR28" s="1141"/>
      <c r="AS28" s="1141"/>
      <c r="AT28" s="1141"/>
      <c r="AU28" s="1141"/>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401</v>
      </c>
      <c r="C29" s="1133"/>
      <c r="D29" s="1133"/>
      <c r="E29" s="1133"/>
      <c r="F29" s="1133"/>
      <c r="G29" s="1133"/>
      <c r="H29" s="1133"/>
      <c r="I29" s="1133"/>
      <c r="J29" s="1133"/>
      <c r="K29" s="1133"/>
      <c r="L29" s="1133"/>
      <c r="M29" s="1133"/>
      <c r="N29" s="1133"/>
      <c r="O29" s="1133"/>
      <c r="P29" s="1134"/>
      <c r="Q29" s="1138">
        <v>1973</v>
      </c>
      <c r="R29" s="1139"/>
      <c r="S29" s="1139"/>
      <c r="T29" s="1139"/>
      <c r="U29" s="1139"/>
      <c r="V29" s="1139">
        <v>1934</v>
      </c>
      <c r="W29" s="1139"/>
      <c r="X29" s="1139"/>
      <c r="Y29" s="1139"/>
      <c r="Z29" s="1139"/>
      <c r="AA29" s="1139">
        <v>39</v>
      </c>
      <c r="AB29" s="1139"/>
      <c r="AC29" s="1139"/>
      <c r="AD29" s="1139"/>
      <c r="AE29" s="1140"/>
      <c r="AF29" s="1114">
        <v>39</v>
      </c>
      <c r="AG29" s="1115"/>
      <c r="AH29" s="1115"/>
      <c r="AI29" s="1115"/>
      <c r="AJ29" s="1116"/>
      <c r="AK29" s="1075">
        <v>332</v>
      </c>
      <c r="AL29" s="1066"/>
      <c r="AM29" s="1066"/>
      <c r="AN29" s="1066"/>
      <c r="AO29" s="1066"/>
      <c r="AP29" s="1066"/>
      <c r="AQ29" s="1066"/>
      <c r="AR29" s="1066"/>
      <c r="AS29" s="1066"/>
      <c r="AT29" s="1066"/>
      <c r="AU29" s="1066"/>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402</v>
      </c>
      <c r="C30" s="1133"/>
      <c r="D30" s="1133"/>
      <c r="E30" s="1133"/>
      <c r="F30" s="1133"/>
      <c r="G30" s="1133"/>
      <c r="H30" s="1133"/>
      <c r="I30" s="1133"/>
      <c r="J30" s="1133"/>
      <c r="K30" s="1133"/>
      <c r="L30" s="1133"/>
      <c r="M30" s="1133"/>
      <c r="N30" s="1133"/>
      <c r="O30" s="1133"/>
      <c r="P30" s="1134"/>
      <c r="Q30" s="1138">
        <v>662</v>
      </c>
      <c r="R30" s="1139"/>
      <c r="S30" s="1139"/>
      <c r="T30" s="1139"/>
      <c r="U30" s="1139"/>
      <c r="V30" s="1139">
        <v>662</v>
      </c>
      <c r="W30" s="1139"/>
      <c r="X30" s="1139"/>
      <c r="Y30" s="1139"/>
      <c r="Z30" s="1139"/>
      <c r="AA30" s="1139"/>
      <c r="AB30" s="1139"/>
      <c r="AC30" s="1139"/>
      <c r="AD30" s="1139"/>
      <c r="AE30" s="1140"/>
      <c r="AF30" s="1114">
        <v>0</v>
      </c>
      <c r="AG30" s="1115"/>
      <c r="AH30" s="1115"/>
      <c r="AI30" s="1115"/>
      <c r="AJ30" s="1116"/>
      <c r="AK30" s="1075"/>
      <c r="AL30" s="1066"/>
      <c r="AM30" s="1066"/>
      <c r="AN30" s="1066"/>
      <c r="AO30" s="1066"/>
      <c r="AP30" s="1066"/>
      <c r="AQ30" s="1066"/>
      <c r="AR30" s="1066"/>
      <c r="AS30" s="1066"/>
      <c r="AT30" s="1066"/>
      <c r="AU30" s="1066"/>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403</v>
      </c>
      <c r="C31" s="1133"/>
      <c r="D31" s="1133"/>
      <c r="E31" s="1133"/>
      <c r="F31" s="1133"/>
      <c r="G31" s="1133"/>
      <c r="H31" s="1133"/>
      <c r="I31" s="1133"/>
      <c r="J31" s="1133"/>
      <c r="K31" s="1133"/>
      <c r="L31" s="1133"/>
      <c r="M31" s="1133"/>
      <c r="N31" s="1133"/>
      <c r="O31" s="1133"/>
      <c r="P31" s="1134"/>
      <c r="Q31" s="1138">
        <v>5</v>
      </c>
      <c r="R31" s="1139"/>
      <c r="S31" s="1139"/>
      <c r="T31" s="1139"/>
      <c r="U31" s="1139"/>
      <c r="V31" s="1139">
        <v>5</v>
      </c>
      <c r="W31" s="1139"/>
      <c r="X31" s="1139"/>
      <c r="Y31" s="1139"/>
      <c r="Z31" s="1139"/>
      <c r="AA31" s="1139"/>
      <c r="AB31" s="1139"/>
      <c r="AC31" s="1139"/>
      <c r="AD31" s="1139"/>
      <c r="AE31" s="1140"/>
      <c r="AF31" s="1114">
        <v>0</v>
      </c>
      <c r="AG31" s="1115"/>
      <c r="AH31" s="1115"/>
      <c r="AI31" s="1115"/>
      <c r="AJ31" s="1116"/>
      <c r="AK31" s="1075">
        <v>294</v>
      </c>
      <c r="AL31" s="1066"/>
      <c r="AM31" s="1066"/>
      <c r="AN31" s="1066"/>
      <c r="AO31" s="1066"/>
      <c r="AP31" s="1066"/>
      <c r="AQ31" s="1066"/>
      <c r="AR31" s="1066"/>
      <c r="AS31" s="1066"/>
      <c r="AT31" s="1066"/>
      <c r="AU31" s="1066"/>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404</v>
      </c>
      <c r="C32" s="1133"/>
      <c r="D32" s="1133"/>
      <c r="E32" s="1133"/>
      <c r="F32" s="1133"/>
      <c r="G32" s="1133"/>
      <c r="H32" s="1133"/>
      <c r="I32" s="1133"/>
      <c r="J32" s="1133"/>
      <c r="K32" s="1133"/>
      <c r="L32" s="1133"/>
      <c r="M32" s="1133"/>
      <c r="N32" s="1133"/>
      <c r="O32" s="1133"/>
      <c r="P32" s="1134"/>
      <c r="Q32" s="1138">
        <v>46</v>
      </c>
      <c r="R32" s="1139"/>
      <c r="S32" s="1139"/>
      <c r="T32" s="1139"/>
      <c r="U32" s="1139"/>
      <c r="V32" s="1139">
        <v>46</v>
      </c>
      <c r="W32" s="1139"/>
      <c r="X32" s="1139"/>
      <c r="Y32" s="1139"/>
      <c r="Z32" s="1139"/>
      <c r="AA32" s="1139"/>
      <c r="AB32" s="1139"/>
      <c r="AC32" s="1139"/>
      <c r="AD32" s="1139"/>
      <c r="AE32" s="1140"/>
      <c r="AF32" s="1114" t="s">
        <v>405</v>
      </c>
      <c r="AG32" s="1115"/>
      <c r="AH32" s="1115"/>
      <c r="AI32" s="1115"/>
      <c r="AJ32" s="1116"/>
      <c r="AK32" s="1075"/>
      <c r="AL32" s="1066"/>
      <c r="AM32" s="1066"/>
      <c r="AN32" s="1066"/>
      <c r="AO32" s="1066"/>
      <c r="AP32" s="1066"/>
      <c r="AQ32" s="1066"/>
      <c r="AR32" s="1066"/>
      <c r="AS32" s="1066"/>
      <c r="AT32" s="1066"/>
      <c r="AU32" s="1066"/>
      <c r="AV32" s="1066"/>
      <c r="AW32" s="1066"/>
      <c r="AX32" s="1066"/>
      <c r="AY32" s="1066"/>
      <c r="AZ32" s="1137"/>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406</v>
      </c>
      <c r="C33" s="1133"/>
      <c r="D33" s="1133"/>
      <c r="E33" s="1133"/>
      <c r="F33" s="1133"/>
      <c r="G33" s="1133"/>
      <c r="H33" s="1133"/>
      <c r="I33" s="1133"/>
      <c r="J33" s="1133"/>
      <c r="K33" s="1133"/>
      <c r="L33" s="1133"/>
      <c r="M33" s="1133"/>
      <c r="N33" s="1133"/>
      <c r="O33" s="1133"/>
      <c r="P33" s="1134"/>
      <c r="Q33" s="1138">
        <v>1458</v>
      </c>
      <c r="R33" s="1139"/>
      <c r="S33" s="1139"/>
      <c r="T33" s="1139"/>
      <c r="U33" s="1139"/>
      <c r="V33" s="1139">
        <v>309</v>
      </c>
      <c r="W33" s="1139"/>
      <c r="X33" s="1139"/>
      <c r="Y33" s="1139"/>
      <c r="Z33" s="1139"/>
      <c r="AA33" s="1139">
        <v>1149</v>
      </c>
      <c r="AB33" s="1139"/>
      <c r="AC33" s="1139"/>
      <c r="AD33" s="1139"/>
      <c r="AE33" s="1140"/>
      <c r="AF33" s="1114">
        <v>1149</v>
      </c>
      <c r="AG33" s="1115"/>
      <c r="AH33" s="1115"/>
      <c r="AI33" s="1115"/>
      <c r="AJ33" s="1116"/>
      <c r="AK33" s="1075"/>
      <c r="AL33" s="1066"/>
      <c r="AM33" s="1066"/>
      <c r="AN33" s="1066"/>
      <c r="AO33" s="1066"/>
      <c r="AP33" s="1066">
        <v>84</v>
      </c>
      <c r="AQ33" s="1066"/>
      <c r="AR33" s="1066"/>
      <c r="AS33" s="1066"/>
      <c r="AT33" s="1066"/>
      <c r="AU33" s="1066"/>
      <c r="AV33" s="1066"/>
      <c r="AW33" s="1066"/>
      <c r="AX33" s="1066"/>
      <c r="AY33" s="1066"/>
      <c r="AZ33" s="1137"/>
      <c r="BA33" s="1137"/>
      <c r="BB33" s="1137"/>
      <c r="BC33" s="1137"/>
      <c r="BD33" s="1137"/>
      <c r="BE33" s="1127" t="s">
        <v>407</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408</v>
      </c>
      <c r="C34" s="1133"/>
      <c r="D34" s="1133"/>
      <c r="E34" s="1133"/>
      <c r="F34" s="1133"/>
      <c r="G34" s="1133"/>
      <c r="H34" s="1133"/>
      <c r="I34" s="1133"/>
      <c r="J34" s="1133"/>
      <c r="K34" s="1133"/>
      <c r="L34" s="1133"/>
      <c r="M34" s="1133"/>
      <c r="N34" s="1133"/>
      <c r="O34" s="1133"/>
      <c r="P34" s="1134"/>
      <c r="Q34" s="1138">
        <v>843</v>
      </c>
      <c r="R34" s="1139"/>
      <c r="S34" s="1139"/>
      <c r="T34" s="1139"/>
      <c r="U34" s="1139"/>
      <c r="V34" s="1139">
        <v>822</v>
      </c>
      <c r="W34" s="1139"/>
      <c r="X34" s="1139"/>
      <c r="Y34" s="1139"/>
      <c r="Z34" s="1139"/>
      <c r="AA34" s="1139">
        <v>21</v>
      </c>
      <c r="AB34" s="1139"/>
      <c r="AC34" s="1139"/>
      <c r="AD34" s="1139"/>
      <c r="AE34" s="1140"/>
      <c r="AF34" s="1114">
        <v>21</v>
      </c>
      <c r="AG34" s="1115"/>
      <c r="AH34" s="1115"/>
      <c r="AI34" s="1115"/>
      <c r="AJ34" s="1116"/>
      <c r="AK34" s="1075">
        <v>330</v>
      </c>
      <c r="AL34" s="1066"/>
      <c r="AM34" s="1066"/>
      <c r="AN34" s="1066"/>
      <c r="AO34" s="1066"/>
      <c r="AP34" s="1066">
        <v>5687</v>
      </c>
      <c r="AQ34" s="1066"/>
      <c r="AR34" s="1066"/>
      <c r="AS34" s="1066"/>
      <c r="AT34" s="1066"/>
      <c r="AU34" s="1066">
        <v>3588</v>
      </c>
      <c r="AV34" s="1066"/>
      <c r="AW34" s="1066"/>
      <c r="AX34" s="1066"/>
      <c r="AY34" s="1066"/>
      <c r="AZ34" s="1137"/>
      <c r="BA34" s="1137"/>
      <c r="BB34" s="1137"/>
      <c r="BC34" s="1137"/>
      <c r="BD34" s="1137"/>
      <c r="BE34" s="1127" t="s">
        <v>409</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410</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387</v>
      </c>
      <c r="B63" s="1039" t="s">
        <v>411</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1212</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412</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414</v>
      </c>
      <c r="B66" s="1091"/>
      <c r="C66" s="1091"/>
      <c r="D66" s="1091"/>
      <c r="E66" s="1091"/>
      <c r="F66" s="1091"/>
      <c r="G66" s="1091"/>
      <c r="H66" s="1091"/>
      <c r="I66" s="1091"/>
      <c r="J66" s="1091"/>
      <c r="K66" s="1091"/>
      <c r="L66" s="1091"/>
      <c r="M66" s="1091"/>
      <c r="N66" s="1091"/>
      <c r="O66" s="1091"/>
      <c r="P66" s="1092"/>
      <c r="Q66" s="1096" t="s">
        <v>392</v>
      </c>
      <c r="R66" s="1097"/>
      <c r="S66" s="1097"/>
      <c r="T66" s="1097"/>
      <c r="U66" s="1098"/>
      <c r="V66" s="1096" t="s">
        <v>415</v>
      </c>
      <c r="W66" s="1097"/>
      <c r="X66" s="1097"/>
      <c r="Y66" s="1097"/>
      <c r="Z66" s="1098"/>
      <c r="AA66" s="1096" t="s">
        <v>416</v>
      </c>
      <c r="AB66" s="1097"/>
      <c r="AC66" s="1097"/>
      <c r="AD66" s="1097"/>
      <c r="AE66" s="1098"/>
      <c r="AF66" s="1102" t="s">
        <v>417</v>
      </c>
      <c r="AG66" s="1103"/>
      <c r="AH66" s="1103"/>
      <c r="AI66" s="1103"/>
      <c r="AJ66" s="1104"/>
      <c r="AK66" s="1096" t="s">
        <v>418</v>
      </c>
      <c r="AL66" s="1091"/>
      <c r="AM66" s="1091"/>
      <c r="AN66" s="1091"/>
      <c r="AO66" s="1092"/>
      <c r="AP66" s="1096" t="s">
        <v>419</v>
      </c>
      <c r="AQ66" s="1097"/>
      <c r="AR66" s="1097"/>
      <c r="AS66" s="1097"/>
      <c r="AT66" s="1098"/>
      <c r="AU66" s="1096" t="s">
        <v>420</v>
      </c>
      <c r="AV66" s="1097"/>
      <c r="AW66" s="1097"/>
      <c r="AX66" s="1097"/>
      <c r="AY66" s="1098"/>
      <c r="AZ66" s="1096" t="s">
        <v>375</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592</v>
      </c>
      <c r="C68" s="1081"/>
      <c r="D68" s="1081"/>
      <c r="E68" s="1081"/>
      <c r="F68" s="1081"/>
      <c r="G68" s="1081"/>
      <c r="H68" s="1081"/>
      <c r="I68" s="1081"/>
      <c r="J68" s="1081"/>
      <c r="K68" s="1081"/>
      <c r="L68" s="1081"/>
      <c r="M68" s="1081"/>
      <c r="N68" s="1081"/>
      <c r="O68" s="1081"/>
      <c r="P68" s="1082"/>
      <c r="Q68" s="1083">
        <v>320</v>
      </c>
      <c r="R68" s="1077"/>
      <c r="S68" s="1077"/>
      <c r="T68" s="1077"/>
      <c r="U68" s="1077"/>
      <c r="V68" s="1077">
        <v>286</v>
      </c>
      <c r="W68" s="1077"/>
      <c r="X68" s="1077"/>
      <c r="Y68" s="1077"/>
      <c r="Z68" s="1077"/>
      <c r="AA68" s="1077">
        <v>33</v>
      </c>
      <c r="AB68" s="1077"/>
      <c r="AC68" s="1077"/>
      <c r="AD68" s="1077"/>
      <c r="AE68" s="1077"/>
      <c r="AF68" s="1077">
        <v>33</v>
      </c>
      <c r="AG68" s="1077"/>
      <c r="AH68" s="1077"/>
      <c r="AI68" s="1077"/>
      <c r="AJ68" s="1077"/>
      <c r="AK68" s="1077"/>
      <c r="AL68" s="1077"/>
      <c r="AM68" s="1077"/>
      <c r="AN68" s="1077"/>
      <c r="AO68" s="1077"/>
      <c r="AP68" s="1077">
        <v>326</v>
      </c>
      <c r="AQ68" s="1077"/>
      <c r="AR68" s="1077"/>
      <c r="AS68" s="1077"/>
      <c r="AT68" s="1077"/>
      <c r="AU68" s="1077"/>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593</v>
      </c>
      <c r="C69" s="1070"/>
      <c r="D69" s="1070"/>
      <c r="E69" s="1070"/>
      <c r="F69" s="1070"/>
      <c r="G69" s="1070"/>
      <c r="H69" s="1070"/>
      <c r="I69" s="1070"/>
      <c r="J69" s="1070"/>
      <c r="K69" s="1070"/>
      <c r="L69" s="1070"/>
      <c r="M69" s="1070"/>
      <c r="N69" s="1070"/>
      <c r="O69" s="1070"/>
      <c r="P69" s="1071"/>
      <c r="Q69" s="1072">
        <v>1768</v>
      </c>
      <c r="R69" s="1066"/>
      <c r="S69" s="1066"/>
      <c r="T69" s="1066"/>
      <c r="U69" s="1066"/>
      <c r="V69" s="1066">
        <v>1739</v>
      </c>
      <c r="W69" s="1066"/>
      <c r="X69" s="1066"/>
      <c r="Y69" s="1066"/>
      <c r="Z69" s="1066"/>
      <c r="AA69" s="1066">
        <v>29</v>
      </c>
      <c r="AB69" s="1066"/>
      <c r="AC69" s="1066"/>
      <c r="AD69" s="1066"/>
      <c r="AE69" s="1066"/>
      <c r="AF69" s="1066"/>
      <c r="AG69" s="1066"/>
      <c r="AH69" s="1066"/>
      <c r="AI69" s="1066"/>
      <c r="AJ69" s="1066"/>
      <c r="AK69" s="1066">
        <v>506</v>
      </c>
      <c r="AL69" s="1066"/>
      <c r="AM69" s="1066"/>
      <c r="AN69" s="1066"/>
      <c r="AO69" s="1066"/>
      <c r="AP69" s="1066">
        <v>896</v>
      </c>
      <c r="AQ69" s="1066"/>
      <c r="AR69" s="1066"/>
      <c r="AS69" s="1066"/>
      <c r="AT69" s="1066"/>
      <c r="AU69" s="1066"/>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594</v>
      </c>
      <c r="C70" s="1070"/>
      <c r="D70" s="1070"/>
      <c r="E70" s="1070"/>
      <c r="F70" s="1070"/>
      <c r="G70" s="1070"/>
      <c r="H70" s="1070"/>
      <c r="I70" s="1070"/>
      <c r="J70" s="1070"/>
      <c r="K70" s="1070"/>
      <c r="L70" s="1070"/>
      <c r="M70" s="1070"/>
      <c r="N70" s="1070"/>
      <c r="O70" s="1070"/>
      <c r="P70" s="1071"/>
      <c r="Q70" s="1072">
        <v>5026</v>
      </c>
      <c r="R70" s="1066"/>
      <c r="S70" s="1066"/>
      <c r="T70" s="1066"/>
      <c r="U70" s="1066"/>
      <c r="V70" s="1066">
        <v>5010</v>
      </c>
      <c r="W70" s="1066"/>
      <c r="X70" s="1066"/>
      <c r="Y70" s="1066"/>
      <c r="Z70" s="1066"/>
      <c r="AA70" s="1066">
        <v>15</v>
      </c>
      <c r="AB70" s="1066"/>
      <c r="AC70" s="1066"/>
      <c r="AD70" s="1066"/>
      <c r="AE70" s="1066"/>
      <c r="AF70" s="1066">
        <v>15</v>
      </c>
      <c r="AG70" s="1066"/>
      <c r="AH70" s="1066"/>
      <c r="AI70" s="1066"/>
      <c r="AJ70" s="1066"/>
      <c r="AK70" s="1066">
        <v>64</v>
      </c>
      <c r="AL70" s="1066"/>
      <c r="AM70" s="1066"/>
      <c r="AN70" s="1066"/>
      <c r="AO70" s="1066"/>
      <c r="AP70" s="1066"/>
      <c r="AQ70" s="1066"/>
      <c r="AR70" s="1066"/>
      <c r="AS70" s="1066"/>
      <c r="AT70" s="1066"/>
      <c r="AU70" s="1066"/>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595</v>
      </c>
      <c r="C71" s="1070"/>
      <c r="D71" s="1070"/>
      <c r="E71" s="1070"/>
      <c r="F71" s="1070"/>
      <c r="G71" s="1070"/>
      <c r="H71" s="1070"/>
      <c r="I71" s="1070"/>
      <c r="J71" s="1070"/>
      <c r="K71" s="1070"/>
      <c r="L71" s="1070"/>
      <c r="M71" s="1070"/>
      <c r="N71" s="1070"/>
      <c r="O71" s="1070"/>
      <c r="P71" s="1071"/>
      <c r="Q71" s="1072">
        <v>1926</v>
      </c>
      <c r="R71" s="1066"/>
      <c r="S71" s="1066"/>
      <c r="T71" s="1066"/>
      <c r="U71" s="1066"/>
      <c r="V71" s="1066">
        <v>1762</v>
      </c>
      <c r="W71" s="1066"/>
      <c r="X71" s="1066"/>
      <c r="Y71" s="1066"/>
      <c r="Z71" s="1066"/>
      <c r="AA71" s="1066">
        <v>164</v>
      </c>
      <c r="AB71" s="1066"/>
      <c r="AC71" s="1066"/>
      <c r="AD71" s="1066"/>
      <c r="AE71" s="1066"/>
      <c r="AF71" s="1066">
        <v>57</v>
      </c>
      <c r="AG71" s="1066"/>
      <c r="AH71" s="1066"/>
      <c r="AI71" s="1066"/>
      <c r="AJ71" s="1066"/>
      <c r="AK71" s="1066"/>
      <c r="AL71" s="1066"/>
      <c r="AM71" s="1066"/>
      <c r="AN71" s="1066"/>
      <c r="AO71" s="1066"/>
      <c r="AP71" s="1066"/>
      <c r="AQ71" s="1066"/>
      <c r="AR71" s="1066"/>
      <c r="AS71" s="1066"/>
      <c r="AT71" s="1066"/>
      <c r="AU71" s="1066"/>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596</v>
      </c>
      <c r="C72" s="1070"/>
      <c r="D72" s="1070"/>
      <c r="E72" s="1070"/>
      <c r="F72" s="1070"/>
      <c r="G72" s="1070"/>
      <c r="H72" s="1070"/>
      <c r="I72" s="1070"/>
      <c r="J72" s="1070"/>
      <c r="K72" s="1070"/>
      <c r="L72" s="1070"/>
      <c r="M72" s="1070"/>
      <c r="N72" s="1070"/>
      <c r="O72" s="1070"/>
      <c r="P72" s="1071"/>
      <c r="Q72" s="1072">
        <v>185</v>
      </c>
      <c r="R72" s="1066"/>
      <c r="S72" s="1066"/>
      <c r="T72" s="1066"/>
      <c r="U72" s="1066"/>
      <c r="V72" s="1066">
        <v>173</v>
      </c>
      <c r="W72" s="1066"/>
      <c r="X72" s="1066"/>
      <c r="Y72" s="1066"/>
      <c r="Z72" s="1066"/>
      <c r="AA72" s="1066">
        <v>12</v>
      </c>
      <c r="AB72" s="1066"/>
      <c r="AC72" s="1066"/>
      <c r="AD72" s="1066"/>
      <c r="AE72" s="1066"/>
      <c r="AF72" s="1066">
        <v>12</v>
      </c>
      <c r="AG72" s="1066"/>
      <c r="AH72" s="1066"/>
      <c r="AI72" s="1066"/>
      <c r="AJ72" s="1066"/>
      <c r="AK72" s="1066">
        <v>13</v>
      </c>
      <c r="AL72" s="1066"/>
      <c r="AM72" s="1066"/>
      <c r="AN72" s="1066"/>
      <c r="AO72" s="1066"/>
      <c r="AP72" s="1066">
        <v>212</v>
      </c>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597</v>
      </c>
      <c r="C73" s="1070"/>
      <c r="D73" s="1070"/>
      <c r="E73" s="1070"/>
      <c r="F73" s="1070"/>
      <c r="G73" s="1070"/>
      <c r="H73" s="1070"/>
      <c r="I73" s="1070"/>
      <c r="J73" s="1070"/>
      <c r="K73" s="1070"/>
      <c r="L73" s="1070"/>
      <c r="M73" s="1070"/>
      <c r="N73" s="1070"/>
      <c r="O73" s="1070"/>
      <c r="P73" s="1071"/>
      <c r="Q73" s="1072">
        <v>328</v>
      </c>
      <c r="R73" s="1066"/>
      <c r="S73" s="1066"/>
      <c r="T73" s="1066"/>
      <c r="U73" s="1066"/>
      <c r="V73" s="1066">
        <v>317</v>
      </c>
      <c r="W73" s="1066"/>
      <c r="X73" s="1066"/>
      <c r="Y73" s="1066"/>
      <c r="Z73" s="1066"/>
      <c r="AA73" s="1066">
        <v>11</v>
      </c>
      <c r="AB73" s="1066"/>
      <c r="AC73" s="1066"/>
      <c r="AD73" s="1066"/>
      <c r="AE73" s="1066"/>
      <c r="AF73" s="1066">
        <v>11</v>
      </c>
      <c r="AG73" s="1066"/>
      <c r="AH73" s="1066"/>
      <c r="AI73" s="1066"/>
      <c r="AJ73" s="1066"/>
      <c r="AK73" s="1066">
        <v>10</v>
      </c>
      <c r="AL73" s="1066"/>
      <c r="AM73" s="1066"/>
      <c r="AN73" s="1066"/>
      <c r="AO73" s="1066"/>
      <c r="AP73" s="1066">
        <v>174</v>
      </c>
      <c r="AQ73" s="1066"/>
      <c r="AR73" s="1066"/>
      <c r="AS73" s="1066"/>
      <c r="AT73" s="1066"/>
      <c r="AU73" s="1066">
        <v>59</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598</v>
      </c>
      <c r="C74" s="1070"/>
      <c r="D74" s="1070"/>
      <c r="E74" s="1070"/>
      <c r="F74" s="1070"/>
      <c r="G74" s="1070"/>
      <c r="H74" s="1070"/>
      <c r="I74" s="1070"/>
      <c r="J74" s="1070"/>
      <c r="K74" s="1070"/>
      <c r="L74" s="1070"/>
      <c r="M74" s="1070"/>
      <c r="N74" s="1070"/>
      <c r="O74" s="1070"/>
      <c r="P74" s="1071"/>
      <c r="Q74" s="1072">
        <v>148</v>
      </c>
      <c r="R74" s="1066"/>
      <c r="S74" s="1066"/>
      <c r="T74" s="1066"/>
      <c r="U74" s="1066"/>
      <c r="V74" s="1066">
        <v>144</v>
      </c>
      <c r="W74" s="1066"/>
      <c r="X74" s="1066"/>
      <c r="Y74" s="1066"/>
      <c r="Z74" s="1066"/>
      <c r="AA74" s="1066">
        <v>4</v>
      </c>
      <c r="AB74" s="1066"/>
      <c r="AC74" s="1066"/>
      <c r="AD74" s="1066"/>
      <c r="AE74" s="1066"/>
      <c r="AF74" s="1066">
        <v>4</v>
      </c>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599</v>
      </c>
      <c r="C75" s="1070"/>
      <c r="D75" s="1070"/>
      <c r="E75" s="1070"/>
      <c r="F75" s="1070"/>
      <c r="G75" s="1070"/>
      <c r="H75" s="1070"/>
      <c r="I75" s="1070"/>
      <c r="J75" s="1070"/>
      <c r="K75" s="1070"/>
      <c r="L75" s="1070"/>
      <c r="M75" s="1070"/>
      <c r="N75" s="1070"/>
      <c r="O75" s="1070"/>
      <c r="P75" s="1071"/>
      <c r="Q75" s="1073">
        <v>133</v>
      </c>
      <c r="R75" s="1074"/>
      <c r="S75" s="1074"/>
      <c r="T75" s="1074"/>
      <c r="U75" s="1075"/>
      <c r="V75" s="1076">
        <v>91</v>
      </c>
      <c r="W75" s="1074"/>
      <c r="X75" s="1074"/>
      <c r="Y75" s="1074"/>
      <c r="Z75" s="1075"/>
      <c r="AA75" s="1076">
        <v>42</v>
      </c>
      <c r="AB75" s="1074"/>
      <c r="AC75" s="1074"/>
      <c r="AD75" s="1074"/>
      <c r="AE75" s="1075"/>
      <c r="AF75" s="1076">
        <v>42</v>
      </c>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600</v>
      </c>
      <c r="C76" s="1070"/>
      <c r="D76" s="1070"/>
      <c r="E76" s="1070"/>
      <c r="F76" s="1070"/>
      <c r="G76" s="1070"/>
      <c r="H76" s="1070"/>
      <c r="I76" s="1070"/>
      <c r="J76" s="1070"/>
      <c r="K76" s="1070"/>
      <c r="L76" s="1070"/>
      <c r="M76" s="1070"/>
      <c r="N76" s="1070"/>
      <c r="O76" s="1070"/>
      <c r="P76" s="1071"/>
      <c r="Q76" s="1073">
        <v>15307</v>
      </c>
      <c r="R76" s="1074"/>
      <c r="S76" s="1074"/>
      <c r="T76" s="1074"/>
      <c r="U76" s="1075"/>
      <c r="V76" s="1076">
        <v>14788</v>
      </c>
      <c r="W76" s="1074"/>
      <c r="X76" s="1074"/>
      <c r="Y76" s="1074"/>
      <c r="Z76" s="1075"/>
      <c r="AA76" s="1076">
        <v>518</v>
      </c>
      <c r="AB76" s="1074"/>
      <c r="AC76" s="1074"/>
      <c r="AD76" s="1074"/>
      <c r="AE76" s="1075"/>
      <c r="AF76" s="1076">
        <v>514</v>
      </c>
      <c r="AG76" s="1074"/>
      <c r="AH76" s="1074"/>
      <c r="AI76" s="1074"/>
      <c r="AJ76" s="1075"/>
      <c r="AK76" s="1076">
        <v>1468</v>
      </c>
      <c r="AL76" s="1074"/>
      <c r="AM76" s="1074"/>
      <c r="AN76" s="1074"/>
      <c r="AO76" s="1075"/>
      <c r="AP76" s="1076">
        <v>2290</v>
      </c>
      <c r="AQ76" s="1074"/>
      <c r="AR76" s="1074"/>
      <c r="AS76" s="1074"/>
      <c r="AT76" s="1075"/>
      <c r="AU76" s="1076">
        <v>49</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387</v>
      </c>
      <c r="B88" s="1039" t="s">
        <v>421</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688</v>
      </c>
      <c r="AG88" s="1054"/>
      <c r="AH88" s="1054"/>
      <c r="AI88" s="1054"/>
      <c r="AJ88" s="1054"/>
      <c r="AK88" s="1058"/>
      <c r="AL88" s="1058"/>
      <c r="AM88" s="1058"/>
      <c r="AN88" s="1058"/>
      <c r="AO88" s="1058"/>
      <c r="AP88" s="1054">
        <v>3898</v>
      </c>
      <c r="AQ88" s="1054"/>
      <c r="AR88" s="1054"/>
      <c r="AS88" s="1054"/>
      <c r="AT88" s="1054"/>
      <c r="AU88" s="1054">
        <v>108</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1039" t="s">
        <v>422</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15</v>
      </c>
      <c r="CS102" s="1046"/>
      <c r="CT102" s="1046"/>
      <c r="CU102" s="1046"/>
      <c r="CV102" s="1047"/>
      <c r="CW102" s="1045"/>
      <c r="CX102" s="1046"/>
      <c r="CY102" s="1046"/>
      <c r="CZ102" s="1046"/>
      <c r="DA102" s="1047"/>
      <c r="DB102" s="1045">
        <v>2015</v>
      </c>
      <c r="DC102" s="1046"/>
      <c r="DD102" s="1046"/>
      <c r="DE102" s="1046"/>
      <c r="DF102" s="1047"/>
      <c r="DG102" s="1045"/>
      <c r="DH102" s="1046"/>
      <c r="DI102" s="1046"/>
      <c r="DJ102" s="1046"/>
      <c r="DK102" s="1047"/>
      <c r="DL102" s="1045"/>
      <c r="DM102" s="1046"/>
      <c r="DN102" s="1046"/>
      <c r="DO102" s="1046"/>
      <c r="DP102" s="1047"/>
      <c r="DQ102" s="1045">
        <v>563</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423</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424</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427</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428</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429</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430</v>
      </c>
      <c r="AB109" s="989"/>
      <c r="AC109" s="989"/>
      <c r="AD109" s="989"/>
      <c r="AE109" s="990"/>
      <c r="AF109" s="991" t="s">
        <v>431</v>
      </c>
      <c r="AG109" s="989"/>
      <c r="AH109" s="989"/>
      <c r="AI109" s="989"/>
      <c r="AJ109" s="990"/>
      <c r="AK109" s="991" t="s">
        <v>303</v>
      </c>
      <c r="AL109" s="989"/>
      <c r="AM109" s="989"/>
      <c r="AN109" s="989"/>
      <c r="AO109" s="990"/>
      <c r="AP109" s="991" t="s">
        <v>432</v>
      </c>
      <c r="AQ109" s="989"/>
      <c r="AR109" s="989"/>
      <c r="AS109" s="989"/>
      <c r="AT109" s="1020"/>
      <c r="AU109" s="988" t="s">
        <v>429</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430</v>
      </c>
      <c r="BR109" s="989"/>
      <c r="BS109" s="989"/>
      <c r="BT109" s="989"/>
      <c r="BU109" s="990"/>
      <c r="BV109" s="991" t="s">
        <v>431</v>
      </c>
      <c r="BW109" s="989"/>
      <c r="BX109" s="989"/>
      <c r="BY109" s="989"/>
      <c r="BZ109" s="990"/>
      <c r="CA109" s="991" t="s">
        <v>303</v>
      </c>
      <c r="CB109" s="989"/>
      <c r="CC109" s="989"/>
      <c r="CD109" s="989"/>
      <c r="CE109" s="990"/>
      <c r="CF109" s="1027" t="s">
        <v>432</v>
      </c>
      <c r="CG109" s="1027"/>
      <c r="CH109" s="1027"/>
      <c r="CI109" s="1027"/>
      <c r="CJ109" s="1027"/>
      <c r="CK109" s="991" t="s">
        <v>433</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430</v>
      </c>
      <c r="DH109" s="989"/>
      <c r="DI109" s="989"/>
      <c r="DJ109" s="989"/>
      <c r="DK109" s="990"/>
      <c r="DL109" s="991" t="s">
        <v>431</v>
      </c>
      <c r="DM109" s="989"/>
      <c r="DN109" s="989"/>
      <c r="DO109" s="989"/>
      <c r="DP109" s="990"/>
      <c r="DQ109" s="991" t="s">
        <v>303</v>
      </c>
      <c r="DR109" s="989"/>
      <c r="DS109" s="989"/>
      <c r="DT109" s="989"/>
      <c r="DU109" s="990"/>
      <c r="DV109" s="991" t="s">
        <v>432</v>
      </c>
      <c r="DW109" s="989"/>
      <c r="DX109" s="989"/>
      <c r="DY109" s="989"/>
      <c r="DZ109" s="1020"/>
    </row>
    <row r="110" spans="1:131" s="248" customFormat="1" ht="26.25" customHeight="1" x14ac:dyDescent="0.15">
      <c r="A110" s="891" t="s">
        <v>434</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855022</v>
      </c>
      <c r="AB110" s="982"/>
      <c r="AC110" s="982"/>
      <c r="AD110" s="982"/>
      <c r="AE110" s="983"/>
      <c r="AF110" s="984">
        <v>931564</v>
      </c>
      <c r="AG110" s="982"/>
      <c r="AH110" s="982"/>
      <c r="AI110" s="982"/>
      <c r="AJ110" s="983"/>
      <c r="AK110" s="984">
        <v>944964</v>
      </c>
      <c r="AL110" s="982"/>
      <c r="AM110" s="982"/>
      <c r="AN110" s="982"/>
      <c r="AO110" s="983"/>
      <c r="AP110" s="985">
        <v>20.100000000000001</v>
      </c>
      <c r="AQ110" s="986"/>
      <c r="AR110" s="986"/>
      <c r="AS110" s="986"/>
      <c r="AT110" s="987"/>
      <c r="AU110" s="1021" t="s">
        <v>72</v>
      </c>
      <c r="AV110" s="1022"/>
      <c r="AW110" s="1022"/>
      <c r="AX110" s="1022"/>
      <c r="AY110" s="1022"/>
      <c r="AZ110" s="947" t="s">
        <v>435</v>
      </c>
      <c r="BA110" s="892"/>
      <c r="BB110" s="892"/>
      <c r="BC110" s="892"/>
      <c r="BD110" s="892"/>
      <c r="BE110" s="892"/>
      <c r="BF110" s="892"/>
      <c r="BG110" s="892"/>
      <c r="BH110" s="892"/>
      <c r="BI110" s="892"/>
      <c r="BJ110" s="892"/>
      <c r="BK110" s="892"/>
      <c r="BL110" s="892"/>
      <c r="BM110" s="892"/>
      <c r="BN110" s="892"/>
      <c r="BO110" s="892"/>
      <c r="BP110" s="893"/>
      <c r="BQ110" s="948">
        <v>7372876</v>
      </c>
      <c r="BR110" s="929"/>
      <c r="BS110" s="929"/>
      <c r="BT110" s="929"/>
      <c r="BU110" s="929"/>
      <c r="BV110" s="929">
        <v>7412908</v>
      </c>
      <c r="BW110" s="929"/>
      <c r="BX110" s="929"/>
      <c r="BY110" s="929"/>
      <c r="BZ110" s="929"/>
      <c r="CA110" s="929">
        <v>7953594</v>
      </c>
      <c r="CB110" s="929"/>
      <c r="CC110" s="929"/>
      <c r="CD110" s="929"/>
      <c r="CE110" s="929"/>
      <c r="CF110" s="953">
        <v>169.2</v>
      </c>
      <c r="CG110" s="954"/>
      <c r="CH110" s="954"/>
      <c r="CI110" s="954"/>
      <c r="CJ110" s="954"/>
      <c r="CK110" s="1017" t="s">
        <v>436</v>
      </c>
      <c r="CL110" s="903"/>
      <c r="CM110" s="978" t="s">
        <v>437</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438</v>
      </c>
      <c r="DH110" s="929"/>
      <c r="DI110" s="929"/>
      <c r="DJ110" s="929"/>
      <c r="DK110" s="929"/>
      <c r="DL110" s="929" t="s">
        <v>389</v>
      </c>
      <c r="DM110" s="929"/>
      <c r="DN110" s="929"/>
      <c r="DO110" s="929"/>
      <c r="DP110" s="929"/>
      <c r="DQ110" s="929" t="s">
        <v>439</v>
      </c>
      <c r="DR110" s="929"/>
      <c r="DS110" s="929"/>
      <c r="DT110" s="929"/>
      <c r="DU110" s="929"/>
      <c r="DV110" s="930" t="s">
        <v>440</v>
      </c>
      <c r="DW110" s="930"/>
      <c r="DX110" s="930"/>
      <c r="DY110" s="930"/>
      <c r="DZ110" s="931"/>
    </row>
    <row r="111" spans="1:131" s="248" customFormat="1" ht="26.25" customHeight="1" x14ac:dyDescent="0.15">
      <c r="A111" s="858" t="s">
        <v>441</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438</v>
      </c>
      <c r="AB111" s="1010"/>
      <c r="AC111" s="1010"/>
      <c r="AD111" s="1010"/>
      <c r="AE111" s="1011"/>
      <c r="AF111" s="1012" t="s">
        <v>440</v>
      </c>
      <c r="AG111" s="1010"/>
      <c r="AH111" s="1010"/>
      <c r="AI111" s="1010"/>
      <c r="AJ111" s="1011"/>
      <c r="AK111" s="1012" t="s">
        <v>442</v>
      </c>
      <c r="AL111" s="1010"/>
      <c r="AM111" s="1010"/>
      <c r="AN111" s="1010"/>
      <c r="AO111" s="1011"/>
      <c r="AP111" s="1013" t="s">
        <v>439</v>
      </c>
      <c r="AQ111" s="1014"/>
      <c r="AR111" s="1014"/>
      <c r="AS111" s="1014"/>
      <c r="AT111" s="1015"/>
      <c r="AU111" s="1023"/>
      <c r="AV111" s="1024"/>
      <c r="AW111" s="1024"/>
      <c r="AX111" s="1024"/>
      <c r="AY111" s="1024"/>
      <c r="AZ111" s="899" t="s">
        <v>443</v>
      </c>
      <c r="BA111" s="834"/>
      <c r="BB111" s="834"/>
      <c r="BC111" s="834"/>
      <c r="BD111" s="834"/>
      <c r="BE111" s="834"/>
      <c r="BF111" s="834"/>
      <c r="BG111" s="834"/>
      <c r="BH111" s="834"/>
      <c r="BI111" s="834"/>
      <c r="BJ111" s="834"/>
      <c r="BK111" s="834"/>
      <c r="BL111" s="834"/>
      <c r="BM111" s="834"/>
      <c r="BN111" s="834"/>
      <c r="BO111" s="834"/>
      <c r="BP111" s="835"/>
      <c r="BQ111" s="900" t="s">
        <v>438</v>
      </c>
      <c r="BR111" s="901"/>
      <c r="BS111" s="901"/>
      <c r="BT111" s="901"/>
      <c r="BU111" s="901"/>
      <c r="BV111" s="901" t="s">
        <v>444</v>
      </c>
      <c r="BW111" s="901"/>
      <c r="BX111" s="901"/>
      <c r="BY111" s="901"/>
      <c r="BZ111" s="901"/>
      <c r="CA111" s="901" t="s">
        <v>389</v>
      </c>
      <c r="CB111" s="901"/>
      <c r="CC111" s="901"/>
      <c r="CD111" s="901"/>
      <c r="CE111" s="901"/>
      <c r="CF111" s="962" t="s">
        <v>438</v>
      </c>
      <c r="CG111" s="963"/>
      <c r="CH111" s="963"/>
      <c r="CI111" s="963"/>
      <c r="CJ111" s="963"/>
      <c r="CK111" s="1018"/>
      <c r="CL111" s="905"/>
      <c r="CM111" s="908" t="s">
        <v>445</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389</v>
      </c>
      <c r="DH111" s="901"/>
      <c r="DI111" s="901"/>
      <c r="DJ111" s="901"/>
      <c r="DK111" s="901"/>
      <c r="DL111" s="901" t="s">
        <v>439</v>
      </c>
      <c r="DM111" s="901"/>
      <c r="DN111" s="901"/>
      <c r="DO111" s="901"/>
      <c r="DP111" s="901"/>
      <c r="DQ111" s="901" t="s">
        <v>438</v>
      </c>
      <c r="DR111" s="901"/>
      <c r="DS111" s="901"/>
      <c r="DT111" s="901"/>
      <c r="DU111" s="901"/>
      <c r="DV111" s="878" t="s">
        <v>442</v>
      </c>
      <c r="DW111" s="878"/>
      <c r="DX111" s="878"/>
      <c r="DY111" s="878"/>
      <c r="DZ111" s="879"/>
    </row>
    <row r="112" spans="1:131" s="248" customFormat="1" ht="26.25" customHeight="1" x14ac:dyDescent="0.15">
      <c r="A112" s="1003" t="s">
        <v>446</v>
      </c>
      <c r="B112" s="1004"/>
      <c r="C112" s="834" t="s">
        <v>447</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439</v>
      </c>
      <c r="AB112" s="864"/>
      <c r="AC112" s="864"/>
      <c r="AD112" s="864"/>
      <c r="AE112" s="865"/>
      <c r="AF112" s="866" t="s">
        <v>389</v>
      </c>
      <c r="AG112" s="864"/>
      <c r="AH112" s="864"/>
      <c r="AI112" s="864"/>
      <c r="AJ112" s="865"/>
      <c r="AK112" s="866" t="s">
        <v>439</v>
      </c>
      <c r="AL112" s="864"/>
      <c r="AM112" s="864"/>
      <c r="AN112" s="864"/>
      <c r="AO112" s="865"/>
      <c r="AP112" s="911" t="s">
        <v>444</v>
      </c>
      <c r="AQ112" s="912"/>
      <c r="AR112" s="912"/>
      <c r="AS112" s="912"/>
      <c r="AT112" s="913"/>
      <c r="AU112" s="1023"/>
      <c r="AV112" s="1024"/>
      <c r="AW112" s="1024"/>
      <c r="AX112" s="1024"/>
      <c r="AY112" s="1024"/>
      <c r="AZ112" s="899" t="s">
        <v>448</v>
      </c>
      <c r="BA112" s="834"/>
      <c r="BB112" s="834"/>
      <c r="BC112" s="834"/>
      <c r="BD112" s="834"/>
      <c r="BE112" s="834"/>
      <c r="BF112" s="834"/>
      <c r="BG112" s="834"/>
      <c r="BH112" s="834"/>
      <c r="BI112" s="834"/>
      <c r="BJ112" s="834"/>
      <c r="BK112" s="834"/>
      <c r="BL112" s="834"/>
      <c r="BM112" s="834"/>
      <c r="BN112" s="834"/>
      <c r="BO112" s="834"/>
      <c r="BP112" s="835"/>
      <c r="BQ112" s="900">
        <v>4159340</v>
      </c>
      <c r="BR112" s="901"/>
      <c r="BS112" s="901"/>
      <c r="BT112" s="901"/>
      <c r="BU112" s="901"/>
      <c r="BV112" s="901">
        <v>3743001</v>
      </c>
      <c r="BW112" s="901"/>
      <c r="BX112" s="901"/>
      <c r="BY112" s="901"/>
      <c r="BZ112" s="901"/>
      <c r="CA112" s="901">
        <v>3588632</v>
      </c>
      <c r="CB112" s="901"/>
      <c r="CC112" s="901"/>
      <c r="CD112" s="901"/>
      <c r="CE112" s="901"/>
      <c r="CF112" s="962">
        <v>76.3</v>
      </c>
      <c r="CG112" s="963"/>
      <c r="CH112" s="963"/>
      <c r="CI112" s="963"/>
      <c r="CJ112" s="963"/>
      <c r="CK112" s="1018"/>
      <c r="CL112" s="905"/>
      <c r="CM112" s="908" t="s">
        <v>449</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439</v>
      </c>
      <c r="DH112" s="901"/>
      <c r="DI112" s="901"/>
      <c r="DJ112" s="901"/>
      <c r="DK112" s="901"/>
      <c r="DL112" s="901" t="s">
        <v>389</v>
      </c>
      <c r="DM112" s="901"/>
      <c r="DN112" s="901"/>
      <c r="DO112" s="901"/>
      <c r="DP112" s="901"/>
      <c r="DQ112" s="901" t="s">
        <v>389</v>
      </c>
      <c r="DR112" s="901"/>
      <c r="DS112" s="901"/>
      <c r="DT112" s="901"/>
      <c r="DU112" s="901"/>
      <c r="DV112" s="878" t="s">
        <v>389</v>
      </c>
      <c r="DW112" s="878"/>
      <c r="DX112" s="878"/>
      <c r="DY112" s="878"/>
      <c r="DZ112" s="879"/>
    </row>
    <row r="113" spans="1:130" s="248" customFormat="1" ht="26.25" customHeight="1" x14ac:dyDescent="0.15">
      <c r="A113" s="1005"/>
      <c r="B113" s="1006"/>
      <c r="C113" s="834" t="s">
        <v>450</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242521</v>
      </c>
      <c r="AB113" s="1010"/>
      <c r="AC113" s="1010"/>
      <c r="AD113" s="1010"/>
      <c r="AE113" s="1011"/>
      <c r="AF113" s="1012">
        <v>255021</v>
      </c>
      <c r="AG113" s="1010"/>
      <c r="AH113" s="1010"/>
      <c r="AI113" s="1010"/>
      <c r="AJ113" s="1011"/>
      <c r="AK113" s="1012">
        <v>295571</v>
      </c>
      <c r="AL113" s="1010"/>
      <c r="AM113" s="1010"/>
      <c r="AN113" s="1010"/>
      <c r="AO113" s="1011"/>
      <c r="AP113" s="1013">
        <v>6.3</v>
      </c>
      <c r="AQ113" s="1014"/>
      <c r="AR113" s="1014"/>
      <c r="AS113" s="1014"/>
      <c r="AT113" s="1015"/>
      <c r="AU113" s="1023"/>
      <c r="AV113" s="1024"/>
      <c r="AW113" s="1024"/>
      <c r="AX113" s="1024"/>
      <c r="AY113" s="1024"/>
      <c r="AZ113" s="899" t="s">
        <v>451</v>
      </c>
      <c r="BA113" s="834"/>
      <c r="BB113" s="834"/>
      <c r="BC113" s="834"/>
      <c r="BD113" s="834"/>
      <c r="BE113" s="834"/>
      <c r="BF113" s="834"/>
      <c r="BG113" s="834"/>
      <c r="BH113" s="834"/>
      <c r="BI113" s="834"/>
      <c r="BJ113" s="834"/>
      <c r="BK113" s="834"/>
      <c r="BL113" s="834"/>
      <c r="BM113" s="834"/>
      <c r="BN113" s="834"/>
      <c r="BO113" s="834"/>
      <c r="BP113" s="835"/>
      <c r="BQ113" s="900">
        <v>396652</v>
      </c>
      <c r="BR113" s="901"/>
      <c r="BS113" s="901"/>
      <c r="BT113" s="901"/>
      <c r="BU113" s="901"/>
      <c r="BV113" s="901">
        <v>325396</v>
      </c>
      <c r="BW113" s="901"/>
      <c r="BX113" s="901"/>
      <c r="BY113" s="901"/>
      <c r="BZ113" s="901"/>
      <c r="CA113" s="901">
        <v>470674</v>
      </c>
      <c r="CB113" s="901"/>
      <c r="CC113" s="901"/>
      <c r="CD113" s="901"/>
      <c r="CE113" s="901"/>
      <c r="CF113" s="962">
        <v>10</v>
      </c>
      <c r="CG113" s="963"/>
      <c r="CH113" s="963"/>
      <c r="CI113" s="963"/>
      <c r="CJ113" s="963"/>
      <c r="CK113" s="1018"/>
      <c r="CL113" s="905"/>
      <c r="CM113" s="908" t="s">
        <v>452</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389</v>
      </c>
      <c r="DH113" s="864"/>
      <c r="DI113" s="864"/>
      <c r="DJ113" s="864"/>
      <c r="DK113" s="865"/>
      <c r="DL113" s="866" t="s">
        <v>453</v>
      </c>
      <c r="DM113" s="864"/>
      <c r="DN113" s="864"/>
      <c r="DO113" s="864"/>
      <c r="DP113" s="865"/>
      <c r="DQ113" s="866" t="s">
        <v>444</v>
      </c>
      <c r="DR113" s="864"/>
      <c r="DS113" s="864"/>
      <c r="DT113" s="864"/>
      <c r="DU113" s="865"/>
      <c r="DV113" s="911" t="s">
        <v>389</v>
      </c>
      <c r="DW113" s="912"/>
      <c r="DX113" s="912"/>
      <c r="DY113" s="912"/>
      <c r="DZ113" s="913"/>
    </row>
    <row r="114" spans="1:130" s="248" customFormat="1" ht="26.25" customHeight="1" x14ac:dyDescent="0.15">
      <c r="A114" s="1005"/>
      <c r="B114" s="1006"/>
      <c r="C114" s="834" t="s">
        <v>454</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84539</v>
      </c>
      <c r="AB114" s="864"/>
      <c r="AC114" s="864"/>
      <c r="AD114" s="864"/>
      <c r="AE114" s="865"/>
      <c r="AF114" s="866">
        <v>78464</v>
      </c>
      <c r="AG114" s="864"/>
      <c r="AH114" s="864"/>
      <c r="AI114" s="864"/>
      <c r="AJ114" s="865"/>
      <c r="AK114" s="866">
        <v>74597</v>
      </c>
      <c r="AL114" s="864"/>
      <c r="AM114" s="864"/>
      <c r="AN114" s="864"/>
      <c r="AO114" s="865"/>
      <c r="AP114" s="911">
        <v>1.6</v>
      </c>
      <c r="AQ114" s="912"/>
      <c r="AR114" s="912"/>
      <c r="AS114" s="912"/>
      <c r="AT114" s="913"/>
      <c r="AU114" s="1023"/>
      <c r="AV114" s="1024"/>
      <c r="AW114" s="1024"/>
      <c r="AX114" s="1024"/>
      <c r="AY114" s="1024"/>
      <c r="AZ114" s="899" t="s">
        <v>455</v>
      </c>
      <c r="BA114" s="834"/>
      <c r="BB114" s="834"/>
      <c r="BC114" s="834"/>
      <c r="BD114" s="834"/>
      <c r="BE114" s="834"/>
      <c r="BF114" s="834"/>
      <c r="BG114" s="834"/>
      <c r="BH114" s="834"/>
      <c r="BI114" s="834"/>
      <c r="BJ114" s="834"/>
      <c r="BK114" s="834"/>
      <c r="BL114" s="834"/>
      <c r="BM114" s="834"/>
      <c r="BN114" s="834"/>
      <c r="BO114" s="834"/>
      <c r="BP114" s="835"/>
      <c r="BQ114" s="900">
        <v>1019511</v>
      </c>
      <c r="BR114" s="901"/>
      <c r="BS114" s="901"/>
      <c r="BT114" s="901"/>
      <c r="BU114" s="901"/>
      <c r="BV114" s="901">
        <v>932997</v>
      </c>
      <c r="BW114" s="901"/>
      <c r="BX114" s="901"/>
      <c r="BY114" s="901"/>
      <c r="BZ114" s="901"/>
      <c r="CA114" s="901">
        <v>933505</v>
      </c>
      <c r="CB114" s="901"/>
      <c r="CC114" s="901"/>
      <c r="CD114" s="901"/>
      <c r="CE114" s="901"/>
      <c r="CF114" s="962">
        <v>19.899999999999999</v>
      </c>
      <c r="CG114" s="963"/>
      <c r="CH114" s="963"/>
      <c r="CI114" s="963"/>
      <c r="CJ114" s="963"/>
      <c r="CK114" s="1018"/>
      <c r="CL114" s="905"/>
      <c r="CM114" s="908" t="s">
        <v>456</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389</v>
      </c>
      <c r="DH114" s="864"/>
      <c r="DI114" s="864"/>
      <c r="DJ114" s="864"/>
      <c r="DK114" s="865"/>
      <c r="DL114" s="866" t="s">
        <v>442</v>
      </c>
      <c r="DM114" s="864"/>
      <c r="DN114" s="864"/>
      <c r="DO114" s="864"/>
      <c r="DP114" s="865"/>
      <c r="DQ114" s="866" t="s">
        <v>444</v>
      </c>
      <c r="DR114" s="864"/>
      <c r="DS114" s="864"/>
      <c r="DT114" s="864"/>
      <c r="DU114" s="865"/>
      <c r="DV114" s="911" t="s">
        <v>439</v>
      </c>
      <c r="DW114" s="912"/>
      <c r="DX114" s="912"/>
      <c r="DY114" s="912"/>
      <c r="DZ114" s="913"/>
    </row>
    <row r="115" spans="1:130" s="248" customFormat="1" ht="26.25" customHeight="1" x14ac:dyDescent="0.15">
      <c r="A115" s="1005"/>
      <c r="B115" s="1006"/>
      <c r="C115" s="834" t="s">
        <v>457</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444</v>
      </c>
      <c r="AB115" s="1010"/>
      <c r="AC115" s="1010"/>
      <c r="AD115" s="1010"/>
      <c r="AE115" s="1011"/>
      <c r="AF115" s="1012" t="s">
        <v>439</v>
      </c>
      <c r="AG115" s="1010"/>
      <c r="AH115" s="1010"/>
      <c r="AI115" s="1010"/>
      <c r="AJ115" s="1011"/>
      <c r="AK115" s="1012" t="s">
        <v>444</v>
      </c>
      <c r="AL115" s="1010"/>
      <c r="AM115" s="1010"/>
      <c r="AN115" s="1010"/>
      <c r="AO115" s="1011"/>
      <c r="AP115" s="1013" t="s">
        <v>389</v>
      </c>
      <c r="AQ115" s="1014"/>
      <c r="AR115" s="1014"/>
      <c r="AS115" s="1014"/>
      <c r="AT115" s="1015"/>
      <c r="AU115" s="1023"/>
      <c r="AV115" s="1024"/>
      <c r="AW115" s="1024"/>
      <c r="AX115" s="1024"/>
      <c r="AY115" s="1024"/>
      <c r="AZ115" s="899" t="s">
        <v>458</v>
      </c>
      <c r="BA115" s="834"/>
      <c r="BB115" s="834"/>
      <c r="BC115" s="834"/>
      <c r="BD115" s="834"/>
      <c r="BE115" s="834"/>
      <c r="BF115" s="834"/>
      <c r="BG115" s="834"/>
      <c r="BH115" s="834"/>
      <c r="BI115" s="834"/>
      <c r="BJ115" s="834"/>
      <c r="BK115" s="834"/>
      <c r="BL115" s="834"/>
      <c r="BM115" s="834"/>
      <c r="BN115" s="834"/>
      <c r="BO115" s="834"/>
      <c r="BP115" s="835"/>
      <c r="BQ115" s="900">
        <v>508549</v>
      </c>
      <c r="BR115" s="901"/>
      <c r="BS115" s="901"/>
      <c r="BT115" s="901"/>
      <c r="BU115" s="901"/>
      <c r="BV115" s="901">
        <v>482416</v>
      </c>
      <c r="BW115" s="901"/>
      <c r="BX115" s="901"/>
      <c r="BY115" s="901"/>
      <c r="BZ115" s="901"/>
      <c r="CA115" s="901">
        <v>563451</v>
      </c>
      <c r="CB115" s="901"/>
      <c r="CC115" s="901"/>
      <c r="CD115" s="901"/>
      <c r="CE115" s="901"/>
      <c r="CF115" s="962">
        <v>12</v>
      </c>
      <c r="CG115" s="963"/>
      <c r="CH115" s="963"/>
      <c r="CI115" s="963"/>
      <c r="CJ115" s="963"/>
      <c r="CK115" s="1018"/>
      <c r="CL115" s="905"/>
      <c r="CM115" s="899" t="s">
        <v>459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444</v>
      </c>
      <c r="DH115" s="864"/>
      <c r="DI115" s="864"/>
      <c r="DJ115" s="864"/>
      <c r="DK115" s="865"/>
      <c r="DL115" s="866" t="s">
        <v>389</v>
      </c>
      <c r="DM115" s="864"/>
      <c r="DN115" s="864"/>
      <c r="DO115" s="864"/>
      <c r="DP115" s="865"/>
      <c r="DQ115" s="866" t="s">
        <v>442</v>
      </c>
      <c r="DR115" s="864"/>
      <c r="DS115" s="864"/>
      <c r="DT115" s="864"/>
      <c r="DU115" s="865"/>
      <c r="DV115" s="911" t="s">
        <v>389</v>
      </c>
      <c r="DW115" s="912"/>
      <c r="DX115" s="912"/>
      <c r="DY115" s="912"/>
      <c r="DZ115" s="913"/>
    </row>
    <row r="116" spans="1:130" s="248" customFormat="1" ht="26.25" customHeight="1" x14ac:dyDescent="0.15">
      <c r="A116" s="1007"/>
      <c r="B116" s="1008"/>
      <c r="C116" s="967" t="s">
        <v>460</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389</v>
      </c>
      <c r="AB116" s="864"/>
      <c r="AC116" s="864"/>
      <c r="AD116" s="864"/>
      <c r="AE116" s="865"/>
      <c r="AF116" s="866" t="s">
        <v>439</v>
      </c>
      <c r="AG116" s="864"/>
      <c r="AH116" s="864"/>
      <c r="AI116" s="864"/>
      <c r="AJ116" s="865"/>
      <c r="AK116" s="866" t="s">
        <v>442</v>
      </c>
      <c r="AL116" s="864"/>
      <c r="AM116" s="864"/>
      <c r="AN116" s="864"/>
      <c r="AO116" s="865"/>
      <c r="AP116" s="911" t="s">
        <v>439</v>
      </c>
      <c r="AQ116" s="912"/>
      <c r="AR116" s="912"/>
      <c r="AS116" s="912"/>
      <c r="AT116" s="913"/>
      <c r="AU116" s="1023"/>
      <c r="AV116" s="1024"/>
      <c r="AW116" s="1024"/>
      <c r="AX116" s="1024"/>
      <c r="AY116" s="1024"/>
      <c r="AZ116" s="950" t="s">
        <v>461</v>
      </c>
      <c r="BA116" s="951"/>
      <c r="BB116" s="951"/>
      <c r="BC116" s="951"/>
      <c r="BD116" s="951"/>
      <c r="BE116" s="951"/>
      <c r="BF116" s="951"/>
      <c r="BG116" s="951"/>
      <c r="BH116" s="951"/>
      <c r="BI116" s="951"/>
      <c r="BJ116" s="951"/>
      <c r="BK116" s="951"/>
      <c r="BL116" s="951"/>
      <c r="BM116" s="951"/>
      <c r="BN116" s="951"/>
      <c r="BO116" s="951"/>
      <c r="BP116" s="952"/>
      <c r="BQ116" s="900" t="s">
        <v>439</v>
      </c>
      <c r="BR116" s="901"/>
      <c r="BS116" s="901"/>
      <c r="BT116" s="901"/>
      <c r="BU116" s="901"/>
      <c r="BV116" s="901" t="s">
        <v>389</v>
      </c>
      <c r="BW116" s="901"/>
      <c r="BX116" s="901"/>
      <c r="BY116" s="901"/>
      <c r="BZ116" s="901"/>
      <c r="CA116" s="901" t="s">
        <v>444</v>
      </c>
      <c r="CB116" s="901"/>
      <c r="CC116" s="901"/>
      <c r="CD116" s="901"/>
      <c r="CE116" s="901"/>
      <c r="CF116" s="962" t="s">
        <v>444</v>
      </c>
      <c r="CG116" s="963"/>
      <c r="CH116" s="963"/>
      <c r="CI116" s="963"/>
      <c r="CJ116" s="963"/>
      <c r="CK116" s="1018"/>
      <c r="CL116" s="905"/>
      <c r="CM116" s="908" t="s">
        <v>462</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389</v>
      </c>
      <c r="DH116" s="864"/>
      <c r="DI116" s="864"/>
      <c r="DJ116" s="864"/>
      <c r="DK116" s="865"/>
      <c r="DL116" s="866" t="s">
        <v>439</v>
      </c>
      <c r="DM116" s="864"/>
      <c r="DN116" s="864"/>
      <c r="DO116" s="864"/>
      <c r="DP116" s="865"/>
      <c r="DQ116" s="866" t="s">
        <v>444</v>
      </c>
      <c r="DR116" s="864"/>
      <c r="DS116" s="864"/>
      <c r="DT116" s="864"/>
      <c r="DU116" s="865"/>
      <c r="DV116" s="911" t="s">
        <v>389</v>
      </c>
      <c r="DW116" s="912"/>
      <c r="DX116" s="912"/>
      <c r="DY116" s="912"/>
      <c r="DZ116" s="913"/>
    </row>
    <row r="117" spans="1:130" s="248" customFormat="1" ht="26.25" customHeight="1" x14ac:dyDescent="0.15">
      <c r="A117" s="988" t="s">
        <v>183</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463</v>
      </c>
      <c r="Z117" s="990"/>
      <c r="AA117" s="995">
        <v>1182082</v>
      </c>
      <c r="AB117" s="996"/>
      <c r="AC117" s="996"/>
      <c r="AD117" s="996"/>
      <c r="AE117" s="997"/>
      <c r="AF117" s="998">
        <v>1265049</v>
      </c>
      <c r="AG117" s="996"/>
      <c r="AH117" s="996"/>
      <c r="AI117" s="996"/>
      <c r="AJ117" s="997"/>
      <c r="AK117" s="998">
        <v>1315132</v>
      </c>
      <c r="AL117" s="996"/>
      <c r="AM117" s="996"/>
      <c r="AN117" s="996"/>
      <c r="AO117" s="997"/>
      <c r="AP117" s="999"/>
      <c r="AQ117" s="1000"/>
      <c r="AR117" s="1000"/>
      <c r="AS117" s="1000"/>
      <c r="AT117" s="1001"/>
      <c r="AU117" s="1023"/>
      <c r="AV117" s="1024"/>
      <c r="AW117" s="1024"/>
      <c r="AX117" s="1024"/>
      <c r="AY117" s="1024"/>
      <c r="AZ117" s="950" t="s">
        <v>464</v>
      </c>
      <c r="BA117" s="951"/>
      <c r="BB117" s="951"/>
      <c r="BC117" s="951"/>
      <c r="BD117" s="951"/>
      <c r="BE117" s="951"/>
      <c r="BF117" s="951"/>
      <c r="BG117" s="951"/>
      <c r="BH117" s="951"/>
      <c r="BI117" s="951"/>
      <c r="BJ117" s="951"/>
      <c r="BK117" s="951"/>
      <c r="BL117" s="951"/>
      <c r="BM117" s="951"/>
      <c r="BN117" s="951"/>
      <c r="BO117" s="951"/>
      <c r="BP117" s="952"/>
      <c r="BQ117" s="900" t="s">
        <v>444</v>
      </c>
      <c r="BR117" s="901"/>
      <c r="BS117" s="901"/>
      <c r="BT117" s="901"/>
      <c r="BU117" s="901"/>
      <c r="BV117" s="901" t="s">
        <v>389</v>
      </c>
      <c r="BW117" s="901"/>
      <c r="BX117" s="901"/>
      <c r="BY117" s="901"/>
      <c r="BZ117" s="901"/>
      <c r="CA117" s="901" t="s">
        <v>442</v>
      </c>
      <c r="CB117" s="901"/>
      <c r="CC117" s="901"/>
      <c r="CD117" s="901"/>
      <c r="CE117" s="901"/>
      <c r="CF117" s="962" t="s">
        <v>136</v>
      </c>
      <c r="CG117" s="963"/>
      <c r="CH117" s="963"/>
      <c r="CI117" s="963"/>
      <c r="CJ117" s="963"/>
      <c r="CK117" s="1018"/>
      <c r="CL117" s="905"/>
      <c r="CM117" s="908" t="s">
        <v>465</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136</v>
      </c>
      <c r="DH117" s="864"/>
      <c r="DI117" s="864"/>
      <c r="DJ117" s="864"/>
      <c r="DK117" s="865"/>
      <c r="DL117" s="866" t="s">
        <v>442</v>
      </c>
      <c r="DM117" s="864"/>
      <c r="DN117" s="864"/>
      <c r="DO117" s="864"/>
      <c r="DP117" s="865"/>
      <c r="DQ117" s="866" t="s">
        <v>439</v>
      </c>
      <c r="DR117" s="864"/>
      <c r="DS117" s="864"/>
      <c r="DT117" s="864"/>
      <c r="DU117" s="865"/>
      <c r="DV117" s="911" t="s">
        <v>442</v>
      </c>
      <c r="DW117" s="912"/>
      <c r="DX117" s="912"/>
      <c r="DY117" s="912"/>
      <c r="DZ117" s="913"/>
    </row>
    <row r="118" spans="1:130" s="248" customFormat="1" ht="26.25" customHeight="1" x14ac:dyDescent="0.15">
      <c r="A118" s="988" t="s">
        <v>433</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430</v>
      </c>
      <c r="AB118" s="989"/>
      <c r="AC118" s="989"/>
      <c r="AD118" s="989"/>
      <c r="AE118" s="990"/>
      <c r="AF118" s="991" t="s">
        <v>431</v>
      </c>
      <c r="AG118" s="989"/>
      <c r="AH118" s="989"/>
      <c r="AI118" s="989"/>
      <c r="AJ118" s="990"/>
      <c r="AK118" s="991" t="s">
        <v>303</v>
      </c>
      <c r="AL118" s="989"/>
      <c r="AM118" s="989"/>
      <c r="AN118" s="989"/>
      <c r="AO118" s="990"/>
      <c r="AP118" s="992" t="s">
        <v>432</v>
      </c>
      <c r="AQ118" s="993"/>
      <c r="AR118" s="993"/>
      <c r="AS118" s="993"/>
      <c r="AT118" s="994"/>
      <c r="AU118" s="1023"/>
      <c r="AV118" s="1024"/>
      <c r="AW118" s="1024"/>
      <c r="AX118" s="1024"/>
      <c r="AY118" s="1024"/>
      <c r="AZ118" s="966" t="s">
        <v>466</v>
      </c>
      <c r="BA118" s="967"/>
      <c r="BB118" s="967"/>
      <c r="BC118" s="967"/>
      <c r="BD118" s="967"/>
      <c r="BE118" s="967"/>
      <c r="BF118" s="967"/>
      <c r="BG118" s="967"/>
      <c r="BH118" s="967"/>
      <c r="BI118" s="967"/>
      <c r="BJ118" s="967"/>
      <c r="BK118" s="967"/>
      <c r="BL118" s="967"/>
      <c r="BM118" s="967"/>
      <c r="BN118" s="967"/>
      <c r="BO118" s="967"/>
      <c r="BP118" s="968"/>
      <c r="BQ118" s="969" t="s">
        <v>439</v>
      </c>
      <c r="BR118" s="932"/>
      <c r="BS118" s="932"/>
      <c r="BT118" s="932"/>
      <c r="BU118" s="932"/>
      <c r="BV118" s="932" t="s">
        <v>444</v>
      </c>
      <c r="BW118" s="932"/>
      <c r="BX118" s="932"/>
      <c r="BY118" s="932"/>
      <c r="BZ118" s="932"/>
      <c r="CA118" s="932" t="s">
        <v>453</v>
      </c>
      <c r="CB118" s="932"/>
      <c r="CC118" s="932"/>
      <c r="CD118" s="932"/>
      <c r="CE118" s="932"/>
      <c r="CF118" s="962" t="s">
        <v>453</v>
      </c>
      <c r="CG118" s="963"/>
      <c r="CH118" s="963"/>
      <c r="CI118" s="963"/>
      <c r="CJ118" s="963"/>
      <c r="CK118" s="1018"/>
      <c r="CL118" s="905"/>
      <c r="CM118" s="908" t="s">
        <v>467</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439</v>
      </c>
      <c r="DH118" s="864"/>
      <c r="DI118" s="864"/>
      <c r="DJ118" s="864"/>
      <c r="DK118" s="865"/>
      <c r="DL118" s="866" t="s">
        <v>444</v>
      </c>
      <c r="DM118" s="864"/>
      <c r="DN118" s="864"/>
      <c r="DO118" s="864"/>
      <c r="DP118" s="865"/>
      <c r="DQ118" s="866" t="s">
        <v>444</v>
      </c>
      <c r="DR118" s="864"/>
      <c r="DS118" s="864"/>
      <c r="DT118" s="864"/>
      <c r="DU118" s="865"/>
      <c r="DV118" s="911" t="s">
        <v>444</v>
      </c>
      <c r="DW118" s="912"/>
      <c r="DX118" s="912"/>
      <c r="DY118" s="912"/>
      <c r="DZ118" s="913"/>
    </row>
    <row r="119" spans="1:130" s="248" customFormat="1" ht="26.25" customHeight="1" x14ac:dyDescent="0.15">
      <c r="A119" s="902" t="s">
        <v>436</v>
      </c>
      <c r="B119" s="903"/>
      <c r="C119" s="978" t="s">
        <v>437</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439</v>
      </c>
      <c r="AB119" s="982"/>
      <c r="AC119" s="982"/>
      <c r="AD119" s="982"/>
      <c r="AE119" s="983"/>
      <c r="AF119" s="984" t="s">
        <v>444</v>
      </c>
      <c r="AG119" s="982"/>
      <c r="AH119" s="982"/>
      <c r="AI119" s="982"/>
      <c r="AJ119" s="983"/>
      <c r="AK119" s="984" t="s">
        <v>136</v>
      </c>
      <c r="AL119" s="982"/>
      <c r="AM119" s="982"/>
      <c r="AN119" s="982"/>
      <c r="AO119" s="983"/>
      <c r="AP119" s="985" t="s">
        <v>444</v>
      </c>
      <c r="AQ119" s="986"/>
      <c r="AR119" s="986"/>
      <c r="AS119" s="986"/>
      <c r="AT119" s="987"/>
      <c r="AU119" s="1025"/>
      <c r="AV119" s="1026"/>
      <c r="AW119" s="1026"/>
      <c r="AX119" s="1026"/>
      <c r="AY119" s="1026"/>
      <c r="AZ119" s="279" t="s">
        <v>183</v>
      </c>
      <c r="BA119" s="279"/>
      <c r="BB119" s="279"/>
      <c r="BC119" s="279"/>
      <c r="BD119" s="279"/>
      <c r="BE119" s="279"/>
      <c r="BF119" s="279"/>
      <c r="BG119" s="279"/>
      <c r="BH119" s="279"/>
      <c r="BI119" s="279"/>
      <c r="BJ119" s="279"/>
      <c r="BK119" s="279"/>
      <c r="BL119" s="279"/>
      <c r="BM119" s="279"/>
      <c r="BN119" s="279"/>
      <c r="BO119" s="964" t="s">
        <v>468</v>
      </c>
      <c r="BP119" s="965"/>
      <c r="BQ119" s="969">
        <v>13456928</v>
      </c>
      <c r="BR119" s="932"/>
      <c r="BS119" s="932"/>
      <c r="BT119" s="932"/>
      <c r="BU119" s="932"/>
      <c r="BV119" s="932">
        <v>12896718</v>
      </c>
      <c r="BW119" s="932"/>
      <c r="BX119" s="932"/>
      <c r="BY119" s="932"/>
      <c r="BZ119" s="932"/>
      <c r="CA119" s="932">
        <v>13509856</v>
      </c>
      <c r="CB119" s="932"/>
      <c r="CC119" s="932"/>
      <c r="CD119" s="932"/>
      <c r="CE119" s="932"/>
      <c r="CF119" s="830"/>
      <c r="CG119" s="831"/>
      <c r="CH119" s="831"/>
      <c r="CI119" s="831"/>
      <c r="CJ119" s="921"/>
      <c r="CK119" s="1019"/>
      <c r="CL119" s="907"/>
      <c r="CM119" s="925" t="s">
        <v>469</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444</v>
      </c>
      <c r="DH119" s="847"/>
      <c r="DI119" s="847"/>
      <c r="DJ119" s="847"/>
      <c r="DK119" s="848"/>
      <c r="DL119" s="849" t="s">
        <v>444</v>
      </c>
      <c r="DM119" s="847"/>
      <c r="DN119" s="847"/>
      <c r="DO119" s="847"/>
      <c r="DP119" s="848"/>
      <c r="DQ119" s="849" t="s">
        <v>389</v>
      </c>
      <c r="DR119" s="847"/>
      <c r="DS119" s="847"/>
      <c r="DT119" s="847"/>
      <c r="DU119" s="848"/>
      <c r="DV119" s="935" t="s">
        <v>444</v>
      </c>
      <c r="DW119" s="936"/>
      <c r="DX119" s="936"/>
      <c r="DY119" s="936"/>
      <c r="DZ119" s="937"/>
    </row>
    <row r="120" spans="1:130" s="248" customFormat="1" ht="26.25" customHeight="1" x14ac:dyDescent="0.15">
      <c r="A120" s="904"/>
      <c r="B120" s="905"/>
      <c r="C120" s="908" t="s">
        <v>445</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444</v>
      </c>
      <c r="AB120" s="864"/>
      <c r="AC120" s="864"/>
      <c r="AD120" s="864"/>
      <c r="AE120" s="865"/>
      <c r="AF120" s="866" t="s">
        <v>444</v>
      </c>
      <c r="AG120" s="864"/>
      <c r="AH120" s="864"/>
      <c r="AI120" s="864"/>
      <c r="AJ120" s="865"/>
      <c r="AK120" s="866" t="s">
        <v>439</v>
      </c>
      <c r="AL120" s="864"/>
      <c r="AM120" s="864"/>
      <c r="AN120" s="864"/>
      <c r="AO120" s="865"/>
      <c r="AP120" s="911" t="s">
        <v>439</v>
      </c>
      <c r="AQ120" s="912"/>
      <c r="AR120" s="912"/>
      <c r="AS120" s="912"/>
      <c r="AT120" s="913"/>
      <c r="AU120" s="970" t="s">
        <v>470</v>
      </c>
      <c r="AV120" s="971"/>
      <c r="AW120" s="971"/>
      <c r="AX120" s="971"/>
      <c r="AY120" s="972"/>
      <c r="AZ120" s="947" t="s">
        <v>471</v>
      </c>
      <c r="BA120" s="892"/>
      <c r="BB120" s="892"/>
      <c r="BC120" s="892"/>
      <c r="BD120" s="892"/>
      <c r="BE120" s="892"/>
      <c r="BF120" s="892"/>
      <c r="BG120" s="892"/>
      <c r="BH120" s="892"/>
      <c r="BI120" s="892"/>
      <c r="BJ120" s="892"/>
      <c r="BK120" s="892"/>
      <c r="BL120" s="892"/>
      <c r="BM120" s="892"/>
      <c r="BN120" s="892"/>
      <c r="BO120" s="892"/>
      <c r="BP120" s="893"/>
      <c r="BQ120" s="948">
        <v>7103258</v>
      </c>
      <c r="BR120" s="929"/>
      <c r="BS120" s="929"/>
      <c r="BT120" s="929"/>
      <c r="BU120" s="929"/>
      <c r="BV120" s="929">
        <v>7164192</v>
      </c>
      <c r="BW120" s="929"/>
      <c r="BX120" s="929"/>
      <c r="BY120" s="929"/>
      <c r="BZ120" s="929"/>
      <c r="CA120" s="929">
        <v>7614665</v>
      </c>
      <c r="CB120" s="929"/>
      <c r="CC120" s="929"/>
      <c r="CD120" s="929"/>
      <c r="CE120" s="929"/>
      <c r="CF120" s="953">
        <v>162</v>
      </c>
      <c r="CG120" s="954"/>
      <c r="CH120" s="954"/>
      <c r="CI120" s="954"/>
      <c r="CJ120" s="954"/>
      <c r="CK120" s="955" t="s">
        <v>472</v>
      </c>
      <c r="CL120" s="939"/>
      <c r="CM120" s="939"/>
      <c r="CN120" s="939"/>
      <c r="CO120" s="940"/>
      <c r="CP120" s="959" t="s">
        <v>473</v>
      </c>
      <c r="CQ120" s="960"/>
      <c r="CR120" s="960"/>
      <c r="CS120" s="960"/>
      <c r="CT120" s="960"/>
      <c r="CU120" s="960"/>
      <c r="CV120" s="960"/>
      <c r="CW120" s="960"/>
      <c r="CX120" s="960"/>
      <c r="CY120" s="960"/>
      <c r="CZ120" s="960"/>
      <c r="DA120" s="960"/>
      <c r="DB120" s="960"/>
      <c r="DC120" s="960"/>
      <c r="DD120" s="960"/>
      <c r="DE120" s="960"/>
      <c r="DF120" s="961"/>
      <c r="DG120" s="948">
        <v>4150717</v>
      </c>
      <c r="DH120" s="929"/>
      <c r="DI120" s="929"/>
      <c r="DJ120" s="929"/>
      <c r="DK120" s="929"/>
      <c r="DL120" s="929">
        <v>3742935</v>
      </c>
      <c r="DM120" s="929"/>
      <c r="DN120" s="929"/>
      <c r="DO120" s="929"/>
      <c r="DP120" s="929"/>
      <c r="DQ120" s="929">
        <v>3588632</v>
      </c>
      <c r="DR120" s="929"/>
      <c r="DS120" s="929"/>
      <c r="DT120" s="929"/>
      <c r="DU120" s="929"/>
      <c r="DV120" s="930">
        <v>76.3</v>
      </c>
      <c r="DW120" s="930"/>
      <c r="DX120" s="930"/>
      <c r="DY120" s="930"/>
      <c r="DZ120" s="931"/>
    </row>
    <row r="121" spans="1:130" s="248" customFormat="1" ht="26.25" customHeight="1" x14ac:dyDescent="0.15">
      <c r="A121" s="904"/>
      <c r="B121" s="905"/>
      <c r="C121" s="950" t="s">
        <v>474</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444</v>
      </c>
      <c r="AB121" s="864"/>
      <c r="AC121" s="864"/>
      <c r="AD121" s="864"/>
      <c r="AE121" s="865"/>
      <c r="AF121" s="866" t="s">
        <v>439</v>
      </c>
      <c r="AG121" s="864"/>
      <c r="AH121" s="864"/>
      <c r="AI121" s="864"/>
      <c r="AJ121" s="865"/>
      <c r="AK121" s="866" t="s">
        <v>444</v>
      </c>
      <c r="AL121" s="864"/>
      <c r="AM121" s="864"/>
      <c r="AN121" s="864"/>
      <c r="AO121" s="865"/>
      <c r="AP121" s="911" t="s">
        <v>444</v>
      </c>
      <c r="AQ121" s="912"/>
      <c r="AR121" s="912"/>
      <c r="AS121" s="912"/>
      <c r="AT121" s="913"/>
      <c r="AU121" s="973"/>
      <c r="AV121" s="974"/>
      <c r="AW121" s="974"/>
      <c r="AX121" s="974"/>
      <c r="AY121" s="975"/>
      <c r="AZ121" s="899" t="s">
        <v>475</v>
      </c>
      <c r="BA121" s="834"/>
      <c r="BB121" s="834"/>
      <c r="BC121" s="834"/>
      <c r="BD121" s="834"/>
      <c r="BE121" s="834"/>
      <c r="BF121" s="834"/>
      <c r="BG121" s="834"/>
      <c r="BH121" s="834"/>
      <c r="BI121" s="834"/>
      <c r="BJ121" s="834"/>
      <c r="BK121" s="834"/>
      <c r="BL121" s="834"/>
      <c r="BM121" s="834"/>
      <c r="BN121" s="834"/>
      <c r="BO121" s="834"/>
      <c r="BP121" s="835"/>
      <c r="BQ121" s="900">
        <v>2675907</v>
      </c>
      <c r="BR121" s="901"/>
      <c r="BS121" s="901"/>
      <c r="BT121" s="901"/>
      <c r="BU121" s="901"/>
      <c r="BV121" s="901">
        <v>2437522</v>
      </c>
      <c r="BW121" s="901"/>
      <c r="BX121" s="901"/>
      <c r="BY121" s="901"/>
      <c r="BZ121" s="901"/>
      <c r="CA121" s="901">
        <v>2323132</v>
      </c>
      <c r="CB121" s="901"/>
      <c r="CC121" s="901"/>
      <c r="CD121" s="901"/>
      <c r="CE121" s="901"/>
      <c r="CF121" s="962">
        <v>49.4</v>
      </c>
      <c r="CG121" s="963"/>
      <c r="CH121" s="963"/>
      <c r="CI121" s="963"/>
      <c r="CJ121" s="963"/>
      <c r="CK121" s="956"/>
      <c r="CL121" s="942"/>
      <c r="CM121" s="942"/>
      <c r="CN121" s="942"/>
      <c r="CO121" s="943"/>
      <c r="CP121" s="922" t="s">
        <v>476</v>
      </c>
      <c r="CQ121" s="923"/>
      <c r="CR121" s="923"/>
      <c r="CS121" s="923"/>
      <c r="CT121" s="923"/>
      <c r="CU121" s="923"/>
      <c r="CV121" s="923"/>
      <c r="CW121" s="923"/>
      <c r="CX121" s="923"/>
      <c r="CY121" s="923"/>
      <c r="CZ121" s="923"/>
      <c r="DA121" s="923"/>
      <c r="DB121" s="923"/>
      <c r="DC121" s="923"/>
      <c r="DD121" s="923"/>
      <c r="DE121" s="923"/>
      <c r="DF121" s="924"/>
      <c r="DG121" s="900">
        <v>8623</v>
      </c>
      <c r="DH121" s="901"/>
      <c r="DI121" s="901"/>
      <c r="DJ121" s="901"/>
      <c r="DK121" s="901"/>
      <c r="DL121" s="901">
        <v>66</v>
      </c>
      <c r="DM121" s="901"/>
      <c r="DN121" s="901"/>
      <c r="DO121" s="901"/>
      <c r="DP121" s="901"/>
      <c r="DQ121" s="901" t="s">
        <v>389</v>
      </c>
      <c r="DR121" s="901"/>
      <c r="DS121" s="901"/>
      <c r="DT121" s="901"/>
      <c r="DU121" s="901"/>
      <c r="DV121" s="878" t="s">
        <v>439</v>
      </c>
      <c r="DW121" s="878"/>
      <c r="DX121" s="878"/>
      <c r="DY121" s="878"/>
      <c r="DZ121" s="879"/>
    </row>
    <row r="122" spans="1:130" s="248" customFormat="1" ht="26.25" customHeight="1" x14ac:dyDescent="0.15">
      <c r="A122" s="904"/>
      <c r="B122" s="905"/>
      <c r="C122" s="908" t="s">
        <v>456</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444</v>
      </c>
      <c r="AB122" s="864"/>
      <c r="AC122" s="864"/>
      <c r="AD122" s="864"/>
      <c r="AE122" s="865"/>
      <c r="AF122" s="866" t="s">
        <v>389</v>
      </c>
      <c r="AG122" s="864"/>
      <c r="AH122" s="864"/>
      <c r="AI122" s="864"/>
      <c r="AJ122" s="865"/>
      <c r="AK122" s="866" t="s">
        <v>444</v>
      </c>
      <c r="AL122" s="864"/>
      <c r="AM122" s="864"/>
      <c r="AN122" s="864"/>
      <c r="AO122" s="865"/>
      <c r="AP122" s="911" t="s">
        <v>444</v>
      </c>
      <c r="AQ122" s="912"/>
      <c r="AR122" s="912"/>
      <c r="AS122" s="912"/>
      <c r="AT122" s="913"/>
      <c r="AU122" s="973"/>
      <c r="AV122" s="974"/>
      <c r="AW122" s="974"/>
      <c r="AX122" s="974"/>
      <c r="AY122" s="975"/>
      <c r="AZ122" s="966" t="s">
        <v>477</v>
      </c>
      <c r="BA122" s="967"/>
      <c r="BB122" s="967"/>
      <c r="BC122" s="967"/>
      <c r="BD122" s="967"/>
      <c r="BE122" s="967"/>
      <c r="BF122" s="967"/>
      <c r="BG122" s="967"/>
      <c r="BH122" s="967"/>
      <c r="BI122" s="967"/>
      <c r="BJ122" s="967"/>
      <c r="BK122" s="967"/>
      <c r="BL122" s="967"/>
      <c r="BM122" s="967"/>
      <c r="BN122" s="967"/>
      <c r="BO122" s="967"/>
      <c r="BP122" s="968"/>
      <c r="BQ122" s="969">
        <v>9840574</v>
      </c>
      <c r="BR122" s="932"/>
      <c r="BS122" s="932"/>
      <c r="BT122" s="932"/>
      <c r="BU122" s="932"/>
      <c r="BV122" s="932">
        <v>9776760</v>
      </c>
      <c r="BW122" s="932"/>
      <c r="BX122" s="932"/>
      <c r="BY122" s="932"/>
      <c r="BZ122" s="932"/>
      <c r="CA122" s="932">
        <v>11196060</v>
      </c>
      <c r="CB122" s="932"/>
      <c r="CC122" s="932"/>
      <c r="CD122" s="932"/>
      <c r="CE122" s="932"/>
      <c r="CF122" s="933">
        <v>238.2</v>
      </c>
      <c r="CG122" s="934"/>
      <c r="CH122" s="934"/>
      <c r="CI122" s="934"/>
      <c r="CJ122" s="934"/>
      <c r="CK122" s="956"/>
      <c r="CL122" s="942"/>
      <c r="CM122" s="942"/>
      <c r="CN122" s="942"/>
      <c r="CO122" s="943"/>
      <c r="CP122" s="922" t="s">
        <v>403</v>
      </c>
      <c r="CQ122" s="923"/>
      <c r="CR122" s="923"/>
      <c r="CS122" s="923"/>
      <c r="CT122" s="923"/>
      <c r="CU122" s="923"/>
      <c r="CV122" s="923"/>
      <c r="CW122" s="923"/>
      <c r="CX122" s="923"/>
      <c r="CY122" s="923"/>
      <c r="CZ122" s="923"/>
      <c r="DA122" s="923"/>
      <c r="DB122" s="923"/>
      <c r="DC122" s="923"/>
      <c r="DD122" s="923"/>
      <c r="DE122" s="923"/>
      <c r="DF122" s="924"/>
      <c r="DG122" s="900" t="s">
        <v>389</v>
      </c>
      <c r="DH122" s="901"/>
      <c r="DI122" s="901"/>
      <c r="DJ122" s="901"/>
      <c r="DK122" s="901"/>
      <c r="DL122" s="901" t="s">
        <v>444</v>
      </c>
      <c r="DM122" s="901"/>
      <c r="DN122" s="901"/>
      <c r="DO122" s="901"/>
      <c r="DP122" s="901"/>
      <c r="DQ122" s="901" t="s">
        <v>389</v>
      </c>
      <c r="DR122" s="901"/>
      <c r="DS122" s="901"/>
      <c r="DT122" s="901"/>
      <c r="DU122" s="901"/>
      <c r="DV122" s="878" t="s">
        <v>389</v>
      </c>
      <c r="DW122" s="878"/>
      <c r="DX122" s="878"/>
      <c r="DY122" s="878"/>
      <c r="DZ122" s="879"/>
    </row>
    <row r="123" spans="1:130" s="248" customFormat="1" ht="26.25" customHeight="1" x14ac:dyDescent="0.15">
      <c r="A123" s="904"/>
      <c r="B123" s="905"/>
      <c r="C123" s="908" t="s">
        <v>462</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444</v>
      </c>
      <c r="AB123" s="864"/>
      <c r="AC123" s="864"/>
      <c r="AD123" s="864"/>
      <c r="AE123" s="865"/>
      <c r="AF123" s="866" t="s">
        <v>389</v>
      </c>
      <c r="AG123" s="864"/>
      <c r="AH123" s="864"/>
      <c r="AI123" s="864"/>
      <c r="AJ123" s="865"/>
      <c r="AK123" s="866" t="s">
        <v>389</v>
      </c>
      <c r="AL123" s="864"/>
      <c r="AM123" s="864"/>
      <c r="AN123" s="864"/>
      <c r="AO123" s="865"/>
      <c r="AP123" s="911" t="s">
        <v>444</v>
      </c>
      <c r="AQ123" s="912"/>
      <c r="AR123" s="912"/>
      <c r="AS123" s="912"/>
      <c r="AT123" s="913"/>
      <c r="AU123" s="976"/>
      <c r="AV123" s="977"/>
      <c r="AW123" s="977"/>
      <c r="AX123" s="977"/>
      <c r="AY123" s="977"/>
      <c r="AZ123" s="279" t="s">
        <v>183</v>
      </c>
      <c r="BA123" s="279"/>
      <c r="BB123" s="279"/>
      <c r="BC123" s="279"/>
      <c r="BD123" s="279"/>
      <c r="BE123" s="279"/>
      <c r="BF123" s="279"/>
      <c r="BG123" s="279"/>
      <c r="BH123" s="279"/>
      <c r="BI123" s="279"/>
      <c r="BJ123" s="279"/>
      <c r="BK123" s="279"/>
      <c r="BL123" s="279"/>
      <c r="BM123" s="279"/>
      <c r="BN123" s="279"/>
      <c r="BO123" s="964" t="s">
        <v>478</v>
      </c>
      <c r="BP123" s="965"/>
      <c r="BQ123" s="919">
        <v>19619739</v>
      </c>
      <c r="BR123" s="920"/>
      <c r="BS123" s="920"/>
      <c r="BT123" s="920"/>
      <c r="BU123" s="920"/>
      <c r="BV123" s="920">
        <v>19378474</v>
      </c>
      <c r="BW123" s="920"/>
      <c r="BX123" s="920"/>
      <c r="BY123" s="920"/>
      <c r="BZ123" s="920"/>
      <c r="CA123" s="920">
        <v>21133857</v>
      </c>
      <c r="CB123" s="920"/>
      <c r="CC123" s="920"/>
      <c r="CD123" s="920"/>
      <c r="CE123" s="920"/>
      <c r="CF123" s="830"/>
      <c r="CG123" s="831"/>
      <c r="CH123" s="831"/>
      <c r="CI123" s="831"/>
      <c r="CJ123" s="921"/>
      <c r="CK123" s="956"/>
      <c r="CL123" s="942"/>
      <c r="CM123" s="942"/>
      <c r="CN123" s="942"/>
      <c r="CO123" s="943"/>
      <c r="CP123" s="922" t="s">
        <v>479</v>
      </c>
      <c r="CQ123" s="923"/>
      <c r="CR123" s="923"/>
      <c r="CS123" s="923"/>
      <c r="CT123" s="923"/>
      <c r="CU123" s="923"/>
      <c r="CV123" s="923"/>
      <c r="CW123" s="923"/>
      <c r="CX123" s="923"/>
      <c r="CY123" s="923"/>
      <c r="CZ123" s="923"/>
      <c r="DA123" s="923"/>
      <c r="DB123" s="923"/>
      <c r="DC123" s="923"/>
      <c r="DD123" s="923"/>
      <c r="DE123" s="923"/>
      <c r="DF123" s="924"/>
      <c r="DG123" s="863" t="s">
        <v>444</v>
      </c>
      <c r="DH123" s="864"/>
      <c r="DI123" s="864"/>
      <c r="DJ123" s="864"/>
      <c r="DK123" s="865"/>
      <c r="DL123" s="866" t="s">
        <v>444</v>
      </c>
      <c r="DM123" s="864"/>
      <c r="DN123" s="864"/>
      <c r="DO123" s="864"/>
      <c r="DP123" s="865"/>
      <c r="DQ123" s="866" t="s">
        <v>444</v>
      </c>
      <c r="DR123" s="864"/>
      <c r="DS123" s="864"/>
      <c r="DT123" s="864"/>
      <c r="DU123" s="865"/>
      <c r="DV123" s="911" t="s">
        <v>444</v>
      </c>
      <c r="DW123" s="912"/>
      <c r="DX123" s="912"/>
      <c r="DY123" s="912"/>
      <c r="DZ123" s="913"/>
    </row>
    <row r="124" spans="1:130" s="248" customFormat="1" ht="26.25" customHeight="1" thickBot="1" x14ac:dyDescent="0.2">
      <c r="A124" s="904"/>
      <c r="B124" s="905"/>
      <c r="C124" s="908" t="s">
        <v>465</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444</v>
      </c>
      <c r="AB124" s="864"/>
      <c r="AC124" s="864"/>
      <c r="AD124" s="864"/>
      <c r="AE124" s="865"/>
      <c r="AF124" s="866" t="s">
        <v>389</v>
      </c>
      <c r="AG124" s="864"/>
      <c r="AH124" s="864"/>
      <c r="AI124" s="864"/>
      <c r="AJ124" s="865"/>
      <c r="AK124" s="866" t="s">
        <v>444</v>
      </c>
      <c r="AL124" s="864"/>
      <c r="AM124" s="864"/>
      <c r="AN124" s="864"/>
      <c r="AO124" s="865"/>
      <c r="AP124" s="911" t="s">
        <v>444</v>
      </c>
      <c r="AQ124" s="912"/>
      <c r="AR124" s="912"/>
      <c r="AS124" s="912"/>
      <c r="AT124" s="913"/>
      <c r="AU124" s="914" t="s">
        <v>480</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444</v>
      </c>
      <c r="BR124" s="918"/>
      <c r="BS124" s="918"/>
      <c r="BT124" s="918"/>
      <c r="BU124" s="918"/>
      <c r="BV124" s="918" t="s">
        <v>444</v>
      </c>
      <c r="BW124" s="918"/>
      <c r="BX124" s="918"/>
      <c r="BY124" s="918"/>
      <c r="BZ124" s="918"/>
      <c r="CA124" s="918" t="s">
        <v>444</v>
      </c>
      <c r="CB124" s="918"/>
      <c r="CC124" s="918"/>
      <c r="CD124" s="918"/>
      <c r="CE124" s="918"/>
      <c r="CF124" s="808"/>
      <c r="CG124" s="809"/>
      <c r="CH124" s="809"/>
      <c r="CI124" s="809"/>
      <c r="CJ124" s="949"/>
      <c r="CK124" s="957"/>
      <c r="CL124" s="957"/>
      <c r="CM124" s="957"/>
      <c r="CN124" s="957"/>
      <c r="CO124" s="958"/>
      <c r="CP124" s="922" t="s">
        <v>481</v>
      </c>
      <c r="CQ124" s="923"/>
      <c r="CR124" s="923"/>
      <c r="CS124" s="923"/>
      <c r="CT124" s="923"/>
      <c r="CU124" s="923"/>
      <c r="CV124" s="923"/>
      <c r="CW124" s="923"/>
      <c r="CX124" s="923"/>
      <c r="CY124" s="923"/>
      <c r="CZ124" s="923"/>
      <c r="DA124" s="923"/>
      <c r="DB124" s="923"/>
      <c r="DC124" s="923"/>
      <c r="DD124" s="923"/>
      <c r="DE124" s="923"/>
      <c r="DF124" s="924"/>
      <c r="DG124" s="846" t="s">
        <v>482</v>
      </c>
      <c r="DH124" s="847"/>
      <c r="DI124" s="847"/>
      <c r="DJ124" s="847"/>
      <c r="DK124" s="848"/>
      <c r="DL124" s="849" t="s">
        <v>389</v>
      </c>
      <c r="DM124" s="847"/>
      <c r="DN124" s="847"/>
      <c r="DO124" s="847"/>
      <c r="DP124" s="848"/>
      <c r="DQ124" s="849" t="s">
        <v>483</v>
      </c>
      <c r="DR124" s="847"/>
      <c r="DS124" s="847"/>
      <c r="DT124" s="847"/>
      <c r="DU124" s="848"/>
      <c r="DV124" s="935" t="s">
        <v>484</v>
      </c>
      <c r="DW124" s="936"/>
      <c r="DX124" s="936"/>
      <c r="DY124" s="936"/>
      <c r="DZ124" s="937"/>
    </row>
    <row r="125" spans="1:130" s="248" customFormat="1" ht="26.25" customHeight="1" x14ac:dyDescent="0.15">
      <c r="A125" s="904"/>
      <c r="B125" s="905"/>
      <c r="C125" s="908" t="s">
        <v>467</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485</v>
      </c>
      <c r="AB125" s="864"/>
      <c r="AC125" s="864"/>
      <c r="AD125" s="864"/>
      <c r="AE125" s="865"/>
      <c r="AF125" s="866" t="s">
        <v>444</v>
      </c>
      <c r="AG125" s="864"/>
      <c r="AH125" s="864"/>
      <c r="AI125" s="864"/>
      <c r="AJ125" s="865"/>
      <c r="AK125" s="866" t="s">
        <v>439</v>
      </c>
      <c r="AL125" s="864"/>
      <c r="AM125" s="864"/>
      <c r="AN125" s="864"/>
      <c r="AO125" s="865"/>
      <c r="AP125" s="911" t="s">
        <v>483</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486</v>
      </c>
      <c r="CL125" s="939"/>
      <c r="CM125" s="939"/>
      <c r="CN125" s="939"/>
      <c r="CO125" s="940"/>
      <c r="CP125" s="947" t="s">
        <v>487</v>
      </c>
      <c r="CQ125" s="892"/>
      <c r="CR125" s="892"/>
      <c r="CS125" s="892"/>
      <c r="CT125" s="892"/>
      <c r="CU125" s="892"/>
      <c r="CV125" s="892"/>
      <c r="CW125" s="892"/>
      <c r="CX125" s="892"/>
      <c r="CY125" s="892"/>
      <c r="CZ125" s="892"/>
      <c r="DA125" s="892"/>
      <c r="DB125" s="892"/>
      <c r="DC125" s="892"/>
      <c r="DD125" s="892"/>
      <c r="DE125" s="892"/>
      <c r="DF125" s="893"/>
      <c r="DG125" s="948" t="s">
        <v>482</v>
      </c>
      <c r="DH125" s="929"/>
      <c r="DI125" s="929"/>
      <c r="DJ125" s="929"/>
      <c r="DK125" s="929"/>
      <c r="DL125" s="929" t="s">
        <v>488</v>
      </c>
      <c r="DM125" s="929"/>
      <c r="DN125" s="929"/>
      <c r="DO125" s="929"/>
      <c r="DP125" s="929"/>
      <c r="DQ125" s="929" t="s">
        <v>389</v>
      </c>
      <c r="DR125" s="929"/>
      <c r="DS125" s="929"/>
      <c r="DT125" s="929"/>
      <c r="DU125" s="929"/>
      <c r="DV125" s="930" t="s">
        <v>482</v>
      </c>
      <c r="DW125" s="930"/>
      <c r="DX125" s="930"/>
      <c r="DY125" s="930"/>
      <c r="DZ125" s="931"/>
    </row>
    <row r="126" spans="1:130" s="248" customFormat="1" ht="26.25" customHeight="1" thickBot="1" x14ac:dyDescent="0.2">
      <c r="A126" s="904"/>
      <c r="B126" s="905"/>
      <c r="C126" s="908" t="s">
        <v>469</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482</v>
      </c>
      <c r="AB126" s="864"/>
      <c r="AC126" s="864"/>
      <c r="AD126" s="864"/>
      <c r="AE126" s="865"/>
      <c r="AF126" s="866" t="s">
        <v>444</v>
      </c>
      <c r="AG126" s="864"/>
      <c r="AH126" s="864"/>
      <c r="AI126" s="864"/>
      <c r="AJ126" s="865"/>
      <c r="AK126" s="866" t="s">
        <v>489</v>
      </c>
      <c r="AL126" s="864"/>
      <c r="AM126" s="864"/>
      <c r="AN126" s="864"/>
      <c r="AO126" s="865"/>
      <c r="AP126" s="911" t="s">
        <v>482</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490</v>
      </c>
      <c r="CQ126" s="834"/>
      <c r="CR126" s="834"/>
      <c r="CS126" s="834"/>
      <c r="CT126" s="834"/>
      <c r="CU126" s="834"/>
      <c r="CV126" s="834"/>
      <c r="CW126" s="834"/>
      <c r="CX126" s="834"/>
      <c r="CY126" s="834"/>
      <c r="CZ126" s="834"/>
      <c r="DA126" s="834"/>
      <c r="DB126" s="834"/>
      <c r="DC126" s="834"/>
      <c r="DD126" s="834"/>
      <c r="DE126" s="834"/>
      <c r="DF126" s="835"/>
      <c r="DG126" s="900">
        <v>508549</v>
      </c>
      <c r="DH126" s="901"/>
      <c r="DI126" s="901"/>
      <c r="DJ126" s="901"/>
      <c r="DK126" s="901"/>
      <c r="DL126" s="901">
        <v>482416</v>
      </c>
      <c r="DM126" s="901"/>
      <c r="DN126" s="901"/>
      <c r="DO126" s="901"/>
      <c r="DP126" s="901"/>
      <c r="DQ126" s="901">
        <v>563451</v>
      </c>
      <c r="DR126" s="901"/>
      <c r="DS126" s="901"/>
      <c r="DT126" s="901"/>
      <c r="DU126" s="901"/>
      <c r="DV126" s="878">
        <v>12</v>
      </c>
      <c r="DW126" s="878"/>
      <c r="DX126" s="878"/>
      <c r="DY126" s="878"/>
      <c r="DZ126" s="879"/>
    </row>
    <row r="127" spans="1:130" s="248" customFormat="1" ht="26.25" customHeight="1" x14ac:dyDescent="0.15">
      <c r="A127" s="906"/>
      <c r="B127" s="907"/>
      <c r="C127" s="925" t="s">
        <v>491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484</v>
      </c>
      <c r="AB127" s="864"/>
      <c r="AC127" s="864"/>
      <c r="AD127" s="864"/>
      <c r="AE127" s="865"/>
      <c r="AF127" s="866" t="s">
        <v>485</v>
      </c>
      <c r="AG127" s="864"/>
      <c r="AH127" s="864"/>
      <c r="AI127" s="864"/>
      <c r="AJ127" s="865"/>
      <c r="AK127" s="866" t="s">
        <v>389</v>
      </c>
      <c r="AL127" s="864"/>
      <c r="AM127" s="864"/>
      <c r="AN127" s="864"/>
      <c r="AO127" s="865"/>
      <c r="AP127" s="911" t="s">
        <v>485</v>
      </c>
      <c r="AQ127" s="912"/>
      <c r="AR127" s="912"/>
      <c r="AS127" s="912"/>
      <c r="AT127" s="913"/>
      <c r="AU127" s="284"/>
      <c r="AV127" s="284"/>
      <c r="AW127" s="284"/>
      <c r="AX127" s="928" t="s">
        <v>492</v>
      </c>
      <c r="AY127" s="896"/>
      <c r="AZ127" s="896"/>
      <c r="BA127" s="896"/>
      <c r="BB127" s="896"/>
      <c r="BC127" s="896"/>
      <c r="BD127" s="896"/>
      <c r="BE127" s="897"/>
      <c r="BF127" s="895" t="s">
        <v>493</v>
      </c>
      <c r="BG127" s="896"/>
      <c r="BH127" s="896"/>
      <c r="BI127" s="896"/>
      <c r="BJ127" s="896"/>
      <c r="BK127" s="896"/>
      <c r="BL127" s="897"/>
      <c r="BM127" s="895" t="s">
        <v>494</v>
      </c>
      <c r="BN127" s="896"/>
      <c r="BO127" s="896"/>
      <c r="BP127" s="896"/>
      <c r="BQ127" s="896"/>
      <c r="BR127" s="896"/>
      <c r="BS127" s="897"/>
      <c r="BT127" s="895" t="s">
        <v>495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496</v>
      </c>
      <c r="CQ127" s="834"/>
      <c r="CR127" s="834"/>
      <c r="CS127" s="834"/>
      <c r="CT127" s="834"/>
      <c r="CU127" s="834"/>
      <c r="CV127" s="834"/>
      <c r="CW127" s="834"/>
      <c r="CX127" s="834"/>
      <c r="CY127" s="834"/>
      <c r="CZ127" s="834"/>
      <c r="DA127" s="834"/>
      <c r="DB127" s="834"/>
      <c r="DC127" s="834"/>
      <c r="DD127" s="834"/>
      <c r="DE127" s="834"/>
      <c r="DF127" s="835"/>
      <c r="DG127" s="900" t="s">
        <v>482</v>
      </c>
      <c r="DH127" s="901"/>
      <c r="DI127" s="901"/>
      <c r="DJ127" s="901"/>
      <c r="DK127" s="901"/>
      <c r="DL127" s="901" t="s">
        <v>485</v>
      </c>
      <c r="DM127" s="901"/>
      <c r="DN127" s="901"/>
      <c r="DO127" s="901"/>
      <c r="DP127" s="901"/>
      <c r="DQ127" s="901" t="s">
        <v>444</v>
      </c>
      <c r="DR127" s="901"/>
      <c r="DS127" s="901"/>
      <c r="DT127" s="901"/>
      <c r="DU127" s="901"/>
      <c r="DV127" s="878" t="s">
        <v>482</v>
      </c>
      <c r="DW127" s="878"/>
      <c r="DX127" s="878"/>
      <c r="DY127" s="878"/>
      <c r="DZ127" s="879"/>
    </row>
    <row r="128" spans="1:130" s="248" customFormat="1" ht="26.25" customHeight="1" thickBot="1" x14ac:dyDescent="0.2">
      <c r="A128" s="880" t="s">
        <v>497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498</v>
      </c>
      <c r="X128" s="882"/>
      <c r="Y128" s="882"/>
      <c r="Z128" s="883"/>
      <c r="AA128" s="884">
        <v>237754</v>
      </c>
      <c r="AB128" s="885"/>
      <c r="AC128" s="885"/>
      <c r="AD128" s="885"/>
      <c r="AE128" s="886"/>
      <c r="AF128" s="887">
        <v>238579</v>
      </c>
      <c r="AG128" s="885"/>
      <c r="AH128" s="885"/>
      <c r="AI128" s="885"/>
      <c r="AJ128" s="886"/>
      <c r="AK128" s="887">
        <v>205566</v>
      </c>
      <c r="AL128" s="885"/>
      <c r="AM128" s="885"/>
      <c r="AN128" s="885"/>
      <c r="AO128" s="886"/>
      <c r="AP128" s="888"/>
      <c r="AQ128" s="889"/>
      <c r="AR128" s="889"/>
      <c r="AS128" s="889"/>
      <c r="AT128" s="890"/>
      <c r="AU128" s="284"/>
      <c r="AV128" s="284"/>
      <c r="AW128" s="284"/>
      <c r="AX128" s="891" t="s">
        <v>499</v>
      </c>
      <c r="AY128" s="892"/>
      <c r="AZ128" s="892"/>
      <c r="BA128" s="892"/>
      <c r="BB128" s="892"/>
      <c r="BC128" s="892"/>
      <c r="BD128" s="892"/>
      <c r="BE128" s="893"/>
      <c r="BF128" s="870" t="s">
        <v>485</v>
      </c>
      <c r="BG128" s="871"/>
      <c r="BH128" s="871"/>
      <c r="BI128" s="871"/>
      <c r="BJ128" s="871"/>
      <c r="BK128" s="871"/>
      <c r="BL128" s="894"/>
      <c r="BM128" s="870">
        <v>14.72</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500</v>
      </c>
      <c r="CQ128" s="812"/>
      <c r="CR128" s="812"/>
      <c r="CS128" s="812"/>
      <c r="CT128" s="812"/>
      <c r="CU128" s="812"/>
      <c r="CV128" s="812"/>
      <c r="CW128" s="812"/>
      <c r="CX128" s="812"/>
      <c r="CY128" s="812"/>
      <c r="CZ128" s="812"/>
      <c r="DA128" s="812"/>
      <c r="DB128" s="812"/>
      <c r="DC128" s="812"/>
      <c r="DD128" s="812"/>
      <c r="DE128" s="812"/>
      <c r="DF128" s="813"/>
      <c r="DG128" s="874" t="s">
        <v>485</v>
      </c>
      <c r="DH128" s="875"/>
      <c r="DI128" s="875"/>
      <c r="DJ128" s="875"/>
      <c r="DK128" s="875"/>
      <c r="DL128" s="875" t="s">
        <v>439</v>
      </c>
      <c r="DM128" s="875"/>
      <c r="DN128" s="875"/>
      <c r="DO128" s="875"/>
      <c r="DP128" s="875"/>
      <c r="DQ128" s="875" t="s">
        <v>439</v>
      </c>
      <c r="DR128" s="875"/>
      <c r="DS128" s="875"/>
      <c r="DT128" s="875"/>
      <c r="DU128" s="875"/>
      <c r="DV128" s="876" t="s">
        <v>389</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501</v>
      </c>
      <c r="X129" s="861"/>
      <c r="Y129" s="861"/>
      <c r="Z129" s="862"/>
      <c r="AA129" s="863">
        <v>5201954</v>
      </c>
      <c r="AB129" s="864"/>
      <c r="AC129" s="864"/>
      <c r="AD129" s="864"/>
      <c r="AE129" s="865"/>
      <c r="AF129" s="866">
        <v>5207195</v>
      </c>
      <c r="AG129" s="864"/>
      <c r="AH129" s="864"/>
      <c r="AI129" s="864"/>
      <c r="AJ129" s="865"/>
      <c r="AK129" s="866">
        <v>5452082</v>
      </c>
      <c r="AL129" s="864"/>
      <c r="AM129" s="864"/>
      <c r="AN129" s="864"/>
      <c r="AO129" s="865"/>
      <c r="AP129" s="867"/>
      <c r="AQ129" s="868"/>
      <c r="AR129" s="868"/>
      <c r="AS129" s="868"/>
      <c r="AT129" s="869"/>
      <c r="AU129" s="286"/>
      <c r="AV129" s="286"/>
      <c r="AW129" s="286"/>
      <c r="AX129" s="833" t="s">
        <v>502</v>
      </c>
      <c r="AY129" s="834"/>
      <c r="AZ129" s="834"/>
      <c r="BA129" s="834"/>
      <c r="BB129" s="834"/>
      <c r="BC129" s="834"/>
      <c r="BD129" s="834"/>
      <c r="BE129" s="835"/>
      <c r="BF129" s="853" t="s">
        <v>389</v>
      </c>
      <c r="BG129" s="854"/>
      <c r="BH129" s="854"/>
      <c r="BI129" s="854"/>
      <c r="BJ129" s="854"/>
      <c r="BK129" s="854"/>
      <c r="BL129" s="855"/>
      <c r="BM129" s="853">
        <v>19.72</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504</v>
      </c>
      <c r="X130" s="861"/>
      <c r="Y130" s="861"/>
      <c r="Z130" s="862"/>
      <c r="AA130" s="863">
        <v>777800</v>
      </c>
      <c r="AB130" s="864"/>
      <c r="AC130" s="864"/>
      <c r="AD130" s="864"/>
      <c r="AE130" s="865"/>
      <c r="AF130" s="866">
        <v>757984</v>
      </c>
      <c r="AG130" s="864"/>
      <c r="AH130" s="864"/>
      <c r="AI130" s="864"/>
      <c r="AJ130" s="865"/>
      <c r="AK130" s="866">
        <v>750950</v>
      </c>
      <c r="AL130" s="864"/>
      <c r="AM130" s="864"/>
      <c r="AN130" s="864"/>
      <c r="AO130" s="865"/>
      <c r="AP130" s="867"/>
      <c r="AQ130" s="868"/>
      <c r="AR130" s="868"/>
      <c r="AS130" s="868"/>
      <c r="AT130" s="869"/>
      <c r="AU130" s="286"/>
      <c r="AV130" s="286"/>
      <c r="AW130" s="286"/>
      <c r="AX130" s="833" t="s">
        <v>505</v>
      </c>
      <c r="AY130" s="834"/>
      <c r="AZ130" s="834"/>
      <c r="BA130" s="834"/>
      <c r="BB130" s="834"/>
      <c r="BC130" s="834"/>
      <c r="BD130" s="834"/>
      <c r="BE130" s="835"/>
      <c r="BF130" s="836">
        <v>5.8</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506</v>
      </c>
      <c r="X131" s="844"/>
      <c r="Y131" s="844"/>
      <c r="Z131" s="845"/>
      <c r="AA131" s="846">
        <v>4424154</v>
      </c>
      <c r="AB131" s="847"/>
      <c r="AC131" s="847"/>
      <c r="AD131" s="847"/>
      <c r="AE131" s="848"/>
      <c r="AF131" s="849">
        <v>4449211</v>
      </c>
      <c r="AG131" s="847"/>
      <c r="AH131" s="847"/>
      <c r="AI131" s="847"/>
      <c r="AJ131" s="848"/>
      <c r="AK131" s="849">
        <v>4701132</v>
      </c>
      <c r="AL131" s="847"/>
      <c r="AM131" s="847"/>
      <c r="AN131" s="847"/>
      <c r="AO131" s="848"/>
      <c r="AP131" s="850"/>
      <c r="AQ131" s="851"/>
      <c r="AR131" s="851"/>
      <c r="AS131" s="851"/>
      <c r="AT131" s="852"/>
      <c r="AU131" s="286"/>
      <c r="AV131" s="286"/>
      <c r="AW131" s="286"/>
      <c r="AX131" s="811" t="s">
        <v>507</v>
      </c>
      <c r="AY131" s="812"/>
      <c r="AZ131" s="812"/>
      <c r="BA131" s="812"/>
      <c r="BB131" s="812"/>
      <c r="BC131" s="812"/>
      <c r="BD131" s="812"/>
      <c r="BE131" s="813"/>
      <c r="BF131" s="814" t="s">
        <v>483</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509</v>
      </c>
      <c r="W132" s="824"/>
      <c r="X132" s="824"/>
      <c r="Y132" s="824"/>
      <c r="Z132" s="825"/>
      <c r="AA132" s="826">
        <v>3.7640642710000001</v>
      </c>
      <c r="AB132" s="827"/>
      <c r="AC132" s="827"/>
      <c r="AD132" s="827"/>
      <c r="AE132" s="828"/>
      <c r="AF132" s="829">
        <v>6.0344631890000002</v>
      </c>
      <c r="AG132" s="827"/>
      <c r="AH132" s="827"/>
      <c r="AI132" s="827"/>
      <c r="AJ132" s="828"/>
      <c r="AK132" s="829">
        <v>7.628290378</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510</v>
      </c>
      <c r="W133" s="803"/>
      <c r="X133" s="803"/>
      <c r="Y133" s="803"/>
      <c r="Z133" s="804"/>
      <c r="AA133" s="805">
        <v>4</v>
      </c>
      <c r="AB133" s="806"/>
      <c r="AC133" s="806"/>
      <c r="AD133" s="806"/>
      <c r="AE133" s="807"/>
      <c r="AF133" s="805">
        <v>4.8</v>
      </c>
      <c r="AG133" s="806"/>
      <c r="AH133" s="806"/>
      <c r="AI133" s="806"/>
      <c r="AJ133" s="807"/>
      <c r="AK133" s="805">
        <v>5.8</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PW52owEl0r4NEGU4XciX+f9wUhhZVcgKAGOO/pGGPOia6xPAGl15h0SCv+qVs2k2rUoE3lmjbVCWDmpOo/9G5w==" saltValue="91l8QXMb3io2XnGrv2qP5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60" zoomScaleNormal="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m1p8jOtElb9Se8GByPPfbGhx9UpAi5m2gmnj414BHWRyteFRXN2iWBuesS0zakpjkw6+mFE2xdN75orKR5/gg==" saltValue="95Uk0yB9KdBNaWe0PXvK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JQ3huMHBwjcnTgNHXeL0K3O1UXkoI1uV78CBhXcWAz2cXUI7Q5ln1TAh4ztS0dy9dsB25C3wijXe+yqUFKRqg==" saltValue="9mFTZoqO6UOS0TG4FU8ej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AK10" sqref="AK10:AN10"/>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514</v>
      </c>
      <c r="AP7" s="305"/>
      <c r="AQ7" s="306" t="s">
        <v>515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516</v>
      </c>
      <c r="AQ8" s="312" t="s">
        <v>517</v>
      </c>
      <c r="AR8" s="313" t="s">
        <v>518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519</v>
      </c>
      <c r="AL9" s="1228"/>
      <c r="AM9" s="1228"/>
      <c r="AN9" s="1229"/>
      <c r="AO9" s="314">
        <v>1680812</v>
      </c>
      <c r="AP9" s="314">
        <v>69475</v>
      </c>
      <c r="AQ9" s="315">
        <v>63681</v>
      </c>
      <c r="AR9" s="316">
        <v>9.1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520</v>
      </c>
      <c r="AL10" s="1228"/>
      <c r="AM10" s="1228"/>
      <c r="AN10" s="1229"/>
      <c r="AO10" s="317">
        <v>253660</v>
      </c>
      <c r="AP10" s="317">
        <v>10485</v>
      </c>
      <c r="AQ10" s="318">
        <v>8003</v>
      </c>
      <c r="AR10" s="319">
        <v>31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521</v>
      </c>
      <c r="AL11" s="1228"/>
      <c r="AM11" s="1228"/>
      <c r="AN11" s="1229"/>
      <c r="AO11" s="317" t="s">
        <v>522</v>
      </c>
      <c r="AP11" s="317" t="s">
        <v>522</v>
      </c>
      <c r="AQ11" s="318">
        <v>360</v>
      </c>
      <c r="AR11" s="319" t="s">
        <v>522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523</v>
      </c>
      <c r="AL12" s="1228"/>
      <c r="AM12" s="1228"/>
      <c r="AN12" s="1229"/>
      <c r="AO12" s="317" t="s">
        <v>522</v>
      </c>
      <c r="AP12" s="317" t="s">
        <v>522</v>
      </c>
      <c r="AQ12" s="318">
        <v>18</v>
      </c>
      <c r="AR12" s="319" t="s">
        <v>522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524</v>
      </c>
      <c r="AL13" s="1228"/>
      <c r="AM13" s="1228"/>
      <c r="AN13" s="1229"/>
      <c r="AO13" s="317">
        <v>52797</v>
      </c>
      <c r="AP13" s="317">
        <v>2182</v>
      </c>
      <c r="AQ13" s="318">
        <v>2539</v>
      </c>
      <c r="AR13" s="319">
        <v>-14.1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525</v>
      </c>
      <c r="AL14" s="1228"/>
      <c r="AM14" s="1228"/>
      <c r="AN14" s="1229"/>
      <c r="AO14" s="317">
        <v>4145</v>
      </c>
      <c r="AP14" s="317">
        <v>171</v>
      </c>
      <c r="AQ14" s="318">
        <v>1117</v>
      </c>
      <c r="AR14" s="319">
        <v>-84.7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526</v>
      </c>
      <c r="AL15" s="1231"/>
      <c r="AM15" s="1231"/>
      <c r="AN15" s="1232"/>
      <c r="AO15" s="317">
        <v>-156101</v>
      </c>
      <c r="AP15" s="317">
        <v>-6452</v>
      </c>
      <c r="AQ15" s="318">
        <v>-4412</v>
      </c>
      <c r="AR15" s="319">
        <v>46.2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183</v>
      </c>
      <c r="AL16" s="1231"/>
      <c r="AM16" s="1231"/>
      <c r="AN16" s="1232"/>
      <c r="AO16" s="317">
        <v>1835313</v>
      </c>
      <c r="AP16" s="317">
        <v>75861</v>
      </c>
      <c r="AQ16" s="318">
        <v>71307</v>
      </c>
      <c r="AR16" s="319">
        <v>6.4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531</v>
      </c>
      <c r="AL21" s="1234"/>
      <c r="AM21" s="1234"/>
      <c r="AN21" s="1235"/>
      <c r="AO21" s="330">
        <v>6.49</v>
      </c>
      <c r="AP21" s="331">
        <v>6.49</v>
      </c>
      <c r="AQ21" s="332">
        <v>0</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532</v>
      </c>
      <c r="AL22" s="1234"/>
      <c r="AM22" s="1234"/>
      <c r="AN22" s="1235"/>
      <c r="AO22" s="335">
        <v>95.4</v>
      </c>
      <c r="AP22" s="336">
        <v>97.2</v>
      </c>
      <c r="AQ22" s="337">
        <v>-1.8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514</v>
      </c>
      <c r="AP30" s="305"/>
      <c r="AQ30" s="306" t="s">
        <v>515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516</v>
      </c>
      <c r="AQ31" s="312" t="s">
        <v>517</v>
      </c>
      <c r="AR31" s="313" t="s">
        <v>518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536</v>
      </c>
      <c r="AL32" s="1217"/>
      <c r="AM32" s="1217"/>
      <c r="AN32" s="1218"/>
      <c r="AO32" s="345">
        <v>944964</v>
      </c>
      <c r="AP32" s="345">
        <v>39059</v>
      </c>
      <c r="AQ32" s="346">
        <v>31105</v>
      </c>
      <c r="AR32" s="347">
        <v>25.6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537</v>
      </c>
      <c r="AL33" s="1217"/>
      <c r="AM33" s="1217"/>
      <c r="AN33" s="1218"/>
      <c r="AO33" s="345" t="s">
        <v>522</v>
      </c>
      <c r="AP33" s="345" t="s">
        <v>522</v>
      </c>
      <c r="AQ33" s="346" t="s">
        <v>522</v>
      </c>
      <c r="AR33" s="347" t="s">
        <v>522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538</v>
      </c>
      <c r="AL34" s="1217"/>
      <c r="AM34" s="1217"/>
      <c r="AN34" s="1218"/>
      <c r="AO34" s="345" t="s">
        <v>522</v>
      </c>
      <c r="AP34" s="345" t="s">
        <v>522</v>
      </c>
      <c r="AQ34" s="346">
        <v>0</v>
      </c>
      <c r="AR34" s="347" t="s">
        <v>522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539</v>
      </c>
      <c r="AL35" s="1217"/>
      <c r="AM35" s="1217"/>
      <c r="AN35" s="1218"/>
      <c r="AO35" s="345">
        <v>295571</v>
      </c>
      <c r="AP35" s="345">
        <v>12217</v>
      </c>
      <c r="AQ35" s="346">
        <v>8747</v>
      </c>
      <c r="AR35" s="347">
        <v>39.700000000000003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540</v>
      </c>
      <c r="AL36" s="1217"/>
      <c r="AM36" s="1217"/>
      <c r="AN36" s="1218"/>
      <c r="AO36" s="345">
        <v>74597</v>
      </c>
      <c r="AP36" s="345">
        <v>3083</v>
      </c>
      <c r="AQ36" s="346">
        <v>2193</v>
      </c>
      <c r="AR36" s="347">
        <v>40.6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541</v>
      </c>
      <c r="AL37" s="1217"/>
      <c r="AM37" s="1217"/>
      <c r="AN37" s="1218"/>
      <c r="AO37" s="345" t="s">
        <v>522</v>
      </c>
      <c r="AP37" s="345" t="s">
        <v>522</v>
      </c>
      <c r="AQ37" s="346">
        <v>863</v>
      </c>
      <c r="AR37" s="347" t="s">
        <v>522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542</v>
      </c>
      <c r="AL38" s="1214"/>
      <c r="AM38" s="1214"/>
      <c r="AN38" s="1215"/>
      <c r="AO38" s="348" t="s">
        <v>522</v>
      </c>
      <c r="AP38" s="348" t="s">
        <v>522</v>
      </c>
      <c r="AQ38" s="349">
        <v>1</v>
      </c>
      <c r="AR38" s="337" t="s">
        <v>522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543</v>
      </c>
      <c r="AL39" s="1214"/>
      <c r="AM39" s="1214"/>
      <c r="AN39" s="1215"/>
      <c r="AO39" s="345">
        <v>-205566</v>
      </c>
      <c r="AP39" s="345">
        <v>-8497</v>
      </c>
      <c r="AQ39" s="346">
        <v>-3092</v>
      </c>
      <c r="AR39" s="347">
        <v>174.8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544</v>
      </c>
      <c r="AL40" s="1217"/>
      <c r="AM40" s="1217"/>
      <c r="AN40" s="1218"/>
      <c r="AO40" s="345">
        <v>-750950</v>
      </c>
      <c r="AP40" s="345">
        <v>-31040</v>
      </c>
      <c r="AQ40" s="346">
        <v>-27116</v>
      </c>
      <c r="AR40" s="347">
        <v>14.5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295</v>
      </c>
      <c r="AL41" s="1220"/>
      <c r="AM41" s="1220"/>
      <c r="AN41" s="1221"/>
      <c r="AO41" s="345">
        <v>358616</v>
      </c>
      <c r="AP41" s="345">
        <v>14823</v>
      </c>
      <c r="AQ41" s="346">
        <v>12702</v>
      </c>
      <c r="AR41" s="347">
        <v>16.7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514</v>
      </c>
      <c r="AN49" s="1224" t="s">
        <v>548</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549</v>
      </c>
      <c r="AO50" s="362" t="s">
        <v>550</v>
      </c>
      <c r="AP50" s="363" t="s">
        <v>551</v>
      </c>
      <c r="AQ50" s="364" t="s">
        <v>552</v>
      </c>
      <c r="AR50" s="365" t="s">
        <v>553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554</v>
      </c>
      <c r="AL51" s="358"/>
      <c r="AM51" s="366">
        <v>513489</v>
      </c>
      <c r="AN51" s="367">
        <v>21710</v>
      </c>
      <c r="AO51" s="368">
        <v>-4.3</v>
      </c>
      <c r="AP51" s="369">
        <v>47738</v>
      </c>
      <c r="AQ51" s="370">
        <v>-4.4000000000000004</v>
      </c>
      <c r="AR51" s="371">
        <v>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555</v>
      </c>
      <c r="AM52" s="374">
        <v>372710</v>
      </c>
      <c r="AN52" s="375">
        <v>15758</v>
      </c>
      <c r="AO52" s="376">
        <v>-8.3000000000000007</v>
      </c>
      <c r="AP52" s="377">
        <v>24937</v>
      </c>
      <c r="AQ52" s="378">
        <v>-5.5</v>
      </c>
      <c r="AR52" s="379">
        <v>-2.8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556</v>
      </c>
      <c r="AL53" s="358"/>
      <c r="AM53" s="366">
        <v>1189459</v>
      </c>
      <c r="AN53" s="367">
        <v>49478</v>
      </c>
      <c r="AO53" s="368">
        <v>127.9</v>
      </c>
      <c r="AP53" s="369">
        <v>52191</v>
      </c>
      <c r="AQ53" s="370">
        <v>9.3000000000000007</v>
      </c>
      <c r="AR53" s="371">
        <v>118.6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555</v>
      </c>
      <c r="AM54" s="374">
        <v>1093365</v>
      </c>
      <c r="AN54" s="375">
        <v>45481</v>
      </c>
      <c r="AO54" s="376">
        <v>188.6</v>
      </c>
      <c r="AP54" s="377">
        <v>24843</v>
      </c>
      <c r="AQ54" s="378">
        <v>-0.4</v>
      </c>
      <c r="AR54" s="379">
        <v>189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557</v>
      </c>
      <c r="AL55" s="358"/>
      <c r="AM55" s="366">
        <v>1588479</v>
      </c>
      <c r="AN55" s="367">
        <v>65577</v>
      </c>
      <c r="AO55" s="368">
        <v>32.5</v>
      </c>
      <c r="AP55" s="369">
        <v>47387</v>
      </c>
      <c r="AQ55" s="370">
        <v>-9.1999999999999993</v>
      </c>
      <c r="AR55" s="371">
        <v>41.7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555</v>
      </c>
      <c r="AM56" s="374">
        <v>1398646</v>
      </c>
      <c r="AN56" s="375">
        <v>57740</v>
      </c>
      <c r="AO56" s="376">
        <v>27</v>
      </c>
      <c r="AP56" s="377">
        <v>24928</v>
      </c>
      <c r="AQ56" s="378">
        <v>0.3</v>
      </c>
      <c r="AR56" s="379">
        <v>26.7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558</v>
      </c>
      <c r="AL57" s="358"/>
      <c r="AM57" s="366">
        <v>1301129</v>
      </c>
      <c r="AN57" s="367">
        <v>53775</v>
      </c>
      <c r="AO57" s="368">
        <v>-18</v>
      </c>
      <c r="AP57" s="369">
        <v>51264</v>
      </c>
      <c r="AQ57" s="370">
        <v>8.1999999999999993</v>
      </c>
      <c r="AR57" s="371">
        <v>-26.2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555</v>
      </c>
      <c r="AM58" s="374">
        <v>940688</v>
      </c>
      <c r="AN58" s="375">
        <v>38878</v>
      </c>
      <c r="AO58" s="376">
        <v>-32.700000000000003</v>
      </c>
      <c r="AP58" s="377">
        <v>26040</v>
      </c>
      <c r="AQ58" s="378">
        <v>4.5</v>
      </c>
      <c r="AR58" s="379">
        <v>-37.200000000000003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559</v>
      </c>
      <c r="AL59" s="358"/>
      <c r="AM59" s="366">
        <v>2142062</v>
      </c>
      <c r="AN59" s="367">
        <v>88541</v>
      </c>
      <c r="AO59" s="368">
        <v>64.7</v>
      </c>
      <c r="AP59" s="369">
        <v>52068</v>
      </c>
      <c r="AQ59" s="370">
        <v>1.6</v>
      </c>
      <c r="AR59" s="371">
        <v>63.1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555</v>
      </c>
      <c r="AM60" s="374">
        <v>644276</v>
      </c>
      <c r="AN60" s="375">
        <v>26631</v>
      </c>
      <c r="AO60" s="376">
        <v>-31.5</v>
      </c>
      <c r="AP60" s="377">
        <v>26936</v>
      </c>
      <c r="AQ60" s="378">
        <v>3.4</v>
      </c>
      <c r="AR60" s="379">
        <v>-34.9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560</v>
      </c>
      <c r="AL61" s="380"/>
      <c r="AM61" s="381">
        <v>1346924</v>
      </c>
      <c r="AN61" s="382">
        <v>55816</v>
      </c>
      <c r="AO61" s="383">
        <v>40.6</v>
      </c>
      <c r="AP61" s="384">
        <v>50130</v>
      </c>
      <c r="AQ61" s="385">
        <v>1.1000000000000001</v>
      </c>
      <c r="AR61" s="371">
        <v>39.5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555</v>
      </c>
      <c r="AM62" s="374">
        <v>889937</v>
      </c>
      <c r="AN62" s="375">
        <v>36898</v>
      </c>
      <c r="AO62" s="376">
        <v>28.6</v>
      </c>
      <c r="AP62" s="377">
        <v>25537</v>
      </c>
      <c r="AQ62" s="378">
        <v>0.5</v>
      </c>
      <c r="AR62" s="379">
        <v>28.1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Zu4WOLOFI40xezdayJFTnMPf2jE80sZKLN708iPykom2+ovL/MA0aFvF7nC8wFniV3f1dCcT61Y8cG6tbD/pUA==" saltValue="niayEsEZIk4bTBCn0M1zN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view="pageBreakPreview" zoomScale="80" zoomScaleNormal="100" zoomScaleSheetLayoutView="80"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row r="121" spans="125:125" ht="13.5" hidden="1" customHeight="1" x14ac:dyDescent="0.15">
      <c r="DU121" s="292"/>
    </row>
  </sheetData>
  <sheetProtection algorithmName="SHA-512" hashValue="MKV8GIRMots+RPd8hUBdrBf2+R491S19MX88N6OppQ5tB6BnWl2L/VGamtBZwZ/4wuvYW5zHzu2yjsyuMv9tDw==" saltValue="cCsPZm4pGvceiyp6fXDwC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563</v>
      </c>
    </row>
  </sheetData>
  <sheetProtection algorithmName="SHA-512" hashValue="KIrsx89Dy32vFpWjkOqbZDV//dzdS76fxRZUMN38wGqukahXCJZBt6sAhu0oTJHH9vwkqqVWx0v8NDFTMAfPgQ==" saltValue="CxDxrzASAvcvNMN0Ob97d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8" t="s">
        <v>3</v>
      </c>
      <c r="D47" s="1238"/>
      <c r="E47" s="1239"/>
      <c r="F47" s="11">
        <v>54.78</v>
      </c>
      <c r="G47" s="12">
        <v>63.26</v>
      </c>
      <c r="H47" s="12">
        <v>69.59</v>
      </c>
      <c r="I47" s="12">
        <v>74.73</v>
      </c>
      <c r="J47" s="13">
        <v>82.24</v>
      </c>
    </row>
    <row r="48" spans="2:10" ht="57.75" customHeight="1" x14ac:dyDescent="0.15">
      <c r="B48" s="14"/>
      <c r="C48" s="1240" t="s">
        <v>4</v>
      </c>
      <c r="D48" s="1240"/>
      <c r="E48" s="1241"/>
      <c r="F48" s="15">
        <v>7</v>
      </c>
      <c r="G48" s="16">
        <v>5.47</v>
      </c>
      <c r="H48" s="16">
        <v>5.56</v>
      </c>
      <c r="I48" s="16">
        <v>9.56</v>
      </c>
      <c r="J48" s="17">
        <v>5.9</v>
      </c>
    </row>
    <row r="49" spans="2:10" ht="57.75" customHeight="1" thickBot="1" x14ac:dyDescent="0.2">
      <c r="B49" s="18"/>
      <c r="C49" s="1242" t="s">
        <v>5</v>
      </c>
      <c r="D49" s="1242"/>
      <c r="E49" s="1243"/>
      <c r="F49" s="19">
        <v>6.25</v>
      </c>
      <c r="G49" s="20">
        <v>6.28</v>
      </c>
      <c r="H49" s="20">
        <v>7.77</v>
      </c>
      <c r="I49" s="20">
        <v>9.2100000000000009</v>
      </c>
      <c r="J49" s="21">
        <v>7.64</v>
      </c>
    </row>
    <row r="50" spans="2:10" ht="13.5" customHeight="1" x14ac:dyDescent="0.15"/>
  </sheetData>
  <sheetProtection algorithmName="SHA-512" hashValue="ysk3KRNEJNjeEZp9W+FBlVNdSd/r6hxcZ7aMogWtiEHsbufFfrIOoI7wBOfz0GxupkX88qBu8kkrPdhVpwbznQ==" saltValue="1nSyXTHt+IbR4aBKw2Vg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2022-09-27T00:26:03Z</cp:lastPrinted>
  <dcterms:created xsi:type="dcterms:W3CDTF">2022-02-02T06:09:15Z</dcterms:created>
  <dcterms:modified xsi:type="dcterms:W3CDTF">2022-09-27T00:26:10Z</dcterms:modified>
  <cp:category/>
</cp:coreProperties>
</file>